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202300"/>
  <mc:AlternateContent xmlns:mc="http://schemas.openxmlformats.org/markup-compatibility/2006">
    <mc:Choice Requires="x15">
      <x15ac:absPath xmlns:x15ac="http://schemas.microsoft.com/office/spreadsheetml/2010/11/ac" url="C:\Users\desnk\Downloads\"/>
    </mc:Choice>
  </mc:AlternateContent>
  <xr:revisionPtr revIDLastSave="0" documentId="8_{934AC98C-7189-4519-99E2-06D5787B9E69}" xr6:coauthVersionLast="47" xr6:coauthVersionMax="47" xr10:uidLastSave="{00000000-0000-0000-0000-000000000000}"/>
  <bookViews>
    <workbookView xWindow="-108" yWindow="-108" windowWidth="23256" windowHeight="12456" firstSheet="1" activeTab="2" xr2:uid="{A1A9F038-6FE8-4F32-9EAC-37AA2BDF50EF}"/>
  </bookViews>
  <sheets>
    <sheet name="Customer Growth Over Time" sheetId="8" state="hidden" r:id="rId1"/>
    <sheet name="Customer Info" sheetId="1" r:id="rId2"/>
    <sheet name="Interaction History" sheetId="2" r:id="rId3"/>
    <sheet name="Sales Pipeline" sheetId="3" r:id="rId4"/>
    <sheet name="Sales Pipeline By Stage" sheetId="5" state="hidden" r:id="rId5"/>
    <sheet name="Dashboard" sheetId="4" r:id="rId6"/>
  </sheets>
  <definedNames>
    <definedName name="Slicer_Customer_ID">#N/A</definedName>
    <definedName name="Slicer_Customer_ID1">#N/A</definedName>
    <definedName name="Slicer_Months__Date_Added">#N/A</definedName>
    <definedName name="Slicer_Stage">#N/A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4" l="1"/>
  <c r="B3" i="4"/>
  <c r="B2" i="4"/>
  <c r="B1" i="4"/>
</calcChain>
</file>

<file path=xl/sharedStrings.xml><?xml version="1.0" encoding="utf-8"?>
<sst xmlns="http://schemas.openxmlformats.org/spreadsheetml/2006/main" count="160" uniqueCount="131">
  <si>
    <t>Customer ID</t>
  </si>
  <si>
    <t>Full Name</t>
  </si>
  <si>
    <t>Company</t>
  </si>
  <si>
    <t>Email</t>
  </si>
  <si>
    <t>Phone</t>
  </si>
  <si>
    <t>Address</t>
  </si>
  <si>
    <t>Customer Type</t>
  </si>
  <si>
    <t>Date Added</t>
  </si>
  <si>
    <t>John Doe</t>
  </si>
  <si>
    <t>Jane Smith</t>
  </si>
  <si>
    <t>Robert Johnson</t>
  </si>
  <si>
    <t>Emily Davis</t>
  </si>
  <si>
    <t>Michael Brown</t>
  </si>
  <si>
    <t>Sarah Wilson</t>
  </si>
  <si>
    <t>David Miller</t>
  </si>
  <si>
    <t>Olivia Taylor</t>
  </si>
  <si>
    <t>William Anderson</t>
  </si>
  <si>
    <t>Sophia Martinez</t>
  </si>
  <si>
    <t>Acme Corp</t>
  </si>
  <si>
    <t>Global Tech</t>
  </si>
  <si>
    <t>Apex Solutions</t>
  </si>
  <si>
    <t>Stellar Design</t>
  </si>
  <si>
    <t>Future Innovators</t>
  </si>
  <si>
    <t>Quantam Analytics</t>
  </si>
  <si>
    <t>Horizon Enterprises</t>
  </si>
  <si>
    <t xml:space="preserve">Nova Systems	</t>
  </si>
  <si>
    <t xml:space="preserve">Vertex Solutions	</t>
  </si>
  <si>
    <t>Zenith Consulting</t>
  </si>
  <si>
    <t>john.doe@acme.com</t>
  </si>
  <si>
    <t>jane.smith@global.com</t>
  </si>
  <si>
    <t>robert.j@apex.com</t>
  </si>
  <si>
    <t>emily.d@stellar.com</t>
  </si>
  <si>
    <t>david.m@horizon.com</t>
  </si>
  <si>
    <t>olivia.t@nova.com</t>
  </si>
  <si>
    <t>william.a@vertex.com</t>
  </si>
  <si>
    <t>sophia.m@zenith.com</t>
  </si>
  <si>
    <t>mike.b@future.com</t>
  </si>
  <si>
    <t>sarah.w@quantum.com</t>
  </si>
  <si>
    <t>555-143-1234</t>
  </si>
  <si>
    <t xml:space="preserve">555-726-5678	</t>
  </si>
  <si>
    <t xml:space="preserve">555-826-8765	</t>
  </si>
  <si>
    <t xml:space="preserve">555-537-4321	</t>
  </si>
  <si>
    <t xml:space="preserve">555-198-3456	</t>
  </si>
  <si>
    <t xml:space="preserve">555-908-6543	</t>
  </si>
  <si>
    <t xml:space="preserve">555-768-9876	</t>
  </si>
  <si>
    <t xml:space="preserve">555-563-2468	</t>
  </si>
  <si>
    <t xml:space="preserve">555-746-1357	</t>
  </si>
  <si>
    <t xml:space="preserve">555-925-5791	</t>
  </si>
  <si>
    <t>123 Main St, NY</t>
  </si>
  <si>
    <t>456 Oak St, CA</t>
  </si>
  <si>
    <t>789 Pine St, TX</t>
  </si>
  <si>
    <t>101 Maple Ave, FL</t>
  </si>
  <si>
    <t>555 Birch Rd, IL</t>
  </si>
  <si>
    <t>789 Spruce Ln, WA</t>
  </si>
  <si>
    <t>222 Cedar St, CO</t>
  </si>
  <si>
    <t>333 Elm St, AZ</t>
  </si>
  <si>
    <t>444 Willow Ln, OR</t>
  </si>
  <si>
    <t>777 Redwood Blvd, NV</t>
  </si>
  <si>
    <t xml:space="preserve">Business	</t>
  </si>
  <si>
    <t>Business</t>
  </si>
  <si>
    <t xml:space="preserve">Individual	</t>
  </si>
  <si>
    <t>Interaction ID</t>
  </si>
  <si>
    <t>Date</t>
  </si>
  <si>
    <t>Interaction Type</t>
  </si>
  <si>
    <t>Notes</t>
  </si>
  <si>
    <t>Phone Call</t>
  </si>
  <si>
    <t>Meeting</t>
  </si>
  <si>
    <t>Chat Support</t>
  </si>
  <si>
    <t>Discussed contract renewal</t>
  </si>
  <si>
    <t>Follow-up on service request</t>
  </si>
  <si>
    <t>Presented new product demo</t>
  </si>
  <si>
    <t>Addressed billing concerns</t>
  </si>
  <si>
    <t>Sent proposal for collaboration</t>
  </si>
  <si>
    <t>Reviewed analytics package</t>
  </si>
  <si>
    <t>Resolved technical issue</t>
  </si>
  <si>
    <t>Provided pricing information</t>
  </si>
  <si>
    <t>Shared case study details</t>
  </si>
  <si>
    <t>Discussed customization options</t>
  </si>
  <si>
    <t xml:space="preserve"> Opportunity ID</t>
  </si>
  <si>
    <t>Opportunity Name</t>
  </si>
  <si>
    <t>Stage</t>
  </si>
  <si>
    <t>Value</t>
  </si>
  <si>
    <t>Probability</t>
  </si>
  <si>
    <t>Expected Close Date</t>
  </si>
  <si>
    <t>Lead</t>
  </si>
  <si>
    <t xml:space="preserve">Acme Renewal Contract	</t>
  </si>
  <si>
    <t xml:space="preserve">Global Tech Upgrade	</t>
  </si>
  <si>
    <t>Apex Solutions Expansion</t>
  </si>
  <si>
    <t>Stellar Subscription</t>
  </si>
  <si>
    <t>Future Innovators Deal</t>
  </si>
  <si>
    <t>Quantum Partnership</t>
  </si>
  <si>
    <t>Horizon Expansion</t>
  </si>
  <si>
    <t>Nova Systems Integration</t>
  </si>
  <si>
    <t>Vertex Consulting Deal</t>
  </si>
  <si>
    <t xml:space="preserve">Zenith Annual Contract	</t>
  </si>
  <si>
    <t>Closed Lost</t>
  </si>
  <si>
    <t>Prospect</t>
  </si>
  <si>
    <t>Negotiation</t>
  </si>
  <si>
    <t>Closed Won</t>
  </si>
  <si>
    <t xml:space="preserve">$50,000	</t>
  </si>
  <si>
    <t xml:space="preserve">$75,000	</t>
  </si>
  <si>
    <t xml:space="preserve">$40,000	</t>
  </si>
  <si>
    <t xml:space="preserve">$30,000	</t>
  </si>
  <si>
    <t xml:space="preserve">$90,000	</t>
  </si>
  <si>
    <t xml:space="preserve">$60,000	</t>
  </si>
  <si>
    <t xml:space="preserve">$20,000	</t>
  </si>
  <si>
    <t xml:space="preserve">$45,000	</t>
  </si>
  <si>
    <t xml:space="preserve">$35,000	</t>
  </si>
  <si>
    <t>Awaiting final approval</t>
  </si>
  <si>
    <t>Pricing discussion in progress</t>
  </si>
  <si>
    <t>Initial discussions started</t>
  </si>
  <si>
    <t>Reviewing service contract</t>
  </si>
  <si>
    <t>Contract signed</t>
  </si>
  <si>
    <t>Legal review in process</t>
  </si>
  <si>
    <t>Gathering business requirements</t>
  </si>
  <si>
    <t>Reviewing technical specifications</t>
  </si>
  <si>
    <t>Awaiting internal approvals</t>
  </si>
  <si>
    <t>Competitor won the bid</t>
  </si>
  <si>
    <t>Total Customers</t>
  </si>
  <si>
    <t>Total Opportunities</t>
  </si>
  <si>
    <t>Total Value ($)</t>
  </si>
  <si>
    <t>Win Rate (%)</t>
  </si>
  <si>
    <t>Row Labels</t>
  </si>
  <si>
    <t>Grand Total</t>
  </si>
  <si>
    <t>Oct</t>
  </si>
  <si>
    <t>Nov</t>
  </si>
  <si>
    <t>Dec</t>
  </si>
  <si>
    <t>Jan</t>
  </si>
  <si>
    <t>Feb</t>
  </si>
  <si>
    <t>Count of Value</t>
  </si>
  <si>
    <t>Count of Customer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</si>
</sst>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3" x14ac:knownFonts="1">
    <font>
      <sz val="11"/>
      <color theme="1"/>
      <name val="Aptos Narrow"/>
      <family val="2"/>
      <scheme val="minor"/>
    </font>
    <font>
      <b/>
      <sz val="11"/>
      <color theme="1"/>
      <name val="Aptos Narrow"/>
      <family val="2"/>
      <scheme val="minor"/>
    </font>
    <font>
      <u/>
      <sz val="11"/>
      <color theme="10"/>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0" xfId="0" applyAlignment="1">
      <alignment vertical="center" wrapText="1"/>
    </xf>
    <xf numFmtId="0" fontId="2" fillId="0" borderId="0" xfId="1" applyAlignment="1">
      <alignment vertical="center" wrapText="1"/>
    </xf>
    <xf numFmtId="0" fontId="2" fillId="0" borderId="0" xfId="1"/>
    <xf numFmtId="14" fontId="0" fillId="0" borderId="0" xfId="0" applyNumberFormat="1"/>
    <xf numFmtId="14" fontId="0" fillId="0" borderId="0" xfId="0" applyNumberFormat="1" applyAlignment="1">
      <alignment vertical="center" wrapText="1"/>
    </xf>
    <xf numFmtId="0" fontId="0" fillId="2" borderId="1" xfId="0" applyFill="1" applyBorder="1"/>
    <xf numFmtId="0" fontId="0" fillId="0" borderId="1" xfId="0" applyBorder="1"/>
    <xf numFmtId="0" fontId="1" fillId="0" borderId="0" xfId="0" applyFont="1"/>
    <xf numFmtId="14" fontId="0" fillId="2" borderId="2" xfId="0" applyNumberFormat="1" applyFill="1" applyBorder="1"/>
    <xf numFmtId="14" fontId="0" fillId="0" borderId="2" xfId="0" applyNumberFormat="1" applyBorder="1"/>
    <xf numFmtId="14" fontId="0" fillId="2" borderId="2" xfId="0" applyNumberFormat="1" applyFill="1" applyBorder="1" applyAlignment="1">
      <alignment vertical="center" wrapText="1"/>
    </xf>
    <xf numFmtId="14" fontId="0" fillId="0" borderId="2" xfId="0" applyNumberFormat="1" applyBorder="1" applyAlignment="1">
      <alignment vertical="center" wrapText="1"/>
    </xf>
    <xf numFmtId="9" fontId="0" fillId="0" borderId="0" xfId="0" applyNumberFormat="1"/>
    <xf numFmtId="6" fontId="0" fillId="0" borderId="0" xfId="0" applyNumberFormat="1" applyAlignment="1">
      <alignment horizontal="left"/>
    </xf>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9">
    <dxf>
      <numFmt numFmtId="19" formatCode="m/d/yyyy"/>
    </dxf>
    <dxf>
      <numFmt numFmtId="13" formatCode="0%"/>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i val="0"/>
        <strike val="0"/>
        <condense val="0"/>
        <extend val="0"/>
        <outline val="0"/>
        <shadow val="0"/>
        <u val="none"/>
        <vertAlign val="baseline"/>
        <sz val="11"/>
        <color theme="1"/>
        <name val="Aptos Narrow"/>
        <family val="2"/>
        <scheme val="minor"/>
      </font>
    </dxf>
    <dxf>
      <numFmt numFmtId="19" formatCode="m/d/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[CRM_System.xlsx]Sales Pipeline By Stage!PivotTable1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Pipeline By Stage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'Sales Pipeline By Stage'!$B$3</c:f>
              <c:strCache>
                <c:ptCount val="1"/>
                <c:pt idx="0">
                  <c:v>Total</c:v>
                </c:pt>
              </c:strCache>
            </c:strRef>
          </c:tx>
          <c:spPr>
            <a:solidFill>
              <a:schemeClr val="accent1"/>
            </a:solidFill>
            <a:ln>
              <a:noFill/>
            </a:ln>
            <a:effectLst/>
            <a:sp3d/>
          </c:spPr>
          <c:invertIfNegative val="0"/>
          <c:cat>
            <c:strRef>
              <c:f>'Sales Pipeline By Stage'!$A$4:$A$9</c:f>
              <c:strCache>
                <c:ptCount val="5"/>
                <c:pt idx="0">
                  <c:v>Closed Lost</c:v>
                </c:pt>
                <c:pt idx="1">
                  <c:v>Closed Won</c:v>
                </c:pt>
                <c:pt idx="2">
                  <c:v>Lead</c:v>
                </c:pt>
                <c:pt idx="3">
                  <c:v>Negotiation</c:v>
                </c:pt>
                <c:pt idx="4">
                  <c:v>Prospect</c:v>
                </c:pt>
              </c:strCache>
            </c:strRef>
          </c:cat>
          <c:val>
            <c:numRef>
              <c:f>'Sales Pipeline By Stage'!$B$4:$B$9</c:f>
              <c:numCache>
                <c:formatCode>General</c:formatCode>
                <c:ptCount val="5"/>
                <c:pt idx="0">
                  <c:v>1</c:v>
                </c:pt>
                <c:pt idx="1">
                  <c:v>1</c:v>
                </c:pt>
                <c:pt idx="2">
                  <c:v>1</c:v>
                </c:pt>
                <c:pt idx="3">
                  <c:v>5</c:v>
                </c:pt>
                <c:pt idx="4">
                  <c:v>2</c:v>
                </c:pt>
              </c:numCache>
            </c:numRef>
          </c:val>
          <c:extLst>
            <c:ext xmlns:c16="http://schemas.microsoft.com/office/drawing/2014/chart" uri="{C3380CC4-5D6E-409C-BE32-E72D297353CC}">
              <c16:uniqueId val="{00000000-388D-4B24-A78A-3A1CCC0884BE}"/>
            </c:ext>
          </c:extLst>
        </c:ser>
        <c:dLbls>
          <c:showLegendKey val="0"/>
          <c:showVal val="0"/>
          <c:showCatName val="0"/>
          <c:showSerName val="0"/>
          <c:showPercent val="0"/>
          <c:showBubbleSize val="0"/>
        </c:dLbls>
        <c:gapWidth val="150"/>
        <c:shape val="box"/>
        <c:axId val="357909839"/>
        <c:axId val="357910319"/>
        <c:axId val="0"/>
      </c:bar3DChart>
      <c:catAx>
        <c:axId val="3579098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910319"/>
        <c:crosses val="autoZero"/>
        <c:auto val="1"/>
        <c:lblAlgn val="ctr"/>
        <c:lblOffset val="100"/>
        <c:noMultiLvlLbl val="0"/>
      </c:catAx>
      <c:valAx>
        <c:axId val="35791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90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[CRM_System.xlsx]Customer Growth Over Time!PivotTable4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Customer Growth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Growth Over Time'!$B$3</c:f>
              <c:strCache>
                <c:ptCount val="1"/>
                <c:pt idx="0">
                  <c:v>Total</c:v>
                </c:pt>
              </c:strCache>
            </c:strRef>
          </c:tx>
          <c:spPr>
            <a:ln w="28575" cap="rnd">
              <a:solidFill>
                <a:schemeClr val="accent1"/>
              </a:solidFill>
              <a:round/>
            </a:ln>
            <a:effectLst/>
          </c:spPr>
          <c:marker>
            <c:symbol val="none"/>
          </c:marker>
          <c:cat>
            <c:strRef>
              <c:f>'Customer Growth Over Time'!$A$4:$A$9</c:f>
              <c:strCache>
                <c:ptCount val="5"/>
                <c:pt idx="0">
                  <c:v>Jan</c:v>
                </c:pt>
                <c:pt idx="1">
                  <c:v>Feb</c:v>
                </c:pt>
                <c:pt idx="2">
                  <c:v>Oct</c:v>
                </c:pt>
                <c:pt idx="3">
                  <c:v>Nov</c:v>
                </c:pt>
                <c:pt idx="4">
                  <c:v>Dec</c:v>
                </c:pt>
              </c:strCache>
            </c:strRef>
          </c:cat>
          <c:val>
            <c:numRef>
              <c:f>'Customer Growth Over Time'!$B$4:$B$9</c:f>
              <c:numCache>
                <c:formatCode>General</c:formatCode>
                <c:ptCount val="5"/>
                <c:pt idx="0">
                  <c:v>3</c:v>
                </c:pt>
                <c:pt idx="1">
                  <c:v>2</c:v>
                </c:pt>
                <c:pt idx="2">
                  <c:v>1</c:v>
                </c:pt>
                <c:pt idx="3">
                  <c:v>2</c:v>
                </c:pt>
                <c:pt idx="4">
                  <c:v>2</c:v>
                </c:pt>
              </c:numCache>
            </c:numRef>
          </c:val>
          <c:smooth val="0"/>
          <c:extLst>
            <c:ext xmlns:c16="http://schemas.microsoft.com/office/drawing/2014/chart" uri="{C3380CC4-5D6E-409C-BE32-E72D297353CC}">
              <c16:uniqueId val="{00000000-E047-4F40-BF00-F5DF8EC39F90}"/>
            </c:ext>
          </c:extLst>
        </c:ser>
        <c:dLbls>
          <c:showLegendKey val="0"/>
          <c:showVal val="0"/>
          <c:showCatName val="0"/>
          <c:showSerName val="0"/>
          <c:showPercent val="0"/>
          <c:showBubbleSize val="0"/>
        </c:dLbls>
        <c:smooth val="0"/>
        <c:axId val="307358271"/>
        <c:axId val="307360671"/>
      </c:lineChart>
      <c:catAx>
        <c:axId val="30735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360671"/>
        <c:crosses val="autoZero"/>
        <c:auto val="1"/>
        <c:lblAlgn val="ctr"/>
        <c:lblOffset val="100"/>
        <c:noMultiLvlLbl val="0"/>
      </c:catAx>
      <c:valAx>
        <c:axId val="30736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35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228600</xdr:colOff>
      <xdr:row>5</xdr:row>
      <xdr:rowOff>22860</xdr:rowOff>
    </xdr:from>
    <xdr:to>
      <xdr:col>7</xdr:col>
      <xdr:colOff>83820</xdr:colOff>
      <xdr:row>20</xdr:row>
      <xdr:rowOff>22860</xdr:rowOff>
    </xdr:to>
    <xdr:graphicFrame macro="">
      <xdr:nvGraphicFramePr>
        <xdr:cNvPr id="4" name="Chart 10">
          <a:extLst>
            <a:ext uri="{FF2B5EF4-FFF2-40B4-BE49-F238E27FC236}">
              <a16:creationId xmlns:a16="http://schemas.microsoft.com/office/drawing/2014/main" id="{E6A2F058-0D67-4BBE-890A-43F9EAD68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xdr:colOff>
      <xdr:row>4</xdr:row>
      <xdr:rowOff>175260</xdr:rowOff>
    </xdr:from>
    <xdr:to>
      <xdr:col>16</xdr:col>
      <xdr:colOff>312420</xdr:colOff>
      <xdr:row>19</xdr:row>
      <xdr:rowOff>175260</xdr:rowOff>
    </xdr:to>
    <xdr:graphicFrame macro="">
      <xdr:nvGraphicFramePr>
        <xdr:cNvPr id="2" name="Chart 12">
          <a:extLst>
            <a:ext uri="{FF2B5EF4-FFF2-40B4-BE49-F238E27FC236}">
              <a16:creationId xmlns:a16="http://schemas.microsoft.com/office/drawing/2014/main" id="{0FA3BB30-2ACA-439D-8658-44B8EE041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609600</xdr:colOff>
      <xdr:row>21</xdr:row>
      <xdr:rowOff>30480</xdr:rowOff>
    </xdr:from>
    <xdr:to>
      <xdr:col>3</xdr:col>
      <xdr:colOff>160020</xdr:colOff>
      <xdr:row>35</xdr:row>
      <xdr:rowOff>51435</xdr:rowOff>
    </xdr:to>
    <mc:AlternateContent xmlns:mc="http://schemas.openxmlformats.org/markup-compatibility/2006" xmlns:a14="http://schemas.microsoft.com/office/drawing/2010/main">
      <mc:Choice Requires="a14">
        <xdr:graphicFrame macro="">
          <xdr:nvGraphicFramePr>
            <xdr:cNvPr id="3" name="Stage 1">
              <a:extLst>
                <a:ext uri="{FF2B5EF4-FFF2-40B4-BE49-F238E27FC236}">
                  <a16:creationId xmlns:a16="http://schemas.microsoft.com/office/drawing/2014/main" id="{396FE7F6-A277-45E6-A3B3-D4212E340A2C}"/>
                </a:ext>
              </a:extLst>
            </xdr:cNvPr>
            <xdr:cNvGraphicFramePr/>
          </xdr:nvGraphicFramePr>
          <xdr:xfrm>
            <a:off x="0" y="0"/>
            <a:ext cx="0" cy="0"/>
          </xdr:xfrm>
          <a:graphic>
            <a:graphicData uri="http://schemas.microsoft.com/office/drawing/2010/slicer">
              <sle:slicer xmlns:sle="http://schemas.microsoft.com/office/drawing/2010/slicer" name="Stage 1"/>
            </a:graphicData>
          </a:graphic>
        </xdr:graphicFrame>
      </mc:Choice>
      <mc:Fallback xmlns="">
        <xdr:sp macro="" textlink="">
          <xdr:nvSpPr>
            <xdr:cNvPr id="0" name=""/>
            <xdr:cNvSpPr>
              <a:spLocks noTextEdit="1"/>
            </xdr:cNvSpPr>
          </xdr:nvSpPr>
          <xdr:spPr>
            <a:xfrm>
              <a:off x="609600" y="38709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114300</xdr:colOff>
      <xdr:row>21</xdr:row>
      <xdr:rowOff>22860</xdr:rowOff>
    </xdr:from>
    <xdr:to>
      <xdr:col>7</xdr:col>
      <xdr:colOff>114300</xdr:colOff>
      <xdr:row>35</xdr:row>
      <xdr:rowOff>43815</xdr:rowOff>
    </xdr:to>
    <mc:AlternateContent xmlns:mc="http://schemas.openxmlformats.org/markup-compatibility/2006">
      <mc:Choice xmlns:a14="http://schemas.microsoft.com/office/drawing/2010/main" Requires="a14">
        <xdr:graphicFrame macro="">
          <xdr:nvGraphicFramePr>
            <xdr:cNvPr id="8" name="Customer ID">
              <a:extLst>
                <a:ext uri="{FF2B5EF4-FFF2-40B4-BE49-F238E27FC236}">
                  <a16:creationId xmlns:a16="http://schemas.microsoft.com/office/drawing/2014/main" id="{E2D785B5-24E9-2EA3-34A4-5FE80C77113D}"/>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dr:sp macro="" textlink="">
          <xdr:nvSpPr>
            <xdr:cNvPr id="0" name=""/>
            <xdr:cNvSpPr>
              <a:spLocks noTextEdit="1"/>
            </xdr:cNvSpPr>
          </xdr:nvSpPr>
          <xdr:spPr>
            <a:xfrm>
              <a:off x="3002280" y="386334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15240</xdr:colOff>
      <xdr:row>21</xdr:row>
      <xdr:rowOff>0</xdr:rowOff>
    </xdr:from>
    <xdr:to>
      <xdr:col>12</xdr:col>
      <xdr:colOff>15240</xdr:colOff>
      <xdr:row>35</xdr:row>
      <xdr:rowOff>20955</xdr:rowOff>
    </xdr:to>
    <mc:AlternateContent xmlns:mc="http://schemas.openxmlformats.org/markup-compatibility/2006">
      <mc:Choice xmlns:a14="http://schemas.microsoft.com/office/drawing/2010/main" Requires="a14">
        <xdr:graphicFrame macro="">
          <xdr:nvGraphicFramePr>
            <xdr:cNvPr id="10" name="Customer ID 1">
              <a:extLst>
                <a:ext uri="{FF2B5EF4-FFF2-40B4-BE49-F238E27FC236}">
                  <a16:creationId xmlns:a16="http://schemas.microsoft.com/office/drawing/2014/main" id="{6C560731-AFCA-1C70-40D9-16A4A7ED004B}"/>
                </a:ext>
              </a:extLst>
            </xdr:cNvPr>
            <xdr:cNvGraphicFramePr/>
          </xdr:nvGraphicFramePr>
          <xdr:xfrm>
            <a:off x="0" y="0"/>
            <a:ext cx="0" cy="0"/>
          </xdr:xfrm>
          <a:graphic>
            <a:graphicData uri="http://schemas.microsoft.com/office/drawing/2010/slicer">
              <sle:slicer xmlns:sle="http://schemas.microsoft.com/office/drawing/2010/slicer" name="Customer ID 1"/>
            </a:graphicData>
          </a:graphic>
        </xdr:graphicFrame>
      </mc:Choice>
      <mc:Fallback>
        <xdr:sp macro="" textlink="">
          <xdr:nvSpPr>
            <xdr:cNvPr id="0" name=""/>
            <xdr:cNvSpPr>
              <a:spLocks noTextEdit="1"/>
            </xdr:cNvSpPr>
          </xdr:nvSpPr>
          <xdr:spPr>
            <a:xfrm>
              <a:off x="5951220" y="38404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373380</xdr:colOff>
      <xdr:row>21</xdr:row>
      <xdr:rowOff>15240</xdr:rowOff>
    </xdr:from>
    <xdr:to>
      <xdr:col>16</xdr:col>
      <xdr:colOff>373380</xdr:colOff>
      <xdr:row>35</xdr:row>
      <xdr:rowOff>36195</xdr:rowOff>
    </xdr:to>
    <mc:AlternateContent xmlns:mc="http://schemas.openxmlformats.org/markup-compatibility/2006">
      <mc:Choice xmlns:a14="http://schemas.microsoft.com/office/drawing/2010/main" Requires="a14">
        <xdr:graphicFrame macro="">
          <xdr:nvGraphicFramePr>
            <xdr:cNvPr id="12" name="Months (Date Added)">
              <a:extLst>
                <a:ext uri="{FF2B5EF4-FFF2-40B4-BE49-F238E27FC236}">
                  <a16:creationId xmlns:a16="http://schemas.microsoft.com/office/drawing/2014/main" id="{B3FB012B-EA47-1924-6893-AF9C7322CA58}"/>
                </a:ext>
              </a:extLst>
            </xdr:cNvPr>
            <xdr:cNvGraphicFramePr/>
          </xdr:nvGraphicFramePr>
          <xdr:xfrm>
            <a:off x="0" y="0"/>
            <a:ext cx="0" cy="0"/>
          </xdr:xfrm>
          <a:graphic>
            <a:graphicData uri="http://schemas.microsoft.com/office/drawing/2010/slicer">
              <sle:slicer xmlns:sle="http://schemas.microsoft.com/office/drawing/2010/slicer" name="Months (Date Added)"/>
            </a:graphicData>
          </a:graphic>
        </xdr:graphicFrame>
      </mc:Choice>
      <mc:Fallback>
        <xdr:sp macro="" textlink="">
          <xdr:nvSpPr>
            <xdr:cNvPr id="0" name=""/>
            <xdr:cNvSpPr>
              <a:spLocks noTextEdit="1"/>
            </xdr:cNvSpPr>
          </xdr:nvSpPr>
          <xdr:spPr>
            <a:xfrm>
              <a:off x="8747760" y="385572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xdr:from>
          <xdr:col>4</xdr:col>
          <xdr:colOff>22860</xdr:colOff>
          <xdr:row>1</xdr:row>
          <xdr:rowOff>22860</xdr:rowOff>
        </xdr:from>
        <xdr:to>
          <xdr:col>6</xdr:col>
          <xdr:colOff>601980</xdr:colOff>
          <xdr:row>4</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500-0000020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100" b="0" i="0" u="none" strike="noStrike" baseline="0">
                  <a:solidFill>
                    <a:srgbClr val="000000"/>
                  </a:solidFill>
                  <a:latin typeface="Aptos Narrow"/>
                </a:rPr>
                <a:t>Follow Ups</a:t>
              </a:r>
            </a:p>
          </xdr:txBody>
        </xdr:sp>
        <xdr:clientData fPrintsWithSheet="0"/>
      </xdr:twoCellAnchor>
    </mc:Choice>
    <mc:Fallback/>
  </mc:AlternateContent>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s Onuoha" refreshedDate="45713.439126620367" createdVersion="8" refreshedVersion="8" minRefreshableVersion="3" recordCount="10" xr:uid="{16B362B3-F2AB-4AFD-9529-0A5F39F2877A}">
  <cacheSource type="worksheet">
    <worksheetSource name="Table4"/>
  </cacheSource>
  <cacheFields count="8">
    <cacheField name=" Opportunity ID" numFmtId="0">
      <sharedItems containsSemiMixedTypes="0" containsString="0" containsNumber="1" containsInteger="1" minValue="3001" maxValue="3010" count="10">
        <n v="3001"/>
        <n v="3002"/>
        <n v="3003"/>
        <n v="3004"/>
        <n v="3005"/>
        <n v="3006"/>
        <n v="3007"/>
        <n v="3008"/>
        <n v="3009"/>
        <n v="3010"/>
      </sharedItems>
    </cacheField>
    <cacheField name="Customer ID" numFmtId="0">
      <sharedItems containsSemiMixedTypes="0" containsString="0" containsNumber="1" containsInteger="1" minValue="1001" maxValue="1010" count="10">
        <n v="1001"/>
        <n v="1002"/>
        <n v="1003"/>
        <n v="1004"/>
        <n v="1005"/>
        <n v="1006"/>
        <n v="1007"/>
        <n v="1008"/>
        <n v="1009"/>
        <n v="1010"/>
      </sharedItems>
    </cacheField>
    <cacheField name="Opportunity Name" numFmtId="0">
      <sharedItems/>
    </cacheField>
    <cacheField name="Stage" numFmtId="0">
      <sharedItems count="5">
        <s v="Negotiation"/>
        <s v="Prospect"/>
        <s v="Closed Won"/>
        <s v="Lead"/>
        <s v="Closed Lost"/>
      </sharedItems>
    </cacheField>
    <cacheField name="Value" numFmtId="0">
      <sharedItems containsMixedTypes="1" containsNumber="1" containsInteger="1" minValue="100000" maxValue="100000"/>
    </cacheField>
    <cacheField name="Probability" numFmtId="9">
      <sharedItems containsSemiMixedTypes="0" containsString="0" containsNumber="1" minValue="0" maxValue="1"/>
    </cacheField>
    <cacheField name="Expected Close Date" numFmtId="14">
      <sharedItems containsSemiMixedTypes="0" containsNonDate="0" containsDate="1" containsString="0" minDate="2024-02-01T00:00:00" maxDate="2024-06-02T00:00:00"/>
    </cacheField>
    <cacheField name="Notes" numFmtId="0">
      <sharedItems/>
    </cacheField>
  </cacheFields>
  <extLst>
    <ext xmlns:x14="http://schemas.microsoft.com/office/spreadsheetml/2009/9/main" uri="{725AE2AE-9491-48be-B2B4-4EB974FC3084}">
      <x14:pivotCacheDefinition pivotCacheId="13245238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s Onuoha" refreshedDate="45713.463884027777" createdVersion="8" refreshedVersion="8" minRefreshableVersion="3" recordCount="12" xr:uid="{64F21961-21F7-4A63-AF07-B1EB4FF6561B}">
  <cacheSource type="worksheet">
    <worksheetSource ref="A1:H1048576" sheet="Customer Info"/>
  </cacheSource>
  <cacheFields count="11">
    <cacheField name="Customer ID" numFmtId="0">
      <sharedItems containsString="0" containsBlank="1" containsNumber="1" containsInteger="1" minValue="1001" maxValue="1010" count="11">
        <n v="1001"/>
        <n v="1002"/>
        <n v="1003"/>
        <n v="1004"/>
        <n v="1005"/>
        <n v="1006"/>
        <n v="1007"/>
        <n v="1008"/>
        <n v="1009"/>
        <n v="1010"/>
        <m/>
      </sharedItems>
    </cacheField>
    <cacheField name="Full Name" numFmtId="0">
      <sharedItems containsBlank="1"/>
    </cacheField>
    <cacheField name="Company" numFmtId="0">
      <sharedItems containsBlank="1"/>
    </cacheField>
    <cacheField name="Email" numFmtId="0">
      <sharedItems containsBlank="1"/>
    </cacheField>
    <cacheField name="Phone" numFmtId="0">
      <sharedItems containsBlank="1"/>
    </cacheField>
    <cacheField name="Address" numFmtId="0">
      <sharedItems containsBlank="1"/>
    </cacheField>
    <cacheField name="Customer Type" numFmtId="0">
      <sharedItems containsBlank="1"/>
    </cacheField>
    <cacheField name="Date Added" numFmtId="0">
      <sharedItems containsNonDate="0" containsDate="1" containsString="0" containsBlank="1" minDate="2023-10-25T00:00:00" maxDate="2024-02-11T00:00:00" count="11">
        <d v="2024-02-10T00:00:00"/>
        <d v="2024-01-22T00:00:00"/>
        <d v="2023-12-15T00:00:00"/>
        <d v="2024-02-05T00:00:00"/>
        <d v="2023-11-30T00:00:00"/>
        <d v="2024-01-08T00:00:00"/>
        <d v="2023-10-25T00:00:00"/>
        <d v="2023-12-01T00:00:00"/>
        <d v="2024-01-12T00:00:00"/>
        <d v="2023-11-18T00:00:00"/>
        <m/>
      </sharedItems>
      <fieldGroup par="10"/>
    </cacheField>
    <cacheField name="Months (Date Added)" numFmtId="0" databaseField="0">
      <fieldGroup base="7">
        <rangePr groupBy="months" startDate="2023-10-25T00:00:00" endDate="2024-02-11T00:00:00"/>
        <groupItems count="14">
          <s v="&lt;10/25/2023"/>
          <s v="Jan"/>
          <s v="Feb"/>
          <s v="Mar"/>
          <s v="Apr"/>
          <s v="May"/>
          <s v="Jun"/>
          <s v="Jul"/>
          <s v="Aug"/>
          <s v="Sep"/>
          <s v="Oct"/>
          <s v="Nov"/>
          <s v="Dec"/>
          <s v="&gt;2/11/2024"/>
        </groupItems>
      </fieldGroup>
    </cacheField>
    <cacheField name="Quarters (Date Added)" numFmtId="0" databaseField="0">
      <fieldGroup base="7">
        <rangePr groupBy="quarters" startDate="2023-10-25T00:00:00" endDate="2024-02-11T00:00:00"/>
        <groupItems count="6">
          <s v="&lt;10/25/2023"/>
          <s v="Qtr1"/>
          <s v="Qtr2"/>
          <s v="Qtr3"/>
          <s v="Qtr4"/>
          <s v="&gt;2/11/2024"/>
        </groupItems>
      </fieldGroup>
    </cacheField>
    <cacheField name="Years (Date Added)" numFmtId="0" databaseField="0">
      <fieldGroup base="7">
        <rangePr groupBy="years" startDate="2023-10-25T00:00:00" endDate="2024-02-11T00:00:00"/>
        <groupItems count="4">
          <s v="&lt;10/25/2023"/>
          <s v="2023"/>
          <s v="2024"/>
          <s v="&gt;2/11/2024"/>
        </groupItems>
      </fieldGroup>
    </cacheField>
  </cacheFields>
  <extLst>
    <ext xmlns:x14="http://schemas.microsoft.com/office/spreadsheetml/2009/9/main" uri="{725AE2AE-9491-48be-B2B4-4EB974FC3084}">
      <x14:pivotCacheDefinition pivotCacheId="12478000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s v="Acme Renewal Contract_x0009_"/>
    <x v="0"/>
    <s v="$50,000_x0009_"/>
    <n v="0.8"/>
    <d v="2024-03-15T00:00:00"/>
    <s v="Awaiting final approval"/>
  </r>
  <r>
    <x v="1"/>
    <x v="1"/>
    <s v="Global Tech Upgrade_x0009_"/>
    <x v="0"/>
    <s v="$75,000_x0009_"/>
    <n v="0.65"/>
    <d v="2024-04-01T00:00:00"/>
    <s v="Pricing discussion in progress"/>
  </r>
  <r>
    <x v="2"/>
    <x v="2"/>
    <s v="Apex Solutions Expansion"/>
    <x v="1"/>
    <s v="$40,000_x0009_"/>
    <n v="0.5"/>
    <d v="2024-05-10T00:00:00"/>
    <s v="Initial discussions started"/>
  </r>
  <r>
    <x v="3"/>
    <x v="3"/>
    <s v="Stellar Subscription"/>
    <x v="0"/>
    <s v="$30,000_x0009_"/>
    <n v="0.7"/>
    <d v="2024-03-28T00:00:00"/>
    <s v="Reviewing service contract"/>
  </r>
  <r>
    <x v="4"/>
    <x v="4"/>
    <s v="Future Innovators Deal"/>
    <x v="2"/>
    <s v="$90,000_x0009_"/>
    <n v="1"/>
    <d v="2024-02-10T00:00:00"/>
    <s v="Contract signed"/>
  </r>
  <r>
    <x v="5"/>
    <x v="5"/>
    <s v="Quantum Partnership"/>
    <x v="0"/>
    <s v="$60,000_x0009_"/>
    <n v="0.55000000000000004"/>
    <d v="2024-04-15T00:00:00"/>
    <s v="Legal review in process"/>
  </r>
  <r>
    <x v="6"/>
    <x v="6"/>
    <s v="Horizon Expansion"/>
    <x v="3"/>
    <s v="$20,000_x0009_"/>
    <n v="0.3"/>
    <d v="2024-06-01T00:00:00"/>
    <s v="Gathering business requirements"/>
  </r>
  <r>
    <x v="7"/>
    <x v="7"/>
    <s v="Nova Systems Integration"/>
    <x v="0"/>
    <s v="$45,000_x0009_"/>
    <n v="0.75"/>
    <d v="2024-03-22T00:00:00"/>
    <s v="Reviewing technical specifications"/>
  </r>
  <r>
    <x v="8"/>
    <x v="8"/>
    <s v="Vertex Consulting Deal"/>
    <x v="1"/>
    <s v="$35,000_x0009_"/>
    <n v="0.5"/>
    <d v="2024-05-05T00:00:00"/>
    <s v="Awaiting internal approvals"/>
  </r>
  <r>
    <x v="9"/>
    <x v="9"/>
    <s v="Zenith Annual Contract_x0009_"/>
    <x v="4"/>
    <n v="100000"/>
    <n v="0"/>
    <d v="2024-02-01T00:00:00"/>
    <s v="Competitor won the bid"/>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s v="John Doe"/>
    <s v="Acme Corp"/>
    <s v="john.doe@acme.com"/>
    <s v="555-143-1234"/>
    <s v="123 Main St, NY"/>
    <s v="Business_x0009_"/>
    <x v="0"/>
  </r>
  <r>
    <x v="1"/>
    <s v="Jane Smith"/>
    <s v="Global Tech"/>
    <s v="jane.smith@global.com"/>
    <s v="555-726-5678_x0009_"/>
    <s v="456 Oak St, CA"/>
    <s v="Individual_x0009_"/>
    <x v="1"/>
  </r>
  <r>
    <x v="2"/>
    <s v="Robert Johnson"/>
    <s v="Apex Solutions"/>
    <s v="robert.j@apex.com"/>
    <s v="555-826-8765_x0009_"/>
    <s v="789 Pine St, TX"/>
    <s v="Business"/>
    <x v="2"/>
  </r>
  <r>
    <x v="3"/>
    <s v="Emily Davis"/>
    <s v="Stellar Design"/>
    <s v="emily.d@stellar.com"/>
    <s v="555-537-4321_x0009_"/>
    <s v="101 Maple Ave, FL"/>
    <s v="Individual_x0009_"/>
    <x v="3"/>
  </r>
  <r>
    <x v="4"/>
    <s v="Michael Brown"/>
    <s v="Future Innovators"/>
    <s v="mike.b@future.com"/>
    <s v="555-198-3456_x0009_"/>
    <s v="555 Birch Rd, IL"/>
    <s v="Business"/>
    <x v="4"/>
  </r>
  <r>
    <x v="5"/>
    <s v="Sarah Wilson"/>
    <s v="Quantam Analytics"/>
    <s v="sarah.w@quantum.com"/>
    <s v="555-908-6543_x0009_"/>
    <s v="789 Spruce Ln, WA"/>
    <s v="Business"/>
    <x v="5"/>
  </r>
  <r>
    <x v="6"/>
    <s v="David Miller"/>
    <s v="Horizon Enterprises"/>
    <s v="david.m@horizon.com"/>
    <s v="555-768-9876_x0009_"/>
    <s v="222 Cedar St, CO"/>
    <s v="Individual_x0009_"/>
    <x v="6"/>
  </r>
  <r>
    <x v="7"/>
    <s v="Olivia Taylor"/>
    <s v="Nova Systems_x0009_"/>
    <s v="olivia.t@nova.com"/>
    <s v="555-563-2468_x0009_"/>
    <s v="333 Elm St, AZ"/>
    <s v="Business"/>
    <x v="7"/>
  </r>
  <r>
    <x v="8"/>
    <s v="William Anderson"/>
    <s v="Vertex Solutions_x0009_"/>
    <s v="william.a@vertex.com"/>
    <s v="555-746-1357_x0009_"/>
    <s v="444 Willow Ln, OR"/>
    <s v="Business"/>
    <x v="8"/>
  </r>
  <r>
    <x v="9"/>
    <s v="Sophia Martinez"/>
    <s v="Zenith Consulting"/>
    <s v="sophia.m@zenith.com"/>
    <s v="555-925-5791_x0009_"/>
    <s v="777 Redwood Blvd, NV"/>
    <s v="Individual_x0009_"/>
    <x v="9"/>
  </r>
  <r>
    <x v="10"/>
    <m/>
    <m/>
    <m/>
    <m/>
    <m/>
    <m/>
    <x v="10"/>
  </r>
  <r>
    <x v="10"/>
    <m/>
    <m/>
    <m/>
    <m/>
    <m/>
    <m/>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8894C1-DB92-494A-8A3B-69F2C05E571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1">
    <pivotField dataField="1" showAll="0">
      <items count="12">
        <item x="0"/>
        <item x="1"/>
        <item x="2"/>
        <item x="3"/>
        <item x="4"/>
        <item x="5"/>
        <item x="6"/>
        <item x="7"/>
        <item x="8"/>
        <item x="9"/>
        <item h="1" x="10"/>
        <item t="default"/>
      </items>
    </pivotField>
    <pivotField showAll="0"/>
    <pivotField showAll="0"/>
    <pivotField showAll="0"/>
    <pivotField showAll="0"/>
    <pivotField showAll="0"/>
    <pivotField showAll="0"/>
    <pivotField showAll="0">
      <items count="12">
        <item x="6"/>
        <item x="9"/>
        <item x="4"/>
        <item x="7"/>
        <item x="2"/>
        <item x="5"/>
        <item x="8"/>
        <item x="1"/>
        <item x="3"/>
        <item x="0"/>
        <item x="1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sd="0" x="2"/>
        <item sd="0" x="3"/>
        <item t="default"/>
      </items>
    </pivotField>
  </pivotFields>
  <rowFields count="1">
    <field x="8"/>
  </rowFields>
  <rowItems count="6">
    <i>
      <x v="1"/>
    </i>
    <i>
      <x v="2"/>
    </i>
    <i>
      <x v="10"/>
    </i>
    <i>
      <x v="11"/>
    </i>
    <i>
      <x v="12"/>
    </i>
    <i t="grand">
      <x/>
    </i>
  </rowItems>
  <colItems count="1">
    <i/>
  </colItems>
  <dataFields count="1">
    <dataField name="Count of Customer ID" fld="0" subtotal="count" baseField="7" baseItem="0"/>
  </dataFields>
  <chartFormats count="2">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02A740-B02A-47A2-ABEF-EEA91862730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8">
    <pivotField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showAll="0"/>
    <pivotField axis="axisRow" showAll="0">
      <items count="6">
        <item x="4"/>
        <item x="2"/>
        <item x="3"/>
        <item x="0"/>
        <item x="1"/>
        <item t="default"/>
      </items>
    </pivotField>
    <pivotField dataField="1" showAll="0"/>
    <pivotField numFmtId="9" showAll="0"/>
    <pivotField numFmtId="14" showAll="0"/>
    <pivotField showAll="0"/>
  </pivotFields>
  <rowFields count="1">
    <field x="3"/>
  </rowFields>
  <rowItems count="6">
    <i>
      <x/>
    </i>
    <i>
      <x v="1"/>
    </i>
    <i>
      <x v="2"/>
    </i>
    <i>
      <x v="3"/>
    </i>
    <i>
      <x v="4"/>
    </i>
    <i t="grand">
      <x/>
    </i>
  </rowItems>
  <colItems count="1">
    <i/>
  </colItems>
  <dataFields count="1">
    <dataField name="Count of Value" fld="4" subtotal="count" baseField="0" baseItem="0"/>
  </dataField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B3CA4377-8549-48C4-A7A4-2B34CD46DD7D}" sourceName="Stage">
  <pivotTables>
    <pivotTable tabId="5" name="PivotTable1"/>
  </pivotTables>
  <data>
    <tabular pivotCacheId="1324523899">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1F221256-C0DA-48C5-98B8-042E92D72594}" sourceName="Customer ID">
  <pivotTables>
    <pivotTable tabId="5" name="PivotTable1"/>
  </pivotTables>
  <data>
    <tabular pivotCacheId="1324523899">
      <items count="10">
        <i x="0" s="1"/>
        <i x="1" s="1"/>
        <i x="2" s="1"/>
        <i x="3" s="1"/>
        <i x="4" s="1"/>
        <i x="5" s="1"/>
        <i x="6" s="1"/>
        <i x="7" s="1"/>
        <i x="8"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1" xr10:uid="{3C5BDD9C-4767-4EBB-989A-FCD9A6BEDEFE}" sourceName="Customer ID">
  <pivotTables>
    <pivotTable tabId="8" name="PivotTable4"/>
  </pivotTables>
  <data>
    <tabular pivotCacheId="1247800012">
      <items count="11">
        <i x="0" s="1"/>
        <i x="1" s="1"/>
        <i x="2" s="1"/>
        <i x="3" s="1"/>
        <i x="4" s="1"/>
        <i x="5" s="1"/>
        <i x="6" s="1"/>
        <i x="7" s="1"/>
        <i x="8" s="1"/>
        <i x="9" s="1"/>
        <i x="1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_Added" xr10:uid="{F3483BFC-F0CA-4504-88F3-5199BA54CC13}" sourceName="Months (Date Added)">
  <pivotTables>
    <pivotTable tabId="8" name="PivotTable4"/>
  </pivotTables>
  <data>
    <tabular pivotCacheId="1247800012">
      <items count="14">
        <i x="1" s="1"/>
        <i x="2" s="1"/>
        <i x="10" s="1"/>
        <i x="11" s="1"/>
        <i x="12" s="1"/>
        <i x="3" s="1" nd="1"/>
        <i x="4" s="1" nd="1"/>
        <i x="5" s="1" nd="1"/>
        <i x="6" s="1" nd="1"/>
        <i x="7" s="1" nd="1"/>
        <i x="8" s="1" nd="1"/>
        <i x="9"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ge 1" xr10:uid="{5C40E7BC-1137-416F-9AA4-5AD7C9737A7A}" cache="Slicer_Stage" caption="Stage" rowHeight="247650"/>
  <slicer name="Customer ID" xr10:uid="{BA81FC09-147F-401F-8721-0D555D45B3A1}" cache="Slicer_Customer_ID" caption="Customer ID" rowHeight="247650"/>
  <slicer name="Customer ID 1" xr10:uid="{7E302C15-F92B-4A34-8F64-5A8D110552A0}" cache="Slicer_Customer_ID1" caption="Customer ID" rowHeight="247650"/>
  <slicer name="Months (Date Added)" xr10:uid="{C4F92AF9-424F-4916-BD4E-1B2BFC3CF8F9}" cache="Slicer_Months__Date_Added" caption="Months (Date Added)"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0962DEB-9CFF-4BD8-A5FA-E4F3F2412B0E}" name="Table2" displayName="Table2" ref="A1:H11" totalsRowShown="0" headerRowDxfId="8">
  <autoFilter ref="A1:H11" xr:uid="{40962DEB-9CFF-4BD8-A5FA-E4F3F2412B0E}"/>
  <tableColumns count="8">
    <tableColumn id="1" xr3:uid="{96E2352F-FE4C-401A-8E00-A407EC8A7545}" name="Customer ID"/>
    <tableColumn id="2" xr3:uid="{851C03EA-B2D4-4D9C-B9F9-03F949573E6D}" name="Full Name"/>
    <tableColumn id="3" xr3:uid="{5E5989C2-2CA1-49CD-8AF9-7A85AC97D66D}" name="Company" dataDxfId="7"/>
    <tableColumn id="4" xr3:uid="{07AC0C27-6E0B-4C90-B70D-0B7A12B1EC80}" name="Email" dataCellStyle="Hyperlink"/>
    <tableColumn id="5" xr3:uid="{DA832BA4-82F1-4C19-A986-79EBEA5AD049}" name="Phone"/>
    <tableColumn id="6" xr3:uid="{6A6740B8-50FF-448B-9A1F-FFF2A651AC06}" name="Address" dataDxfId="6"/>
    <tableColumn id="7" xr3:uid="{3D908C61-E083-4F56-85DB-1836EB349020}" name="Customer Type" dataDxfId="5"/>
    <tableColumn id="8" xr3:uid="{CCC27BFD-D328-490A-9AB8-208F7F0D50FA}" name="Date Added"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BF31FF3-080E-4CC6-ADDA-426EBF9C53AF}" name="Table3" displayName="Table3" ref="A1:E12" totalsRowShown="0" headerRowDxfId="3">
  <autoFilter ref="A1:E12" xr:uid="{FBF31FF3-080E-4CC6-ADDA-426EBF9C53AF}"/>
  <tableColumns count="5">
    <tableColumn id="1" xr3:uid="{36C6EC6E-1ED4-4FB0-87E2-D5380BDC6DA1}" name="Interaction ID"/>
    <tableColumn id="2" xr3:uid="{80ACED43-0E68-4F7C-A624-E86079842483}" name="Customer ID"/>
    <tableColumn id="3" xr3:uid="{2FB9EA82-04FB-4FFE-9D63-A6631B73FDB0}" name="Date"/>
    <tableColumn id="4" xr3:uid="{D24E3C1C-FA7B-4EEC-A8E9-584D8D8402E2}" name="Interaction Type"/>
    <tableColumn id="5" xr3:uid="{4D88E37B-F9AE-4E72-A105-E531DD737236}" name="Not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80047F-B317-4022-9A27-883DB5CAFF85}" name="Table4" displayName="Table4" ref="A1:H11" totalsRowShown="0">
  <autoFilter ref="A1:H11" xr:uid="{FD80047F-B317-4022-9A27-883DB5CAFF85}"/>
  <tableColumns count="8">
    <tableColumn id="1" xr3:uid="{FD131941-9800-4A4F-B31E-E3B0B3EAE4BC}" name=" Opportunity ID"/>
    <tableColumn id="2" xr3:uid="{3A05388E-5BBB-4441-A9E6-900CCA09DB89}" name="Customer ID" dataDxfId="2"/>
    <tableColumn id="3" xr3:uid="{5BE56D41-1688-450B-A7DB-700E8DF06064}" name="Opportunity Name"/>
    <tableColumn id="4" xr3:uid="{20A67A73-C0D1-4596-8806-253006FBD9ED}" name="Stage"/>
    <tableColumn id="5" xr3:uid="{E5C4BC9E-6CCD-47DB-9EA3-1268934584BD}" name="Value"/>
    <tableColumn id="6" xr3:uid="{0C66FE81-A037-44C4-8C7D-476CE02888CA}" name="Probability" dataDxfId="1"/>
    <tableColumn id="7" xr3:uid="{720E5DFC-A873-4362-B5E7-CC196652BC28}" name="Expected Close Date" dataDxfId="0"/>
    <tableColumn id="8" xr3:uid="{703DCB35-9F0C-4A0E-8C74-C6474D33E5A5}"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mailto:olivia.t@nova.com" TargetMode="External"/><Relationship Id="rId3" Type="http://schemas.openxmlformats.org/officeDocument/2006/relationships/hyperlink" Target="mailto:jane.smith@global.com" TargetMode="External"/><Relationship Id="rId7" Type="http://schemas.openxmlformats.org/officeDocument/2006/relationships/hyperlink" Target="mailto:david.m@horizon.com" TargetMode="External"/><Relationship Id="rId2" Type="http://schemas.openxmlformats.org/officeDocument/2006/relationships/hyperlink" Target="mailto:robert.j@apex.com" TargetMode="External"/><Relationship Id="rId1" Type="http://schemas.openxmlformats.org/officeDocument/2006/relationships/hyperlink" Target="mailto:john.doe@acme.com" TargetMode="External"/><Relationship Id="rId6" Type="http://schemas.openxmlformats.org/officeDocument/2006/relationships/hyperlink" Target="mailto:sarah.w@quantum.com" TargetMode="External"/><Relationship Id="rId11" Type="http://schemas.openxmlformats.org/officeDocument/2006/relationships/table" Target="../tables/table1.xml"/><Relationship Id="rId5" Type="http://schemas.openxmlformats.org/officeDocument/2006/relationships/hyperlink" Target="mailto:mike.b@future.com" TargetMode="External"/><Relationship Id="rId10" Type="http://schemas.openxmlformats.org/officeDocument/2006/relationships/hyperlink" Target="mailto:sophia.m@zenith.com" TargetMode="External"/><Relationship Id="rId4" Type="http://schemas.openxmlformats.org/officeDocument/2006/relationships/hyperlink" Target="mailto:emily.d@stellar.com" TargetMode="External"/><Relationship Id="rId9" Type="http://schemas.openxmlformats.org/officeDocument/2006/relationships/hyperlink" Target="mailto:william.a@vertex.com"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9EE02-E91B-4F8F-8A81-57050E6839DB}">
  <sheetPr codeName="Sheet1"/>
  <dimension ref="A3:B9"/>
  <sheetViews>
    <sheetView workbookViewId="0">
      <selection activeCell="B3" sqref="B3"/>
    </sheetView>
  </sheetViews>
  <sheetFormatPr defaultRowHeight="14.4" x14ac:dyDescent="0.3"/>
  <cols>
    <col min="1" max="1" width="12.44140625" bestFit="1" customWidth="1"/>
    <col min="2" max="2" width="18.5546875" bestFit="1" customWidth="1"/>
  </cols>
  <sheetData>
    <row r="3" spans="1:2" x14ac:dyDescent="0.3">
      <c r="A3" s="15" t="s">
        <v>122</v>
      </c>
      <c r="B3" t="s">
        <v>130</v>
      </c>
    </row>
    <row r="4" spans="1:2" x14ac:dyDescent="0.3">
      <c r="A4" s="16" t="s">
        <v>127</v>
      </c>
      <c r="B4" s="17">
        <v>3</v>
      </c>
    </row>
    <row r="5" spans="1:2" x14ac:dyDescent="0.3">
      <c r="A5" s="16" t="s">
        <v>128</v>
      </c>
      <c r="B5" s="17">
        <v>2</v>
      </c>
    </row>
    <row r="6" spans="1:2" x14ac:dyDescent="0.3">
      <c r="A6" s="16" t="s">
        <v>124</v>
      </c>
      <c r="B6" s="17">
        <v>1</v>
      </c>
    </row>
    <row r="7" spans="1:2" x14ac:dyDescent="0.3">
      <c r="A7" s="16" t="s">
        <v>125</v>
      </c>
      <c r="B7" s="17">
        <v>2</v>
      </c>
    </row>
    <row r="8" spans="1:2" x14ac:dyDescent="0.3">
      <c r="A8" s="16" t="s">
        <v>126</v>
      </c>
      <c r="B8" s="17">
        <v>2</v>
      </c>
    </row>
    <row r="9" spans="1:2" x14ac:dyDescent="0.3">
      <c r="A9" s="16" t="s">
        <v>123</v>
      </c>
      <c r="B9" s="17">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BB9A3-AEAB-4B63-9C00-A4104D09F168}">
  <sheetPr codeName="Sheet2"/>
  <dimension ref="A1:H12"/>
  <sheetViews>
    <sheetView workbookViewId="0">
      <selection activeCell="F15" sqref="F15"/>
    </sheetView>
  </sheetViews>
  <sheetFormatPr defaultRowHeight="14.4" x14ac:dyDescent="0.3"/>
  <cols>
    <col min="1" max="1" width="13.109375" customWidth="1"/>
    <col min="2" max="2" width="15" customWidth="1"/>
    <col min="3" max="3" width="16.44140625" customWidth="1"/>
    <col min="4" max="4" width="19.77734375" customWidth="1"/>
    <col min="5" max="5" width="13.33203125" customWidth="1"/>
    <col min="6" max="6" width="18.5546875" customWidth="1"/>
    <col min="7" max="7" width="15.21875" customWidth="1"/>
    <col min="8" max="8" width="12.5546875" customWidth="1"/>
  </cols>
  <sheetData>
    <row r="1" spans="1:8" s="8" customFormat="1" x14ac:dyDescent="0.3">
      <c r="A1" s="8" t="s">
        <v>0</v>
      </c>
      <c r="B1" s="8" t="s">
        <v>1</v>
      </c>
      <c r="C1" s="8" t="s">
        <v>2</v>
      </c>
      <c r="D1" s="8" t="s">
        <v>3</v>
      </c>
      <c r="E1" s="8" t="s">
        <v>4</v>
      </c>
      <c r="F1" s="8" t="s">
        <v>5</v>
      </c>
      <c r="G1" s="8" t="s">
        <v>6</v>
      </c>
      <c r="H1" s="8" t="s">
        <v>7</v>
      </c>
    </row>
    <row r="2" spans="1:8" x14ac:dyDescent="0.3">
      <c r="A2">
        <v>1001</v>
      </c>
      <c r="B2" t="s">
        <v>8</v>
      </c>
      <c r="C2" s="1" t="s">
        <v>18</v>
      </c>
      <c r="D2" s="2" t="s">
        <v>28</v>
      </c>
      <c r="E2" t="s">
        <v>38</v>
      </c>
      <c r="F2" t="s">
        <v>48</v>
      </c>
      <c r="G2" t="s">
        <v>58</v>
      </c>
      <c r="H2" s="4">
        <v>45332</v>
      </c>
    </row>
    <row r="3" spans="1:8" ht="28.8" x14ac:dyDescent="0.3">
      <c r="A3">
        <v>1002</v>
      </c>
      <c r="B3" t="s">
        <v>9</v>
      </c>
      <c r="C3" s="1" t="s">
        <v>19</v>
      </c>
      <c r="D3" s="2" t="s">
        <v>29</v>
      </c>
      <c r="E3" t="s">
        <v>39</v>
      </c>
      <c r="F3" t="s">
        <v>49</v>
      </c>
      <c r="G3" t="s">
        <v>60</v>
      </c>
      <c r="H3" s="4">
        <v>45313</v>
      </c>
    </row>
    <row r="4" spans="1:8" x14ac:dyDescent="0.3">
      <c r="A4">
        <v>1003</v>
      </c>
      <c r="B4" t="s">
        <v>10</v>
      </c>
      <c r="C4" s="1" t="s">
        <v>20</v>
      </c>
      <c r="D4" s="2" t="s">
        <v>30</v>
      </c>
      <c r="E4" t="s">
        <v>40</v>
      </c>
      <c r="F4" t="s">
        <v>50</v>
      </c>
      <c r="G4" s="1" t="s">
        <v>59</v>
      </c>
      <c r="H4" s="4">
        <v>45275</v>
      </c>
    </row>
    <row r="5" spans="1:8" x14ac:dyDescent="0.3">
      <c r="A5">
        <v>1004</v>
      </c>
      <c r="B5" t="s">
        <v>11</v>
      </c>
      <c r="C5" s="1" t="s">
        <v>21</v>
      </c>
      <c r="D5" s="3" t="s">
        <v>31</v>
      </c>
      <c r="E5" t="s">
        <v>41</v>
      </c>
      <c r="F5" t="s">
        <v>51</v>
      </c>
      <c r="G5" s="1" t="s">
        <v>60</v>
      </c>
      <c r="H5" s="4">
        <v>45327</v>
      </c>
    </row>
    <row r="6" spans="1:8" x14ac:dyDescent="0.3">
      <c r="A6">
        <v>1005</v>
      </c>
      <c r="B6" t="s">
        <v>12</v>
      </c>
      <c r="C6" s="1" t="s">
        <v>22</v>
      </c>
      <c r="D6" s="3" t="s">
        <v>36</v>
      </c>
      <c r="E6" t="s">
        <v>42</v>
      </c>
      <c r="F6" t="s">
        <v>52</v>
      </c>
      <c r="G6" s="1" t="s">
        <v>59</v>
      </c>
      <c r="H6" s="5">
        <v>45260</v>
      </c>
    </row>
    <row r="7" spans="1:8" x14ac:dyDescent="0.3">
      <c r="A7">
        <v>1006</v>
      </c>
      <c r="B7" t="s">
        <v>13</v>
      </c>
      <c r="C7" s="1" t="s">
        <v>23</v>
      </c>
      <c r="D7" s="3" t="s">
        <v>37</v>
      </c>
      <c r="E7" t="s">
        <v>43</v>
      </c>
      <c r="F7" t="s">
        <v>53</v>
      </c>
      <c r="G7" s="1" t="s">
        <v>59</v>
      </c>
      <c r="H7" s="5">
        <v>45299</v>
      </c>
    </row>
    <row r="8" spans="1:8" ht="28.8" x14ac:dyDescent="0.3">
      <c r="A8">
        <v>1007</v>
      </c>
      <c r="B8" t="s">
        <v>14</v>
      </c>
      <c r="C8" s="1" t="s">
        <v>24</v>
      </c>
      <c r="D8" s="3" t="s">
        <v>32</v>
      </c>
      <c r="E8" t="s">
        <v>44</v>
      </c>
      <c r="F8" t="s">
        <v>54</v>
      </c>
      <c r="G8" s="1" t="s">
        <v>60</v>
      </c>
      <c r="H8" s="5">
        <v>45224</v>
      </c>
    </row>
    <row r="9" spans="1:8" x14ac:dyDescent="0.3">
      <c r="A9">
        <v>1008</v>
      </c>
      <c r="B9" t="s">
        <v>15</v>
      </c>
      <c r="C9" s="1" t="s">
        <v>25</v>
      </c>
      <c r="D9" s="3" t="s">
        <v>33</v>
      </c>
      <c r="E9" t="s">
        <v>45</v>
      </c>
      <c r="F9" s="1" t="s">
        <v>55</v>
      </c>
      <c r="G9" s="1" t="s">
        <v>59</v>
      </c>
      <c r="H9" s="5">
        <v>45261</v>
      </c>
    </row>
    <row r="10" spans="1:8" x14ac:dyDescent="0.3">
      <c r="A10">
        <v>1009</v>
      </c>
      <c r="B10" t="s">
        <v>16</v>
      </c>
      <c r="C10" s="1" t="s">
        <v>26</v>
      </c>
      <c r="D10" s="3" t="s">
        <v>34</v>
      </c>
      <c r="E10" t="s">
        <v>46</v>
      </c>
      <c r="F10" s="1" t="s">
        <v>56</v>
      </c>
      <c r="G10" s="1" t="s">
        <v>59</v>
      </c>
      <c r="H10" s="5">
        <v>45303</v>
      </c>
    </row>
    <row r="11" spans="1:8" ht="28.8" x14ac:dyDescent="0.3">
      <c r="A11">
        <v>1010</v>
      </c>
      <c r="B11" t="s">
        <v>17</v>
      </c>
      <c r="C11" s="1" t="s">
        <v>27</v>
      </c>
      <c r="D11" s="3" t="s">
        <v>35</v>
      </c>
      <c r="E11" t="s">
        <v>47</v>
      </c>
      <c r="F11" s="1" t="s">
        <v>57</v>
      </c>
      <c r="G11" s="1" t="s">
        <v>60</v>
      </c>
      <c r="H11" s="4">
        <v>45248</v>
      </c>
    </row>
    <row r="12" spans="1:8" x14ac:dyDescent="0.3">
      <c r="F12" s="1"/>
    </row>
  </sheetData>
  <hyperlinks>
    <hyperlink ref="D2" r:id="rId1" xr:uid="{8C9EC22D-D396-4C22-919E-2EE1ACF2CD44}"/>
    <hyperlink ref="D4" r:id="rId2" xr:uid="{E632C7A8-994C-4870-8B5A-0BB4E2E90763}"/>
    <hyperlink ref="D3" r:id="rId3" xr:uid="{D4D60BB2-DBAD-4A91-9946-DCA6FDC9DFC3}"/>
    <hyperlink ref="D5" r:id="rId4" xr:uid="{0D879DBD-0647-475B-AB63-30E6D1EE4201}"/>
    <hyperlink ref="D6" r:id="rId5" xr:uid="{5E251147-F50D-4FC4-9F9C-C613C562B170}"/>
    <hyperlink ref="D7" r:id="rId6" xr:uid="{29E59C2F-1A63-445C-9A4E-DF30FDC3F8B2}"/>
    <hyperlink ref="D8" r:id="rId7" xr:uid="{E8D260FD-EF25-4A52-8DF6-68C1F99D47DE}"/>
    <hyperlink ref="D9" r:id="rId8" xr:uid="{DA1C4AF9-B2BF-4D93-9722-D016AD6DF517}"/>
    <hyperlink ref="D10" r:id="rId9" xr:uid="{E315BADB-0754-4E72-A3EB-7E5157A4675A}"/>
    <hyperlink ref="D11" r:id="rId10" xr:uid="{878FA14A-5A71-4163-AE0E-78634FE62F57}"/>
  </hyperlinks>
  <pageMargins left="0.7" right="0.7" top="0.75" bottom="0.75" header="0.3" footer="0.3"/>
  <tableParts count="1">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370D5-49F1-4437-9029-63D31ADDB786}">
  <sheetPr codeName="Sheet3"/>
  <dimension ref="A1:E12"/>
  <sheetViews>
    <sheetView tabSelected="1" workbookViewId="0">
      <selection activeCell="G6" sqref="G6"/>
    </sheetView>
  </sheetViews>
  <sheetFormatPr defaultRowHeight="14.4" x14ac:dyDescent="0.3"/>
  <cols>
    <col min="1" max="1" width="14.109375" customWidth="1"/>
    <col min="2" max="2" width="18.77734375" customWidth="1"/>
    <col min="3" max="3" width="12.5546875" customWidth="1"/>
    <col min="4" max="4" width="16.21875" customWidth="1"/>
    <col min="5" max="5" width="27.21875" customWidth="1"/>
  </cols>
  <sheetData>
    <row r="1" spans="1:5" s="8" customFormat="1" x14ac:dyDescent="0.3">
      <c r="A1" s="8" t="s">
        <v>61</v>
      </c>
      <c r="B1" s="8" t="s">
        <v>0</v>
      </c>
      <c r="C1" s="8" t="s">
        <v>62</v>
      </c>
      <c r="D1" s="8" t="s">
        <v>63</v>
      </c>
      <c r="E1" s="8" t="s">
        <v>64</v>
      </c>
    </row>
    <row r="2" spans="1:5" x14ac:dyDescent="0.3">
      <c r="A2">
        <v>2001</v>
      </c>
      <c r="B2">
        <v>1001</v>
      </c>
      <c r="C2" s="9">
        <v>45332</v>
      </c>
      <c r="D2" t="s">
        <v>65</v>
      </c>
      <c r="E2" t="s">
        <v>68</v>
      </c>
    </row>
    <row r="3" spans="1:5" x14ac:dyDescent="0.3">
      <c r="A3">
        <v>2002</v>
      </c>
      <c r="B3">
        <v>1002</v>
      </c>
      <c r="C3" s="10">
        <v>45313</v>
      </c>
      <c r="D3" t="s">
        <v>3</v>
      </c>
      <c r="E3" t="s">
        <v>69</v>
      </c>
    </row>
    <row r="4" spans="1:5" x14ac:dyDescent="0.3">
      <c r="A4">
        <v>2003</v>
      </c>
      <c r="B4">
        <v>1003</v>
      </c>
      <c r="C4" s="9">
        <v>45275</v>
      </c>
      <c r="D4" t="s">
        <v>66</v>
      </c>
      <c r="E4" t="s">
        <v>70</v>
      </c>
    </row>
    <row r="5" spans="1:5" x14ac:dyDescent="0.3">
      <c r="A5">
        <v>2004</v>
      </c>
      <c r="B5">
        <v>1004</v>
      </c>
      <c r="C5" s="10">
        <v>45327</v>
      </c>
      <c r="D5" t="s">
        <v>65</v>
      </c>
      <c r="E5" t="s">
        <v>71</v>
      </c>
    </row>
    <row r="6" spans="1:5" x14ac:dyDescent="0.3">
      <c r="A6">
        <v>2005</v>
      </c>
      <c r="B6">
        <v>1005</v>
      </c>
      <c r="C6" s="11">
        <v>45260</v>
      </c>
      <c r="D6" t="s">
        <v>3</v>
      </c>
      <c r="E6" t="s">
        <v>72</v>
      </c>
    </row>
    <row r="7" spans="1:5" x14ac:dyDescent="0.3">
      <c r="A7">
        <v>2006</v>
      </c>
      <c r="B7">
        <v>1006</v>
      </c>
      <c r="C7" s="12">
        <v>45299</v>
      </c>
      <c r="D7" t="s">
        <v>66</v>
      </c>
      <c r="E7" t="s">
        <v>73</v>
      </c>
    </row>
    <row r="8" spans="1:5" x14ac:dyDescent="0.3">
      <c r="A8">
        <v>2007</v>
      </c>
      <c r="B8">
        <v>1007</v>
      </c>
      <c r="C8" s="11">
        <v>45224</v>
      </c>
      <c r="D8" t="s">
        <v>67</v>
      </c>
      <c r="E8" t="s">
        <v>74</v>
      </c>
    </row>
    <row r="9" spans="1:5" x14ac:dyDescent="0.3">
      <c r="A9">
        <v>2008</v>
      </c>
      <c r="B9">
        <v>1008</v>
      </c>
      <c r="C9" s="12">
        <v>45261</v>
      </c>
      <c r="D9" t="s">
        <v>65</v>
      </c>
      <c r="E9" t="s">
        <v>75</v>
      </c>
    </row>
    <row r="10" spans="1:5" x14ac:dyDescent="0.3">
      <c r="A10">
        <v>2009</v>
      </c>
      <c r="B10">
        <v>1009</v>
      </c>
      <c r="C10" s="11">
        <v>45303</v>
      </c>
      <c r="D10" t="s">
        <v>3</v>
      </c>
      <c r="E10" t="s">
        <v>76</v>
      </c>
    </row>
    <row r="11" spans="1:5" x14ac:dyDescent="0.3">
      <c r="A11">
        <v>2010</v>
      </c>
      <c r="B11">
        <v>1010</v>
      </c>
      <c r="C11" s="10">
        <v>45248</v>
      </c>
      <c r="D11" t="s">
        <v>66</v>
      </c>
      <c r="E11" t="s">
        <v>77</v>
      </c>
    </row>
    <row r="12" spans="1:5" x14ac:dyDescent="0.3">
      <c r="C12" s="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90238-3FD5-4667-86EB-9E06113BB2D4}">
  <sheetPr codeName="Sheet4"/>
  <dimension ref="A1:H11"/>
  <sheetViews>
    <sheetView topLeftCell="E1" workbookViewId="0">
      <selection activeCell="F10" sqref="F10"/>
    </sheetView>
  </sheetViews>
  <sheetFormatPr defaultRowHeight="14.4" x14ac:dyDescent="0.3"/>
  <cols>
    <col min="1" max="1" width="15.33203125" customWidth="1"/>
    <col min="2" max="2" width="13.33203125" customWidth="1"/>
    <col min="3" max="3" width="22.109375" customWidth="1"/>
    <col min="4" max="4" width="11.88671875" customWidth="1"/>
    <col min="5" max="5" width="12.44140625" bestFit="1" customWidth="1"/>
    <col min="6" max="6" width="12.109375" customWidth="1"/>
    <col min="7" max="7" width="19.88671875" customWidth="1"/>
    <col min="8" max="8" width="27.44140625" customWidth="1"/>
  </cols>
  <sheetData>
    <row r="1" spans="1:8" x14ac:dyDescent="0.3">
      <c r="A1" t="s">
        <v>78</v>
      </c>
      <c r="B1" t="s">
        <v>0</v>
      </c>
      <c r="C1" t="s">
        <v>79</v>
      </c>
      <c r="D1" t="s">
        <v>80</v>
      </c>
      <c r="E1" t="s">
        <v>81</v>
      </c>
      <c r="F1" t="s">
        <v>82</v>
      </c>
      <c r="G1" t="s">
        <v>83</v>
      </c>
      <c r="H1" t="s">
        <v>64</v>
      </c>
    </row>
    <row r="2" spans="1:8" x14ac:dyDescent="0.3">
      <c r="A2">
        <v>3001</v>
      </c>
      <c r="B2" s="6">
        <v>1001</v>
      </c>
      <c r="C2" t="s">
        <v>85</v>
      </c>
      <c r="D2" t="s">
        <v>97</v>
      </c>
      <c r="E2" t="s">
        <v>99</v>
      </c>
      <c r="F2" s="13">
        <v>0.8</v>
      </c>
      <c r="G2" s="4">
        <v>45366</v>
      </c>
      <c r="H2" t="s">
        <v>108</v>
      </c>
    </row>
    <row r="3" spans="1:8" x14ac:dyDescent="0.3">
      <c r="A3">
        <v>3002</v>
      </c>
      <c r="B3" s="7">
        <v>1002</v>
      </c>
      <c r="C3" t="s">
        <v>86</v>
      </c>
      <c r="D3" t="s">
        <v>97</v>
      </c>
      <c r="E3" t="s">
        <v>100</v>
      </c>
      <c r="F3" s="13">
        <v>0.65</v>
      </c>
      <c r="G3" s="4">
        <v>45383</v>
      </c>
      <c r="H3" t="s">
        <v>109</v>
      </c>
    </row>
    <row r="4" spans="1:8" x14ac:dyDescent="0.3">
      <c r="A4">
        <v>3003</v>
      </c>
      <c r="B4" s="6">
        <v>1003</v>
      </c>
      <c r="C4" t="s">
        <v>87</v>
      </c>
      <c r="D4" t="s">
        <v>96</v>
      </c>
      <c r="E4" t="s">
        <v>101</v>
      </c>
      <c r="F4" s="13">
        <v>0.5</v>
      </c>
      <c r="G4" s="4">
        <v>45422</v>
      </c>
      <c r="H4" t="s">
        <v>110</v>
      </c>
    </row>
    <row r="5" spans="1:8" x14ac:dyDescent="0.3">
      <c r="A5">
        <v>3004</v>
      </c>
      <c r="B5" s="7">
        <v>1004</v>
      </c>
      <c r="C5" t="s">
        <v>88</v>
      </c>
      <c r="D5" t="s">
        <v>97</v>
      </c>
      <c r="E5" t="s">
        <v>102</v>
      </c>
      <c r="F5" s="13">
        <v>0.7</v>
      </c>
      <c r="G5" s="4">
        <v>45379</v>
      </c>
      <c r="H5" t="s">
        <v>111</v>
      </c>
    </row>
    <row r="6" spans="1:8" x14ac:dyDescent="0.3">
      <c r="A6">
        <v>3005</v>
      </c>
      <c r="B6" s="6">
        <v>1005</v>
      </c>
      <c r="C6" t="s">
        <v>89</v>
      </c>
      <c r="D6" t="s">
        <v>98</v>
      </c>
      <c r="E6" t="s">
        <v>103</v>
      </c>
      <c r="F6" s="13">
        <v>1</v>
      </c>
      <c r="G6" s="4">
        <v>45332</v>
      </c>
      <c r="H6" t="s">
        <v>112</v>
      </c>
    </row>
    <row r="7" spans="1:8" x14ac:dyDescent="0.3">
      <c r="A7">
        <v>3006</v>
      </c>
      <c r="B7" s="7">
        <v>1006</v>
      </c>
      <c r="C7" t="s">
        <v>90</v>
      </c>
      <c r="D7" t="s">
        <v>97</v>
      </c>
      <c r="E7" t="s">
        <v>104</v>
      </c>
      <c r="F7" s="13">
        <v>0.55000000000000004</v>
      </c>
      <c r="G7" s="4">
        <v>45397</v>
      </c>
      <c r="H7" t="s">
        <v>113</v>
      </c>
    </row>
    <row r="8" spans="1:8" x14ac:dyDescent="0.3">
      <c r="A8">
        <v>3007</v>
      </c>
      <c r="B8" s="6">
        <v>1007</v>
      </c>
      <c r="C8" t="s">
        <v>91</v>
      </c>
      <c r="D8" t="s">
        <v>84</v>
      </c>
      <c r="E8" t="s">
        <v>105</v>
      </c>
      <c r="F8" s="13">
        <v>0.3</v>
      </c>
      <c r="G8" s="4">
        <v>45444</v>
      </c>
      <c r="H8" t="s">
        <v>114</v>
      </c>
    </row>
    <row r="9" spans="1:8" x14ac:dyDescent="0.3">
      <c r="A9">
        <v>3008</v>
      </c>
      <c r="B9" s="7">
        <v>1008</v>
      </c>
      <c r="C9" t="s">
        <v>92</v>
      </c>
      <c r="D9" t="s">
        <v>97</v>
      </c>
      <c r="E9" t="s">
        <v>106</v>
      </c>
      <c r="F9" s="13">
        <v>0.75</v>
      </c>
      <c r="G9" s="4">
        <v>45373</v>
      </c>
      <c r="H9" t="s">
        <v>115</v>
      </c>
    </row>
    <row r="10" spans="1:8" x14ac:dyDescent="0.3">
      <c r="A10">
        <v>3009</v>
      </c>
      <c r="B10" s="6">
        <v>1009</v>
      </c>
      <c r="C10" t="s">
        <v>93</v>
      </c>
      <c r="D10" t="s">
        <v>96</v>
      </c>
      <c r="E10" t="s">
        <v>107</v>
      </c>
      <c r="F10" s="13">
        <v>0.5</v>
      </c>
      <c r="G10" s="4">
        <v>45417</v>
      </c>
      <c r="H10" t="s">
        <v>116</v>
      </c>
    </row>
    <row r="11" spans="1:8" x14ac:dyDescent="0.3">
      <c r="A11">
        <v>3010</v>
      </c>
      <c r="B11" s="7">
        <v>1010</v>
      </c>
      <c r="C11" t="s">
        <v>94</v>
      </c>
      <c r="D11" t="s">
        <v>95</v>
      </c>
      <c r="E11" s="14">
        <v>100000</v>
      </c>
      <c r="F11" s="13">
        <v>0</v>
      </c>
      <c r="G11" s="4">
        <v>45323</v>
      </c>
      <c r="H11" t="s">
        <v>117</v>
      </c>
    </row>
  </sheetData>
  <dataValidations count="1">
    <dataValidation type="list" allowBlank="1" showInputMessage="1" showErrorMessage="1" sqref="D1:D1048576" xr:uid="{D4F8CAEB-28D8-4419-AED8-12FCF934A4C0}">
      <formula1>"Lead, Prospect, Negotiation, Closed Won, Closed Lost"</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E21DC-E70A-468C-8EA0-FEFF71378FF7}">
  <sheetPr codeName="Sheet5"/>
  <dimension ref="A3:B9"/>
  <sheetViews>
    <sheetView workbookViewId="0">
      <selection activeCell="A3" sqref="A3"/>
    </sheetView>
  </sheetViews>
  <sheetFormatPr defaultRowHeight="14.4" x14ac:dyDescent="0.3"/>
  <cols>
    <col min="1" max="1" width="12.44140625" bestFit="1" customWidth="1"/>
    <col min="2" max="2" width="12.77734375" bestFit="1" customWidth="1"/>
    <col min="3" max="3" width="10.77734375" bestFit="1" customWidth="1"/>
    <col min="4" max="4" width="5" bestFit="1" customWidth="1"/>
    <col min="5" max="5" width="10.6640625" bestFit="1" customWidth="1"/>
    <col min="6" max="6" width="8.44140625" bestFit="1" customWidth="1"/>
    <col min="7" max="7" width="10.5546875" bestFit="1" customWidth="1"/>
  </cols>
  <sheetData>
    <row r="3" spans="1:2" x14ac:dyDescent="0.3">
      <c r="A3" s="15" t="s">
        <v>122</v>
      </c>
      <c r="B3" t="s">
        <v>129</v>
      </c>
    </row>
    <row r="4" spans="1:2" x14ac:dyDescent="0.3">
      <c r="A4" s="16" t="s">
        <v>95</v>
      </c>
      <c r="B4" s="17">
        <v>1</v>
      </c>
    </row>
    <row r="5" spans="1:2" x14ac:dyDescent="0.3">
      <c r="A5" s="16" t="s">
        <v>98</v>
      </c>
      <c r="B5" s="17">
        <v>1</v>
      </c>
    </row>
    <row r="6" spans="1:2" x14ac:dyDescent="0.3">
      <c r="A6" s="16" t="s">
        <v>84</v>
      </c>
      <c r="B6" s="17">
        <v>1</v>
      </c>
    </row>
    <row r="7" spans="1:2" x14ac:dyDescent="0.3">
      <c r="A7" s="16" t="s">
        <v>97</v>
      </c>
      <c r="B7" s="17">
        <v>5</v>
      </c>
    </row>
    <row r="8" spans="1:2" x14ac:dyDescent="0.3">
      <c r="A8" s="16" t="s">
        <v>96</v>
      </c>
      <c r="B8" s="17">
        <v>2</v>
      </c>
    </row>
    <row r="9" spans="1:2" x14ac:dyDescent="0.3">
      <c r="A9" s="16" t="s">
        <v>123</v>
      </c>
      <c r="B9" s="17">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E8BA7-0D98-4013-BD4F-C575BE8DB007}">
  <sheetPr codeName="Sheet6"/>
  <dimension ref="A1:B4"/>
  <sheetViews>
    <sheetView workbookViewId="0">
      <selection activeCell="H4" sqref="H4"/>
    </sheetView>
  </sheetViews>
  <sheetFormatPr defaultRowHeight="14.4" x14ac:dyDescent="0.3"/>
  <cols>
    <col min="1" max="1" width="15.44140625" customWidth="1"/>
  </cols>
  <sheetData>
    <row r="1" spans="1:2" x14ac:dyDescent="0.3">
      <c r="A1" t="s">
        <v>118</v>
      </c>
      <c r="B1">
        <f>COUNTA('Customer Info'!A2:A11)</f>
        <v>10</v>
      </c>
    </row>
    <row r="2" spans="1:2" x14ac:dyDescent="0.3">
      <c r="A2" t="s">
        <v>119</v>
      </c>
      <c r="B2">
        <f>COUNTA('Sales Pipeline'!A2:A100)</f>
        <v>10</v>
      </c>
    </row>
    <row r="3" spans="1:2" x14ac:dyDescent="0.3">
      <c r="A3" t="s">
        <v>120</v>
      </c>
      <c r="B3">
        <f>SUM('Sales Pipeline'!E2:E100)</f>
        <v>100000</v>
      </c>
    </row>
    <row r="4" spans="1:2" x14ac:dyDescent="0.3">
      <c r="A4" t="s">
        <v>121</v>
      </c>
      <c r="B4">
        <f>COUNTIF('Sales Pipeline'!D2:D100, "Closed Won") / COUNTA('Sales Pipeline'!D2:D100)</f>
        <v>0.1</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6" r:id="rId3" name="Button 2">
              <controlPr defaultSize="0" print="0" autoFill="0" autoPict="0" macro="[0]!Sheet6.SendReminders">
                <anchor moveWithCells="1" sizeWithCells="1">
                  <from>
                    <xdr:col>4</xdr:col>
                    <xdr:colOff>22860</xdr:colOff>
                    <xdr:row>1</xdr:row>
                    <xdr:rowOff>22860</xdr:rowOff>
                  </from>
                  <to>
                    <xdr:col>6</xdr:col>
                    <xdr:colOff>601980</xdr:colOff>
                    <xdr:row>4</xdr:row>
                    <xdr:rowOff>0</xdr:rowOff>
                  </to>
                </anchor>
              </controlPr>
            </control>
          </mc:Choice>
        </mc:AlternateContent>
      </controls>
    </mc:Choice>
  </mc:AlternateContent>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 Growth Over Time</vt:lpstr>
      <vt:lpstr>Customer Info</vt:lpstr>
      <vt:lpstr>Interaction History</vt:lpstr>
      <vt:lpstr>Sales Pipeline</vt:lpstr>
      <vt:lpstr>Sales Pipeline By Stage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 Onuoha</dc:creator>
  <cp:lastModifiedBy>Des Onuoha</cp:lastModifiedBy>
  <dcterms:created xsi:type="dcterms:W3CDTF">2025-02-18T23:56:36Z</dcterms:created>
  <dcterms:modified xsi:type="dcterms:W3CDTF">2025-02-25T18:16:39Z</dcterms:modified>
</cp:coreProperties>
</file>