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64" i="1" l="1"/>
  <c r="G65" i="1"/>
  <c r="G66" i="1"/>
  <c r="G67" i="1"/>
  <c r="G68" i="1"/>
  <c r="G69" i="1"/>
  <c r="G70" i="1"/>
  <c r="G71" i="1"/>
  <c r="G72" i="1"/>
  <c r="G73" i="1"/>
  <c r="H64" i="1"/>
  <c r="H65" i="1"/>
  <c r="H66" i="1"/>
  <c r="H67" i="1"/>
  <c r="H68" i="1"/>
  <c r="H69" i="1"/>
  <c r="H70" i="1"/>
  <c r="H71" i="1"/>
  <c r="H72" i="1"/>
  <c r="H7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C5" i="1"/>
  <c r="D5" i="1" s="1"/>
  <c r="C4" i="1"/>
  <c r="D4" i="1" s="1"/>
</calcChain>
</file>

<file path=xl/sharedStrings.xml><?xml version="1.0" encoding="utf-8"?>
<sst xmlns="http://schemas.openxmlformats.org/spreadsheetml/2006/main" count="8" uniqueCount="8">
  <si>
    <t>Working out bucket and funnel sizes.</t>
  </si>
  <si>
    <t>Funnel diam</t>
  </si>
  <si>
    <t>Funnel area</t>
  </si>
  <si>
    <t>Scaling factor</t>
  </si>
  <si>
    <t>Tip weight (g)</t>
  </si>
  <si>
    <t>If 10cm funnel</t>
  </si>
  <si>
    <t>mm rainfall</t>
  </si>
  <si>
    <t>If 20cm funnel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</si>
</sst>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9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9" fontId="0" fillId="0" borderId="0" xfId="0" applyNumberFormat="1"/>
    <xf numFmtId="169" fontId="0" fillId="0" borderId="1" xfId="0" applyNumberFormat="1" applyBorder="1" applyAlignment="1">
      <alignment horizontal="center"/>
    </xf>
    <xf numFmtId="169" fontId="0" fillId="0" borderId="2" xfId="0" applyNumberFormat="1" applyBorder="1" applyAlignment="1">
      <alignment horizontal="center"/>
    </xf>
  </cellXfs>
  <cellStyles count="1">
    <cellStyle name="Normal" xfId="0" builtinId="0"/>
  </cellStyles>
  <dxfs count="3">
    <dxf>
      <numFmt numFmtId="169" formatCode="0.0000"/>
    </dxf>
    <dxf>
      <numFmt numFmtId="169" formatCode="0.000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F3:H73" totalsRowShown="0">
  <autoFilter ref="F3:H73"/>
  <tableColumns count="3">
    <tableColumn id="1" name="Tip weight (g)" dataDxfId="2"/>
    <tableColumn id="2" name="If 20cm funnel" dataDxfId="1">
      <calculatedColumnFormula>(Table1[[#This Row],[Tip weight (g)]]/1000)*31.8309886183791</calculatedColumnFormula>
    </tableColumn>
    <tableColumn id="6" name="If 10cm funnel" dataDxfId="0">
      <calculatedColumnFormula>(Table1[[#This Row],[Tip weight (g)]]/1000)*127.323954473516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3"/>
  <sheetViews>
    <sheetView tabSelected="1" workbookViewId="0">
      <selection activeCell="J65" sqref="J65"/>
    </sheetView>
  </sheetViews>
  <sheetFormatPr defaultRowHeight="15" x14ac:dyDescent="0.25"/>
  <cols>
    <col min="2" max="3" width="12" bestFit="1" customWidth="1"/>
    <col min="4" max="4" width="12.7109375" bestFit="1" customWidth="1"/>
    <col min="6" max="6" width="15.5703125" bestFit="1" customWidth="1"/>
    <col min="7" max="7" width="14.42578125" style="2" bestFit="1" customWidth="1"/>
    <col min="8" max="8" width="16" style="2" bestFit="1" customWidth="1"/>
  </cols>
  <sheetData>
    <row r="2" spans="1:8" x14ac:dyDescent="0.25">
      <c r="A2" t="s">
        <v>0</v>
      </c>
      <c r="G2" s="3" t="s">
        <v>6</v>
      </c>
      <c r="H2" s="4"/>
    </row>
    <row r="3" spans="1:8" x14ac:dyDescent="0.25">
      <c r="B3" t="s">
        <v>1</v>
      </c>
      <c r="C3" t="s">
        <v>2</v>
      </c>
      <c r="D3" t="s">
        <v>3</v>
      </c>
      <c r="F3" t="s">
        <v>4</v>
      </c>
      <c r="G3" s="2" t="s">
        <v>7</v>
      </c>
      <c r="H3" s="2" t="s">
        <v>5</v>
      </c>
    </row>
    <row r="4" spans="1:8" x14ac:dyDescent="0.25">
      <c r="B4">
        <v>0.2</v>
      </c>
      <c r="C4">
        <f>PI() * ((B4/2)*(B4/2))</f>
        <v>3.1415926535897934E-2</v>
      </c>
      <c r="D4">
        <f>1/C4</f>
        <v>31.830988618379067</v>
      </c>
      <c r="F4" s="1">
        <v>1</v>
      </c>
      <c r="G4" s="2">
        <f>(Table1[[#This Row],[Tip weight (g)]]/1000)*31.8309886183791</f>
        <v>3.1830988618379102E-2</v>
      </c>
      <c r="H4" s="2">
        <f>(Table1[[#This Row],[Tip weight (g)]]/1000)*127.323954473516</f>
        <v>0.12732395447351599</v>
      </c>
    </row>
    <row r="5" spans="1:8" x14ac:dyDescent="0.25">
      <c r="B5">
        <v>0.1</v>
      </c>
      <c r="C5">
        <f>PI() * ((B5/2)*(B5/2))</f>
        <v>7.8539816339744835E-3</v>
      </c>
      <c r="D5">
        <f>1/C5</f>
        <v>127.32395447351627</v>
      </c>
      <c r="F5" s="1">
        <v>2</v>
      </c>
      <c r="G5" s="2">
        <f>(Table1[[#This Row],[Tip weight (g)]]/1000)*31.8309886183791</f>
        <v>6.3661977236758205E-2</v>
      </c>
      <c r="H5" s="2">
        <f>(Table1[[#This Row],[Tip weight (g)]]/1000)*127.323954473516</f>
        <v>0.25464790894703199</v>
      </c>
    </row>
    <row r="6" spans="1:8" x14ac:dyDescent="0.25">
      <c r="F6" s="1">
        <v>3</v>
      </c>
      <c r="G6" s="2">
        <f>(Table1[[#This Row],[Tip weight (g)]]/1000)*31.8309886183791</f>
        <v>9.5492965855137293E-2</v>
      </c>
      <c r="H6" s="2">
        <f>(Table1[[#This Row],[Tip weight (g)]]/1000)*127.323954473516</f>
        <v>0.38197186342054801</v>
      </c>
    </row>
    <row r="7" spans="1:8" x14ac:dyDescent="0.25">
      <c r="F7" s="1">
        <v>4</v>
      </c>
      <c r="G7" s="2">
        <f>(Table1[[#This Row],[Tip weight (g)]]/1000)*31.8309886183791</f>
        <v>0.12732395447351641</v>
      </c>
      <c r="H7" s="2">
        <f>(Table1[[#This Row],[Tip weight (g)]]/1000)*127.323954473516</f>
        <v>0.50929581789406397</v>
      </c>
    </row>
    <row r="8" spans="1:8" x14ac:dyDescent="0.25">
      <c r="F8" s="1">
        <v>5</v>
      </c>
      <c r="G8" s="2">
        <f>(Table1[[#This Row],[Tip weight (g)]]/1000)*31.8309886183791</f>
        <v>0.15915494309189548</v>
      </c>
      <c r="H8" s="2">
        <f>(Table1[[#This Row],[Tip weight (g)]]/1000)*127.323954473516</f>
        <v>0.63661977236758005</v>
      </c>
    </row>
    <row r="9" spans="1:8" x14ac:dyDescent="0.25">
      <c r="F9" s="1">
        <v>6</v>
      </c>
      <c r="G9" s="2">
        <f>(Table1[[#This Row],[Tip weight (g)]]/1000)*31.8309886183791</f>
        <v>0.19098593171027459</v>
      </c>
      <c r="H9" s="2">
        <f>(Table1[[#This Row],[Tip weight (g)]]/1000)*127.323954473516</f>
        <v>0.76394372684109602</v>
      </c>
    </row>
    <row r="10" spans="1:8" x14ac:dyDescent="0.25">
      <c r="F10" s="1">
        <v>7</v>
      </c>
      <c r="G10" s="2">
        <f>(Table1[[#This Row],[Tip weight (g)]]/1000)*31.8309886183791</f>
        <v>0.22281692032865369</v>
      </c>
      <c r="H10" s="2">
        <f>(Table1[[#This Row],[Tip weight (g)]]/1000)*127.323954473516</f>
        <v>0.89126768131461198</v>
      </c>
    </row>
    <row r="11" spans="1:8" x14ac:dyDescent="0.25">
      <c r="F11" s="1">
        <v>8</v>
      </c>
      <c r="G11" s="2">
        <f>(Table1[[#This Row],[Tip weight (g)]]/1000)*31.8309886183791</f>
        <v>0.25464790894703282</v>
      </c>
      <c r="H11" s="2">
        <f>(Table1[[#This Row],[Tip weight (g)]]/1000)*127.323954473516</f>
        <v>1.0185916357881279</v>
      </c>
    </row>
    <row r="12" spans="1:8" x14ac:dyDescent="0.25">
      <c r="F12" s="1">
        <v>9</v>
      </c>
      <c r="G12" s="2">
        <f>(Table1[[#This Row],[Tip weight (g)]]/1000)*31.8309886183791</f>
        <v>0.28647889756541184</v>
      </c>
      <c r="H12" s="2">
        <f>(Table1[[#This Row],[Tip weight (g)]]/1000)*127.323954473516</f>
        <v>1.1459155902616438</v>
      </c>
    </row>
    <row r="13" spans="1:8" x14ac:dyDescent="0.25">
      <c r="F13" s="1">
        <v>10</v>
      </c>
      <c r="G13" s="2">
        <f>(Table1[[#This Row],[Tip weight (g)]]/1000)*31.8309886183791</f>
        <v>0.31830988618379097</v>
      </c>
      <c r="H13" s="2">
        <f>(Table1[[#This Row],[Tip weight (g)]]/1000)*127.323954473516</f>
        <v>1.2732395447351601</v>
      </c>
    </row>
    <row r="14" spans="1:8" x14ac:dyDescent="0.25">
      <c r="F14" s="1">
        <v>11</v>
      </c>
      <c r="G14" s="2">
        <f>(Table1[[#This Row],[Tip weight (g)]]/1000)*31.8309886183791</f>
        <v>0.35014087480217004</v>
      </c>
      <c r="H14" s="2">
        <f>(Table1[[#This Row],[Tip weight (g)]]/1000)*127.323954473516</f>
        <v>1.400563499208676</v>
      </c>
    </row>
    <row r="15" spans="1:8" x14ac:dyDescent="0.25">
      <c r="F15" s="1">
        <v>12</v>
      </c>
      <c r="G15" s="2">
        <f>(Table1[[#This Row],[Tip weight (g)]]/1000)*31.8309886183791</f>
        <v>0.38197186342054917</v>
      </c>
      <c r="H15" s="2">
        <f>(Table1[[#This Row],[Tip weight (g)]]/1000)*127.323954473516</f>
        <v>1.527887453682192</v>
      </c>
    </row>
    <row r="16" spans="1:8" x14ac:dyDescent="0.25">
      <c r="F16" s="1">
        <v>13</v>
      </c>
      <c r="G16" s="2">
        <f>(Table1[[#This Row],[Tip weight (g)]]/1000)*31.8309886183791</f>
        <v>0.41380285203892825</v>
      </c>
      <c r="H16" s="2">
        <f>(Table1[[#This Row],[Tip weight (g)]]/1000)*127.323954473516</f>
        <v>1.6552114081557079</v>
      </c>
    </row>
    <row r="17" spans="6:8" x14ac:dyDescent="0.25">
      <c r="F17" s="1">
        <v>14</v>
      </c>
      <c r="G17" s="2">
        <f>(Table1[[#This Row],[Tip weight (g)]]/1000)*31.8309886183791</f>
        <v>0.44563384065730738</v>
      </c>
      <c r="H17" s="2">
        <f>(Table1[[#This Row],[Tip weight (g)]]/1000)*127.323954473516</f>
        <v>1.782535362629224</v>
      </c>
    </row>
    <row r="18" spans="6:8" x14ac:dyDescent="0.25">
      <c r="F18" s="1">
        <v>15</v>
      </c>
      <c r="G18" s="2">
        <f>(Table1[[#This Row],[Tip weight (g)]]/1000)*31.8309886183791</f>
        <v>0.47746482927568645</v>
      </c>
      <c r="H18" s="2">
        <f>(Table1[[#This Row],[Tip weight (g)]]/1000)*127.323954473516</f>
        <v>1.9098593171027398</v>
      </c>
    </row>
    <row r="19" spans="6:8" x14ac:dyDescent="0.25">
      <c r="F19" s="1">
        <v>16</v>
      </c>
      <c r="G19" s="2">
        <f>(Table1[[#This Row],[Tip weight (g)]]/1000)*31.8309886183791</f>
        <v>0.50929581789406564</v>
      </c>
      <c r="H19" s="2">
        <f>(Table1[[#This Row],[Tip weight (g)]]/1000)*127.323954473516</f>
        <v>2.0371832715762559</v>
      </c>
    </row>
    <row r="20" spans="6:8" x14ac:dyDescent="0.25">
      <c r="F20" s="1">
        <v>17</v>
      </c>
      <c r="G20" s="2">
        <f>(Table1[[#This Row],[Tip weight (g)]]/1000)*31.8309886183791</f>
        <v>0.54112680651244471</v>
      </c>
      <c r="H20" s="2">
        <f>(Table1[[#This Row],[Tip weight (g)]]/1000)*127.323954473516</f>
        <v>2.1645072260497722</v>
      </c>
    </row>
    <row r="21" spans="6:8" x14ac:dyDescent="0.25">
      <c r="F21" s="1">
        <v>18</v>
      </c>
      <c r="G21" s="2">
        <f>(Table1[[#This Row],[Tip weight (g)]]/1000)*31.8309886183791</f>
        <v>0.57295779513082368</v>
      </c>
      <c r="H21" s="2">
        <f>(Table1[[#This Row],[Tip weight (g)]]/1000)*127.323954473516</f>
        <v>2.2918311805232876</v>
      </c>
    </row>
    <row r="22" spans="6:8" x14ac:dyDescent="0.25">
      <c r="F22" s="1">
        <v>19</v>
      </c>
      <c r="G22" s="2">
        <f>(Table1[[#This Row],[Tip weight (g)]]/1000)*31.8309886183791</f>
        <v>0.60478878374920286</v>
      </c>
      <c r="H22" s="2">
        <f>(Table1[[#This Row],[Tip weight (g)]]/1000)*127.323954473516</f>
        <v>2.4191551349968039</v>
      </c>
    </row>
    <row r="23" spans="6:8" x14ac:dyDescent="0.25">
      <c r="F23" s="1">
        <v>20</v>
      </c>
      <c r="G23" s="2">
        <f>(Table1[[#This Row],[Tip weight (g)]]/1000)*31.8309886183791</f>
        <v>0.63661977236758194</v>
      </c>
      <c r="H23" s="2">
        <f>(Table1[[#This Row],[Tip weight (g)]]/1000)*127.323954473516</f>
        <v>2.5464790894703202</v>
      </c>
    </row>
    <row r="24" spans="6:8" x14ac:dyDescent="0.25">
      <c r="F24" s="1">
        <v>21</v>
      </c>
      <c r="G24" s="2">
        <f>(Table1[[#This Row],[Tip weight (g)]]/1000)*31.8309886183791</f>
        <v>0.66845076098596112</v>
      </c>
      <c r="H24" s="2">
        <f>(Table1[[#This Row],[Tip weight (g)]]/1000)*127.323954473516</f>
        <v>2.6738030439438361</v>
      </c>
    </row>
    <row r="25" spans="6:8" x14ac:dyDescent="0.25">
      <c r="F25" s="1">
        <v>22</v>
      </c>
      <c r="G25" s="2">
        <f>(Table1[[#This Row],[Tip weight (g)]]/1000)*31.8309886183791</f>
        <v>0.70028174960434009</v>
      </c>
      <c r="H25" s="2">
        <f>(Table1[[#This Row],[Tip weight (g)]]/1000)*127.323954473516</f>
        <v>2.8011269984173519</v>
      </c>
    </row>
    <row r="26" spans="6:8" x14ac:dyDescent="0.25">
      <c r="F26" s="1">
        <v>23</v>
      </c>
      <c r="G26" s="2">
        <f>(Table1[[#This Row],[Tip weight (g)]]/1000)*31.8309886183791</f>
        <v>0.73211273822271927</v>
      </c>
      <c r="H26" s="2">
        <f>(Table1[[#This Row],[Tip weight (g)]]/1000)*127.323954473516</f>
        <v>2.9284509528908678</v>
      </c>
    </row>
    <row r="27" spans="6:8" x14ac:dyDescent="0.25">
      <c r="F27" s="1">
        <v>24</v>
      </c>
      <c r="G27" s="2">
        <f>(Table1[[#This Row],[Tip weight (g)]]/1000)*31.8309886183791</f>
        <v>0.76394372684109835</v>
      </c>
      <c r="H27" s="2">
        <f>(Table1[[#This Row],[Tip weight (g)]]/1000)*127.323954473516</f>
        <v>3.0557749073643841</v>
      </c>
    </row>
    <row r="28" spans="6:8" x14ac:dyDescent="0.25">
      <c r="F28" s="1">
        <v>25</v>
      </c>
      <c r="G28" s="2">
        <f>(Table1[[#This Row],[Tip weight (g)]]/1000)*31.8309886183791</f>
        <v>0.79577471545947753</v>
      </c>
      <c r="H28" s="2">
        <f>(Table1[[#This Row],[Tip weight (g)]]/1000)*127.323954473516</f>
        <v>3.1830988618378999</v>
      </c>
    </row>
    <row r="29" spans="6:8" x14ac:dyDescent="0.25">
      <c r="F29" s="1">
        <v>26</v>
      </c>
      <c r="G29" s="2">
        <f>(Table1[[#This Row],[Tip weight (g)]]/1000)*31.8309886183791</f>
        <v>0.8276057040778565</v>
      </c>
      <c r="H29" s="2">
        <f>(Table1[[#This Row],[Tip weight (g)]]/1000)*127.323954473516</f>
        <v>3.3104228163114158</v>
      </c>
    </row>
    <row r="30" spans="6:8" x14ac:dyDescent="0.25">
      <c r="F30" s="1">
        <v>27</v>
      </c>
      <c r="G30" s="2">
        <f>(Table1[[#This Row],[Tip weight (g)]]/1000)*31.8309886183791</f>
        <v>0.85943669269623568</v>
      </c>
      <c r="H30" s="2">
        <f>(Table1[[#This Row],[Tip weight (g)]]/1000)*127.323954473516</f>
        <v>3.4377467707849321</v>
      </c>
    </row>
    <row r="31" spans="6:8" x14ac:dyDescent="0.25">
      <c r="F31" s="1">
        <v>28</v>
      </c>
      <c r="G31" s="2">
        <f>(Table1[[#This Row],[Tip weight (g)]]/1000)*31.8309886183791</f>
        <v>0.89126768131461476</v>
      </c>
      <c r="H31" s="2">
        <f>(Table1[[#This Row],[Tip weight (g)]]/1000)*127.323954473516</f>
        <v>3.5650707252584479</v>
      </c>
    </row>
    <row r="32" spans="6:8" x14ac:dyDescent="0.25">
      <c r="F32" s="1">
        <v>29</v>
      </c>
      <c r="G32" s="2">
        <f>(Table1[[#This Row],[Tip weight (g)]]/1000)*31.8309886183791</f>
        <v>0.92309866993299394</v>
      </c>
      <c r="H32" s="2">
        <f>(Table1[[#This Row],[Tip weight (g)]]/1000)*127.323954473516</f>
        <v>3.6923946797319642</v>
      </c>
    </row>
    <row r="33" spans="6:8" x14ac:dyDescent="0.25">
      <c r="F33" s="1">
        <v>30</v>
      </c>
      <c r="G33" s="2">
        <f>(Table1[[#This Row],[Tip weight (g)]]/1000)*31.8309886183791</f>
        <v>0.95492965855137291</v>
      </c>
      <c r="H33" s="2">
        <f>(Table1[[#This Row],[Tip weight (g)]]/1000)*127.323954473516</f>
        <v>3.8197186342054796</v>
      </c>
    </row>
    <row r="34" spans="6:8" x14ac:dyDescent="0.25">
      <c r="F34" s="1">
        <v>31</v>
      </c>
      <c r="G34" s="2">
        <f>(Table1[[#This Row],[Tip weight (g)]]/1000)*31.8309886183791</f>
        <v>0.98676064716975209</v>
      </c>
      <c r="H34" s="2">
        <f>(Table1[[#This Row],[Tip weight (g)]]/1000)*127.323954473516</f>
        <v>3.9470425886789959</v>
      </c>
    </row>
    <row r="35" spans="6:8" x14ac:dyDescent="0.25">
      <c r="F35" s="1">
        <v>32</v>
      </c>
      <c r="G35" s="2">
        <f>(Table1[[#This Row],[Tip weight (g)]]/1000)*31.8309886183791</f>
        <v>1.0185916357881313</v>
      </c>
      <c r="H35" s="2">
        <f>(Table1[[#This Row],[Tip weight (g)]]/1000)*127.323954473516</f>
        <v>4.0743665431525118</v>
      </c>
    </row>
    <row r="36" spans="6:8" x14ac:dyDescent="0.25">
      <c r="F36" s="1">
        <v>33</v>
      </c>
      <c r="G36" s="2">
        <f>(Table1[[#This Row],[Tip weight (g)]]/1000)*31.8309886183791</f>
        <v>1.0504226244065102</v>
      </c>
      <c r="H36" s="2">
        <f>(Table1[[#This Row],[Tip weight (g)]]/1000)*127.323954473516</f>
        <v>4.2016904976260285</v>
      </c>
    </row>
    <row r="37" spans="6:8" x14ac:dyDescent="0.25">
      <c r="F37" s="1">
        <v>34</v>
      </c>
      <c r="G37" s="2">
        <f>(Table1[[#This Row],[Tip weight (g)]]/1000)*31.8309886183791</f>
        <v>1.0822536130248894</v>
      </c>
      <c r="H37" s="2">
        <f>(Table1[[#This Row],[Tip weight (g)]]/1000)*127.323954473516</f>
        <v>4.3290144520995444</v>
      </c>
    </row>
    <row r="38" spans="6:8" x14ac:dyDescent="0.25">
      <c r="F38" s="1">
        <v>35</v>
      </c>
      <c r="G38" s="2">
        <f>(Table1[[#This Row],[Tip weight (g)]]/1000)*31.8309886183791</f>
        <v>1.1140846016432686</v>
      </c>
      <c r="H38" s="2">
        <f>(Table1[[#This Row],[Tip weight (g)]]/1000)*127.323954473516</f>
        <v>4.4563384065730602</v>
      </c>
    </row>
    <row r="39" spans="6:8" x14ac:dyDescent="0.25">
      <c r="F39" s="1">
        <v>36</v>
      </c>
      <c r="G39" s="2">
        <f>(Table1[[#This Row],[Tip weight (g)]]/1000)*31.8309886183791</f>
        <v>1.1459155902616474</v>
      </c>
      <c r="H39" s="2">
        <f>(Table1[[#This Row],[Tip weight (g)]]/1000)*127.323954473516</f>
        <v>4.5836623610465752</v>
      </c>
    </row>
    <row r="40" spans="6:8" x14ac:dyDescent="0.25">
      <c r="F40" s="1">
        <v>37</v>
      </c>
      <c r="G40" s="2">
        <f>(Table1[[#This Row],[Tip weight (g)]]/1000)*31.8309886183791</f>
        <v>1.1777465788800265</v>
      </c>
      <c r="H40" s="2">
        <f>(Table1[[#This Row],[Tip weight (g)]]/1000)*127.323954473516</f>
        <v>4.7109863155200919</v>
      </c>
    </row>
    <row r="41" spans="6:8" x14ac:dyDescent="0.25">
      <c r="F41" s="1">
        <v>38</v>
      </c>
      <c r="G41" s="2">
        <f>(Table1[[#This Row],[Tip weight (g)]]/1000)*31.8309886183791</f>
        <v>1.2095775674984057</v>
      </c>
      <c r="H41" s="2">
        <f>(Table1[[#This Row],[Tip weight (g)]]/1000)*127.323954473516</f>
        <v>4.8383102699936078</v>
      </c>
    </row>
    <row r="42" spans="6:8" x14ac:dyDescent="0.25">
      <c r="F42" s="1">
        <v>39</v>
      </c>
      <c r="G42" s="2">
        <f>(Table1[[#This Row],[Tip weight (g)]]/1000)*31.8309886183791</f>
        <v>1.2414085561167849</v>
      </c>
      <c r="H42" s="2">
        <f>(Table1[[#This Row],[Tip weight (g)]]/1000)*127.323954473516</f>
        <v>4.9656342244671237</v>
      </c>
    </row>
    <row r="43" spans="6:8" x14ac:dyDescent="0.25">
      <c r="F43" s="1">
        <v>40</v>
      </c>
      <c r="G43" s="2">
        <f>(Table1[[#This Row],[Tip weight (g)]]/1000)*31.8309886183791</f>
        <v>1.2732395447351639</v>
      </c>
      <c r="H43" s="2">
        <f>(Table1[[#This Row],[Tip weight (g)]]/1000)*127.323954473516</f>
        <v>5.0929581789406404</v>
      </c>
    </row>
    <row r="44" spans="6:8" x14ac:dyDescent="0.25">
      <c r="F44" s="1">
        <v>41</v>
      </c>
      <c r="G44" s="2">
        <f>(Table1[[#This Row],[Tip weight (g)]]/1000)*31.8309886183791</f>
        <v>1.3050705333535431</v>
      </c>
      <c r="H44" s="2">
        <f>(Table1[[#This Row],[Tip weight (g)]]/1000)*127.323954473516</f>
        <v>5.2202821334141563</v>
      </c>
    </row>
    <row r="45" spans="6:8" x14ac:dyDescent="0.25">
      <c r="F45" s="1">
        <v>42</v>
      </c>
      <c r="G45" s="2">
        <f>(Table1[[#This Row],[Tip weight (g)]]/1000)*31.8309886183791</f>
        <v>1.3369015219719222</v>
      </c>
      <c r="H45" s="2">
        <f>(Table1[[#This Row],[Tip weight (g)]]/1000)*127.323954473516</f>
        <v>5.3476060878876721</v>
      </c>
    </row>
    <row r="46" spans="6:8" x14ac:dyDescent="0.25">
      <c r="F46" s="1">
        <v>43</v>
      </c>
      <c r="G46" s="2">
        <f>(Table1[[#This Row],[Tip weight (g)]]/1000)*31.8309886183791</f>
        <v>1.3687325105903012</v>
      </c>
      <c r="H46" s="2">
        <f>(Table1[[#This Row],[Tip weight (g)]]/1000)*127.323954473516</f>
        <v>5.4749300423611871</v>
      </c>
    </row>
    <row r="47" spans="6:8" x14ac:dyDescent="0.25">
      <c r="F47" s="1">
        <v>44</v>
      </c>
      <c r="G47" s="2">
        <f>(Table1[[#This Row],[Tip weight (g)]]/1000)*31.8309886183791</f>
        <v>1.4005634992086802</v>
      </c>
      <c r="H47" s="2">
        <f>(Table1[[#This Row],[Tip weight (g)]]/1000)*127.323954473516</f>
        <v>5.6022539968347038</v>
      </c>
    </row>
    <row r="48" spans="6:8" x14ac:dyDescent="0.25">
      <c r="F48" s="1">
        <v>45</v>
      </c>
      <c r="G48" s="2">
        <f>(Table1[[#This Row],[Tip weight (g)]]/1000)*31.8309886183791</f>
        <v>1.4323944878270594</v>
      </c>
      <c r="H48" s="2">
        <f>(Table1[[#This Row],[Tip weight (g)]]/1000)*127.323954473516</f>
        <v>5.7295779513082197</v>
      </c>
    </row>
    <row r="49" spans="6:8" x14ac:dyDescent="0.25">
      <c r="F49" s="1">
        <v>46</v>
      </c>
      <c r="G49" s="2">
        <f>(Table1[[#This Row],[Tip weight (g)]]/1000)*31.8309886183791</f>
        <v>1.4642254764454385</v>
      </c>
      <c r="H49" s="2">
        <f>(Table1[[#This Row],[Tip weight (g)]]/1000)*127.323954473516</f>
        <v>5.8569019057817355</v>
      </c>
    </row>
    <row r="50" spans="6:8" x14ac:dyDescent="0.25">
      <c r="F50" s="1">
        <v>47</v>
      </c>
      <c r="G50" s="2">
        <f>(Table1[[#This Row],[Tip weight (g)]]/1000)*31.8309886183791</f>
        <v>1.4960564650638177</v>
      </c>
      <c r="H50" s="2">
        <f>(Table1[[#This Row],[Tip weight (g)]]/1000)*127.323954473516</f>
        <v>5.9842258602552523</v>
      </c>
    </row>
    <row r="51" spans="6:8" x14ac:dyDescent="0.25">
      <c r="F51" s="1">
        <v>48</v>
      </c>
      <c r="G51" s="2">
        <f>(Table1[[#This Row],[Tip weight (g)]]/1000)*31.8309886183791</f>
        <v>1.5278874536821967</v>
      </c>
      <c r="H51" s="2">
        <f>(Table1[[#This Row],[Tip weight (g)]]/1000)*127.323954473516</f>
        <v>6.1115498147287681</v>
      </c>
    </row>
    <row r="52" spans="6:8" x14ac:dyDescent="0.25">
      <c r="F52" s="1">
        <v>49</v>
      </c>
      <c r="G52" s="2">
        <f>(Table1[[#This Row],[Tip weight (g)]]/1000)*31.8309886183791</f>
        <v>1.5597184423005759</v>
      </c>
      <c r="H52" s="2">
        <f>(Table1[[#This Row],[Tip weight (g)]]/1000)*127.323954473516</f>
        <v>6.238873769202284</v>
      </c>
    </row>
    <row r="53" spans="6:8" x14ac:dyDescent="0.25">
      <c r="F53" s="1">
        <v>50</v>
      </c>
      <c r="G53" s="2">
        <f>(Table1[[#This Row],[Tip weight (g)]]/1000)*31.8309886183791</f>
        <v>1.5915494309189551</v>
      </c>
      <c r="H53" s="2">
        <f>(Table1[[#This Row],[Tip weight (g)]]/1000)*127.323954473516</f>
        <v>6.3661977236757998</v>
      </c>
    </row>
    <row r="54" spans="6:8" x14ac:dyDescent="0.25">
      <c r="F54" s="1">
        <v>51</v>
      </c>
      <c r="G54" s="2">
        <f>(Table1[[#This Row],[Tip weight (g)]]/1000)*31.8309886183791</f>
        <v>1.623380419537334</v>
      </c>
      <c r="H54" s="2">
        <f>(Table1[[#This Row],[Tip weight (g)]]/1000)*127.323954473516</f>
        <v>6.4935216781493157</v>
      </c>
    </row>
    <row r="55" spans="6:8" x14ac:dyDescent="0.25">
      <c r="F55" s="1">
        <v>52</v>
      </c>
      <c r="G55" s="2">
        <f>(Table1[[#This Row],[Tip weight (g)]]/1000)*31.8309886183791</f>
        <v>1.655211408155713</v>
      </c>
      <c r="H55" s="2">
        <f>(Table1[[#This Row],[Tip weight (g)]]/1000)*127.323954473516</f>
        <v>6.6208456326228315</v>
      </c>
    </row>
    <row r="56" spans="6:8" x14ac:dyDescent="0.25">
      <c r="F56" s="1">
        <v>53</v>
      </c>
      <c r="G56" s="2">
        <f>(Table1[[#This Row],[Tip weight (g)]]/1000)*31.8309886183791</f>
        <v>1.6870423967740922</v>
      </c>
      <c r="H56" s="2">
        <f>(Table1[[#This Row],[Tip weight (g)]]/1000)*127.323954473516</f>
        <v>6.7481695870963474</v>
      </c>
    </row>
    <row r="57" spans="6:8" x14ac:dyDescent="0.25">
      <c r="F57" s="1">
        <v>54</v>
      </c>
      <c r="G57" s="2">
        <f>(Table1[[#This Row],[Tip weight (g)]]/1000)*31.8309886183791</f>
        <v>1.7188733853924714</v>
      </c>
      <c r="H57" s="2">
        <f>(Table1[[#This Row],[Tip weight (g)]]/1000)*127.323954473516</f>
        <v>6.8754935415698641</v>
      </c>
    </row>
    <row r="58" spans="6:8" x14ac:dyDescent="0.25">
      <c r="F58" s="1">
        <v>55</v>
      </c>
      <c r="G58" s="2">
        <f>(Table1[[#This Row],[Tip weight (g)]]/1000)*31.8309886183791</f>
        <v>1.7507043740108503</v>
      </c>
      <c r="H58" s="2">
        <f>(Table1[[#This Row],[Tip weight (g)]]/1000)*127.323954473516</f>
        <v>7.00281749604338</v>
      </c>
    </row>
    <row r="59" spans="6:8" x14ac:dyDescent="0.25">
      <c r="F59" s="1">
        <v>56</v>
      </c>
      <c r="G59" s="2">
        <f>(Table1[[#This Row],[Tip weight (g)]]/1000)*31.8309886183791</f>
        <v>1.7825353626292295</v>
      </c>
      <c r="H59" s="2">
        <f>(Table1[[#This Row],[Tip weight (g)]]/1000)*127.323954473516</f>
        <v>7.1301414505168959</v>
      </c>
    </row>
    <row r="60" spans="6:8" x14ac:dyDescent="0.25">
      <c r="F60" s="1">
        <v>57</v>
      </c>
      <c r="G60" s="2">
        <f>(Table1[[#This Row],[Tip weight (g)]]/1000)*31.8309886183791</f>
        <v>1.8143663512476087</v>
      </c>
      <c r="H60" s="2">
        <f>(Table1[[#This Row],[Tip weight (g)]]/1000)*127.323954473516</f>
        <v>7.2574654049904117</v>
      </c>
    </row>
    <row r="61" spans="6:8" x14ac:dyDescent="0.25">
      <c r="F61" s="1">
        <v>58</v>
      </c>
      <c r="G61" s="2">
        <f>(Table1[[#This Row],[Tip weight (g)]]/1000)*31.8309886183791</f>
        <v>1.8461973398659879</v>
      </c>
      <c r="H61" s="2">
        <f>(Table1[[#This Row],[Tip weight (g)]]/1000)*127.323954473516</f>
        <v>7.3847893594639284</v>
      </c>
    </row>
    <row r="62" spans="6:8" x14ac:dyDescent="0.25">
      <c r="F62" s="1">
        <v>59</v>
      </c>
      <c r="G62" s="2">
        <f>(Table1[[#This Row],[Tip weight (g)]]/1000)*31.8309886183791</f>
        <v>1.8780283284843666</v>
      </c>
      <c r="H62" s="2">
        <f>(Table1[[#This Row],[Tip weight (g)]]/1000)*127.323954473516</f>
        <v>7.5121133139374434</v>
      </c>
    </row>
    <row r="63" spans="6:8" x14ac:dyDescent="0.25">
      <c r="F63" s="1">
        <v>60</v>
      </c>
      <c r="G63" s="2">
        <f>(Table1[[#This Row],[Tip weight (g)]]/1000)*31.8309886183791</f>
        <v>1.9098593171027458</v>
      </c>
      <c r="H63" s="2">
        <f>(Table1[[#This Row],[Tip weight (g)]]/1000)*127.323954473516</f>
        <v>7.6394372684109593</v>
      </c>
    </row>
    <row r="64" spans="6:8" x14ac:dyDescent="0.25">
      <c r="F64" s="1">
        <v>61</v>
      </c>
      <c r="G64" s="2">
        <f>(Table1[[#This Row],[Tip weight (g)]]/1000)*31.8309886183791</f>
        <v>1.941690305721125</v>
      </c>
      <c r="H64" s="2">
        <f>(Table1[[#This Row],[Tip weight (g)]]/1000)*127.323954473516</f>
        <v>7.766761222884476</v>
      </c>
    </row>
    <row r="65" spans="6:8" x14ac:dyDescent="0.25">
      <c r="F65" s="1">
        <v>62</v>
      </c>
      <c r="G65" s="2">
        <f>(Table1[[#This Row],[Tip weight (g)]]/1000)*31.8309886183791</f>
        <v>1.9735212943395042</v>
      </c>
      <c r="H65" s="2">
        <f>(Table1[[#This Row],[Tip weight (g)]]/1000)*127.323954473516</f>
        <v>7.8940851773579919</v>
      </c>
    </row>
    <row r="66" spans="6:8" x14ac:dyDescent="0.25">
      <c r="F66" s="1">
        <v>63</v>
      </c>
      <c r="G66" s="2">
        <f>(Table1[[#This Row],[Tip weight (g)]]/1000)*31.8309886183791</f>
        <v>2.0053522829578831</v>
      </c>
      <c r="H66" s="2">
        <f>(Table1[[#This Row],[Tip weight (g)]]/1000)*127.323954473516</f>
        <v>8.0214091318315077</v>
      </c>
    </row>
    <row r="67" spans="6:8" x14ac:dyDescent="0.25">
      <c r="F67" s="1">
        <v>64</v>
      </c>
      <c r="G67" s="2">
        <f>(Table1[[#This Row],[Tip weight (g)]]/1000)*31.8309886183791</f>
        <v>2.0371832715762626</v>
      </c>
      <c r="H67" s="2">
        <f>(Table1[[#This Row],[Tip weight (g)]]/1000)*127.323954473516</f>
        <v>8.1487330863050236</v>
      </c>
    </row>
    <row r="68" spans="6:8" x14ac:dyDescent="0.25">
      <c r="F68" s="1">
        <v>65</v>
      </c>
      <c r="G68" s="2">
        <f>(Table1[[#This Row],[Tip weight (g)]]/1000)*31.8309886183791</f>
        <v>2.0690142601946415</v>
      </c>
      <c r="H68" s="2">
        <f>(Table1[[#This Row],[Tip weight (g)]]/1000)*127.323954473516</f>
        <v>8.2760570407785394</v>
      </c>
    </row>
    <row r="69" spans="6:8" x14ac:dyDescent="0.25">
      <c r="F69" s="1">
        <v>66</v>
      </c>
      <c r="G69" s="2">
        <f>(Table1[[#This Row],[Tip weight (g)]]/1000)*31.8309886183791</f>
        <v>2.1008452488130205</v>
      </c>
      <c r="H69" s="2">
        <f>(Table1[[#This Row],[Tip weight (g)]]/1000)*127.323954473516</f>
        <v>8.4033809952520571</v>
      </c>
    </row>
    <row r="70" spans="6:8" x14ac:dyDescent="0.25">
      <c r="F70" s="1">
        <v>67</v>
      </c>
      <c r="G70" s="2">
        <f>(Table1[[#This Row],[Tip weight (g)]]/1000)*31.8309886183791</f>
        <v>2.1326762374313999</v>
      </c>
      <c r="H70" s="2">
        <f>(Table1[[#This Row],[Tip weight (g)]]/1000)*127.323954473516</f>
        <v>8.5307049497255729</v>
      </c>
    </row>
    <row r="71" spans="6:8" x14ac:dyDescent="0.25">
      <c r="F71" s="1">
        <v>68</v>
      </c>
      <c r="G71" s="2">
        <f>(Table1[[#This Row],[Tip weight (g)]]/1000)*31.8309886183791</f>
        <v>2.1645072260497789</v>
      </c>
      <c r="H71" s="2">
        <f>(Table1[[#This Row],[Tip weight (g)]]/1000)*127.323954473516</f>
        <v>8.6580289041990888</v>
      </c>
    </row>
    <row r="72" spans="6:8" x14ac:dyDescent="0.25">
      <c r="F72" s="1">
        <v>69</v>
      </c>
      <c r="G72" s="2">
        <f>(Table1[[#This Row],[Tip weight (g)]]/1000)*31.8309886183791</f>
        <v>2.1963382146681578</v>
      </c>
      <c r="H72" s="2">
        <f>(Table1[[#This Row],[Tip weight (g)]]/1000)*127.323954473516</f>
        <v>8.7853528586726046</v>
      </c>
    </row>
    <row r="73" spans="6:8" x14ac:dyDescent="0.25">
      <c r="F73" s="1">
        <v>70</v>
      </c>
      <c r="G73" s="2">
        <f>(Table1[[#This Row],[Tip weight (g)]]/1000)*31.8309886183791</f>
        <v>2.2281692032865372</v>
      </c>
      <c r="H73" s="2">
        <f>(Table1[[#This Row],[Tip weight (g)]]/1000)*127.323954473516</f>
        <v>8.9126768131461205</v>
      </c>
    </row>
  </sheetData>
  <mergeCells count="1">
    <mergeCell ref="G2:H2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DesiQ</dc:creator>
  <cp:lastModifiedBy>DesiQ</cp:lastModifiedBy>
  <dcterms:created xsi:type="dcterms:W3CDTF">2015-04-04T11:13:56Z</dcterms:created>
  <dcterms:modified xsi:type="dcterms:W3CDTF">2015-04-04T11:46:57Z</dcterms:modified>
</cp:coreProperties>
</file>