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ELSS" sheetId="2" r:id="rId2"/>
    <sheet name="EQ" sheetId="3" r:id="rId3"/>
  </sheets>
  <calcPr calcId="144525"/>
</workbook>
</file>

<file path=xl/sharedStrings.xml><?xml version="1.0" encoding="utf-8"?>
<sst xmlns="http://schemas.openxmlformats.org/spreadsheetml/2006/main" count="27">
  <si>
    <t>Company Name</t>
  </si>
  <si>
    <t>Fund Class</t>
  </si>
  <si>
    <t>Date</t>
  </si>
  <si>
    <t>NAV</t>
  </si>
  <si>
    <t>1year</t>
  </si>
  <si>
    <t>2 Years</t>
  </si>
  <si>
    <t>3 Years</t>
  </si>
  <si>
    <t>5 Years</t>
  </si>
  <si>
    <t>Large Cap</t>
  </si>
  <si>
    <t>Large Cap / Multi Cap Fund</t>
  </si>
  <si>
    <t xml:space="preserve"> Large Cap</t>
  </si>
  <si>
    <t>Diversified Equity / Small &amp; Mid Cap/
Small Cap Fund</t>
  </si>
  <si>
    <t>Reliance Large Cap Fund - Direct Plan (G)</t>
  </si>
  <si>
    <t>Canara Robeco Emerging Equities - Direct Plan (G)</t>
  </si>
  <si>
    <t>Small &amp; Mid Cap / Large &amp; Mid Cap Fund</t>
  </si>
  <si>
    <t>Kotak Bluechip Fund - Direct Plan (G)</t>
  </si>
  <si>
    <t>Large Cap Fund</t>
  </si>
  <si>
    <t>ELSS</t>
  </si>
  <si>
    <t>DATE</t>
  </si>
  <si>
    <t>CIPLA LIMITED</t>
  </si>
  <si>
    <t>OPEN</t>
  </si>
  <si>
    <t>LOW</t>
  </si>
  <si>
    <t>HIGH</t>
  </si>
  <si>
    <t>Mahindra &amp; Mahindra Limited</t>
  </si>
  <si>
    <t>ITC Limited</t>
  </si>
  <si>
    <t>Bharti Infratel Limited</t>
  </si>
  <si>
    <t>Bajaj Finance Limited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</si>
</sst>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_ * #,##0_ ;_ * \-#,##0_ ;_ * &quot;-&quot;_ ;_ @_ "/>
    <numFmt numFmtId="178" formatCode="0.000_ "/>
    <numFmt numFmtId="179" formatCode="[$-409]d/mmm/yy"/>
    <numFmt numFmtId="180" formatCode="d&quot;-&quot;mmm&quot;-&quot;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1" formatCode="0.000"/>
    <numFmt numFmtId="182" formatCode="0.0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name val="Calibri"/>
      <charset val="0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0"/>
      <scheme val="minor"/>
    </font>
    <font>
      <sz val="11"/>
      <color rgb="FF2020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FFC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29" borderId="1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34" borderId="1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9" borderId="1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9" borderId="16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8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2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79" fontId="0" fillId="0" borderId="1" xfId="0" applyNumberFormat="1" applyFont="1" applyBorder="1" applyAlignment="1">
      <alignment vertical="center"/>
    </xf>
    <xf numFmtId="181" fontId="0" fillId="0" borderId="1" xfId="0" applyNumberFormat="1" applyFont="1" applyBorder="1" applyAlignment="1">
      <alignment vertical="center"/>
    </xf>
    <xf numFmtId="182" fontId="0" fillId="0" borderId="1" xfId="0" applyNumberFormat="1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 applyProtection="1"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3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179" fontId="0" fillId="0" borderId="5" xfId="0" applyNumberFormat="1" applyFont="1" applyBorder="1" applyAlignment="1" applyProtection="1">
      <alignment vertical="center"/>
      <protection locked="0"/>
    </xf>
    <xf numFmtId="181" fontId="0" fillId="0" borderId="5" xfId="0" applyNumberFormat="1" applyFont="1" applyBorder="1" applyAlignment="1" applyProtection="1">
      <alignment vertical="center"/>
      <protection locked="0"/>
    </xf>
    <xf numFmtId="182" fontId="0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78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181" fontId="0" fillId="0" borderId="0" xfId="0" applyNumberFormat="1" applyFont="1" applyAlignment="1" applyProtection="1">
      <alignment vertical="center"/>
      <protection locked="0"/>
    </xf>
    <xf numFmtId="182" fontId="0" fillId="0" borderId="0" xfId="0" applyNumberFormat="1" applyFont="1" applyAlignment="1">
      <alignment vertical="center"/>
    </xf>
    <xf numFmtId="0" fontId="0" fillId="0" borderId="5" xfId="0" applyFont="1" applyBorder="1" applyAlignment="1" applyProtection="1">
      <alignment horizontal="center" vertical="center" wrapText="1"/>
      <protection locked="0"/>
    </xf>
    <xf numFmtId="179" fontId="0" fillId="0" borderId="7" xfId="0" applyNumberFormat="1" applyFont="1" applyBorder="1" applyAlignment="1" applyProtection="1">
      <alignment vertical="center"/>
      <protection locked="0"/>
    </xf>
    <xf numFmtId="181" fontId="0" fillId="0" borderId="1" xfId="0" applyNumberFormat="1" applyFont="1" applyBorder="1" applyAlignment="1" applyProtection="1">
      <alignment vertical="center"/>
      <protection locked="0"/>
    </xf>
    <xf numFmtId="182" fontId="0" fillId="4" borderId="1" xfId="0" applyNumberFormat="1" applyFont="1" applyFill="1" applyBorder="1" applyAlignment="1">
      <alignment vertical="center"/>
    </xf>
    <xf numFmtId="181" fontId="0" fillId="0" borderId="2" xfId="0" applyNumberFormat="1" applyFont="1" applyBorder="1" applyAlignment="1" applyProtection="1">
      <alignment vertical="center"/>
      <protection locked="0"/>
    </xf>
    <xf numFmtId="182" fontId="0" fillId="0" borderId="2" xfId="0" applyNumberFormat="1" applyFont="1" applyBorder="1" applyAlignment="1">
      <alignment vertical="center"/>
    </xf>
    <xf numFmtId="182" fontId="0" fillId="4" borderId="2" xfId="0" applyNumberFormat="1" applyFont="1" applyFill="1" applyBorder="1" applyAlignment="1">
      <alignment vertical="center"/>
    </xf>
    <xf numFmtId="179" fontId="0" fillId="0" borderId="8" xfId="0" applyNumberFormat="1" applyFont="1" applyBorder="1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81" fontId="0" fillId="0" borderId="9" xfId="0" applyNumberFormat="1" applyFont="1" applyBorder="1" applyAlignment="1" applyProtection="1">
      <alignment vertical="center"/>
      <protection locked="0"/>
    </xf>
    <xf numFmtId="0" fontId="0" fillId="4" borderId="6" xfId="0" applyFill="1" applyBorder="1" applyAlignment="1">
      <alignment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79" fontId="0" fillId="0" borderId="11" xfId="0" applyNumberFormat="1" applyFont="1" applyBorder="1" applyAlignment="1" applyProtection="1">
      <alignment vertical="center"/>
      <protection locked="0"/>
    </xf>
    <xf numFmtId="0" fontId="3" fillId="0" borderId="5" xfId="10" applyFont="1" applyBorder="1" applyAlignment="1">
      <alignment horizontal="center" vertical="center" wrapText="1"/>
    </xf>
    <xf numFmtId="179" fontId="0" fillId="5" borderId="5" xfId="0" applyNumberFormat="1" applyFont="1" applyFill="1" applyBorder="1" applyAlignment="1" applyProtection="1">
      <alignment vertical="center"/>
      <protection locked="0"/>
    </xf>
    <xf numFmtId="181" fontId="0" fillId="5" borderId="5" xfId="0" applyNumberFormat="1" applyFont="1" applyFill="1" applyBorder="1" applyAlignment="1" applyProtection="1">
      <alignment vertical="center"/>
      <protection locked="0"/>
    </xf>
    <xf numFmtId="182" fontId="0" fillId="5" borderId="5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 applyProtection="1">
      <alignment vertical="center"/>
      <protection locked="0"/>
    </xf>
    <xf numFmtId="0" fontId="0" fillId="5" borderId="5" xfId="0" applyFill="1" applyBorder="1" applyAlignment="1">
      <alignment vertical="center" wrapText="1"/>
    </xf>
    <xf numFmtId="0" fontId="0" fillId="5" borderId="0" xfId="0" applyFill="1" applyAlignment="1" applyProtection="1">
      <alignment vertical="center"/>
      <protection locked="0"/>
    </xf>
    <xf numFmtId="0" fontId="0" fillId="5" borderId="6" xfId="0" applyFill="1" applyBorder="1" applyAlignment="1">
      <alignment vertical="center" wrapText="1"/>
    </xf>
    <xf numFmtId="179" fontId="0" fillId="0" borderId="0" xfId="0" applyNumberFormat="1" applyFont="1" applyBorder="1" applyAlignment="1" applyProtection="1">
      <alignment vertical="center"/>
      <protection locked="0"/>
    </xf>
    <xf numFmtId="181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0" fillId="0" borderId="5" xfId="0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ill="1" applyBorder="1" applyAlignment="1">
      <alignment vertical="center" wrapText="1"/>
    </xf>
    <xf numFmtId="0" fontId="0" fillId="0" borderId="5" xfId="0" applyFont="1" applyBorder="1" applyAlignment="1" applyProtection="1">
      <protection locked="0"/>
    </xf>
    <xf numFmtId="0" fontId="0" fillId="0" borderId="5" xfId="0" applyFont="1" applyBorder="1" applyAlignment="1"/>
    <xf numFmtId="0" fontId="0" fillId="4" borderId="5" xfId="0" applyFont="1" applyFill="1" applyBorder="1" applyAlignment="1"/>
    <xf numFmtId="0" fontId="4" fillId="0" borderId="5" xfId="10" applyFont="1" applyBorder="1" applyAlignment="1">
      <alignment horizontal="center" vertical="center"/>
    </xf>
    <xf numFmtId="0" fontId="0" fillId="0" borderId="5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7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6" borderId="5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mutual-funds/nav/kotak-bluechip-fund-d/MKM514" TargetMode="External"/><Relationship Id="rId2" Type="http://schemas.openxmlformats.org/officeDocument/2006/relationships/hyperlink" Target="https://www.moneycontrol.com/mutual-funds/nav/can-robeco-emer-equities-direct/MCA205" TargetMode="External"/><Relationship Id="rId1" Type="http://schemas.openxmlformats.org/officeDocument/2006/relationships/hyperlink" Target="https://www.moneycontrol.com/mutual-funds/nav/reliance-large-cap-fund-direct-plan/MRC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11"/>
  <sheetViews>
    <sheetView tabSelected="1" workbookViewId="0">
      <pane ySplit="1" topLeftCell="A224" activePane="bottomLeft" state="frozen"/>
      <selection/>
      <selection pane="bottomLeft" activeCell="D271" sqref="D271"/>
    </sheetView>
  </sheetViews>
  <sheetFormatPr defaultColWidth="14.4285714285714" defaultRowHeight="15" customHeight="1" outlineLevelCol="7"/>
  <cols>
    <col min="1" max="1" width="47.2857142857143" customWidth="1"/>
    <col min="2" max="2" width="20.5714285714286" style="17" customWidth="1"/>
    <col min="3" max="3" width="18.2857142857143" style="17" customWidth="1"/>
    <col min="4" max="4" width="17.4285714285714" style="17" customWidth="1"/>
    <col min="5" max="5" width="13.1428571428571" customWidth="1"/>
    <col min="6" max="6" width="14.8571428571429" customWidth="1"/>
    <col min="7" max="7" width="12.4285714285714" customWidth="1"/>
    <col min="8" max="8" width="13.2857142857143" customWidth="1"/>
    <col min="9" max="26" width="8.71428571428571" customWidth="1"/>
  </cols>
  <sheetData>
    <row r="1" ht="27.75" customHeight="1" spans="1:8">
      <c r="A1" s="18" t="s">
        <v>0</v>
      </c>
      <c r="B1" s="19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24.75" customHeight="1" spans="1:8">
      <c r="A2" s="20" t="str">
        <f>HYPERLINK("http://www.moneycontrol.com/mutual-funds/nav/invesco-india-dynamic-equity-fund-direct-plan/MLI564","Invesco India Dynamic Equity Fund - Direct Plan (G)")</f>
        <v>Invesco India Dynamic Equity Fund - Direct Plan (G)</v>
      </c>
      <c r="B2" s="21" t="s">
        <v>8</v>
      </c>
      <c r="C2" s="22">
        <v>43196</v>
      </c>
      <c r="D2" s="23">
        <v>30.91</v>
      </c>
      <c r="E2" s="24">
        <v>16.2</v>
      </c>
      <c r="F2" s="24">
        <v>20.3</v>
      </c>
      <c r="G2" s="24">
        <v>10.2</v>
      </c>
      <c r="H2" s="24"/>
    </row>
    <row r="3" ht="24.75" customHeight="1" spans="1:8">
      <c r="A3" s="25"/>
      <c r="B3" s="21"/>
      <c r="C3" s="22">
        <v>43199</v>
      </c>
      <c r="D3" s="23">
        <v>31.07</v>
      </c>
      <c r="E3" s="24">
        <v>17</v>
      </c>
      <c r="F3" s="24">
        <v>21</v>
      </c>
      <c r="G3" s="24">
        <v>10.3</v>
      </c>
      <c r="H3" s="24">
        <v>18.3</v>
      </c>
    </row>
    <row r="4" ht="24.75" customHeight="1" spans="1:8">
      <c r="A4" s="25"/>
      <c r="B4" s="21"/>
      <c r="C4" s="22">
        <v>43200</v>
      </c>
      <c r="D4" s="23">
        <v>31.05</v>
      </c>
      <c r="E4" s="24">
        <v>16.2</v>
      </c>
      <c r="F4" s="24">
        <v>21</v>
      </c>
      <c r="G4" s="24">
        <v>10.4</v>
      </c>
      <c r="H4" s="24">
        <v>18.1</v>
      </c>
    </row>
    <row r="5" ht="24.75" customHeight="1" spans="1:8">
      <c r="A5" s="25"/>
      <c r="B5" s="21"/>
      <c r="C5" s="22">
        <v>43202</v>
      </c>
      <c r="D5" s="23">
        <v>31.18</v>
      </c>
      <c r="E5" s="24">
        <v>17</v>
      </c>
      <c r="F5" s="24">
        <v>20.3</v>
      </c>
      <c r="G5" s="24">
        <v>10.5</v>
      </c>
      <c r="H5" s="24">
        <v>18.4</v>
      </c>
    </row>
    <row r="6" ht="24.75" customHeight="1" spans="1:8">
      <c r="A6" s="25"/>
      <c r="B6" s="21"/>
      <c r="C6" s="22">
        <v>43203</v>
      </c>
      <c r="D6" s="23">
        <v>31.18</v>
      </c>
      <c r="E6" s="24">
        <v>17</v>
      </c>
      <c r="F6" s="24">
        <v>19.6</v>
      </c>
      <c r="G6" s="24">
        <v>10.3</v>
      </c>
      <c r="H6" s="24">
        <v>18.4</v>
      </c>
    </row>
    <row r="7" ht="24.75" customHeight="1" spans="1:8">
      <c r="A7" s="25"/>
      <c r="B7" s="21"/>
      <c r="C7" s="22">
        <v>43207</v>
      </c>
      <c r="D7" s="23">
        <v>31.32</v>
      </c>
      <c r="E7" s="24">
        <v>17.1</v>
      </c>
      <c r="F7" s="24">
        <v>19.9</v>
      </c>
      <c r="G7" s="24">
        <v>11.8</v>
      </c>
      <c r="H7" s="24">
        <v>18</v>
      </c>
    </row>
    <row r="8" ht="24.75" customHeight="1" spans="1:8">
      <c r="A8" s="25"/>
      <c r="B8" s="21"/>
      <c r="C8" s="22">
        <v>43208</v>
      </c>
      <c r="D8" s="23">
        <v>31.18</v>
      </c>
      <c r="E8" s="24">
        <v>16.9</v>
      </c>
      <c r="F8" s="24">
        <v>18.8</v>
      </c>
      <c r="G8" s="24">
        <v>11.7</v>
      </c>
      <c r="H8" s="24">
        <v>17.7</v>
      </c>
    </row>
    <row r="9" ht="24.75" customHeight="1" spans="1:8">
      <c r="A9" s="25"/>
      <c r="B9" s="21"/>
      <c r="C9" s="22">
        <v>43311</v>
      </c>
      <c r="D9" s="23">
        <v>31.62</v>
      </c>
      <c r="E9" s="26">
        <v>8.7</v>
      </c>
      <c r="F9" s="26">
        <v>14.1</v>
      </c>
      <c r="G9" s="26">
        <v>11</v>
      </c>
      <c r="H9" s="26">
        <v>17.9</v>
      </c>
    </row>
    <row r="10" ht="24.75" customHeight="1" spans="1:8">
      <c r="A10" s="25"/>
      <c r="B10" s="21"/>
      <c r="C10" s="22">
        <v>43312</v>
      </c>
      <c r="D10" s="27">
        <v>31.76</v>
      </c>
      <c r="E10" s="26">
        <v>8.5</v>
      </c>
      <c r="F10" s="26">
        <v>14.4</v>
      </c>
      <c r="G10" s="26">
        <v>10.9</v>
      </c>
      <c r="H10" s="26">
        <v>17.8</v>
      </c>
    </row>
    <row r="11" ht="24.75" customHeight="1" spans="1:8">
      <c r="A11" s="25"/>
      <c r="B11" s="21"/>
      <c r="C11" s="22">
        <v>43313</v>
      </c>
      <c r="D11" s="27">
        <v>31.7</v>
      </c>
      <c r="E11" s="26">
        <v>8.1</v>
      </c>
      <c r="F11" s="26">
        <v>14</v>
      </c>
      <c r="G11" s="26">
        <v>10.9</v>
      </c>
      <c r="H11" s="26">
        <v>17.8</v>
      </c>
    </row>
    <row r="12" ht="24.75" customHeight="1" spans="1:8">
      <c r="A12" s="25"/>
      <c r="B12" s="21"/>
      <c r="C12" s="22">
        <v>43319</v>
      </c>
      <c r="D12" s="23">
        <v>31.57</v>
      </c>
      <c r="E12" s="26">
        <v>6.5</v>
      </c>
      <c r="F12" s="26">
        <v>13.4</v>
      </c>
      <c r="G12" s="26">
        <v>10.5</v>
      </c>
      <c r="H12" s="26">
        <v>18.2</v>
      </c>
    </row>
    <row r="13" ht="24.75" customHeight="1" spans="1:8">
      <c r="A13" s="25"/>
      <c r="B13" s="21"/>
      <c r="C13" s="22">
        <v>43321</v>
      </c>
      <c r="D13" s="23">
        <v>31.59</v>
      </c>
      <c r="E13" s="26">
        <v>7.9</v>
      </c>
      <c r="F13" s="26">
        <v>13.5</v>
      </c>
      <c r="G13" s="26">
        <v>10.5</v>
      </c>
      <c r="H13" s="26">
        <v>17.9</v>
      </c>
    </row>
    <row r="14" ht="24.75" customHeight="1" spans="1:8">
      <c r="A14" s="25"/>
      <c r="B14" s="21"/>
      <c r="C14" s="22">
        <v>43322</v>
      </c>
      <c r="D14" s="23">
        <v>31.53</v>
      </c>
      <c r="E14" s="26">
        <v>8.7</v>
      </c>
      <c r="F14" s="26">
        <v>14.1</v>
      </c>
      <c r="G14" s="26">
        <v>10.5</v>
      </c>
      <c r="H14" s="26">
        <v>17.9</v>
      </c>
    </row>
    <row r="15" ht="24.75" customHeight="1" spans="1:8">
      <c r="A15" s="25"/>
      <c r="B15" s="21"/>
      <c r="C15" s="22">
        <v>43325</v>
      </c>
      <c r="D15" s="23">
        <v>31.44</v>
      </c>
      <c r="E15" s="26">
        <v>9</v>
      </c>
      <c r="F15" s="26">
        <v>13.7</v>
      </c>
      <c r="G15" s="26">
        <v>10.8</v>
      </c>
      <c r="H15" s="26">
        <v>17.4</v>
      </c>
    </row>
    <row r="16" ht="24.75" customHeight="1" spans="1:8">
      <c r="A16" s="25"/>
      <c r="B16" s="21"/>
      <c r="C16" s="22">
        <v>43326</v>
      </c>
      <c r="D16" s="23">
        <v>31.56</v>
      </c>
      <c r="E16" s="26">
        <v>7.9</v>
      </c>
      <c r="F16" s="26">
        <v>14</v>
      </c>
      <c r="G16" s="26">
        <v>10.5</v>
      </c>
      <c r="H16" s="26">
        <v>17.4</v>
      </c>
    </row>
    <row r="17" ht="24.75" customHeight="1" spans="1:8">
      <c r="A17" s="25"/>
      <c r="B17" s="21"/>
      <c r="C17" s="22">
        <v>43332</v>
      </c>
      <c r="D17" s="23">
        <v>31.71</v>
      </c>
      <c r="E17" s="26">
        <v>8.3</v>
      </c>
      <c r="F17" s="26">
        <v>13.9</v>
      </c>
      <c r="G17" s="26">
        <v>11.3</v>
      </c>
      <c r="H17" s="26">
        <v>18.4</v>
      </c>
    </row>
    <row r="18" ht="24.75" customHeight="1" spans="1:8">
      <c r="A18" s="25"/>
      <c r="B18" s="21"/>
      <c r="C18" s="22">
        <v>43333</v>
      </c>
      <c r="D18" s="23">
        <v>31.75</v>
      </c>
      <c r="E18" s="26">
        <v>9</v>
      </c>
      <c r="F18" s="26">
        <v>14</v>
      </c>
      <c r="G18" s="26">
        <v>11.6</v>
      </c>
      <c r="H18" s="26">
        <v>18.7</v>
      </c>
    </row>
    <row r="19" ht="24.75" customHeight="1" spans="1:8">
      <c r="A19" s="25"/>
      <c r="B19" s="21"/>
      <c r="C19" s="22">
        <v>43336</v>
      </c>
      <c r="D19" s="23">
        <v>31.76</v>
      </c>
      <c r="E19" s="26">
        <v>8.3</v>
      </c>
      <c r="F19" s="26">
        <v>14.1</v>
      </c>
      <c r="G19" s="26">
        <v>13.4</v>
      </c>
      <c r="H19" s="26">
        <v>18.2</v>
      </c>
    </row>
    <row r="20" ht="24.75" customHeight="1" spans="1:8">
      <c r="A20" s="25"/>
      <c r="B20" s="21"/>
      <c r="C20" s="22">
        <v>43342</v>
      </c>
      <c r="D20" s="23">
        <v>31.86</v>
      </c>
      <c r="E20" s="26">
        <v>7.7</v>
      </c>
      <c r="F20" s="26">
        <v>13.8</v>
      </c>
      <c r="G20" s="26">
        <v>12.5</v>
      </c>
      <c r="H20" s="26">
        <v>18.1</v>
      </c>
    </row>
    <row r="21" ht="24.75" customHeight="1" spans="1:8">
      <c r="A21" s="25"/>
      <c r="B21" s="21"/>
      <c r="C21" s="22">
        <v>43348</v>
      </c>
      <c r="D21" s="23">
        <v>31.34</v>
      </c>
      <c r="E21" s="26">
        <v>4.8</v>
      </c>
      <c r="F21" s="26">
        <v>12.3</v>
      </c>
      <c r="G21" s="26">
        <v>12.7</v>
      </c>
      <c r="H21" s="26">
        <v>17.6</v>
      </c>
    </row>
    <row r="22" ht="24.75" customHeight="1" spans="1:8">
      <c r="A22" s="25"/>
      <c r="B22" s="21"/>
      <c r="C22" s="22">
        <v>43368</v>
      </c>
      <c r="D22" s="28">
        <v>30.33</v>
      </c>
      <c r="E22" s="26">
        <v>1</v>
      </c>
      <c r="F22" s="26">
        <v>10.7</v>
      </c>
      <c r="G22" s="26">
        <v>10.3</v>
      </c>
      <c r="H22" s="26">
        <v>16</v>
      </c>
    </row>
    <row r="23" ht="24.75" customHeight="1" spans="1:8">
      <c r="A23" s="25"/>
      <c r="B23" s="21"/>
      <c r="C23" s="22">
        <v>43383</v>
      </c>
      <c r="D23" s="23">
        <v>29.79</v>
      </c>
      <c r="E23" s="26">
        <v>-2</v>
      </c>
      <c r="F23" s="26">
        <v>9.4</v>
      </c>
      <c r="G23" s="26">
        <v>9.8</v>
      </c>
      <c r="H23" s="26">
        <v>15.1</v>
      </c>
    </row>
    <row r="24" ht="24.75" customHeight="1" spans="1:8">
      <c r="A24" s="25"/>
      <c r="B24" s="21"/>
      <c r="C24" s="22">
        <v>43399</v>
      </c>
      <c r="D24" s="23">
        <v>28.73</v>
      </c>
      <c r="E24" s="26">
        <v>-5.9</v>
      </c>
      <c r="F24" s="26">
        <v>8</v>
      </c>
      <c r="G24" s="26">
        <v>8.3</v>
      </c>
      <c r="H24" s="26">
        <v>13.7</v>
      </c>
    </row>
    <row r="25" ht="24.75" customHeight="1" spans="1:8">
      <c r="A25" s="25"/>
      <c r="B25" s="21"/>
      <c r="C25" s="22">
        <v>43402</v>
      </c>
      <c r="D25" s="23">
        <v>29.09</v>
      </c>
      <c r="E25" s="26">
        <v>-4.6</v>
      </c>
      <c r="F25" s="26">
        <v>8.6</v>
      </c>
      <c r="G25" s="26">
        <v>9.2</v>
      </c>
      <c r="H25" s="26">
        <v>13.8</v>
      </c>
    </row>
    <row r="26" ht="24.75" customHeight="1" spans="1:8">
      <c r="A26" s="25"/>
      <c r="B26" s="21"/>
      <c r="C26" s="22">
        <v>43404</v>
      </c>
      <c r="D26" s="28">
        <v>29.34</v>
      </c>
      <c r="E26" s="26">
        <v>-4.1</v>
      </c>
      <c r="F26" s="26">
        <v>9.1</v>
      </c>
      <c r="G26" s="26">
        <v>9.4</v>
      </c>
      <c r="H26" s="26">
        <v>13.7</v>
      </c>
    </row>
    <row r="27" ht="24.75" customHeight="1" spans="1:8">
      <c r="A27" s="25"/>
      <c r="B27" s="21"/>
      <c r="C27" s="22">
        <v>43405</v>
      </c>
      <c r="D27" s="29">
        <v>29.26</v>
      </c>
      <c r="E27" s="30">
        <v>-4.7</v>
      </c>
      <c r="F27" s="30">
        <v>9.1</v>
      </c>
      <c r="G27" s="30">
        <v>9.3</v>
      </c>
      <c r="H27" s="30">
        <v>13.6</v>
      </c>
    </row>
    <row r="28" ht="24.75" customHeight="1" spans="1:8">
      <c r="A28" s="25"/>
      <c r="B28" s="21"/>
      <c r="C28" s="22">
        <v>43410</v>
      </c>
      <c r="D28" s="31">
        <v>29.28</v>
      </c>
      <c r="E28" s="26">
        <v>-4.1</v>
      </c>
      <c r="F28" s="26">
        <v>9.9</v>
      </c>
      <c r="G28" s="26">
        <v>9.7</v>
      </c>
      <c r="H28" s="26">
        <v>13.6</v>
      </c>
    </row>
    <row r="29" ht="24.75" customHeight="1" spans="1:8">
      <c r="A29" s="25"/>
      <c r="B29" s="21"/>
      <c r="C29" s="22">
        <v>43413</v>
      </c>
      <c r="D29" s="31">
        <v>29.44</v>
      </c>
      <c r="E29" s="26">
        <v>-2.7</v>
      </c>
      <c r="F29" s="26">
        <v>9.8</v>
      </c>
      <c r="G29" s="26">
        <v>9.9</v>
      </c>
      <c r="H29" s="26">
        <v>13.8</v>
      </c>
    </row>
    <row r="30" ht="24.75" customHeight="1" spans="1:8">
      <c r="A30" s="25"/>
      <c r="B30" s="21"/>
      <c r="C30" s="22">
        <v>43430</v>
      </c>
      <c r="D30" s="31">
        <v>29.52</v>
      </c>
      <c r="E30" s="26">
        <v>-3.5</v>
      </c>
      <c r="F30" s="26">
        <v>12.7</v>
      </c>
      <c r="G30" s="26">
        <v>9.9</v>
      </c>
      <c r="H30" s="26">
        <v>14</v>
      </c>
    </row>
    <row r="31" ht="24.75" customHeight="1" spans="1:8">
      <c r="A31" s="25"/>
      <c r="B31" s="21"/>
      <c r="C31" s="22">
        <v>43432</v>
      </c>
      <c r="D31" s="31">
        <v>29.79</v>
      </c>
      <c r="E31" s="26">
        <v>-3.1</v>
      </c>
      <c r="F31" s="26">
        <v>12.8</v>
      </c>
      <c r="G31" s="26">
        <v>10.1</v>
      </c>
      <c r="H31" s="26">
        <v>14</v>
      </c>
    </row>
    <row r="32" ht="24.75" customHeight="1" spans="1:8">
      <c r="A32" s="25"/>
      <c r="B32" s="21"/>
      <c r="C32" s="22">
        <v>43452</v>
      </c>
      <c r="D32" s="23">
        <v>30.07</v>
      </c>
      <c r="E32" s="26"/>
      <c r="F32" s="26"/>
      <c r="G32" s="26"/>
      <c r="H32" s="26"/>
    </row>
    <row r="33" ht="24.75" customHeight="1" spans="1:8">
      <c r="A33" s="25"/>
      <c r="B33" s="21"/>
      <c r="C33" s="22"/>
      <c r="D33" s="23"/>
      <c r="E33" s="26"/>
      <c r="F33" s="26"/>
      <c r="G33" s="26"/>
      <c r="H33" s="26"/>
    </row>
    <row r="34" ht="24.75" customHeight="1" spans="1:8">
      <c r="A34" s="25"/>
      <c r="B34" s="21"/>
      <c r="C34" s="22"/>
      <c r="D34" s="23"/>
      <c r="E34" s="26"/>
      <c r="F34" s="26"/>
      <c r="G34" s="26"/>
      <c r="H34" s="26"/>
    </row>
    <row r="35" ht="24.75" customHeight="1" spans="1:8">
      <c r="A35" s="25"/>
      <c r="B35" s="21"/>
      <c r="C35" s="22"/>
      <c r="D35" s="23"/>
      <c r="E35" s="26"/>
      <c r="F35" s="26"/>
      <c r="G35" s="26"/>
      <c r="H35" s="26"/>
    </row>
    <row r="36" ht="24.75" customHeight="1" spans="1:8">
      <c r="A36" s="25"/>
      <c r="B36" s="21"/>
      <c r="C36" s="22"/>
      <c r="D36" s="23"/>
      <c r="E36" s="26"/>
      <c r="F36" s="26"/>
      <c r="G36" s="26"/>
      <c r="H36" s="26"/>
    </row>
    <row r="37" ht="24.75" customHeight="1" spans="1:8">
      <c r="A37" s="25"/>
      <c r="B37" s="21"/>
      <c r="C37" s="22"/>
      <c r="D37" s="23"/>
      <c r="E37" s="26"/>
      <c r="F37" s="26"/>
      <c r="G37" s="26"/>
      <c r="H37" s="26"/>
    </row>
    <row r="38" ht="24.75" customHeight="1" spans="1:8">
      <c r="A38" s="25"/>
      <c r="B38" s="21"/>
      <c r="C38" s="22"/>
      <c r="D38" s="23"/>
      <c r="E38" s="26"/>
      <c r="F38" s="26"/>
      <c r="G38" s="26"/>
      <c r="H38" s="26"/>
    </row>
    <row r="39" ht="24.75" customHeight="1" spans="1:8">
      <c r="A39" s="25"/>
      <c r="B39" s="21"/>
      <c r="C39" s="22"/>
      <c r="D39" s="23"/>
      <c r="E39" s="26"/>
      <c r="F39" s="26"/>
      <c r="G39" s="26"/>
      <c r="H39" s="26"/>
    </row>
    <row r="40" ht="24.75" customHeight="1" spans="1:8">
      <c r="A40" s="25"/>
      <c r="B40" s="21"/>
      <c r="C40" s="22"/>
      <c r="D40" s="23"/>
      <c r="E40" s="26"/>
      <c r="F40" s="26"/>
      <c r="G40" s="26"/>
      <c r="H40" s="26"/>
    </row>
    <row r="41" ht="24.75" customHeight="1" spans="1:8">
      <c r="A41" s="2"/>
      <c r="B41" s="32"/>
      <c r="C41" s="32"/>
      <c r="D41" s="33"/>
      <c r="E41" s="34"/>
      <c r="F41" s="34"/>
      <c r="G41" s="34"/>
      <c r="H41" s="34"/>
    </row>
    <row r="42" ht="28.5" customHeight="1" spans="1:8">
      <c r="A42" s="25" t="str">
        <f>HYPERLINK("http://www.moneycontrol.com/mutual-funds/nav/kotak-select-focus-fund-direct-plan/MKM520","Kotak Select Focus Fund - Direct Plan (G)")</f>
        <v>Kotak Select Focus Fund - Direct Plan (G)</v>
      </c>
      <c r="B42" s="35" t="s">
        <v>9</v>
      </c>
      <c r="C42" s="36">
        <v>43196</v>
      </c>
      <c r="D42" s="37">
        <v>34.444</v>
      </c>
      <c r="E42" s="14">
        <v>13.5</v>
      </c>
      <c r="F42" s="14">
        <v>23.6</v>
      </c>
      <c r="G42" s="14">
        <v>13.3</v>
      </c>
      <c r="H42" s="38">
        <v>23.4</v>
      </c>
    </row>
    <row r="43" ht="24.75" customHeight="1" spans="1:8">
      <c r="A43" s="25"/>
      <c r="B43" s="35"/>
      <c r="C43" s="36">
        <v>43199</v>
      </c>
      <c r="D43" s="37">
        <v>34.595</v>
      </c>
      <c r="E43" s="14">
        <v>14.1</v>
      </c>
      <c r="F43" s="14">
        <v>24.1</v>
      </c>
      <c r="G43" s="14">
        <v>12.8</v>
      </c>
      <c r="H43" s="38">
        <v>23.7</v>
      </c>
    </row>
    <row r="44" ht="24.75" customHeight="1" spans="1:8">
      <c r="A44" s="25"/>
      <c r="B44" s="35"/>
      <c r="C44" s="36">
        <v>43200</v>
      </c>
      <c r="D44" s="37">
        <v>34.647</v>
      </c>
      <c r="E44" s="14">
        <v>13.9</v>
      </c>
      <c r="F44" s="14">
        <v>24.2</v>
      </c>
      <c r="G44" s="14">
        <v>12.9</v>
      </c>
      <c r="H44" s="38">
        <v>23.6</v>
      </c>
    </row>
    <row r="45" ht="24.75" customHeight="1" spans="1:8">
      <c r="A45" s="25"/>
      <c r="B45" s="35"/>
      <c r="C45" s="36">
        <v>43202</v>
      </c>
      <c r="D45" s="37">
        <v>34.645</v>
      </c>
      <c r="E45" s="14">
        <v>13.8</v>
      </c>
      <c r="F45" s="14">
        <v>23.1</v>
      </c>
      <c r="G45" s="14">
        <v>12.9</v>
      </c>
      <c r="H45" s="38">
        <v>23.8</v>
      </c>
    </row>
    <row r="46" ht="24.75" customHeight="1" spans="1:8">
      <c r="A46" s="25"/>
      <c r="B46" s="35"/>
      <c r="C46" s="36">
        <v>43203</v>
      </c>
      <c r="D46" s="37">
        <v>34.639</v>
      </c>
      <c r="E46" s="14">
        <v>13.6</v>
      </c>
      <c r="F46" s="14">
        <v>22.2</v>
      </c>
      <c r="G46" s="14">
        <v>12.9</v>
      </c>
      <c r="H46" s="38">
        <v>23.8</v>
      </c>
    </row>
    <row r="47" ht="24.75" customHeight="1" spans="1:8">
      <c r="A47" s="25"/>
      <c r="B47" s="35"/>
      <c r="C47" s="36">
        <v>43208</v>
      </c>
      <c r="D47" s="39">
        <v>34.762</v>
      </c>
      <c r="E47" s="40">
        <v>14.4</v>
      </c>
      <c r="F47" s="40">
        <v>21.7</v>
      </c>
      <c r="G47" s="40">
        <v>14</v>
      </c>
      <c r="H47" s="41">
        <v>22.9</v>
      </c>
    </row>
    <row r="48" ht="24.75" customHeight="1" spans="1:8">
      <c r="A48" s="25"/>
      <c r="B48" s="35"/>
      <c r="C48" s="42">
        <v>43311</v>
      </c>
      <c r="D48" s="28">
        <v>36.594</v>
      </c>
      <c r="E48" s="26">
        <v>10.8</v>
      </c>
      <c r="F48" s="26">
        <v>17.4</v>
      </c>
      <c r="G48" s="26">
        <v>14.6</v>
      </c>
      <c r="H48" s="43">
        <v>24</v>
      </c>
    </row>
    <row r="49" ht="24.75" customHeight="1" spans="1:8">
      <c r="A49" s="25"/>
      <c r="B49" s="35"/>
      <c r="C49" s="42">
        <v>43312</v>
      </c>
      <c r="D49" s="44">
        <v>36.754</v>
      </c>
      <c r="E49" s="30">
        <v>10.4</v>
      </c>
      <c r="F49" s="30">
        <v>17.6</v>
      </c>
      <c r="G49" s="30">
        <v>14.4</v>
      </c>
      <c r="H49" s="45">
        <v>24</v>
      </c>
    </row>
    <row r="50" ht="24.75" customHeight="1" spans="1:8">
      <c r="A50" s="25"/>
      <c r="B50" s="35"/>
      <c r="C50" s="42">
        <v>43313</v>
      </c>
      <c r="D50" s="28">
        <v>36.733</v>
      </c>
      <c r="E50" s="26">
        <v>10.1</v>
      </c>
      <c r="F50" s="26">
        <v>17.4</v>
      </c>
      <c r="G50" s="26">
        <v>14.3</v>
      </c>
      <c r="H50" s="43">
        <v>24.1</v>
      </c>
    </row>
    <row r="51" ht="24.75" customHeight="1" spans="1:8">
      <c r="A51" s="25"/>
      <c r="B51" s="35"/>
      <c r="C51" s="42">
        <v>43319</v>
      </c>
      <c r="D51" s="46">
        <v>36.735</v>
      </c>
      <c r="E51" s="26">
        <v>9.6</v>
      </c>
      <c r="F51" s="26">
        <v>17.2</v>
      </c>
      <c r="G51" s="26">
        <v>13.7</v>
      </c>
      <c r="H51" s="43">
        <v>24.7</v>
      </c>
    </row>
    <row r="52" ht="24.75" customHeight="1" spans="1:8">
      <c r="A52" s="25"/>
      <c r="B52" s="35"/>
      <c r="C52" s="42">
        <v>43321</v>
      </c>
      <c r="D52" s="28">
        <v>36.989</v>
      </c>
      <c r="E52" s="26">
        <v>12.7</v>
      </c>
      <c r="F52" s="26">
        <v>17.5</v>
      </c>
      <c r="G52" s="26">
        <v>14</v>
      </c>
      <c r="H52" s="43">
        <v>24.7</v>
      </c>
    </row>
    <row r="53" ht="24.75" customHeight="1" spans="1:8">
      <c r="A53" s="25"/>
      <c r="B53" s="35"/>
      <c r="C53" s="42">
        <v>43322</v>
      </c>
      <c r="D53" s="28">
        <v>36.835</v>
      </c>
      <c r="E53" s="26">
        <v>13.9</v>
      </c>
      <c r="F53" s="26">
        <v>18.2</v>
      </c>
      <c r="G53" s="26">
        <v>14</v>
      </c>
      <c r="H53" s="43">
        <v>24.6</v>
      </c>
    </row>
    <row r="54" ht="24.75" customHeight="1" spans="1:8">
      <c r="A54" s="25"/>
      <c r="B54" s="35"/>
      <c r="C54" s="42">
        <v>43325</v>
      </c>
      <c r="D54" s="46">
        <v>36.574</v>
      </c>
      <c r="E54" s="26">
        <v>13.5</v>
      </c>
      <c r="F54" s="26">
        <v>17.4</v>
      </c>
      <c r="G54" s="26">
        <v>14.5</v>
      </c>
      <c r="H54" s="43">
        <v>23.7</v>
      </c>
    </row>
    <row r="55" ht="24.75" customHeight="1" spans="1:8">
      <c r="A55" s="25"/>
      <c r="B55" s="35"/>
      <c r="C55" s="42">
        <v>43326</v>
      </c>
      <c r="D55" s="46">
        <v>36.774</v>
      </c>
      <c r="E55" s="26">
        <v>12.6</v>
      </c>
      <c r="F55" s="26">
        <v>17.7</v>
      </c>
      <c r="G55" s="26">
        <v>14.2</v>
      </c>
      <c r="H55" s="43">
        <v>23.7</v>
      </c>
    </row>
    <row r="56" ht="24.75" customHeight="1" spans="1:8">
      <c r="A56" s="25"/>
      <c r="B56" s="35"/>
      <c r="C56" s="42">
        <v>43332</v>
      </c>
      <c r="D56" s="46">
        <v>37.234</v>
      </c>
      <c r="E56" s="26">
        <v>13.3</v>
      </c>
      <c r="F56" s="26">
        <v>17.8</v>
      </c>
      <c r="G56" s="26">
        <v>15</v>
      </c>
      <c r="H56" s="43">
        <v>25.5</v>
      </c>
    </row>
    <row r="57" ht="24.75" customHeight="1" spans="1:8">
      <c r="A57" s="25"/>
      <c r="B57" s="35"/>
      <c r="C57" s="42">
        <v>43333</v>
      </c>
      <c r="D57" s="46">
        <v>37.338</v>
      </c>
      <c r="E57" s="26">
        <v>14.6</v>
      </c>
      <c r="F57" s="26">
        <v>18</v>
      </c>
      <c r="G57" s="26">
        <v>15.4</v>
      </c>
      <c r="H57" s="43">
        <v>25.9</v>
      </c>
    </row>
    <row r="58" ht="24.75" customHeight="1" spans="1:8">
      <c r="A58" s="25"/>
      <c r="B58" s="35"/>
      <c r="C58" s="42">
        <v>43336</v>
      </c>
      <c r="D58" s="46">
        <v>37.277</v>
      </c>
      <c r="E58" s="26">
        <v>13.3</v>
      </c>
      <c r="F58" s="26">
        <v>18</v>
      </c>
      <c r="G58" s="26">
        <v>17.8</v>
      </c>
      <c r="H58" s="43">
        <v>25.3</v>
      </c>
    </row>
    <row r="59" ht="24.75" customHeight="1" spans="1:8">
      <c r="A59" s="25"/>
      <c r="B59" s="35"/>
      <c r="C59" s="42">
        <v>43342</v>
      </c>
      <c r="D59" s="46">
        <v>37.68</v>
      </c>
      <c r="E59" s="26">
        <v>13.6</v>
      </c>
      <c r="F59" s="26">
        <v>17.7</v>
      </c>
      <c r="G59" s="26">
        <v>17.3</v>
      </c>
      <c r="H59" s="43">
        <v>25.5</v>
      </c>
    </row>
    <row r="60" ht="24.75" customHeight="1" spans="1:8">
      <c r="A60" s="25"/>
      <c r="B60" s="35"/>
      <c r="C60" s="22">
        <v>43348</v>
      </c>
      <c r="D60" s="46">
        <v>36.687</v>
      </c>
      <c r="E60" s="26">
        <v>9.6</v>
      </c>
      <c r="F60" s="26">
        <v>15.6</v>
      </c>
      <c r="G60" s="26">
        <v>17.6</v>
      </c>
      <c r="H60" s="43">
        <v>24.4</v>
      </c>
    </row>
    <row r="61" ht="24.75" customHeight="1" spans="1:8">
      <c r="A61" s="25"/>
      <c r="B61" s="35"/>
      <c r="C61" s="22">
        <v>43368</v>
      </c>
      <c r="D61" s="28">
        <v>34.848</v>
      </c>
      <c r="E61" s="26">
        <v>4.9</v>
      </c>
      <c r="F61" s="26">
        <v>12</v>
      </c>
      <c r="G61" s="26">
        <v>14.4</v>
      </c>
      <c r="H61" s="43">
        <v>22.2</v>
      </c>
    </row>
    <row r="62" ht="24.75" customHeight="1" spans="1:8">
      <c r="A62" s="25"/>
      <c r="B62" s="35"/>
      <c r="C62" s="22">
        <v>43383</v>
      </c>
      <c r="D62" s="46">
        <v>33.393</v>
      </c>
      <c r="E62" s="26">
        <v>-0.2</v>
      </c>
      <c r="F62" s="26">
        <v>9.6</v>
      </c>
      <c r="G62" s="26">
        <v>12</v>
      </c>
      <c r="H62" s="43">
        <v>20.1</v>
      </c>
    </row>
    <row r="63" ht="24.75" customHeight="1" spans="1:8">
      <c r="A63" s="25"/>
      <c r="B63" s="35"/>
      <c r="C63" s="22">
        <v>43399</v>
      </c>
      <c r="D63" s="47">
        <v>32.082</v>
      </c>
      <c r="E63" s="30">
        <v>-6.5</v>
      </c>
      <c r="F63" s="30">
        <v>7.6</v>
      </c>
      <c r="G63" s="30">
        <v>10.1</v>
      </c>
      <c r="H63" s="45">
        <v>18.7</v>
      </c>
    </row>
    <row r="64" ht="24.75" customHeight="1" spans="1:8">
      <c r="A64" s="25"/>
      <c r="B64" s="35"/>
      <c r="C64" s="22">
        <v>43402</v>
      </c>
      <c r="D64" s="28">
        <v>32.845</v>
      </c>
      <c r="E64" s="26">
        <v>-4.2</v>
      </c>
      <c r="F64" s="26">
        <v>8.7</v>
      </c>
      <c r="G64" s="26">
        <v>11.5</v>
      </c>
      <c r="H64" s="43">
        <v>19</v>
      </c>
    </row>
    <row r="65" ht="24.75" customHeight="1" spans="1:8">
      <c r="A65" s="25"/>
      <c r="B65" s="35"/>
      <c r="C65" s="22">
        <v>43404</v>
      </c>
      <c r="D65" s="28">
        <v>33.432</v>
      </c>
      <c r="E65" s="26">
        <v>-2.9</v>
      </c>
      <c r="F65" s="26">
        <v>9.7</v>
      </c>
      <c r="G65" s="26">
        <v>12.3</v>
      </c>
      <c r="H65" s="43">
        <v>19.1</v>
      </c>
    </row>
    <row r="66" ht="24.75" customHeight="1" spans="1:8">
      <c r="A66" s="25"/>
      <c r="B66" s="35"/>
      <c r="C66" s="22">
        <v>43405</v>
      </c>
      <c r="D66" s="31">
        <v>33.619</v>
      </c>
      <c r="E66" s="26">
        <v>-3.2</v>
      </c>
      <c r="F66" s="26">
        <v>10</v>
      </c>
      <c r="G66" s="26">
        <v>12.5</v>
      </c>
      <c r="H66" s="43">
        <v>19.2</v>
      </c>
    </row>
    <row r="67" ht="24.75" customHeight="1" spans="1:8">
      <c r="A67" s="25"/>
      <c r="B67" s="35"/>
      <c r="C67" s="22">
        <v>43410</v>
      </c>
      <c r="D67" s="31">
        <v>33.985</v>
      </c>
      <c r="E67" s="26">
        <v>-2.2</v>
      </c>
      <c r="F67" s="26">
        <v>11.9</v>
      </c>
      <c r="G67" s="26">
        <v>13.3</v>
      </c>
      <c r="H67" s="43">
        <v>19.6</v>
      </c>
    </row>
    <row r="68" ht="24.75" customHeight="1" spans="1:8">
      <c r="A68" s="25"/>
      <c r="B68" s="35"/>
      <c r="C68" s="22">
        <v>43413</v>
      </c>
      <c r="D68" s="31">
        <v>34.208</v>
      </c>
      <c r="E68" s="26">
        <v>0</v>
      </c>
      <c r="F68" s="26">
        <v>12.5</v>
      </c>
      <c r="G68" s="26">
        <v>13.6</v>
      </c>
      <c r="H68" s="43">
        <v>20.1</v>
      </c>
    </row>
    <row r="69" ht="24.75" customHeight="1" spans="1:8">
      <c r="A69" s="25"/>
      <c r="B69" s="35"/>
      <c r="C69" s="22">
        <v>43430</v>
      </c>
      <c r="D69" s="46">
        <v>34.361</v>
      </c>
      <c r="E69" s="26">
        <v>-0.8</v>
      </c>
      <c r="F69" s="26">
        <v>15.2</v>
      </c>
      <c r="G69" s="26">
        <v>13.8</v>
      </c>
      <c r="H69" s="43">
        <v>20.6</v>
      </c>
    </row>
    <row r="70" ht="24.75" customHeight="1" spans="1:8">
      <c r="A70" s="25"/>
      <c r="B70" s="35"/>
      <c r="C70" s="22">
        <v>43432</v>
      </c>
      <c r="D70" s="31">
        <v>34.601</v>
      </c>
      <c r="E70" s="26">
        <v>-0.2</v>
      </c>
      <c r="F70" s="26">
        <v>15.5</v>
      </c>
      <c r="G70" s="26">
        <v>13.8</v>
      </c>
      <c r="H70" s="43">
        <v>20.7</v>
      </c>
    </row>
    <row r="71" ht="24.75" customHeight="1" spans="1:8">
      <c r="A71" s="25"/>
      <c r="B71" s="35"/>
      <c r="C71" s="22">
        <v>43452</v>
      </c>
      <c r="D71" s="46">
        <v>35.406</v>
      </c>
      <c r="E71" s="48">
        <v>1.9</v>
      </c>
      <c r="F71" s="48">
        <v>17.2</v>
      </c>
      <c r="G71" s="48">
        <v>15.5</v>
      </c>
      <c r="H71" s="49">
        <v>20.5</v>
      </c>
    </row>
    <row r="72" ht="24.75" customHeight="1" spans="1:8">
      <c r="A72" s="25"/>
      <c r="B72" s="35"/>
      <c r="C72" s="50"/>
      <c r="D72" s="46"/>
      <c r="E72" s="26"/>
      <c r="F72" s="26"/>
      <c r="G72" s="26"/>
      <c r="H72" s="43"/>
    </row>
    <row r="73" ht="24.75" customHeight="1" spans="1:8">
      <c r="A73" s="25"/>
      <c r="B73" s="35"/>
      <c r="C73" s="50"/>
      <c r="D73" s="46"/>
      <c r="E73" s="26"/>
      <c r="F73" s="26"/>
      <c r="G73" s="26"/>
      <c r="H73" s="43"/>
    </row>
    <row r="74" ht="24.75" customHeight="1" spans="1:8">
      <c r="A74" s="25"/>
      <c r="B74" s="35"/>
      <c r="C74" s="50"/>
      <c r="D74" s="46"/>
      <c r="E74" s="26"/>
      <c r="F74" s="26"/>
      <c r="G74" s="26"/>
      <c r="H74" s="43"/>
    </row>
    <row r="75" ht="24.75" customHeight="1" spans="1:8">
      <c r="A75" s="25"/>
      <c r="B75" s="35"/>
      <c r="C75" s="50"/>
      <c r="D75" s="46"/>
      <c r="E75" s="26"/>
      <c r="F75" s="26"/>
      <c r="G75" s="26"/>
      <c r="H75" s="43"/>
    </row>
    <row r="76" ht="24.75" customHeight="1" spans="1:8">
      <c r="A76" s="25"/>
      <c r="B76" s="35"/>
      <c r="C76" s="50"/>
      <c r="D76" s="46"/>
      <c r="E76" s="26"/>
      <c r="F76" s="26"/>
      <c r="G76" s="26"/>
      <c r="H76" s="43"/>
    </row>
    <row r="77" ht="24.75" customHeight="1" spans="1:8">
      <c r="A77" s="25"/>
      <c r="B77" s="35"/>
      <c r="C77" s="50"/>
      <c r="D77" s="46"/>
      <c r="E77" s="26"/>
      <c r="F77" s="26"/>
      <c r="G77" s="26"/>
      <c r="H77" s="43"/>
    </row>
    <row r="78" ht="24.75" customHeight="1" spans="1:8">
      <c r="A78" s="25"/>
      <c r="B78" s="35"/>
      <c r="C78" s="42"/>
      <c r="D78" s="46"/>
      <c r="E78" s="26"/>
      <c r="F78" s="26"/>
      <c r="G78" s="26"/>
      <c r="H78" s="43"/>
    </row>
    <row r="79" ht="24.75" customHeight="1" spans="1:2">
      <c r="A79" s="2"/>
      <c r="B79" s="32"/>
    </row>
    <row r="80" ht="24.75" customHeight="1" spans="1:8">
      <c r="A80" s="51" t="str">
        <f>HYPERLINK("http://www.moneycontrol.com/mutual-funds/nav/reliance-top-200-fund-direct-plan/MRC940","Reliance Top 200 Fund - Direct Plan (G). New name: Reliance Large Cap Fund - Direct Plan (G)")</f>
        <v>Reliance Top 200 Fund - Direct Plan (G). New name: Reliance Large Cap Fund - Direct Plan (G)</v>
      </c>
      <c r="B80" s="21" t="s">
        <v>8</v>
      </c>
      <c r="C80" s="52">
        <v>43199</v>
      </c>
      <c r="D80" s="53">
        <v>33.495</v>
      </c>
      <c r="E80" s="54">
        <v>15.7</v>
      </c>
      <c r="F80" s="54">
        <v>23</v>
      </c>
      <c r="G80" s="54">
        <v>9.6</v>
      </c>
      <c r="H80" s="54"/>
    </row>
    <row r="81" ht="24.75" customHeight="1" spans="1:8">
      <c r="A81" s="51"/>
      <c r="B81" s="21"/>
      <c r="C81" s="52">
        <v>43200</v>
      </c>
      <c r="D81" s="53">
        <v>33.642</v>
      </c>
      <c r="E81" s="54">
        <v>15.9</v>
      </c>
      <c r="F81" s="54">
        <v>23.2</v>
      </c>
      <c r="G81" s="54">
        <v>9.8</v>
      </c>
      <c r="H81" s="54"/>
    </row>
    <row r="82" ht="24.75" customHeight="1" spans="1:8">
      <c r="A82" s="51"/>
      <c r="B82" s="21"/>
      <c r="C82" s="52">
        <v>43202</v>
      </c>
      <c r="D82" s="53">
        <v>33.521</v>
      </c>
      <c r="E82" s="55">
        <v>14.7</v>
      </c>
      <c r="F82" s="55">
        <v>21.7</v>
      </c>
      <c r="G82" s="55">
        <v>9.6</v>
      </c>
      <c r="H82" s="55"/>
    </row>
    <row r="83" ht="24.75" customHeight="1" spans="1:8">
      <c r="A83" s="51"/>
      <c r="B83" s="21"/>
      <c r="C83" s="52">
        <v>43203</v>
      </c>
      <c r="D83" s="53">
        <v>33.477</v>
      </c>
      <c r="E83" s="55">
        <v>15.1</v>
      </c>
      <c r="F83" s="55">
        <v>20.7</v>
      </c>
      <c r="G83" s="55">
        <v>9.5</v>
      </c>
      <c r="H83" s="55"/>
    </row>
    <row r="84" ht="24.75" customHeight="1" spans="1:8">
      <c r="A84" s="51"/>
      <c r="B84" s="21"/>
      <c r="C84" s="52">
        <v>43208</v>
      </c>
      <c r="D84" s="53">
        <v>33.628</v>
      </c>
      <c r="E84" s="55">
        <v>16.9</v>
      </c>
      <c r="F84" s="55">
        <v>20.6</v>
      </c>
      <c r="G84" s="55">
        <v>10.8</v>
      </c>
      <c r="H84" s="55">
        <v>19.3</v>
      </c>
    </row>
    <row r="85" ht="24.75" customHeight="1" spans="1:8">
      <c r="A85" s="51"/>
      <c r="B85" s="21"/>
      <c r="C85" s="52">
        <v>43311</v>
      </c>
      <c r="D85" s="56">
        <v>35.085</v>
      </c>
      <c r="E85" s="57">
        <v>10.3</v>
      </c>
      <c r="F85" s="57">
        <v>17.1</v>
      </c>
      <c r="G85" s="57">
        <v>11.8</v>
      </c>
      <c r="H85" s="57">
        <v>22.4</v>
      </c>
    </row>
    <row r="86" ht="24.75" customHeight="1" spans="1:8">
      <c r="A86" s="51"/>
      <c r="B86" s="21"/>
      <c r="C86" s="52">
        <v>43312</v>
      </c>
      <c r="D86" s="53">
        <v>35.068</v>
      </c>
      <c r="E86" s="57">
        <v>9.4</v>
      </c>
      <c r="F86" s="57">
        <v>17.1</v>
      </c>
      <c r="G86" s="57">
        <v>11.4</v>
      </c>
      <c r="H86" s="57">
        <v>22.1</v>
      </c>
    </row>
    <row r="87" ht="24.75" customHeight="1" spans="1:8">
      <c r="A87" s="51"/>
      <c r="B87" s="21"/>
      <c r="C87" s="52">
        <v>43313</v>
      </c>
      <c r="D87" s="56">
        <v>35.109</v>
      </c>
      <c r="E87" s="57">
        <v>9.4</v>
      </c>
      <c r="F87" s="57">
        <v>17.5</v>
      </c>
      <c r="G87" s="57">
        <v>11.4</v>
      </c>
      <c r="H87" s="57">
        <v>22.4</v>
      </c>
    </row>
    <row r="88" ht="24.75" customHeight="1" spans="1:8">
      <c r="A88" s="51"/>
      <c r="B88" s="21"/>
      <c r="C88" s="52">
        <v>43319</v>
      </c>
      <c r="D88" s="53">
        <v>35.367</v>
      </c>
      <c r="E88" s="57">
        <v>10.9</v>
      </c>
      <c r="F88" s="57">
        <v>17.4</v>
      </c>
      <c r="G88" s="57">
        <v>11.3</v>
      </c>
      <c r="H88" s="57">
        <v>23.1</v>
      </c>
    </row>
    <row r="89" ht="24.75" customHeight="1" spans="1:8">
      <c r="A89" s="51"/>
      <c r="B89" s="21"/>
      <c r="C89" s="52">
        <v>43321</v>
      </c>
      <c r="D89" s="53">
        <v>35.687</v>
      </c>
      <c r="E89" s="57">
        <v>14.2</v>
      </c>
      <c r="F89" s="57">
        <v>18</v>
      </c>
      <c r="G89" s="57">
        <v>11.6</v>
      </c>
      <c r="H89" s="57">
        <v>22.9</v>
      </c>
    </row>
    <row r="90" ht="24.75" customHeight="1" spans="1:8">
      <c r="A90" s="51"/>
      <c r="B90" s="21"/>
      <c r="C90" s="52">
        <v>43322</v>
      </c>
      <c r="D90" s="53">
        <v>35.367</v>
      </c>
      <c r="E90" s="57">
        <v>14.4</v>
      </c>
      <c r="F90" s="57">
        <v>18.4</v>
      </c>
      <c r="G90" s="57">
        <v>11.4</v>
      </c>
      <c r="H90" s="57">
        <v>22.7</v>
      </c>
    </row>
    <row r="91" ht="24.75" customHeight="1" spans="1:8">
      <c r="A91" s="51"/>
      <c r="B91" s="21"/>
      <c r="C91" s="52">
        <v>43325</v>
      </c>
      <c r="D91" s="53">
        <v>35.079</v>
      </c>
      <c r="E91" s="57">
        <v>14.4</v>
      </c>
      <c r="F91" s="57">
        <v>17.2</v>
      </c>
      <c r="G91" s="57">
        <v>11.9</v>
      </c>
      <c r="H91" s="57">
        <v>21.9</v>
      </c>
    </row>
    <row r="92" ht="24.75" customHeight="1" spans="1:8">
      <c r="A92" s="51"/>
      <c r="B92" s="21"/>
      <c r="C92" s="52">
        <v>43326</v>
      </c>
      <c r="D92" s="53">
        <v>35.393</v>
      </c>
      <c r="E92" s="57">
        <v>14.1</v>
      </c>
      <c r="F92" s="57">
        <v>17.7</v>
      </c>
      <c r="G92" s="57">
        <v>11.5</v>
      </c>
      <c r="H92" s="57">
        <v>22</v>
      </c>
    </row>
    <row r="93" ht="24.75" customHeight="1" spans="1:8">
      <c r="A93" s="51"/>
      <c r="B93" s="21"/>
      <c r="C93" s="52">
        <v>43332</v>
      </c>
      <c r="D93" s="53">
        <v>36.178</v>
      </c>
      <c r="E93" s="57">
        <v>16.3</v>
      </c>
      <c r="F93" s="57">
        <v>18</v>
      </c>
      <c r="G93" s="57">
        <v>12.7</v>
      </c>
      <c r="H93" s="57">
        <v>23.8</v>
      </c>
    </row>
    <row r="94" ht="24.75" customHeight="1" spans="1:8">
      <c r="A94" s="51"/>
      <c r="B94" s="21"/>
      <c r="C94" s="52">
        <v>43333</v>
      </c>
      <c r="D94" s="53">
        <v>36.298</v>
      </c>
      <c r="E94" s="57">
        <v>18</v>
      </c>
      <c r="F94" s="57">
        <v>18.2</v>
      </c>
      <c r="G94" s="57">
        <v>13.1</v>
      </c>
      <c r="H94" s="57">
        <v>24.3</v>
      </c>
    </row>
    <row r="95" ht="24.75" customHeight="1" spans="1:8">
      <c r="A95" s="51"/>
      <c r="B95" s="21"/>
      <c r="C95" s="52">
        <v>43336</v>
      </c>
      <c r="D95" s="53">
        <v>36.183</v>
      </c>
      <c r="E95" s="57">
        <v>15.9</v>
      </c>
      <c r="F95" s="57">
        <v>18</v>
      </c>
      <c r="G95" s="57">
        <v>15.6</v>
      </c>
      <c r="H95" s="57">
        <v>23.5</v>
      </c>
    </row>
    <row r="96" ht="24.75" customHeight="1" spans="1:8">
      <c r="A96" s="51"/>
      <c r="B96" s="21"/>
      <c r="C96" s="52">
        <v>43342</v>
      </c>
      <c r="D96" s="53">
        <v>36.845</v>
      </c>
      <c r="E96" s="57">
        <v>17.3</v>
      </c>
      <c r="F96" s="57">
        <v>18.3</v>
      </c>
      <c r="G96" s="57">
        <v>15.2</v>
      </c>
      <c r="H96" s="57">
        <v>23.9</v>
      </c>
    </row>
    <row r="97" ht="24.75" customHeight="1" spans="1:8">
      <c r="A97" s="51"/>
      <c r="B97" s="21"/>
      <c r="C97" s="52">
        <v>43348</v>
      </c>
      <c r="D97" s="53">
        <v>36.203</v>
      </c>
      <c r="E97" s="57">
        <v>14.7</v>
      </c>
      <c r="F97" s="57">
        <v>16.8</v>
      </c>
      <c r="G97" s="57">
        <v>16.2</v>
      </c>
      <c r="H97" s="57">
        <v>23.1</v>
      </c>
    </row>
    <row r="98" ht="24.75" customHeight="1" spans="1:8">
      <c r="A98" s="51"/>
      <c r="B98" s="21"/>
      <c r="C98" s="52">
        <v>43368</v>
      </c>
      <c r="D98" s="53">
        <v>34.648</v>
      </c>
      <c r="E98" s="57">
        <v>9.1</v>
      </c>
      <c r="F98" s="57">
        <v>13.7</v>
      </c>
      <c r="G98" s="57">
        <v>13.8</v>
      </c>
      <c r="H98" s="57">
        <v>21</v>
      </c>
    </row>
    <row r="99" ht="24.75" customHeight="1" spans="1:8">
      <c r="A99" s="51"/>
      <c r="B99" s="21"/>
      <c r="C99" s="52">
        <v>43383</v>
      </c>
      <c r="D99" s="53">
        <v>33.023</v>
      </c>
      <c r="E99" s="57">
        <v>3.4</v>
      </c>
      <c r="F99" s="57">
        <v>11.3</v>
      </c>
      <c r="G99" s="57">
        <v>11.2</v>
      </c>
      <c r="H99" s="57">
        <v>19.2</v>
      </c>
    </row>
    <row r="100" ht="24.75" customHeight="1" spans="1:8">
      <c r="A100" s="51"/>
      <c r="B100" s="21"/>
      <c r="C100" s="52">
        <v>43399</v>
      </c>
      <c r="D100" s="58">
        <v>31.994</v>
      </c>
      <c r="E100" s="59">
        <v>-3.3</v>
      </c>
      <c r="F100" s="59">
        <v>9.8</v>
      </c>
      <c r="G100" s="59">
        <v>9.5</v>
      </c>
      <c r="H100" s="59">
        <v>18</v>
      </c>
    </row>
    <row r="101" ht="24.75" customHeight="1" spans="1:8">
      <c r="A101" s="51"/>
      <c r="B101" s="21"/>
      <c r="C101" s="52">
        <v>43402</v>
      </c>
      <c r="D101" s="56">
        <v>33.094</v>
      </c>
      <c r="E101" s="57">
        <v>0.1</v>
      </c>
      <c r="F101" s="57">
        <v>11.7</v>
      </c>
      <c r="G101" s="57">
        <v>11.4</v>
      </c>
      <c r="H101" s="57">
        <v>18.6</v>
      </c>
    </row>
    <row r="102" ht="24.75" customHeight="1" spans="1:8">
      <c r="A102" s="51"/>
      <c r="B102" s="21"/>
      <c r="C102" s="52"/>
      <c r="D102" s="53"/>
      <c r="E102" s="57"/>
      <c r="F102" s="57"/>
      <c r="G102" s="57"/>
      <c r="H102" s="57"/>
    </row>
    <row r="103" ht="24.75" customHeight="1" spans="1:8">
      <c r="A103" s="51"/>
      <c r="B103" s="21"/>
      <c r="C103" s="52"/>
      <c r="D103" s="53"/>
      <c r="E103" s="57"/>
      <c r="F103" s="57"/>
      <c r="G103" s="57"/>
      <c r="H103" s="57"/>
    </row>
    <row r="104" ht="24.75" customHeight="1" spans="1:8">
      <c r="A104" s="51"/>
      <c r="B104" s="21"/>
      <c r="C104" s="52"/>
      <c r="D104" s="53"/>
      <c r="E104" s="57"/>
      <c r="F104" s="57"/>
      <c r="G104" s="57"/>
      <c r="H104" s="57"/>
    </row>
    <row r="105" ht="24.75" customHeight="1" spans="1:8">
      <c r="A105" s="51"/>
      <c r="B105" s="21"/>
      <c r="C105" s="52"/>
      <c r="D105" s="53"/>
      <c r="E105" s="57"/>
      <c r="F105" s="57"/>
      <c r="G105" s="57"/>
      <c r="H105" s="57"/>
    </row>
    <row r="106" ht="24.75" customHeight="1" spans="3:8">
      <c r="C106" s="60"/>
      <c r="D106" s="61"/>
      <c r="E106" s="62"/>
      <c r="F106" s="62"/>
      <c r="G106" s="62"/>
      <c r="H106" s="62"/>
    </row>
    <row r="107" ht="24.75" customHeight="1" spans="1:8">
      <c r="A107" s="25" t="str">
        <f>HYPERLINK("http://www.moneycontrol.com/mutual-funds/nav/dsp-br-focus-fund-direct/MDS588","DSP BlackRock Focus Fund - Direct Plan (G)")</f>
        <v>DSP BlackRock Focus Fund - Direct Plan (G)</v>
      </c>
      <c r="B107" s="21" t="s">
        <v>8</v>
      </c>
      <c r="C107" s="22">
        <v>43202</v>
      </c>
      <c r="D107" s="23">
        <v>23.422</v>
      </c>
      <c r="E107" s="63">
        <v>10.2</v>
      </c>
      <c r="F107" s="63">
        <v>17.6</v>
      </c>
      <c r="G107" s="63">
        <v>8.4</v>
      </c>
      <c r="H107" s="63"/>
    </row>
    <row r="108" ht="24.75" customHeight="1" spans="1:8">
      <c r="A108" s="25"/>
      <c r="B108" s="21"/>
      <c r="C108" s="22">
        <v>43203</v>
      </c>
      <c r="D108" s="23">
        <v>23.421</v>
      </c>
      <c r="E108" s="63">
        <v>10.8</v>
      </c>
      <c r="F108" s="63">
        <v>16.8</v>
      </c>
      <c r="G108" s="63">
        <v>8.5</v>
      </c>
      <c r="H108" s="64"/>
    </row>
    <row r="109" ht="24.75" customHeight="1" spans="1:8">
      <c r="A109" s="25"/>
      <c r="B109" s="21"/>
      <c r="C109" s="22">
        <v>43207</v>
      </c>
      <c r="D109" s="23">
        <v>23.551</v>
      </c>
      <c r="E109" s="63">
        <v>11.8</v>
      </c>
      <c r="F109" s="63">
        <v>17.1</v>
      </c>
      <c r="G109" s="63">
        <v>9.7</v>
      </c>
      <c r="H109" s="63">
        <v>18.4</v>
      </c>
    </row>
    <row r="110" ht="24.75" customHeight="1" spans="1:8">
      <c r="A110" s="25"/>
      <c r="B110" s="21"/>
      <c r="C110" s="22">
        <v>43208</v>
      </c>
      <c r="D110" s="23">
        <v>23.494</v>
      </c>
      <c r="E110" s="63">
        <v>11.9</v>
      </c>
      <c r="F110" s="63">
        <v>16.4</v>
      </c>
      <c r="G110" s="63">
        <v>9.6</v>
      </c>
      <c r="H110" s="63">
        <v>18.2</v>
      </c>
    </row>
    <row r="111" ht="24.75" customHeight="1" spans="1:8">
      <c r="A111" s="25"/>
      <c r="B111" s="21"/>
      <c r="C111" s="22">
        <v>43311</v>
      </c>
      <c r="D111" s="28">
        <v>24.306</v>
      </c>
      <c r="E111" s="26">
        <v>5.8</v>
      </c>
      <c r="F111" s="63"/>
      <c r="G111" s="26">
        <v>10.5</v>
      </c>
      <c r="H111" s="26">
        <v>18.3</v>
      </c>
    </row>
    <row r="112" ht="24.75" customHeight="1" spans="1:8">
      <c r="A112" s="25"/>
      <c r="B112" s="21"/>
      <c r="C112" s="22">
        <v>43312</v>
      </c>
      <c r="D112" s="23"/>
      <c r="E112" s="26"/>
      <c r="F112" s="26"/>
      <c r="G112" s="26"/>
      <c r="H112" s="26"/>
    </row>
    <row r="113" ht="24.75" customHeight="1" spans="1:8">
      <c r="A113" s="25"/>
      <c r="B113" s="21"/>
      <c r="C113" s="22">
        <v>43313</v>
      </c>
      <c r="D113" s="28">
        <v>24.377</v>
      </c>
      <c r="E113" s="26">
        <v>6.3</v>
      </c>
      <c r="F113" s="26">
        <v>11.6</v>
      </c>
      <c r="G113" s="26">
        <v>9.6</v>
      </c>
      <c r="H113" s="26">
        <v>20</v>
      </c>
    </row>
    <row r="114" ht="24.75" customHeight="1" spans="1:8">
      <c r="A114" s="25"/>
      <c r="B114" s="21"/>
      <c r="C114" s="22">
        <v>43319</v>
      </c>
      <c r="D114" s="23">
        <v>24.591</v>
      </c>
      <c r="E114" s="26">
        <v>6.8</v>
      </c>
      <c r="F114" s="26">
        <v>12.2</v>
      </c>
      <c r="G114" s="26">
        <v>9.2</v>
      </c>
      <c r="H114" s="26">
        <v>21.4</v>
      </c>
    </row>
    <row r="115" ht="24.75" customHeight="1" spans="1:8">
      <c r="A115" s="25"/>
      <c r="B115" s="21"/>
      <c r="C115" s="22">
        <v>43321</v>
      </c>
      <c r="D115" s="23">
        <v>24.763</v>
      </c>
      <c r="E115" s="26">
        <v>9.9</v>
      </c>
      <c r="F115" s="26">
        <v>12.6</v>
      </c>
      <c r="G115" s="26">
        <v>9.5</v>
      </c>
      <c r="H115" s="26">
        <v>21.4</v>
      </c>
    </row>
    <row r="116" ht="24.75" customHeight="1" spans="1:8">
      <c r="A116" s="25"/>
      <c r="B116" s="21"/>
      <c r="C116" s="22">
        <v>43322</v>
      </c>
      <c r="D116" s="23">
        <v>24.651</v>
      </c>
      <c r="E116" s="26">
        <v>11.3</v>
      </c>
      <c r="F116" s="26">
        <v>13.4</v>
      </c>
      <c r="G116" s="26">
        <v>9.4</v>
      </c>
      <c r="H116" s="26">
        <v>21.3</v>
      </c>
    </row>
    <row r="117" ht="24.75" customHeight="1" spans="1:8">
      <c r="A117" s="25"/>
      <c r="B117" s="21"/>
      <c r="C117" s="22">
        <v>43325</v>
      </c>
      <c r="D117" s="23">
        <v>24.37</v>
      </c>
      <c r="E117" s="26">
        <v>11.1</v>
      </c>
      <c r="F117" s="26">
        <v>12.3</v>
      </c>
      <c r="G117" s="26">
        <v>9.6</v>
      </c>
      <c r="H117" s="26">
        <v>20.2</v>
      </c>
    </row>
    <row r="118" ht="24.75" customHeight="1" spans="1:8">
      <c r="A118" s="25"/>
      <c r="B118" s="21"/>
      <c r="C118" s="22">
        <v>43326</v>
      </c>
      <c r="D118" s="23">
        <v>24.65</v>
      </c>
      <c r="E118" s="26">
        <v>9.2</v>
      </c>
      <c r="F118" s="26">
        <v>12.6</v>
      </c>
      <c r="G118" s="26">
        <v>9.2</v>
      </c>
      <c r="H118" s="26">
        <v>20.8</v>
      </c>
    </row>
    <row r="119" ht="24.75" customHeight="1" spans="1:8">
      <c r="A119" s="25"/>
      <c r="B119" s="21"/>
      <c r="C119" s="22">
        <v>43332</v>
      </c>
      <c r="D119" s="23">
        <v>24.933</v>
      </c>
      <c r="E119" s="26">
        <v>12</v>
      </c>
      <c r="F119" s="26">
        <v>13</v>
      </c>
      <c r="G119" s="26">
        <v>10.4</v>
      </c>
      <c r="H119" s="26">
        <v>21.7</v>
      </c>
    </row>
    <row r="120" ht="24.75" customHeight="1" spans="1:8">
      <c r="A120" s="25"/>
      <c r="B120" s="21"/>
      <c r="C120" s="22">
        <v>43333</v>
      </c>
      <c r="D120" s="23">
        <v>24.934</v>
      </c>
      <c r="E120" s="26">
        <v>13.1</v>
      </c>
      <c r="F120" s="26">
        <v>13</v>
      </c>
      <c r="G120" s="26">
        <v>10.8</v>
      </c>
      <c r="H120" s="26">
        <v>22.4</v>
      </c>
    </row>
    <row r="121" ht="24.75" customHeight="1" spans="1:8">
      <c r="A121" s="25"/>
      <c r="B121" s="21"/>
      <c r="C121" s="22">
        <v>43336</v>
      </c>
      <c r="D121" s="23">
        <v>24.864</v>
      </c>
      <c r="E121" s="26">
        <v>11.1</v>
      </c>
      <c r="F121" s="26">
        <v>12.9</v>
      </c>
      <c r="G121" s="26">
        <v>13.1</v>
      </c>
      <c r="H121" s="26">
        <v>21.7</v>
      </c>
    </row>
    <row r="122" ht="24.75" customHeight="1" spans="1:8">
      <c r="A122" s="25"/>
      <c r="B122" s="21"/>
      <c r="C122" s="22">
        <v>43342</v>
      </c>
      <c r="D122" s="23">
        <v>25.049</v>
      </c>
      <c r="E122" s="26">
        <v>11.2</v>
      </c>
      <c r="F122" s="26">
        <v>12.2</v>
      </c>
      <c r="G122" s="26">
        <v>12.6</v>
      </c>
      <c r="H122" s="26">
        <v>21.9</v>
      </c>
    </row>
    <row r="123" ht="24.75" customHeight="1" spans="1:8">
      <c r="A123" s="25"/>
      <c r="B123" s="21"/>
      <c r="C123" s="22">
        <v>43348</v>
      </c>
      <c r="D123" s="23">
        <v>24.398</v>
      </c>
      <c r="E123" s="26">
        <v>7.2</v>
      </c>
      <c r="F123" s="26">
        <v>10.1</v>
      </c>
      <c r="G123" s="26">
        <v>13</v>
      </c>
      <c r="H123" s="26">
        <v>20.9</v>
      </c>
    </row>
    <row r="124" ht="24.75" customHeight="1" spans="1:8">
      <c r="A124" s="25"/>
      <c r="B124" s="21"/>
      <c r="C124" s="22">
        <v>43368</v>
      </c>
      <c r="D124" s="23">
        <v>22.462</v>
      </c>
      <c r="E124" s="26">
        <v>-1</v>
      </c>
      <c r="F124" s="26">
        <v>5.3</v>
      </c>
      <c r="G124" s="26">
        <v>8.9</v>
      </c>
      <c r="H124" s="26">
        <v>18.1</v>
      </c>
    </row>
    <row r="125" ht="24.75" customHeight="1" spans="1:8">
      <c r="A125" s="25"/>
      <c r="B125" s="21"/>
      <c r="C125" s="22">
        <v>43383</v>
      </c>
      <c r="D125" s="23">
        <v>21.564</v>
      </c>
      <c r="E125" s="26">
        <v>-6.1</v>
      </c>
      <c r="F125" s="26">
        <v>3</v>
      </c>
      <c r="G125" s="26">
        <v>6.8</v>
      </c>
      <c r="H125" s="26">
        <v>16</v>
      </c>
    </row>
    <row r="126" ht="24.75" customHeight="1" spans="1:8">
      <c r="A126" s="25"/>
      <c r="B126" s="21"/>
      <c r="C126" s="22">
        <v>43399</v>
      </c>
      <c r="D126" s="47">
        <v>20.787</v>
      </c>
      <c r="E126" s="30">
        <v>-10.5</v>
      </c>
      <c r="F126" s="30">
        <v>1.5</v>
      </c>
      <c r="G126" s="30">
        <v>5</v>
      </c>
      <c r="H126" s="30">
        <v>14.7</v>
      </c>
    </row>
    <row r="127" ht="24.75" customHeight="1" spans="1:8">
      <c r="A127" s="25"/>
      <c r="B127" s="21"/>
      <c r="C127" s="22">
        <v>43402</v>
      </c>
      <c r="D127" s="28">
        <v>21.216</v>
      </c>
      <c r="E127" s="26">
        <v>-8.3</v>
      </c>
      <c r="F127" s="26">
        <v>2.7</v>
      </c>
      <c r="G127" s="26">
        <v>6.2</v>
      </c>
      <c r="H127" s="26">
        <v>14.9</v>
      </c>
    </row>
    <row r="128" ht="24.75" customHeight="1" spans="1:8">
      <c r="A128" s="25"/>
      <c r="B128" s="21"/>
      <c r="C128" s="22">
        <v>43404</v>
      </c>
      <c r="D128" s="28">
        <v>21.357</v>
      </c>
      <c r="E128" s="26">
        <v>-8.1</v>
      </c>
      <c r="F128" s="26">
        <v>3</v>
      </c>
      <c r="G128" s="26">
        <v>6.6</v>
      </c>
      <c r="H128" s="26">
        <v>14.8</v>
      </c>
    </row>
    <row r="129" ht="24.75" customHeight="1" spans="1:8">
      <c r="A129" s="25"/>
      <c r="B129" s="21"/>
      <c r="C129" s="22">
        <v>43405</v>
      </c>
      <c r="D129" s="31">
        <v>21.489</v>
      </c>
      <c r="E129" s="26">
        <v>-8</v>
      </c>
      <c r="F129" s="26">
        <v>3.3</v>
      </c>
      <c r="G129" s="26">
        <v>6.8</v>
      </c>
      <c r="H129" s="26">
        <v>14.8</v>
      </c>
    </row>
    <row r="130" ht="24.75" customHeight="1" spans="1:8">
      <c r="A130" s="25"/>
      <c r="B130" s="21"/>
      <c r="C130" s="22">
        <v>43410</v>
      </c>
      <c r="D130" s="31">
        <v>21.924</v>
      </c>
      <c r="E130" s="26">
        <v>-6</v>
      </c>
      <c r="F130" s="26">
        <v>6.2</v>
      </c>
      <c r="G130" s="26">
        <v>7.8</v>
      </c>
      <c r="H130" s="26">
        <v>15.5</v>
      </c>
    </row>
    <row r="131" ht="24.75" customHeight="1" spans="1:8">
      <c r="A131" s="25"/>
      <c r="B131" s="21"/>
      <c r="C131" s="22">
        <v>43413</v>
      </c>
      <c r="D131" s="31">
        <v>22.033</v>
      </c>
      <c r="E131" s="26">
        <v>-4.3</v>
      </c>
      <c r="F131" s="26">
        <v>6.4</v>
      </c>
      <c r="G131" s="26">
        <v>8</v>
      </c>
      <c r="H131" s="26">
        <v>15.8</v>
      </c>
    </row>
    <row r="132" ht="24.75" customHeight="1" spans="1:8">
      <c r="A132" s="25"/>
      <c r="B132" s="21"/>
      <c r="C132" s="22">
        <v>43430</v>
      </c>
      <c r="D132" s="31">
        <v>22.239</v>
      </c>
      <c r="E132" s="26">
        <v>-4.2</v>
      </c>
      <c r="F132" s="26">
        <v>9.5</v>
      </c>
      <c r="G132" s="26">
        <v>8.6</v>
      </c>
      <c r="H132" s="26">
        <v>16.5</v>
      </c>
    </row>
    <row r="133" ht="24.75" customHeight="1" spans="1:8">
      <c r="A133" s="25"/>
      <c r="B133" s="21"/>
      <c r="C133" s="22">
        <v>43432</v>
      </c>
      <c r="D133" s="23"/>
      <c r="E133" s="26"/>
      <c r="F133" s="26"/>
      <c r="G133" s="26"/>
      <c r="H133" s="26"/>
    </row>
    <row r="134" ht="24.75" customHeight="1" spans="1:8">
      <c r="A134" s="25"/>
      <c r="B134" s="21"/>
      <c r="C134" s="22">
        <v>43452</v>
      </c>
      <c r="D134" s="23">
        <v>22.949</v>
      </c>
      <c r="E134" s="48">
        <v>-2.5</v>
      </c>
      <c r="F134" s="48">
        <v>11.6</v>
      </c>
      <c r="G134" s="48">
        <v>10.3</v>
      </c>
      <c r="H134" s="48">
        <v>16.1</v>
      </c>
    </row>
    <row r="135" ht="24.75" customHeight="1" spans="1:8">
      <c r="A135" s="25"/>
      <c r="B135" s="21"/>
      <c r="C135" s="22"/>
      <c r="D135" s="23"/>
      <c r="E135" s="26"/>
      <c r="F135" s="26"/>
      <c r="G135" s="26"/>
      <c r="H135" s="26"/>
    </row>
    <row r="136" ht="24.75" customHeight="1" spans="1:8">
      <c r="A136" s="25"/>
      <c r="B136" s="21"/>
      <c r="C136" s="22"/>
      <c r="D136" s="23"/>
      <c r="E136" s="26"/>
      <c r="F136" s="26"/>
      <c r="G136" s="26"/>
      <c r="H136" s="26"/>
    </row>
    <row r="137" ht="24.75" customHeight="1" spans="1:8">
      <c r="A137" s="25"/>
      <c r="B137" s="21"/>
      <c r="C137" s="22"/>
      <c r="D137" s="23"/>
      <c r="E137" s="26"/>
      <c r="F137" s="26"/>
      <c r="G137" s="26"/>
      <c r="H137" s="26"/>
    </row>
    <row r="138" ht="24.75" customHeight="1" spans="1:8">
      <c r="A138" s="25"/>
      <c r="B138" s="21"/>
      <c r="C138" s="22"/>
      <c r="D138" s="23"/>
      <c r="E138" s="26"/>
      <c r="F138" s="26"/>
      <c r="G138" s="26"/>
      <c r="H138" s="26"/>
    </row>
    <row r="139" ht="24.75" customHeight="1" spans="1:8">
      <c r="A139" s="25"/>
      <c r="B139" s="21"/>
      <c r="C139" s="22"/>
      <c r="D139" s="23"/>
      <c r="E139" s="26"/>
      <c r="F139" s="26"/>
      <c r="G139" s="26"/>
      <c r="H139" s="26"/>
    </row>
    <row r="140" ht="24.75" customHeight="1" spans="1:8">
      <c r="A140" s="25"/>
      <c r="B140" s="21"/>
      <c r="C140" s="22"/>
      <c r="D140" s="23"/>
      <c r="E140" s="63"/>
      <c r="F140" s="63"/>
      <c r="G140" s="63"/>
      <c r="H140" s="63"/>
    </row>
    <row r="141" ht="24.75" customHeight="1"/>
    <row r="142" ht="24.75" customHeight="1" spans="1:8">
      <c r="A142" s="25" t="str">
        <f>HYPERLINK("http://www.moneycontrol.com/mutual-funds/nav/idfc-focused-equity-fund-direct-plan/MAG727","IDFC Focused Equity Fund - Direct Plan (G)")</f>
        <v>IDFC Focused Equity Fund - Direct Plan (G)</v>
      </c>
      <c r="B142" s="21" t="s">
        <v>10</v>
      </c>
      <c r="C142" s="22">
        <v>43203</v>
      </c>
      <c r="D142" s="23">
        <v>42.529</v>
      </c>
      <c r="E142" s="63">
        <v>29.3</v>
      </c>
      <c r="F142" s="63">
        <v>28.9</v>
      </c>
      <c r="G142" s="63">
        <v>13.1</v>
      </c>
      <c r="H142" s="63"/>
    </row>
    <row r="143" ht="24.75" customHeight="1" spans="1:8">
      <c r="A143" s="25"/>
      <c r="B143" s="21"/>
      <c r="C143" s="22">
        <v>43208</v>
      </c>
      <c r="D143" s="23">
        <v>42.575</v>
      </c>
      <c r="E143" s="63">
        <v>30.1</v>
      </c>
      <c r="F143" s="63">
        <v>28.5</v>
      </c>
      <c r="G143" s="63">
        <v>14.2</v>
      </c>
      <c r="H143" s="63">
        <v>17.6</v>
      </c>
    </row>
    <row r="144" ht="24.75" customHeight="1" spans="1:8">
      <c r="A144" s="25"/>
      <c r="B144" s="21"/>
      <c r="C144" s="22">
        <v>43311</v>
      </c>
      <c r="D144" s="28">
        <v>42.7</v>
      </c>
      <c r="E144" s="26">
        <v>11.4</v>
      </c>
      <c r="F144" s="26">
        <v>22.4</v>
      </c>
      <c r="G144" s="26">
        <v>15.1</v>
      </c>
      <c r="H144" s="26">
        <v>18</v>
      </c>
    </row>
    <row r="145" ht="24.75" customHeight="1" spans="1:8">
      <c r="A145" s="25"/>
      <c r="B145" s="21"/>
      <c r="C145" s="22">
        <v>43312</v>
      </c>
      <c r="D145" s="23">
        <v>42.84</v>
      </c>
      <c r="E145" s="26">
        <v>11.4</v>
      </c>
      <c r="F145" s="26">
        <v>22.6</v>
      </c>
      <c r="G145" s="26">
        <v>14.8</v>
      </c>
      <c r="H145" s="26">
        <v>18.1</v>
      </c>
    </row>
    <row r="146" ht="24.75" customHeight="1" spans="1:8">
      <c r="A146" s="25"/>
      <c r="B146" s="21"/>
      <c r="C146" s="22">
        <v>43313</v>
      </c>
      <c r="D146" s="28">
        <v>42.85</v>
      </c>
      <c r="E146" s="26">
        <v>11.1</v>
      </c>
      <c r="F146" s="26">
        <v>22.4</v>
      </c>
      <c r="G146" s="26">
        <v>14.8</v>
      </c>
      <c r="H146" s="26">
        <v>18.1</v>
      </c>
    </row>
    <row r="147" ht="24.75" customHeight="1" spans="1:8">
      <c r="A147" s="25"/>
      <c r="B147" s="21"/>
      <c r="C147" s="22">
        <v>43319</v>
      </c>
      <c r="D147" s="28">
        <v>43.02</v>
      </c>
      <c r="E147" s="26">
        <v>11.8</v>
      </c>
      <c r="F147" s="26">
        <v>22.1</v>
      </c>
      <c r="G147" s="26">
        <v>14.7</v>
      </c>
      <c r="H147" s="26">
        <v>19</v>
      </c>
    </row>
    <row r="148" ht="24.75" customHeight="1" spans="1:8">
      <c r="A148" s="25"/>
      <c r="B148" s="21"/>
      <c r="C148" s="22">
        <v>43321</v>
      </c>
      <c r="D148" s="28">
        <v>43.01</v>
      </c>
      <c r="E148" s="26">
        <v>13.5</v>
      </c>
      <c r="F148" s="26">
        <v>21.7</v>
      </c>
      <c r="G148" s="26">
        <v>14.7</v>
      </c>
      <c r="H148" s="26">
        <v>18.9</v>
      </c>
    </row>
    <row r="149" ht="24.75" customHeight="1" spans="1:8">
      <c r="A149" s="25"/>
      <c r="B149" s="21"/>
      <c r="C149" s="22">
        <v>43322</v>
      </c>
      <c r="D149" s="28">
        <v>42.81</v>
      </c>
      <c r="E149" s="26">
        <v>15.3</v>
      </c>
      <c r="F149" s="26">
        <v>22.2</v>
      </c>
      <c r="G149" s="26">
        <v>14.6</v>
      </c>
      <c r="H149" s="26">
        <v>18.8</v>
      </c>
    </row>
    <row r="150" ht="24.75" customHeight="1" spans="1:8">
      <c r="A150" s="25"/>
      <c r="B150" s="21"/>
      <c r="C150" s="22">
        <v>43325</v>
      </c>
      <c r="D150" s="28">
        <v>42.44</v>
      </c>
      <c r="E150" s="26">
        <v>14.1</v>
      </c>
      <c r="F150" s="26">
        <v>21.3</v>
      </c>
      <c r="G150" s="26">
        <v>15.2</v>
      </c>
      <c r="H150" s="26">
        <v>18</v>
      </c>
    </row>
    <row r="151" ht="24.75" customHeight="1" spans="1:8">
      <c r="A151" s="25"/>
      <c r="B151" s="21"/>
      <c r="C151" s="22">
        <v>43326</v>
      </c>
      <c r="D151" s="28">
        <v>42.79</v>
      </c>
      <c r="E151" s="26">
        <v>12.9</v>
      </c>
      <c r="F151" s="26">
        <v>21.8</v>
      </c>
      <c r="G151" s="26">
        <v>14.7</v>
      </c>
      <c r="H151" s="26">
        <v>18</v>
      </c>
    </row>
    <row r="152" ht="24.75" customHeight="1" spans="1:8">
      <c r="A152" s="25"/>
      <c r="B152" s="21"/>
      <c r="C152" s="22">
        <v>43332</v>
      </c>
      <c r="D152" s="28">
        <v>43.07</v>
      </c>
      <c r="E152" s="26">
        <v>13</v>
      </c>
      <c r="F152" s="26">
        <v>22.1</v>
      </c>
      <c r="G152" s="26">
        <v>15.6</v>
      </c>
      <c r="H152" s="26">
        <v>19.5</v>
      </c>
    </row>
    <row r="153" ht="24.75" customHeight="1" spans="1:8">
      <c r="A153" s="25"/>
      <c r="B153" s="21"/>
      <c r="C153" s="22">
        <v>43333</v>
      </c>
      <c r="D153" s="28">
        <v>43.38</v>
      </c>
      <c r="E153" s="26">
        <v>14.8</v>
      </c>
      <c r="F153" s="26">
        <v>22.6</v>
      </c>
      <c r="G153" s="26">
        <v>16.2</v>
      </c>
      <c r="H153" s="26">
        <v>20</v>
      </c>
    </row>
    <row r="154" ht="24.75" customHeight="1" spans="1:8">
      <c r="A154" s="25"/>
      <c r="B154" s="21"/>
      <c r="C154" s="22">
        <v>43336</v>
      </c>
      <c r="D154" s="28">
        <v>43.56</v>
      </c>
      <c r="E154" s="26">
        <v>13.5</v>
      </c>
      <c r="F154" s="26">
        <v>23</v>
      </c>
      <c r="G154" s="26">
        <v>19.1</v>
      </c>
      <c r="H154" s="26">
        <v>19.5</v>
      </c>
    </row>
    <row r="155" ht="24.75" customHeight="1" spans="1:8">
      <c r="A155" s="25"/>
      <c r="B155" s="21"/>
      <c r="C155" s="22">
        <v>43342</v>
      </c>
      <c r="D155" s="28">
        <v>43.79</v>
      </c>
      <c r="E155" s="26">
        <v>11.9</v>
      </c>
      <c r="F155" s="26">
        <v>22.8</v>
      </c>
      <c r="G155" s="26">
        <v>18.1</v>
      </c>
      <c r="H155" s="26">
        <v>19.4</v>
      </c>
    </row>
    <row r="156" ht="24.75" customHeight="1" spans="1:8">
      <c r="A156" s="25"/>
      <c r="B156" s="21"/>
      <c r="C156" s="22">
        <v>43348</v>
      </c>
      <c r="D156" s="28">
        <v>42.87</v>
      </c>
      <c r="E156" s="26">
        <v>9</v>
      </c>
      <c r="F156" s="26">
        <v>20.6</v>
      </c>
      <c r="G156" s="26">
        <v>19.1</v>
      </c>
      <c r="H156" s="26">
        <v>18.6</v>
      </c>
    </row>
    <row r="157" ht="24.75" customHeight="1" spans="1:8">
      <c r="A157" s="25"/>
      <c r="B157" s="21"/>
      <c r="C157" s="22">
        <v>43368</v>
      </c>
      <c r="D157" s="28">
        <v>40.04</v>
      </c>
      <c r="E157" s="26">
        <v>1.9</v>
      </c>
      <c r="F157" s="26">
        <v>16.3</v>
      </c>
      <c r="G157" s="26">
        <v>15.2</v>
      </c>
      <c r="H157" s="26">
        <v>15.8</v>
      </c>
    </row>
    <row r="158" ht="24.75" customHeight="1" spans="1:8">
      <c r="A158" s="25"/>
      <c r="B158" s="21"/>
      <c r="C158" s="22">
        <v>43383</v>
      </c>
      <c r="D158" s="28">
        <v>37.99</v>
      </c>
      <c r="E158" s="26">
        <v>-4.9</v>
      </c>
      <c r="F158" s="26">
        <v>13.5</v>
      </c>
      <c r="G158" s="26">
        <v>12.3</v>
      </c>
      <c r="H158" s="26">
        <v>14</v>
      </c>
    </row>
    <row r="159" ht="24.75" customHeight="1" spans="1:8">
      <c r="A159" s="25"/>
      <c r="B159" s="21"/>
      <c r="C159" s="22">
        <v>43402</v>
      </c>
      <c r="D159" s="47">
        <v>37.14</v>
      </c>
      <c r="E159" s="30">
        <v>-7</v>
      </c>
      <c r="F159" s="30">
        <v>12.6</v>
      </c>
      <c r="G159" s="30">
        <v>11.7</v>
      </c>
      <c r="H159" s="30">
        <v>12.8</v>
      </c>
    </row>
    <row r="160" ht="24.75" customHeight="1" spans="1:8">
      <c r="A160" s="25"/>
      <c r="B160" s="21"/>
      <c r="C160" s="22">
        <v>43404</v>
      </c>
      <c r="D160" s="28">
        <v>37.68</v>
      </c>
      <c r="E160" s="26">
        <v>-6.7</v>
      </c>
      <c r="F160" s="26">
        <v>13.4</v>
      </c>
      <c r="G160" s="26">
        <v>12.3</v>
      </c>
      <c r="H160" s="26">
        <v>12.9</v>
      </c>
    </row>
    <row r="161" ht="24.75" customHeight="1" spans="1:8">
      <c r="A161" s="25"/>
      <c r="B161" s="21"/>
      <c r="C161" s="22">
        <v>43405</v>
      </c>
      <c r="D161" s="31">
        <v>37.66</v>
      </c>
      <c r="E161" s="26">
        <v>-7.1</v>
      </c>
      <c r="F161" s="26">
        <v>13.6</v>
      </c>
      <c r="G161" s="26">
        <v>12.3</v>
      </c>
      <c r="H161" s="26">
        <v>13</v>
      </c>
    </row>
    <row r="162" ht="24.75" customHeight="1" spans="1:8">
      <c r="A162" s="25"/>
      <c r="B162" s="21"/>
      <c r="C162" s="22">
        <v>43410</v>
      </c>
      <c r="D162" s="31">
        <v>38.06</v>
      </c>
      <c r="E162" s="26">
        <v>-7.1</v>
      </c>
      <c r="F162" s="26">
        <v>15.5</v>
      </c>
      <c r="G162" s="26">
        <v>13</v>
      </c>
      <c r="H162" s="26">
        <v>13.5</v>
      </c>
    </row>
    <row r="163" ht="24.75" customHeight="1" spans="1:8">
      <c r="A163" s="25"/>
      <c r="B163" s="21"/>
      <c r="C163" s="22">
        <v>43413</v>
      </c>
      <c r="D163" s="31">
        <v>38.48</v>
      </c>
      <c r="E163" s="26">
        <v>-5.5</v>
      </c>
      <c r="F163" s="26">
        <v>15.6</v>
      </c>
      <c r="G163" s="26">
        <v>13.5</v>
      </c>
      <c r="H163" s="26">
        <v>13.9</v>
      </c>
    </row>
    <row r="164" ht="24.75" customHeight="1" spans="1:8">
      <c r="A164" s="25"/>
      <c r="B164" s="21"/>
      <c r="C164" s="22">
        <v>43430</v>
      </c>
      <c r="D164" s="31">
        <v>38</v>
      </c>
      <c r="E164" s="26">
        <v>-9.7</v>
      </c>
      <c r="F164" s="26">
        <v>17.8</v>
      </c>
      <c r="G164" s="26">
        <v>13.2</v>
      </c>
      <c r="H164" s="26">
        <v>13.8</v>
      </c>
    </row>
    <row r="165" ht="24.75" customHeight="1" spans="1:8">
      <c r="A165" s="25"/>
      <c r="B165" s="21"/>
      <c r="C165" s="22">
        <v>43432</v>
      </c>
      <c r="D165" s="31">
        <v>38.22</v>
      </c>
      <c r="E165" s="26">
        <v>-10</v>
      </c>
      <c r="F165" s="26">
        <v>17.9</v>
      </c>
      <c r="G165" s="26">
        <v>13.2</v>
      </c>
      <c r="H165" s="26">
        <v>13.9</v>
      </c>
    </row>
    <row r="166" ht="24.75" customHeight="1" spans="1:8">
      <c r="A166" s="25"/>
      <c r="B166" s="21"/>
      <c r="C166" s="22">
        <v>43452</v>
      </c>
      <c r="D166" s="65">
        <v>38.24</v>
      </c>
      <c r="E166" s="48">
        <v>-10.1</v>
      </c>
      <c r="F166" s="48">
        <v>18.3</v>
      </c>
      <c r="G166" s="48">
        <v>13.9</v>
      </c>
      <c r="H166" s="48">
        <v>13.5</v>
      </c>
    </row>
    <row r="167" ht="24.75" customHeight="1" spans="1:8">
      <c r="A167" s="25"/>
      <c r="B167" s="21"/>
      <c r="C167" s="22"/>
      <c r="D167" s="31"/>
      <c r="E167" s="26"/>
      <c r="F167" s="26"/>
      <c r="G167" s="26"/>
      <c r="H167" s="26"/>
    </row>
    <row r="168" ht="24.75" customHeight="1" spans="1:8">
      <c r="A168" s="25"/>
      <c r="B168" s="21"/>
      <c r="C168" s="22"/>
      <c r="D168" s="31"/>
      <c r="E168" s="26"/>
      <c r="F168" s="26"/>
      <c r="G168" s="26"/>
      <c r="H168" s="26"/>
    </row>
    <row r="169" ht="24.75" customHeight="1" spans="1:8">
      <c r="A169" s="25"/>
      <c r="B169" s="21"/>
      <c r="C169" s="22"/>
      <c r="D169" s="31"/>
      <c r="E169" s="26"/>
      <c r="F169" s="26"/>
      <c r="G169" s="26"/>
      <c r="H169" s="26"/>
    </row>
    <row r="170" ht="24.75" customHeight="1" spans="1:8">
      <c r="A170" s="25"/>
      <c r="B170" s="21"/>
      <c r="C170" s="22"/>
      <c r="D170" s="31"/>
      <c r="E170" s="26"/>
      <c r="F170" s="26"/>
      <c r="G170" s="26"/>
      <c r="H170" s="26"/>
    </row>
    <row r="171" ht="24.75" customHeight="1" spans="1:8">
      <c r="A171" s="25"/>
      <c r="B171" s="21"/>
      <c r="C171" s="22"/>
      <c r="D171" s="31"/>
      <c r="E171" s="26"/>
      <c r="F171" s="26"/>
      <c r="G171" s="26"/>
      <c r="H171" s="26"/>
    </row>
    <row r="172" ht="24.75" customHeight="1" spans="1:8">
      <c r="A172" s="25"/>
      <c r="B172" s="21"/>
      <c r="C172" s="22"/>
      <c r="D172" s="31"/>
      <c r="E172" s="26"/>
      <c r="F172" s="26"/>
      <c r="G172" s="26"/>
      <c r="H172" s="26"/>
    </row>
    <row r="173" ht="24.75" customHeight="1" spans="1:8">
      <c r="A173" s="25"/>
      <c r="B173" s="21"/>
      <c r="C173" s="22"/>
      <c r="D173" s="31"/>
      <c r="E173" s="26"/>
      <c r="F173" s="26"/>
      <c r="G173" s="26"/>
      <c r="H173" s="26"/>
    </row>
    <row r="174" ht="24.75" customHeight="1" spans="1:8">
      <c r="A174" s="25"/>
      <c r="B174" s="21"/>
      <c r="C174" s="22"/>
      <c r="D174" s="28"/>
      <c r="E174" s="26"/>
      <c r="F174" s="26"/>
      <c r="G174" s="26"/>
      <c r="H174" s="26"/>
    </row>
    <row r="175" ht="24.75" customHeight="1"/>
    <row r="176" ht="24.75" customHeight="1" spans="1:8">
      <c r="A176" s="25" t="str">
        <f>HYPERLINK("http://www.moneycontrol.com/mutual-funds/nav/hdfc-small-cap-fund-direct-plan/MMS025","HDFC Small Cap Fund - Direct Plan (G)")</f>
        <v>HDFC Small Cap Fund - Direct Plan (G)</v>
      </c>
      <c r="B176" s="35" t="s">
        <v>11</v>
      </c>
      <c r="C176" s="22">
        <v>43196</v>
      </c>
      <c r="D176" s="23">
        <v>48.549</v>
      </c>
      <c r="E176" s="24">
        <v>35.8</v>
      </c>
      <c r="F176" s="24">
        <v>36.6</v>
      </c>
      <c r="G176" s="24">
        <v>22.3</v>
      </c>
      <c r="H176" s="24"/>
    </row>
    <row r="177" ht="24.75" customHeight="1" spans="1:8">
      <c r="A177" s="25"/>
      <c r="B177" s="35"/>
      <c r="C177" s="22">
        <v>43199</v>
      </c>
      <c r="D177" s="23">
        <v>48.808</v>
      </c>
      <c r="E177" s="24">
        <v>37.2</v>
      </c>
      <c r="F177" s="24">
        <v>36.6</v>
      </c>
      <c r="G177" s="24">
        <v>21.5</v>
      </c>
      <c r="H177" s="24"/>
    </row>
    <row r="178" ht="24.75" customHeight="1" spans="1:8">
      <c r="A178" s="25"/>
      <c r="B178" s="35"/>
      <c r="C178" s="22">
        <v>43200</v>
      </c>
      <c r="D178" s="23">
        <v>48.575</v>
      </c>
      <c r="E178" s="24">
        <v>35.8</v>
      </c>
      <c r="F178" s="24">
        <v>36.3</v>
      </c>
      <c r="G178" s="24">
        <v>21.1</v>
      </c>
      <c r="H178" s="24"/>
    </row>
    <row r="179" ht="24.75" customHeight="1" spans="1:8">
      <c r="A179" s="25"/>
      <c r="B179" s="35"/>
      <c r="C179" s="22">
        <v>43202</v>
      </c>
      <c r="D179" s="23">
        <v>48.617</v>
      </c>
      <c r="E179" s="63">
        <v>35.3</v>
      </c>
      <c r="F179" s="63">
        <v>35.1</v>
      </c>
      <c r="G179" s="63">
        <v>21.2</v>
      </c>
      <c r="H179" s="63"/>
    </row>
    <row r="180" ht="24.75" customHeight="1" spans="1:8">
      <c r="A180" s="25"/>
      <c r="B180" s="35"/>
      <c r="C180" s="22">
        <v>43203</v>
      </c>
      <c r="D180" s="23">
        <v>48.889</v>
      </c>
      <c r="E180" s="63">
        <v>36.1</v>
      </c>
      <c r="F180" s="63">
        <v>34.6</v>
      </c>
      <c r="G180" s="63">
        <v>21.1</v>
      </c>
      <c r="H180" s="63"/>
    </row>
    <row r="181" ht="25" customHeight="1" spans="1:8">
      <c r="A181" s="25"/>
      <c r="B181" s="35"/>
      <c r="C181" s="22">
        <v>43208</v>
      </c>
      <c r="D181" s="23">
        <v>49.202</v>
      </c>
      <c r="E181" s="63">
        <v>37.5</v>
      </c>
      <c r="F181" s="63">
        <v>34.4</v>
      </c>
      <c r="G181" s="63">
        <v>22</v>
      </c>
      <c r="H181" s="66">
        <v>26.8</v>
      </c>
    </row>
    <row r="182" ht="25" customHeight="1" spans="1:8">
      <c r="A182" s="25"/>
      <c r="B182" s="35"/>
      <c r="C182" s="22">
        <v>43311</v>
      </c>
      <c r="D182" s="28">
        <v>47.501</v>
      </c>
      <c r="E182" s="26">
        <v>19.5</v>
      </c>
      <c r="F182" s="26">
        <v>25</v>
      </c>
      <c r="G182" s="26">
        <v>20.3</v>
      </c>
      <c r="H182" s="43">
        <v>26.2</v>
      </c>
    </row>
    <row r="183" ht="25" customHeight="1" spans="1:8">
      <c r="A183" s="25"/>
      <c r="B183" s="35"/>
      <c r="C183" s="22">
        <v>43312</v>
      </c>
      <c r="D183" s="23">
        <v>47.313</v>
      </c>
      <c r="E183" s="26">
        <v>18.9</v>
      </c>
      <c r="F183" s="26">
        <v>24.8</v>
      </c>
      <c r="G183" s="26">
        <v>19.7</v>
      </c>
      <c r="H183" s="43">
        <v>26</v>
      </c>
    </row>
    <row r="184" ht="25" customHeight="1" spans="1:8">
      <c r="A184" s="25"/>
      <c r="B184" s="35"/>
      <c r="C184" s="22">
        <v>43313</v>
      </c>
      <c r="D184" s="28">
        <v>47.289</v>
      </c>
      <c r="E184" s="26">
        <v>19</v>
      </c>
      <c r="F184" s="26">
        <v>24.6</v>
      </c>
      <c r="G184" s="26">
        <v>19.7</v>
      </c>
      <c r="H184" s="43">
        <v>26.1</v>
      </c>
    </row>
    <row r="185" ht="25" customHeight="1" spans="1:8">
      <c r="A185" s="25"/>
      <c r="B185" s="35"/>
      <c r="C185" s="22">
        <v>43319</v>
      </c>
      <c r="D185" s="67">
        <v>47.498</v>
      </c>
      <c r="E185" s="26">
        <v>20.5</v>
      </c>
      <c r="F185" s="26">
        <v>24.9</v>
      </c>
      <c r="G185" s="26">
        <v>19.3</v>
      </c>
      <c r="H185" s="43">
        <v>27.1</v>
      </c>
    </row>
    <row r="186" ht="25" customHeight="1" spans="1:8">
      <c r="A186" s="25"/>
      <c r="B186" s="35"/>
      <c r="C186" s="22">
        <v>43321</v>
      </c>
      <c r="D186" s="67">
        <v>47.795</v>
      </c>
      <c r="E186" s="26">
        <v>23.5</v>
      </c>
      <c r="F186" s="26">
        <v>25.3</v>
      </c>
      <c r="G186" s="26">
        <v>19.5</v>
      </c>
      <c r="H186" s="43">
        <v>27</v>
      </c>
    </row>
    <row r="187" ht="25" customHeight="1" spans="1:8">
      <c r="A187" s="25"/>
      <c r="B187" s="35"/>
      <c r="C187" s="22">
        <v>43322</v>
      </c>
      <c r="D187" s="67"/>
      <c r="E187" s="26">
        <v>26</v>
      </c>
      <c r="F187" s="26">
        <v>25.5</v>
      </c>
      <c r="G187" s="26">
        <v>19.2</v>
      </c>
      <c r="H187" s="43">
        <v>26.8</v>
      </c>
    </row>
    <row r="188" ht="25" customHeight="1" spans="1:8">
      <c r="A188" s="25"/>
      <c r="B188" s="35"/>
      <c r="C188" s="22">
        <v>43325</v>
      </c>
      <c r="D188" s="67">
        <v>47.119</v>
      </c>
      <c r="E188" s="26">
        <v>25.4</v>
      </c>
      <c r="F188" s="26">
        <v>24.7</v>
      </c>
      <c r="G188" s="26">
        <v>20.2</v>
      </c>
      <c r="H188" s="43">
        <v>26</v>
      </c>
    </row>
    <row r="189" ht="25" customHeight="1" spans="1:8">
      <c r="A189" s="25"/>
      <c r="B189" s="35"/>
      <c r="C189" s="22">
        <v>43326</v>
      </c>
      <c r="D189" s="28">
        <v>47.024</v>
      </c>
      <c r="E189" s="26">
        <v>22.9</v>
      </c>
      <c r="F189" s="26">
        <v>24.6</v>
      </c>
      <c r="G189" s="26">
        <v>19.4</v>
      </c>
      <c r="H189" s="43">
        <v>25.9</v>
      </c>
    </row>
    <row r="190" ht="25" customHeight="1" spans="1:8">
      <c r="A190" s="25"/>
      <c r="B190" s="35"/>
      <c r="C190" s="22">
        <v>43332</v>
      </c>
      <c r="D190" s="67">
        <v>47.649</v>
      </c>
      <c r="E190" s="68">
        <v>23.1</v>
      </c>
      <c r="F190" s="68">
        <v>24</v>
      </c>
      <c r="G190" s="68">
        <v>19.9</v>
      </c>
      <c r="H190" s="43">
        <v>27.6</v>
      </c>
    </row>
    <row r="191" ht="25" customHeight="1" spans="1:8">
      <c r="A191" s="25"/>
      <c r="B191" s="35"/>
      <c r="C191" s="22">
        <v>43333</v>
      </c>
      <c r="D191" s="67">
        <v>47.867</v>
      </c>
      <c r="E191" s="26">
        <v>24.4</v>
      </c>
      <c r="F191" s="26">
        <v>24.3</v>
      </c>
      <c r="G191" s="26">
        <v>20.3</v>
      </c>
      <c r="H191" s="43">
        <v>28.1</v>
      </c>
    </row>
    <row r="192" ht="25" customHeight="1" spans="1:8">
      <c r="A192" s="25"/>
      <c r="B192" s="35"/>
      <c r="C192" s="22">
        <v>43336</v>
      </c>
      <c r="D192" s="67">
        <v>47.891</v>
      </c>
      <c r="E192" s="26">
        <v>24</v>
      </c>
      <c r="F192" s="26">
        <v>24.4</v>
      </c>
      <c r="G192" s="26">
        <v>20.3</v>
      </c>
      <c r="H192" s="43">
        <v>27.5</v>
      </c>
    </row>
    <row r="193" ht="25" customHeight="1" spans="1:8">
      <c r="A193" s="25"/>
      <c r="B193" s="35"/>
      <c r="C193" s="22">
        <v>43342</v>
      </c>
      <c r="D193" s="67">
        <v>48.772</v>
      </c>
      <c r="E193" s="26">
        <v>24.8</v>
      </c>
      <c r="F193" s="26">
        <v>24.6</v>
      </c>
      <c r="G193" s="26">
        <v>22.9</v>
      </c>
      <c r="H193" s="43">
        <v>27.8</v>
      </c>
    </row>
    <row r="194" ht="25" customHeight="1" spans="1:8">
      <c r="A194" s="25"/>
      <c r="B194" s="35"/>
      <c r="C194" s="22">
        <v>43348</v>
      </c>
      <c r="D194" s="67">
        <v>48.072</v>
      </c>
      <c r="E194" s="26">
        <v>22</v>
      </c>
      <c r="F194" s="26">
        <v>23.1</v>
      </c>
      <c r="G194" s="26">
        <v>23.6</v>
      </c>
      <c r="H194" s="43">
        <v>27</v>
      </c>
    </row>
    <row r="195" ht="25" customHeight="1" spans="1:8">
      <c r="A195" s="25"/>
      <c r="B195" s="35"/>
      <c r="C195" s="22">
        <v>43368</v>
      </c>
      <c r="D195" s="67">
        <v>45.432</v>
      </c>
      <c r="E195" s="26">
        <v>14.1</v>
      </c>
      <c r="F195" s="26">
        <v>19</v>
      </c>
      <c r="G195" s="26">
        <v>20.5</v>
      </c>
      <c r="H195" s="43">
        <v>24.5</v>
      </c>
    </row>
    <row r="196" ht="25" customHeight="1" spans="1:8">
      <c r="A196" s="25"/>
      <c r="B196" s="35"/>
      <c r="C196" s="22">
        <v>43383</v>
      </c>
      <c r="D196" s="67">
        <v>43.479</v>
      </c>
      <c r="E196" s="26">
        <v>5.5</v>
      </c>
      <c r="F196" s="26">
        <v>15.6</v>
      </c>
      <c r="G196" s="26">
        <v>17.8</v>
      </c>
      <c r="H196" s="43">
        <v>22.6</v>
      </c>
    </row>
    <row r="197" ht="25" customHeight="1" spans="1:8">
      <c r="A197" s="25"/>
      <c r="B197" s="35"/>
      <c r="C197" s="22">
        <v>43399</v>
      </c>
      <c r="D197" s="47">
        <v>42.788</v>
      </c>
      <c r="E197" s="30">
        <v>-0.3</v>
      </c>
      <c r="F197" s="30">
        <v>14.3</v>
      </c>
      <c r="G197" s="30">
        <v>16.5</v>
      </c>
      <c r="H197" s="45">
        <v>21.7</v>
      </c>
    </row>
    <row r="198" ht="25" customHeight="1" spans="1:8">
      <c r="A198" s="25"/>
      <c r="B198" s="35"/>
      <c r="C198" s="22">
        <v>43402</v>
      </c>
      <c r="D198" s="28">
        <v>43.692</v>
      </c>
      <c r="E198" s="26">
        <v>1.4</v>
      </c>
      <c r="F198" s="26">
        <v>15.8</v>
      </c>
      <c r="G198" s="26">
        <v>17.4</v>
      </c>
      <c r="H198" s="43">
        <v>22.1</v>
      </c>
    </row>
    <row r="199" ht="25" customHeight="1" spans="1:8">
      <c r="A199" s="25"/>
      <c r="B199" s="35"/>
      <c r="C199" s="22">
        <v>43404</v>
      </c>
      <c r="D199" s="28">
        <v>44.41</v>
      </c>
      <c r="E199" s="26">
        <v>1.9</v>
      </c>
      <c r="F199" s="26">
        <v>16.8</v>
      </c>
      <c r="G199" s="26">
        <v>18.2</v>
      </c>
      <c r="H199" s="43">
        <v>22.1</v>
      </c>
    </row>
    <row r="200" ht="25" customHeight="1" spans="1:8">
      <c r="A200" s="25"/>
      <c r="B200" s="35"/>
      <c r="C200" s="22">
        <v>43405</v>
      </c>
      <c r="D200" s="31">
        <v>44.515</v>
      </c>
      <c r="E200" s="26">
        <v>1.9</v>
      </c>
      <c r="F200" s="26">
        <v>16.8</v>
      </c>
      <c r="G200" s="26">
        <v>18.3</v>
      </c>
      <c r="H200" s="43">
        <v>22.2</v>
      </c>
    </row>
    <row r="201" ht="25" customHeight="1" spans="1:8">
      <c r="A201" s="25"/>
      <c r="B201" s="35"/>
      <c r="C201" s="22">
        <v>43410</v>
      </c>
      <c r="D201" s="31">
        <v>44.527</v>
      </c>
      <c r="E201" s="26">
        <v>0.7</v>
      </c>
      <c r="F201" s="26">
        <v>19.7</v>
      </c>
      <c r="G201" s="26">
        <v>18.8</v>
      </c>
      <c r="H201" s="43">
        <v>22.3</v>
      </c>
    </row>
    <row r="202" ht="25" customHeight="1" spans="1:8">
      <c r="A202" s="25"/>
      <c r="B202" s="35"/>
      <c r="C202" s="22">
        <v>43413</v>
      </c>
      <c r="D202" s="31">
        <v>44.799</v>
      </c>
      <c r="E202" s="26">
        <v>1.2</v>
      </c>
      <c r="F202" s="26">
        <v>20.2</v>
      </c>
      <c r="G202" s="26">
        <v>18.6</v>
      </c>
      <c r="H202" s="43">
        <v>22.6</v>
      </c>
    </row>
    <row r="203" ht="25" customHeight="1" spans="1:8">
      <c r="A203" s="25"/>
      <c r="B203" s="35"/>
      <c r="C203" s="22">
        <v>43430</v>
      </c>
      <c r="D203" s="67">
        <v>44.374</v>
      </c>
      <c r="E203" s="26">
        <v>-2.5</v>
      </c>
      <c r="F203" s="26">
        <v>21.4</v>
      </c>
      <c r="G203" s="26">
        <v>17.6</v>
      </c>
      <c r="H203" s="43">
        <v>22.5</v>
      </c>
    </row>
    <row r="204" ht="25" customHeight="1" spans="1:8">
      <c r="A204" s="25"/>
      <c r="B204" s="35"/>
      <c r="C204" s="22">
        <v>43432</v>
      </c>
      <c r="D204" s="31">
        <v>44.348</v>
      </c>
      <c r="E204" s="26">
        <v>-4</v>
      </c>
      <c r="F204" s="26">
        <v>21.3</v>
      </c>
      <c r="G204" s="26">
        <v>17.3</v>
      </c>
      <c r="H204" s="43">
        <v>22.4</v>
      </c>
    </row>
    <row r="205" ht="25" customHeight="1" spans="1:8">
      <c r="A205" s="25"/>
      <c r="B205" s="35"/>
      <c r="C205" s="22">
        <v>43452</v>
      </c>
      <c r="D205" s="67">
        <v>45.086</v>
      </c>
      <c r="E205" s="48">
        <v>-2.4</v>
      </c>
      <c r="F205" s="48">
        <v>22.2</v>
      </c>
      <c r="G205" s="48">
        <v>18</v>
      </c>
      <c r="H205" s="49">
        <v>22.1</v>
      </c>
    </row>
    <row r="206" ht="25" customHeight="1" spans="1:8">
      <c r="A206" s="25"/>
      <c r="B206" s="35"/>
      <c r="C206" s="22"/>
      <c r="D206" s="67"/>
      <c r="E206" s="26"/>
      <c r="F206" s="26"/>
      <c r="G206" s="26"/>
      <c r="H206" s="43"/>
    </row>
    <row r="207" ht="25" customHeight="1" spans="1:8">
      <c r="A207" s="25"/>
      <c r="B207" s="35"/>
      <c r="C207" s="22"/>
      <c r="D207" s="67"/>
      <c r="E207" s="26"/>
      <c r="F207" s="26"/>
      <c r="G207" s="26"/>
      <c r="H207" s="43"/>
    </row>
    <row r="208" ht="25" customHeight="1" spans="1:8">
      <c r="A208" s="25"/>
      <c r="B208" s="35"/>
      <c r="C208" s="22"/>
      <c r="D208" s="67"/>
      <c r="E208" s="26"/>
      <c r="F208" s="26"/>
      <c r="G208" s="26"/>
      <c r="H208" s="43"/>
    </row>
    <row r="209" ht="25" customHeight="1" spans="1:8">
      <c r="A209" s="25"/>
      <c r="B209" s="35"/>
      <c r="C209" s="22"/>
      <c r="D209" s="67"/>
      <c r="E209" s="26"/>
      <c r="F209" s="26"/>
      <c r="G209" s="26"/>
      <c r="H209" s="43"/>
    </row>
    <row r="210" ht="25" customHeight="1" spans="1:8">
      <c r="A210" s="25"/>
      <c r="B210" s="35"/>
      <c r="C210" s="22"/>
      <c r="D210" s="67"/>
      <c r="E210" s="26"/>
      <c r="F210" s="26"/>
      <c r="G210" s="26"/>
      <c r="H210" s="43"/>
    </row>
    <row r="211" ht="25" customHeight="1" spans="1:8">
      <c r="A211" s="25"/>
      <c r="B211" s="35"/>
      <c r="C211" s="22"/>
      <c r="D211" s="67"/>
      <c r="E211" s="26"/>
      <c r="F211" s="26"/>
      <c r="G211" s="26"/>
      <c r="H211" s="43"/>
    </row>
    <row r="212" ht="25" customHeight="1" spans="1:8">
      <c r="A212" s="25"/>
      <c r="B212" s="35"/>
      <c r="C212" s="22"/>
      <c r="D212" s="67"/>
      <c r="E212" s="26"/>
      <c r="F212" s="26"/>
      <c r="G212" s="26"/>
      <c r="H212" s="43"/>
    </row>
    <row r="213" ht="25" customHeight="1" spans="1:8">
      <c r="A213" s="25"/>
      <c r="B213" s="35"/>
      <c r="C213" s="69"/>
      <c r="D213" s="69"/>
      <c r="E213" s="70"/>
      <c r="F213" s="70"/>
      <c r="G213" s="70"/>
      <c r="H213" s="71"/>
    </row>
    <row r="214" ht="25" customHeight="1"/>
    <row r="215" ht="25" customHeight="1" spans="1:8">
      <c r="A215" s="72" t="s">
        <v>12</v>
      </c>
      <c r="B215" s="21" t="s">
        <v>8</v>
      </c>
      <c r="C215" s="22">
        <v>43313</v>
      </c>
      <c r="D215" s="73">
        <v>35.109</v>
      </c>
      <c r="E215" s="74">
        <v>9.4</v>
      </c>
      <c r="F215" s="74">
        <v>17.5</v>
      </c>
      <c r="G215" s="74">
        <v>11.4</v>
      </c>
      <c r="H215" s="75">
        <v>22.4</v>
      </c>
    </row>
    <row r="216" ht="25" customHeight="1" spans="1:8">
      <c r="A216" s="72"/>
      <c r="B216" s="21"/>
      <c r="C216" s="22">
        <v>43319</v>
      </c>
      <c r="D216" s="67">
        <v>35.367</v>
      </c>
      <c r="E216" s="26">
        <v>10.9</v>
      </c>
      <c r="F216" s="26">
        <v>17.4</v>
      </c>
      <c r="G216" s="26">
        <v>11.3</v>
      </c>
      <c r="H216" s="43">
        <v>23.1</v>
      </c>
    </row>
    <row r="217" ht="25" customHeight="1" spans="1:8">
      <c r="A217" s="72"/>
      <c r="B217" s="21"/>
      <c r="C217" s="22">
        <v>43321</v>
      </c>
      <c r="D217" s="67">
        <v>35.687</v>
      </c>
      <c r="E217" s="26">
        <v>14.2</v>
      </c>
      <c r="F217" s="26">
        <v>18</v>
      </c>
      <c r="G217" s="26">
        <v>11.6</v>
      </c>
      <c r="H217" s="43">
        <v>22.9</v>
      </c>
    </row>
    <row r="218" ht="25" customHeight="1" spans="1:8">
      <c r="A218" s="72"/>
      <c r="B218" s="21"/>
      <c r="C218" s="22">
        <v>43322</v>
      </c>
      <c r="D218" s="67">
        <v>35.367</v>
      </c>
      <c r="E218" s="26">
        <v>14.4</v>
      </c>
      <c r="F218" s="26">
        <v>18.4</v>
      </c>
      <c r="G218" s="26">
        <v>11.4</v>
      </c>
      <c r="H218" s="43">
        <v>22.7</v>
      </c>
    </row>
    <row r="219" ht="25" customHeight="1" spans="1:8">
      <c r="A219" s="72"/>
      <c r="B219" s="21"/>
      <c r="C219" s="22">
        <v>43325</v>
      </c>
      <c r="D219" s="67">
        <v>35.079</v>
      </c>
      <c r="E219" s="26">
        <v>14.4</v>
      </c>
      <c r="F219" s="26">
        <v>17.2</v>
      </c>
      <c r="G219" s="26">
        <v>11.9</v>
      </c>
      <c r="H219" s="43">
        <v>21.9</v>
      </c>
    </row>
    <row r="220" ht="25" customHeight="1" spans="1:8">
      <c r="A220" s="72"/>
      <c r="B220" s="21"/>
      <c r="C220" s="22">
        <v>43326</v>
      </c>
      <c r="D220" s="67">
        <v>35.393</v>
      </c>
      <c r="E220" s="26">
        <v>14.1</v>
      </c>
      <c r="F220" s="26">
        <v>17.7</v>
      </c>
      <c r="G220" s="26">
        <v>11.5</v>
      </c>
      <c r="H220" s="43">
        <v>22</v>
      </c>
    </row>
    <row r="221" ht="25" customHeight="1" spans="1:8">
      <c r="A221" s="72"/>
      <c r="B221" s="21"/>
      <c r="C221" s="22">
        <v>43332</v>
      </c>
      <c r="D221" s="67">
        <v>36.178</v>
      </c>
      <c r="E221" s="26">
        <v>16.3</v>
      </c>
      <c r="F221" s="26">
        <v>18</v>
      </c>
      <c r="G221" s="26">
        <v>12.7</v>
      </c>
      <c r="H221" s="43">
        <v>23.8</v>
      </c>
    </row>
    <row r="222" ht="25" customHeight="1" spans="1:8">
      <c r="A222" s="72"/>
      <c r="B222" s="21"/>
      <c r="C222" s="22">
        <v>43333</v>
      </c>
      <c r="D222" s="67">
        <v>36.298</v>
      </c>
      <c r="E222" s="26">
        <v>18</v>
      </c>
      <c r="F222" s="26">
        <v>18.2</v>
      </c>
      <c r="G222" s="26">
        <v>13.1</v>
      </c>
      <c r="H222" s="43">
        <v>24.3</v>
      </c>
    </row>
    <row r="223" ht="25" customHeight="1" spans="1:8">
      <c r="A223" s="72"/>
      <c r="B223" s="21"/>
      <c r="C223" s="22">
        <v>43336</v>
      </c>
      <c r="D223" s="67">
        <v>36.183</v>
      </c>
      <c r="E223" s="26">
        <v>15.9</v>
      </c>
      <c r="F223" s="26">
        <v>18</v>
      </c>
      <c r="G223" s="26">
        <v>15.6</v>
      </c>
      <c r="H223" s="43">
        <v>23.5</v>
      </c>
    </row>
    <row r="224" ht="25" customHeight="1" spans="1:8">
      <c r="A224" s="72"/>
      <c r="B224" s="21"/>
      <c r="C224" s="22">
        <v>43342</v>
      </c>
      <c r="D224" s="67">
        <v>36.845</v>
      </c>
      <c r="E224" s="26">
        <v>17.3</v>
      </c>
      <c r="F224" s="26">
        <v>18.3</v>
      </c>
      <c r="G224" s="26">
        <v>15.2</v>
      </c>
      <c r="H224" s="43">
        <v>23.9</v>
      </c>
    </row>
    <row r="225" ht="25" customHeight="1" spans="1:8">
      <c r="A225" s="72"/>
      <c r="B225" s="21"/>
      <c r="C225" s="22">
        <v>43348</v>
      </c>
      <c r="D225" s="67">
        <v>36.203</v>
      </c>
      <c r="E225" s="26">
        <v>14.7</v>
      </c>
      <c r="F225" s="26">
        <v>16.8</v>
      </c>
      <c r="G225" s="26">
        <v>16.2</v>
      </c>
      <c r="H225" s="43">
        <v>23.1</v>
      </c>
    </row>
    <row r="226" ht="25" customHeight="1" spans="1:8">
      <c r="A226" s="72"/>
      <c r="B226" s="21"/>
      <c r="C226" s="22">
        <v>43368</v>
      </c>
      <c r="D226" s="67">
        <v>34.648</v>
      </c>
      <c r="E226" s="26">
        <v>9.1</v>
      </c>
      <c r="F226" s="26">
        <v>13.7</v>
      </c>
      <c r="G226" s="26">
        <v>13.8</v>
      </c>
      <c r="H226" s="43">
        <v>21</v>
      </c>
    </row>
    <row r="227" ht="25" customHeight="1" spans="1:8">
      <c r="A227" s="72"/>
      <c r="B227" s="21"/>
      <c r="C227" s="22">
        <v>43383</v>
      </c>
      <c r="D227" s="67">
        <v>33.023</v>
      </c>
      <c r="E227" s="76">
        <v>3.4</v>
      </c>
      <c r="F227" s="76">
        <v>11.3</v>
      </c>
      <c r="G227" s="76">
        <v>11.2</v>
      </c>
      <c r="H227" s="77">
        <v>19.2</v>
      </c>
    </row>
    <row r="228" ht="25" customHeight="1" spans="1:8">
      <c r="A228" s="72"/>
      <c r="B228" s="21"/>
      <c r="C228" s="22">
        <v>43399</v>
      </c>
      <c r="D228" s="47">
        <v>31.994</v>
      </c>
      <c r="E228" s="30">
        <v>-3.3</v>
      </c>
      <c r="F228" s="30">
        <v>9.8</v>
      </c>
      <c r="G228" s="30">
        <v>9.5</v>
      </c>
      <c r="H228" s="45">
        <v>18</v>
      </c>
    </row>
    <row r="229" ht="25" customHeight="1" spans="1:8">
      <c r="A229" s="72"/>
      <c r="B229" s="21"/>
      <c r="C229" s="22">
        <v>43402</v>
      </c>
      <c r="D229" s="28">
        <v>33.094</v>
      </c>
      <c r="E229" s="26">
        <v>0.1</v>
      </c>
      <c r="F229" s="26">
        <v>11.7</v>
      </c>
      <c r="G229" s="26">
        <v>11.4</v>
      </c>
      <c r="H229" s="43">
        <v>18.6</v>
      </c>
    </row>
    <row r="230" ht="25" customHeight="1" spans="1:8">
      <c r="A230" s="72"/>
      <c r="B230" s="21"/>
      <c r="C230" s="22">
        <v>43404</v>
      </c>
      <c r="D230" s="28">
        <v>33.768</v>
      </c>
      <c r="E230" s="26">
        <v>1.6</v>
      </c>
      <c r="F230" s="26">
        <v>12.8</v>
      </c>
      <c r="G230" s="26">
        <v>12.1</v>
      </c>
      <c r="H230" s="43">
        <v>18.7</v>
      </c>
    </row>
    <row r="231" ht="25" customHeight="1" spans="1:8">
      <c r="A231" s="72"/>
      <c r="B231" s="21"/>
      <c r="C231" s="22">
        <v>43405</v>
      </c>
      <c r="D231" s="31">
        <v>33.958</v>
      </c>
      <c r="E231" s="26">
        <v>0.9</v>
      </c>
      <c r="F231" s="26">
        <v>13.3</v>
      </c>
      <c r="G231" s="26">
        <v>12.3</v>
      </c>
      <c r="H231" s="43">
        <v>18.7</v>
      </c>
    </row>
    <row r="232" ht="25" customHeight="1" spans="1:8">
      <c r="A232" s="72"/>
      <c r="B232" s="21"/>
      <c r="C232" s="22">
        <v>43410</v>
      </c>
      <c r="D232" s="31">
        <v>34.135</v>
      </c>
      <c r="E232" s="26">
        <v>0.4</v>
      </c>
      <c r="F232" s="26">
        <v>15.2</v>
      </c>
      <c r="G232" s="26">
        <v>12.5</v>
      </c>
      <c r="H232" s="43">
        <v>18.8</v>
      </c>
    </row>
    <row r="233" ht="25" customHeight="1" spans="1:8">
      <c r="A233" s="72"/>
      <c r="B233" s="21"/>
      <c r="C233" s="22">
        <v>43413</v>
      </c>
      <c r="D233" s="31">
        <v>34.381</v>
      </c>
      <c r="E233" s="26">
        <v>2.8</v>
      </c>
      <c r="F233" s="26">
        <v>15</v>
      </c>
      <c r="G233" s="26">
        <v>12.6</v>
      </c>
      <c r="H233" s="43">
        <v>19.4</v>
      </c>
    </row>
    <row r="234" ht="25" customHeight="1" spans="1:8">
      <c r="A234" s="72"/>
      <c r="B234" s="21"/>
      <c r="C234" s="22">
        <v>43430</v>
      </c>
      <c r="D234" s="31">
        <v>34.377</v>
      </c>
      <c r="E234" s="26">
        <v>1</v>
      </c>
      <c r="F234" s="26">
        <v>17.6</v>
      </c>
      <c r="G234" s="26">
        <v>12.9</v>
      </c>
      <c r="H234" s="43">
        <v>19.6</v>
      </c>
    </row>
    <row r="235" ht="25" customHeight="1" spans="1:8">
      <c r="A235" s="72"/>
      <c r="B235" s="21"/>
      <c r="C235" s="22">
        <v>43432</v>
      </c>
      <c r="D235" s="31">
        <v>34.251</v>
      </c>
      <c r="E235" s="26">
        <v>0.4</v>
      </c>
      <c r="F235" s="26">
        <v>17.5</v>
      </c>
      <c r="G235" s="26">
        <v>12.5</v>
      </c>
      <c r="H235" s="43">
        <v>19.3</v>
      </c>
    </row>
    <row r="236" ht="25" customHeight="1" spans="1:8">
      <c r="A236" s="72"/>
      <c r="B236" s="21"/>
      <c r="C236" s="22">
        <v>43452</v>
      </c>
      <c r="D236" s="67">
        <v>34.937</v>
      </c>
      <c r="E236" s="48">
        <v>1.9</v>
      </c>
      <c r="F236" s="48">
        <v>18</v>
      </c>
      <c r="G236" s="48">
        <v>14.1</v>
      </c>
      <c r="H236" s="49">
        <v>18.7</v>
      </c>
    </row>
    <row r="237" ht="25" customHeight="1" spans="1:8">
      <c r="A237" s="72"/>
      <c r="B237" s="21"/>
      <c r="C237" s="22"/>
      <c r="D237" s="67"/>
      <c r="E237" s="76"/>
      <c r="F237" s="76"/>
      <c r="G237" s="76"/>
      <c r="H237" s="77"/>
    </row>
    <row r="238" ht="25" customHeight="1" spans="1:8">
      <c r="A238" s="72"/>
      <c r="B238" s="21"/>
      <c r="C238" s="22"/>
      <c r="D238" s="67"/>
      <c r="E238" s="76"/>
      <c r="F238" s="76"/>
      <c r="G238" s="76"/>
      <c r="H238" s="77"/>
    </row>
    <row r="239" ht="25" customHeight="1" spans="1:8">
      <c r="A239" s="72"/>
      <c r="B239" s="21"/>
      <c r="C239" s="22"/>
      <c r="D239" s="67"/>
      <c r="E239" s="76"/>
      <c r="F239" s="76"/>
      <c r="G239" s="76"/>
      <c r="H239" s="77"/>
    </row>
    <row r="240" ht="25" customHeight="1" spans="1:8">
      <c r="A240" s="72"/>
      <c r="B240" s="21"/>
      <c r="C240" s="69"/>
      <c r="D240" s="69"/>
      <c r="E240" s="70"/>
      <c r="F240" s="70"/>
      <c r="G240" s="70"/>
      <c r="H240" s="71"/>
    </row>
    <row r="241" ht="25" customHeight="1"/>
    <row r="242" ht="25" customHeight="1" spans="1:8">
      <c r="A242" s="72" t="s">
        <v>13</v>
      </c>
      <c r="B242" s="35" t="s">
        <v>14</v>
      </c>
      <c r="C242" s="22">
        <v>43313</v>
      </c>
      <c r="D242" s="67">
        <v>102.22</v>
      </c>
      <c r="E242" s="78">
        <v>11.6</v>
      </c>
      <c r="F242" s="78">
        <v>21.8</v>
      </c>
      <c r="G242" s="78">
        <v>16</v>
      </c>
      <c r="H242" s="79">
        <v>35.2</v>
      </c>
    </row>
    <row r="243" ht="25" customHeight="1" spans="1:8">
      <c r="A243" s="72"/>
      <c r="B243" s="35"/>
      <c r="C243" s="22">
        <v>43319</v>
      </c>
      <c r="D243" s="67">
        <v>102.43</v>
      </c>
      <c r="E243" s="26">
        <v>11.7</v>
      </c>
      <c r="F243" s="26">
        <v>21.8</v>
      </c>
      <c r="G243" s="26">
        <v>15.6</v>
      </c>
      <c r="H243" s="43">
        <v>35.9</v>
      </c>
    </row>
    <row r="244" ht="25" customHeight="1" spans="1:8">
      <c r="A244" s="72"/>
      <c r="B244" s="35"/>
      <c r="C244" s="22">
        <v>43321</v>
      </c>
      <c r="D244" s="67">
        <v>102.93</v>
      </c>
      <c r="E244" s="26">
        <v>14.7</v>
      </c>
      <c r="F244" s="26">
        <v>21.9</v>
      </c>
      <c r="G244" s="26">
        <v>15.8</v>
      </c>
      <c r="H244" s="43">
        <v>35.9</v>
      </c>
    </row>
    <row r="245" ht="25" customHeight="1" spans="1:8">
      <c r="A245" s="72"/>
      <c r="B245" s="35"/>
      <c r="C245" s="22">
        <v>43322</v>
      </c>
      <c r="D245" s="67">
        <v>102.43</v>
      </c>
      <c r="E245" s="26">
        <v>17.1</v>
      </c>
      <c r="F245" s="26">
        <v>22.4</v>
      </c>
      <c r="G245" s="26">
        <v>15.7</v>
      </c>
      <c r="H245" s="43">
        <v>35.8</v>
      </c>
    </row>
    <row r="246" ht="25" customHeight="1" spans="1:8">
      <c r="A246" s="72"/>
      <c r="B246" s="35"/>
      <c r="C246" s="22">
        <v>43325</v>
      </c>
      <c r="D246" s="67">
        <v>101.44</v>
      </c>
      <c r="E246" s="26">
        <v>15.9</v>
      </c>
      <c r="F246" s="26">
        <v>21.5</v>
      </c>
      <c r="G246" s="26">
        <v>17.1</v>
      </c>
      <c r="H246" s="43">
        <v>34.7</v>
      </c>
    </row>
    <row r="247" ht="25" customHeight="1" spans="1:8">
      <c r="A247" s="72"/>
      <c r="B247" s="35"/>
      <c r="C247" s="22">
        <v>43326</v>
      </c>
      <c r="D247" s="67">
        <v>102.3</v>
      </c>
      <c r="E247" s="26">
        <v>13.4</v>
      </c>
      <c r="F247" s="26">
        <v>21.8</v>
      </c>
      <c r="G247" s="26">
        <v>16.7</v>
      </c>
      <c r="H247" s="43">
        <v>35.3</v>
      </c>
    </row>
    <row r="248" ht="25" customHeight="1" spans="1:8">
      <c r="A248" s="72"/>
      <c r="B248" s="35"/>
      <c r="C248" s="22">
        <v>43332</v>
      </c>
      <c r="D248" s="67">
        <v>104.2</v>
      </c>
      <c r="E248" s="26">
        <v>16</v>
      </c>
      <c r="F248" s="26">
        <v>21.8</v>
      </c>
      <c r="G248" s="26">
        <v>17.3</v>
      </c>
      <c r="H248" s="43">
        <v>36.5</v>
      </c>
    </row>
    <row r="249" ht="25" customHeight="1" spans="1:8">
      <c r="A249" s="72"/>
      <c r="B249" s="35"/>
      <c r="C249" s="22">
        <v>43333</v>
      </c>
      <c r="D249" s="67">
        <v>104.68</v>
      </c>
      <c r="E249" s="26">
        <v>18</v>
      </c>
      <c r="F249" s="26">
        <v>22.1</v>
      </c>
      <c r="G249" s="26">
        <v>17.6</v>
      </c>
      <c r="H249" s="43">
        <v>36.8</v>
      </c>
    </row>
    <row r="250" ht="25" customHeight="1" spans="1:8">
      <c r="A250" s="72"/>
      <c r="B250" s="35"/>
      <c r="C250" s="22">
        <v>43336</v>
      </c>
      <c r="D250" s="67">
        <v>104.28</v>
      </c>
      <c r="E250" s="26">
        <v>16.8</v>
      </c>
      <c r="F250" s="26">
        <v>21.4</v>
      </c>
      <c r="G250" s="26">
        <v>20.9</v>
      </c>
      <c r="H250" s="43">
        <v>36.3</v>
      </c>
    </row>
    <row r="251" ht="25" customHeight="1" spans="1:8">
      <c r="A251" s="72"/>
      <c r="B251" s="35"/>
      <c r="C251" s="22">
        <v>43342</v>
      </c>
      <c r="D251" s="67">
        <v>105.65</v>
      </c>
      <c r="E251" s="26">
        <v>16.5</v>
      </c>
      <c r="F251" s="26">
        <v>21.4</v>
      </c>
      <c r="G251" s="26">
        <v>20.3</v>
      </c>
      <c r="H251" s="43">
        <v>36.9</v>
      </c>
    </row>
    <row r="252" ht="25" customHeight="1" spans="1:8">
      <c r="A252" s="72"/>
      <c r="B252" s="35"/>
      <c r="C252" s="22">
        <v>43348</v>
      </c>
      <c r="D252" s="67">
        <v>102.34</v>
      </c>
      <c r="E252" s="68">
        <v>10.6</v>
      </c>
      <c r="F252" s="68">
        <v>19.3</v>
      </c>
      <c r="G252" s="68">
        <v>20.4</v>
      </c>
      <c r="H252" s="43">
        <v>35.6</v>
      </c>
    </row>
    <row r="253" ht="25" customHeight="1" spans="1:8">
      <c r="A253" s="72"/>
      <c r="B253" s="35"/>
      <c r="C253" s="22">
        <v>43368</v>
      </c>
      <c r="D253" s="67">
        <v>95.31</v>
      </c>
      <c r="E253" s="26">
        <v>3.1</v>
      </c>
      <c r="F253" s="26">
        <v>14.1</v>
      </c>
      <c r="G253" s="26">
        <v>16</v>
      </c>
      <c r="H253" s="43">
        <v>32.9</v>
      </c>
    </row>
    <row r="254" ht="25" customHeight="1" spans="1:8">
      <c r="A254" s="72"/>
      <c r="B254" s="35"/>
      <c r="C254" s="22">
        <v>43383</v>
      </c>
      <c r="D254" s="67">
        <v>89.78</v>
      </c>
      <c r="E254" s="26">
        <v>-4.1</v>
      </c>
      <c r="F254" s="26">
        <v>9.7</v>
      </c>
      <c r="G254" s="26">
        <v>12.3</v>
      </c>
      <c r="H254" s="43">
        <v>29.8</v>
      </c>
    </row>
    <row r="255" ht="25" customHeight="1" spans="1:8">
      <c r="A255" s="72"/>
      <c r="B255" s="35"/>
      <c r="C255" s="22">
        <v>43399</v>
      </c>
      <c r="D255" s="28">
        <v>86.73</v>
      </c>
      <c r="E255" s="26">
        <v>-8.6</v>
      </c>
      <c r="F255" s="26">
        <v>7.8</v>
      </c>
      <c r="G255" s="26">
        <v>11.2</v>
      </c>
      <c r="H255" s="43">
        <v>28.5</v>
      </c>
    </row>
    <row r="256" ht="25" customHeight="1" spans="1:8">
      <c r="A256" s="72"/>
      <c r="B256" s="35"/>
      <c r="C256" s="22">
        <v>43402</v>
      </c>
      <c r="D256" s="28">
        <v>89</v>
      </c>
      <c r="E256" s="26">
        <v>-6.7</v>
      </c>
      <c r="F256" s="26">
        <v>9</v>
      </c>
      <c r="G256" s="26">
        <v>12.4</v>
      </c>
      <c r="H256" s="43">
        <v>28.9</v>
      </c>
    </row>
    <row r="257" ht="25" customHeight="1" spans="1:8">
      <c r="A257" s="72"/>
      <c r="B257" s="35"/>
      <c r="C257" s="22">
        <v>43404</v>
      </c>
      <c r="D257" s="31">
        <v>90.78</v>
      </c>
      <c r="E257" s="26">
        <v>-5.9</v>
      </c>
      <c r="F257" s="26">
        <v>10.1</v>
      </c>
      <c r="G257" s="26">
        <v>13.2</v>
      </c>
      <c r="H257" s="43">
        <v>29</v>
      </c>
    </row>
    <row r="258" ht="25" customHeight="1" spans="1:8">
      <c r="A258" s="72"/>
      <c r="B258" s="35"/>
      <c r="C258" s="22">
        <v>43405</v>
      </c>
      <c r="D258" s="31">
        <v>91.15</v>
      </c>
      <c r="E258" s="26">
        <v>-6.2</v>
      </c>
      <c r="F258" s="26">
        <v>9.8</v>
      </c>
      <c r="G258" s="26">
        <v>13.4</v>
      </c>
      <c r="H258" s="43">
        <v>28.9</v>
      </c>
    </row>
    <row r="259" ht="25" customHeight="1" spans="1:8">
      <c r="A259" s="72"/>
      <c r="B259" s="35"/>
      <c r="C259" s="22">
        <v>43410</v>
      </c>
      <c r="D259" s="31">
        <v>91.31</v>
      </c>
      <c r="E259" s="26">
        <v>-6.8</v>
      </c>
      <c r="F259" s="26">
        <v>12.2</v>
      </c>
      <c r="G259" s="26">
        <v>14.1</v>
      </c>
      <c r="H259" s="43">
        <v>28.4</v>
      </c>
    </row>
    <row r="260" ht="25" customHeight="1" spans="1:8">
      <c r="A260" s="72"/>
      <c r="B260" s="35"/>
      <c r="C260" s="22">
        <v>43413</v>
      </c>
      <c r="D260" s="31">
        <v>92.23</v>
      </c>
      <c r="E260" s="26">
        <v>-4.3</v>
      </c>
      <c r="F260" s="26">
        <v>13.2</v>
      </c>
      <c r="G260" s="26">
        <v>14.3</v>
      </c>
      <c r="H260" s="43">
        <v>29</v>
      </c>
    </row>
    <row r="261" ht="25" customHeight="1" spans="1:8">
      <c r="A261" s="72"/>
      <c r="B261" s="35"/>
      <c r="C261" s="22">
        <v>43430</v>
      </c>
      <c r="D261" s="31">
        <v>92.21</v>
      </c>
      <c r="E261" s="26">
        <v>-6.2</v>
      </c>
      <c r="F261" s="26">
        <v>17.1</v>
      </c>
      <c r="G261" s="26">
        <v>13.2</v>
      </c>
      <c r="H261" s="43">
        <v>29</v>
      </c>
    </row>
    <row r="262" ht="25" customHeight="1" spans="1:8">
      <c r="A262" s="72"/>
      <c r="B262" s="35"/>
      <c r="C262" s="22">
        <v>43432</v>
      </c>
      <c r="D262" s="31">
        <v>92.68</v>
      </c>
      <c r="E262" s="26">
        <v>-6.4</v>
      </c>
      <c r="F262" s="26">
        <v>17</v>
      </c>
      <c r="G262" s="26">
        <v>13.1</v>
      </c>
      <c r="H262" s="43">
        <v>28.8</v>
      </c>
    </row>
    <row r="263" ht="25" customHeight="1" spans="1:8">
      <c r="A263" s="72"/>
      <c r="B263" s="35"/>
      <c r="C263" s="22">
        <v>43452</v>
      </c>
      <c r="D263" s="67">
        <v>94.49</v>
      </c>
      <c r="E263" s="48">
        <v>-5</v>
      </c>
      <c r="F263" s="48">
        <v>18.3</v>
      </c>
      <c r="G263" s="48">
        <v>14.3</v>
      </c>
      <c r="H263" s="49">
        <v>28.3</v>
      </c>
    </row>
    <row r="264" ht="25" customHeight="1" spans="1:8">
      <c r="A264" s="72"/>
      <c r="B264" s="35"/>
      <c r="C264" s="22"/>
      <c r="D264" s="67"/>
      <c r="E264" s="26"/>
      <c r="F264" s="26"/>
      <c r="G264" s="26"/>
      <c r="H264" s="43"/>
    </row>
    <row r="265" ht="25" customHeight="1" spans="1:8">
      <c r="A265" s="72"/>
      <c r="B265" s="35"/>
      <c r="C265" s="67"/>
      <c r="D265" s="67"/>
      <c r="E265" s="63"/>
      <c r="F265" s="63"/>
      <c r="G265" s="63"/>
      <c r="H265" s="66"/>
    </row>
    <row r="266" ht="25" customHeight="1"/>
    <row r="267" ht="25" customHeight="1"/>
    <row r="268" ht="25" customHeight="1" spans="1:8">
      <c r="A268" s="80" t="s">
        <v>15</v>
      </c>
      <c r="B268" s="81" t="s">
        <v>16</v>
      </c>
      <c r="C268" s="22">
        <v>43430</v>
      </c>
      <c r="D268" s="82">
        <v>227.795</v>
      </c>
      <c r="E268" s="83">
        <v>-1.7</v>
      </c>
      <c r="F268" s="83">
        <v>12.1</v>
      </c>
      <c r="G268" s="83">
        <v>9.5</v>
      </c>
      <c r="H268" s="83">
        <v>15.4</v>
      </c>
    </row>
    <row r="269" ht="25" customHeight="1" spans="1:8">
      <c r="A269" s="80"/>
      <c r="B269" s="81"/>
      <c r="C269" s="22">
        <v>43432</v>
      </c>
      <c r="D269" s="31">
        <v>230.33</v>
      </c>
      <c r="E269" s="26">
        <v>-0.9</v>
      </c>
      <c r="F269" s="26">
        <v>12.6</v>
      </c>
      <c r="G269" s="26">
        <v>9.6</v>
      </c>
      <c r="H269" s="26">
        <v>15.5</v>
      </c>
    </row>
    <row r="270" ht="25" customHeight="1" spans="1:8">
      <c r="A270" s="80"/>
      <c r="B270" s="81"/>
      <c r="C270" s="22">
        <v>43452</v>
      </c>
      <c r="D270" s="67">
        <v>235.831</v>
      </c>
      <c r="E270" s="48">
        <v>0.8</v>
      </c>
      <c r="F270" s="48">
        <v>14.2</v>
      </c>
      <c r="G270" s="48">
        <v>11.4</v>
      </c>
      <c r="H270" s="48">
        <v>15.6</v>
      </c>
    </row>
    <row r="271" ht="25" customHeight="1" spans="1:8">
      <c r="A271" s="80"/>
      <c r="B271" s="81"/>
      <c r="C271" s="69"/>
      <c r="D271" s="69"/>
      <c r="E271" s="70"/>
      <c r="F271" s="70"/>
      <c r="G271" s="70"/>
      <c r="H271" s="70"/>
    </row>
    <row r="272" ht="25" customHeight="1" spans="1:8">
      <c r="A272" s="80"/>
      <c r="B272" s="81"/>
      <c r="C272" s="69"/>
      <c r="D272" s="69"/>
      <c r="E272" s="70"/>
      <c r="F272" s="70"/>
      <c r="G272" s="70"/>
      <c r="H272" s="70"/>
    </row>
    <row r="273" ht="25" customHeight="1" spans="1:8">
      <c r="A273" s="80"/>
      <c r="B273" s="81"/>
      <c r="C273" s="69"/>
      <c r="D273" s="69"/>
      <c r="E273" s="70"/>
      <c r="F273" s="70"/>
      <c r="G273" s="70"/>
      <c r="H273" s="70"/>
    </row>
    <row r="274" ht="25" customHeight="1" spans="1:8">
      <c r="A274" s="80"/>
      <c r="B274" s="81"/>
      <c r="C274" s="69"/>
      <c r="D274" s="69"/>
      <c r="E274" s="70"/>
      <c r="F274" s="70"/>
      <c r="G274" s="70"/>
      <c r="H274" s="70"/>
    </row>
    <row r="275" ht="25" customHeight="1" spans="1:8">
      <c r="A275" s="80"/>
      <c r="B275" s="81"/>
      <c r="C275" s="69"/>
      <c r="D275" s="69"/>
      <c r="E275" s="70"/>
      <c r="F275" s="70"/>
      <c r="G275" s="70"/>
      <c r="H275" s="70"/>
    </row>
    <row r="276" ht="25" customHeight="1" spans="1:8">
      <c r="A276" s="80"/>
      <c r="B276" s="81"/>
      <c r="C276" s="69"/>
      <c r="D276" s="69"/>
      <c r="E276" s="70"/>
      <c r="F276" s="70"/>
      <c r="G276" s="70"/>
      <c r="H276" s="70"/>
    </row>
    <row r="277" ht="25" customHeight="1"/>
    <row r="278" ht="25" customHeight="1"/>
    <row r="279" ht="25" customHeight="1"/>
    <row r="280" ht="25" customHeight="1"/>
    <row r="281" ht="25" customHeight="1"/>
    <row r="282" ht="25" customHeight="1"/>
    <row r="283" ht="25" customHeight="1"/>
    <row r="284" ht="25" customHeight="1"/>
    <row r="285" ht="25" customHeight="1"/>
    <row r="286" ht="25" customHeight="1"/>
    <row r="287" ht="25" customHeight="1"/>
    <row r="288" ht="25" customHeight="1"/>
    <row r="289" ht="25" customHeight="1"/>
    <row r="290" ht="25" customHeight="1"/>
    <row r="291" ht="25" customHeight="1"/>
    <row r="292" ht="25" customHeight="1"/>
    <row r="293" ht="25" customHeight="1"/>
    <row r="294" ht="25" customHeight="1"/>
    <row r="295" ht="25" customHeight="1"/>
    <row r="296" ht="25" customHeight="1"/>
    <row r="297" ht="25" customHeight="1"/>
    <row r="298" ht="25" customHeight="1"/>
    <row r="299" ht="25" customHeight="1"/>
    <row r="300" ht="25" customHeight="1"/>
    <row r="301" ht="25" customHeight="1"/>
    <row r="302" ht="25" customHeight="1"/>
    <row r="303" ht="25" customHeight="1"/>
    <row r="304" ht="25" customHeight="1"/>
    <row r="305" ht="25" customHeight="1"/>
    <row r="306" ht="25" customHeight="1"/>
    <row r="307" ht="25" customHeight="1"/>
    <row r="308" ht="25" customHeight="1"/>
    <row r="309" ht="25" customHeight="1"/>
    <row r="310" ht="25" customHeight="1"/>
    <row r="311" ht="25" customHeight="1"/>
    <row r="312" ht="25" customHeight="1"/>
    <row r="313" ht="25" customHeight="1"/>
    <row r="314" ht="25" customHeight="1"/>
    <row r="315" ht="25" customHeight="1"/>
    <row r="316" ht="25" customHeight="1"/>
    <row r="317" ht="25" customHeight="1"/>
    <row r="318" ht="25" customHeight="1"/>
    <row r="319" ht="25" customHeight="1"/>
    <row r="320" ht="25" customHeight="1"/>
    <row r="321" ht="25" customHeight="1"/>
    <row r="322" ht="25" customHeight="1"/>
    <row r="323" ht="25" customHeight="1"/>
    <row r="324" ht="25" customHeight="1"/>
    <row r="325" ht="25" customHeight="1"/>
    <row r="326" ht="25" customHeight="1"/>
    <row r="327" ht="25" customHeight="1"/>
    <row r="328" ht="25" customHeight="1"/>
    <row r="329" ht="25" customHeight="1"/>
    <row r="330" ht="25" customHeight="1"/>
    <row r="331" ht="25" customHeight="1"/>
    <row r="332" ht="25" customHeight="1"/>
    <row r="333" ht="25" customHeight="1"/>
    <row r="334" ht="25" customHeight="1"/>
    <row r="335" ht="25" customHeight="1"/>
    <row r="336" ht="25" customHeight="1"/>
    <row r="337" ht="2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</sheetData>
  <mergeCells count="18">
    <mergeCell ref="A2:A40"/>
    <mergeCell ref="A42:A78"/>
    <mergeCell ref="A80:A105"/>
    <mergeCell ref="A107:A140"/>
    <mergeCell ref="A142:A174"/>
    <mergeCell ref="A176:A213"/>
    <mergeCell ref="A215:A240"/>
    <mergeCell ref="A242:A265"/>
    <mergeCell ref="A268:A276"/>
    <mergeCell ref="B2:B40"/>
    <mergeCell ref="B42:B78"/>
    <mergeCell ref="B80:B105"/>
    <mergeCell ref="B107:B140"/>
    <mergeCell ref="B142:B174"/>
    <mergeCell ref="B176:B213"/>
    <mergeCell ref="B215:B240"/>
    <mergeCell ref="B242:B265"/>
    <mergeCell ref="B268:B276"/>
  </mergeCells>
  <hyperlinks>
    <hyperlink ref="A215:A240" r:id="rId1" display="Reliance Large Cap Fund - Direct Plan (G)"/>
    <hyperlink ref="A242:A265" r:id="rId2" display="Canara Robeco Emerging Equities - Direct Plan (G)"/>
    <hyperlink ref="A80:A105" location="Sheet1!A204" display="=HYPERLINK(&quot;http://www.moneycontrol.com/mutual-funds/nav/reliance-top-200-fund-direct-plan/MRC940&quot;,&quot;Reliance Top 200 Fund - Direct Plan (G). New name: Reliance Large Cap Fund - Direct Plan (G)&quot;)"/>
    <hyperlink ref="A268" r:id="rId3" display="Kotak Bluechip Fund - Direct Plan (G)"/>
  </hyperlink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00"/>
  <sheetViews>
    <sheetView workbookViewId="0">
      <selection activeCell="A1" sqref="A1"/>
    </sheetView>
  </sheetViews>
  <sheetFormatPr defaultColWidth="14.4285714285714" defaultRowHeight="15" customHeight="1" outlineLevelCol="7"/>
  <cols>
    <col min="1" max="1" width="50" customWidth="1"/>
    <col min="2" max="2" width="18.4285714285714" customWidth="1"/>
    <col min="3" max="3" width="20" customWidth="1"/>
    <col min="4" max="4" width="14.8571428571429" customWidth="1"/>
    <col min="5" max="5" width="13.7142857142857" customWidth="1"/>
    <col min="6" max="6" width="13" customWidth="1"/>
    <col min="7" max="7" width="11.4285714285714" customWidth="1"/>
    <col min="8" max="8" width="13.4285714285714" customWidth="1"/>
    <col min="9" max="26" width="8.71428571428571" customWidth="1"/>
  </cols>
  <sheetData>
    <row r="1" ht="24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24.75" customHeight="1" spans="1:8">
      <c r="A2" s="10" t="str">
        <f>HYPERLINK("http://www.moneycontrol.com/mutual-funds/nav/absl-tax-relief-96-direct/MBS847","Aditya Birla Sun Life Tax Relief 96 - Direct Plan (G)")</f>
        <v>Aditya Birla Sun Life Tax Relief 96 - Direct Plan (G)</v>
      </c>
      <c r="B2" s="11" t="s">
        <v>17</v>
      </c>
      <c r="C2" s="12">
        <v>43203</v>
      </c>
      <c r="D2" s="13">
        <v>33.1</v>
      </c>
      <c r="E2" s="14">
        <v>22.8</v>
      </c>
      <c r="F2" s="14">
        <v>22.9</v>
      </c>
      <c r="G2" s="14">
        <v>12.6</v>
      </c>
      <c r="H2" s="14">
        <v>25.2</v>
      </c>
    </row>
    <row r="3" ht="24.75" customHeight="1" spans="1:8">
      <c r="A3" s="15"/>
      <c r="B3" s="15"/>
      <c r="C3" s="12">
        <v>43207</v>
      </c>
      <c r="D3" s="13">
        <v>33.34</v>
      </c>
      <c r="E3" s="14">
        <v>23.7</v>
      </c>
      <c r="F3" s="14"/>
      <c r="G3" s="14">
        <v>13.9</v>
      </c>
      <c r="H3" s="14">
        <v>24.9</v>
      </c>
    </row>
    <row r="4" ht="24.75" customHeight="1" spans="1:8">
      <c r="A4" s="15"/>
      <c r="B4" s="15"/>
      <c r="C4" s="12">
        <v>43208</v>
      </c>
      <c r="D4" s="13">
        <v>33.25</v>
      </c>
      <c r="E4" s="14"/>
      <c r="F4" s="14"/>
      <c r="G4" s="14">
        <v>13.8</v>
      </c>
      <c r="H4" s="14">
        <v>24.5</v>
      </c>
    </row>
    <row r="5" ht="24.75" customHeight="1" spans="1:8">
      <c r="A5" s="15"/>
      <c r="B5" s="15"/>
      <c r="C5" s="12"/>
      <c r="D5" s="13"/>
      <c r="E5" s="14"/>
      <c r="F5" s="14"/>
      <c r="G5" s="14"/>
      <c r="H5" s="14"/>
    </row>
    <row r="6" ht="24.75" customHeight="1" spans="1:8">
      <c r="A6" s="16"/>
      <c r="B6" s="16"/>
      <c r="C6" s="12"/>
      <c r="D6" s="13"/>
      <c r="E6" s="14"/>
      <c r="F6" s="14"/>
      <c r="G6" s="14"/>
      <c r="H6" s="14"/>
    </row>
    <row r="7" ht="24.75" customHeight="1"/>
    <row r="8" ht="24.75" customHeight="1" spans="1:8">
      <c r="A8" s="10" t="str">
        <f>HYPERLINK("http://www.moneycontrol.com/mutual-funds/nav/tata-india-tax-savings-fund-direct/MTA1114","Tata India Tax Savings Fund - Direct Plan (G)")</f>
        <v>Tata India Tax Savings Fund - Direct Plan (G)</v>
      </c>
      <c r="B8" s="11" t="s">
        <v>17</v>
      </c>
      <c r="C8" s="12">
        <v>43203</v>
      </c>
      <c r="D8" s="13">
        <v>18.399</v>
      </c>
      <c r="E8" s="14"/>
      <c r="F8" s="14"/>
      <c r="G8" s="14">
        <v>14</v>
      </c>
      <c r="H8" s="14"/>
    </row>
    <row r="9" ht="24.75" customHeight="1" spans="1:8">
      <c r="A9" s="15"/>
      <c r="B9" s="15"/>
      <c r="C9" s="12">
        <v>43208</v>
      </c>
      <c r="D9" s="13">
        <v>18.54</v>
      </c>
      <c r="E9" s="14"/>
      <c r="F9" s="14"/>
      <c r="G9" s="14">
        <v>15.7</v>
      </c>
      <c r="H9" s="14"/>
    </row>
    <row r="10" ht="24.75" customHeight="1" spans="1:8">
      <c r="A10" s="15"/>
      <c r="B10" s="15"/>
      <c r="C10" s="12"/>
      <c r="D10" s="13"/>
      <c r="E10" s="14"/>
      <c r="F10" s="14"/>
      <c r="G10" s="14"/>
      <c r="H10" s="14"/>
    </row>
    <row r="11" ht="24.75" customHeight="1" spans="1:8">
      <c r="A11" s="15"/>
      <c r="B11" s="15"/>
      <c r="C11" s="12"/>
      <c r="D11" s="13"/>
      <c r="E11" s="14"/>
      <c r="F11" s="14"/>
      <c r="G11" s="14"/>
      <c r="H11" s="14"/>
    </row>
    <row r="12" ht="24.75" customHeight="1" spans="1:8">
      <c r="A12" s="16"/>
      <c r="B12" s="16"/>
      <c r="C12" s="12"/>
      <c r="D12" s="13"/>
      <c r="E12" s="14"/>
      <c r="F12" s="14"/>
      <c r="G12" s="14"/>
      <c r="H12" s="14"/>
    </row>
    <row r="13" ht="24.75" customHeight="1"/>
    <row r="14" ht="24.75" customHeight="1" spans="1:8">
      <c r="A14" s="10" t="str">
        <f>HYPERLINK("http://www.moneycontrol.com/mutual-funds/nav/reliance-tax-saver-elss-direct/MRC938","Reliance Tax Saver (ELSS) Fund - Direct Plan (G)")</f>
        <v>Reliance Tax Saver (ELSS) Fund - Direct Plan (G)</v>
      </c>
      <c r="B14" s="11" t="s">
        <v>17</v>
      </c>
      <c r="C14" s="12">
        <v>43203</v>
      </c>
      <c r="D14" s="13">
        <v>63.055</v>
      </c>
      <c r="E14" s="14"/>
      <c r="F14" s="14"/>
      <c r="G14" s="14">
        <v>7.4</v>
      </c>
      <c r="H14" s="14">
        <v>23.8</v>
      </c>
    </row>
    <row r="15" ht="24.75" customHeight="1" spans="1:8">
      <c r="A15" s="15"/>
      <c r="B15" s="15"/>
      <c r="C15" s="12">
        <v>43208</v>
      </c>
      <c r="D15" s="13">
        <v>62.872</v>
      </c>
      <c r="E15" s="14"/>
      <c r="F15" s="14"/>
      <c r="G15" s="14">
        <v>8.4</v>
      </c>
      <c r="H15" s="14">
        <v>23</v>
      </c>
    </row>
    <row r="16" ht="24.75" customHeight="1" spans="1:8">
      <c r="A16" s="15"/>
      <c r="B16" s="15"/>
      <c r="C16" s="12"/>
      <c r="D16" s="13"/>
      <c r="E16" s="14"/>
      <c r="F16" s="14"/>
      <c r="G16" s="14"/>
      <c r="H16" s="14"/>
    </row>
    <row r="17" ht="24.75" customHeight="1" spans="1:8">
      <c r="A17" s="15"/>
      <c r="B17" s="15"/>
      <c r="C17" s="12"/>
      <c r="D17" s="13"/>
      <c r="E17" s="14"/>
      <c r="F17" s="14"/>
      <c r="G17" s="14"/>
      <c r="H17" s="14"/>
    </row>
    <row r="18" ht="24.75" customHeight="1" spans="1:8">
      <c r="A18" s="16"/>
      <c r="B18" s="16"/>
      <c r="C18" s="12"/>
      <c r="D18" s="13"/>
      <c r="E18" s="14"/>
      <c r="F18" s="14"/>
      <c r="G18" s="14"/>
      <c r="H18" s="14"/>
    </row>
    <row r="19" ht="24.75" customHeight="1"/>
    <row r="20" ht="24.75" customHeight="1" spans="1:8">
      <c r="A20" s="10" t="str">
        <f>HYPERLINK("http://www.moneycontrol.com/mutual-funds/nav/dsp-br-tax-saver-fund-direct/MDS572","DSP BlackRock Tax Saver Fund - Direct Plan (G)")</f>
        <v>DSP BlackRock Tax Saver Fund - Direct Plan (G)</v>
      </c>
      <c r="B20" s="11" t="s">
        <v>17</v>
      </c>
      <c r="C20" s="12">
        <v>43203</v>
      </c>
      <c r="D20" s="13">
        <v>47.946</v>
      </c>
      <c r="E20" s="14"/>
      <c r="F20" s="14"/>
      <c r="G20" s="14">
        <v>12.6</v>
      </c>
      <c r="H20" s="14">
        <v>22.8</v>
      </c>
    </row>
    <row r="21" ht="24.75" customHeight="1" spans="1:8">
      <c r="A21" s="15"/>
      <c r="B21" s="15"/>
      <c r="C21" s="12">
        <v>43208</v>
      </c>
      <c r="D21" s="13">
        <v>47.973</v>
      </c>
      <c r="E21" s="14"/>
      <c r="F21" s="14"/>
      <c r="G21" s="14">
        <v>13.6</v>
      </c>
      <c r="H21" s="14">
        <v>21.9</v>
      </c>
    </row>
    <row r="22" ht="24.75" customHeight="1" spans="1:8">
      <c r="A22" s="15"/>
      <c r="B22" s="15"/>
      <c r="C22" s="12"/>
      <c r="D22" s="13"/>
      <c r="E22" s="14"/>
      <c r="F22" s="14"/>
      <c r="G22" s="14"/>
      <c r="H22" s="14"/>
    </row>
    <row r="23" ht="24.75" customHeight="1" spans="1:8">
      <c r="A23" s="15"/>
      <c r="B23" s="15"/>
      <c r="C23" s="12"/>
      <c r="D23" s="13"/>
      <c r="E23" s="14"/>
      <c r="F23" s="14"/>
      <c r="G23" s="14"/>
      <c r="H23" s="14"/>
    </row>
    <row r="24" ht="24.75" customHeight="1" spans="1:8">
      <c r="A24" s="16"/>
      <c r="B24" s="16"/>
      <c r="C24" s="12"/>
      <c r="D24" s="13"/>
      <c r="E24" s="14"/>
      <c r="F24" s="14"/>
      <c r="G24" s="14"/>
      <c r="H24" s="14"/>
    </row>
    <row r="25" ht="24.75" customHeight="1"/>
    <row r="26" ht="24.75" customHeight="1"/>
    <row r="27" ht="24.75" customHeight="1"/>
    <row r="28" ht="24.75" customHeight="1"/>
    <row r="29" ht="24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6"/>
    <mergeCell ref="A8:A12"/>
    <mergeCell ref="A14:A18"/>
    <mergeCell ref="A20:A24"/>
    <mergeCell ref="B2:B6"/>
    <mergeCell ref="B8:B12"/>
    <mergeCell ref="B14:B18"/>
    <mergeCell ref="B20:B24"/>
  </mergeCells>
  <conditionalFormatting sqref="D20">
    <cfRule type="cellIs" dxfId="0" priority="1" operator="greaterThan">
      <formula>"D20"</formula>
    </cfRule>
  </conditionalFormatting>
  <conditionalFormatting sqref="E27">
    <cfRule type="notContainsBlanks" dxfId="1" priority="2">
      <formula>LEN(TRIM(E27))&gt;0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96"/>
  <sheetViews>
    <sheetView workbookViewId="0">
      <selection activeCell="A1" sqref="A1"/>
    </sheetView>
  </sheetViews>
  <sheetFormatPr defaultColWidth="14.4285714285714" defaultRowHeight="15" customHeight="1"/>
  <cols>
    <col min="1" max="1" width="22.1428571428571" customWidth="1"/>
    <col min="2" max="2" width="37.5714285714286" customWidth="1"/>
    <col min="3" max="3" width="15.8571428571429" customWidth="1"/>
    <col min="4" max="4" width="16.2857142857143" customWidth="1"/>
    <col min="5" max="5" width="17.4285714285714" customWidth="1"/>
    <col min="6" max="6" width="9.14285714285714" customWidth="1"/>
    <col min="7" max="7" width="16.5714285714286" customWidth="1"/>
    <col min="8" max="8" width="21.4285714285714" customWidth="1"/>
    <col min="9" max="9" width="17.1428571428571" customWidth="1"/>
    <col min="10" max="10" width="16.5714285714286" customWidth="1"/>
    <col min="11" max="11" width="16.2857142857143" customWidth="1"/>
    <col min="12" max="26" width="8.71428571428571" customWidth="1"/>
  </cols>
  <sheetData>
    <row r="1" ht="24.75" customHeight="1" spans="1:26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 spans="1:26">
      <c r="A2" s="4" t="s">
        <v>18</v>
      </c>
      <c r="B2" s="4" t="s">
        <v>19</v>
      </c>
      <c r="C2" s="5" t="s">
        <v>20</v>
      </c>
      <c r="D2" s="5" t="s">
        <v>21</v>
      </c>
      <c r="E2" s="5" t="s">
        <v>22</v>
      </c>
      <c r="F2" s="2"/>
      <c r="G2" s="4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 spans="1:26">
      <c r="A3" s="6">
        <v>43206</v>
      </c>
      <c r="B3" s="7"/>
      <c r="C3" s="8">
        <v>553.05</v>
      </c>
      <c r="D3" s="8">
        <v>553.05</v>
      </c>
      <c r="E3" s="8">
        <v>587.8</v>
      </c>
      <c r="F3" s="2"/>
      <c r="G3" s="6">
        <v>43214</v>
      </c>
      <c r="H3" s="7"/>
      <c r="I3" s="8">
        <v>935.8</v>
      </c>
      <c r="J3" s="8">
        <v>935</v>
      </c>
      <c r="K3" s="8">
        <v>975.7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 spans="1:26">
      <c r="A4" s="6">
        <v>43213</v>
      </c>
      <c r="B4" s="7"/>
      <c r="C4" s="8">
        <v>576</v>
      </c>
      <c r="D4" s="8">
        <v>576</v>
      </c>
      <c r="E4" s="8">
        <v>601.75</v>
      </c>
      <c r="F4" s="2"/>
      <c r="G4" s="6"/>
      <c r="H4" s="7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 spans="1:26">
      <c r="A5" s="6">
        <v>43214</v>
      </c>
      <c r="B5" s="7"/>
      <c r="C5" s="8">
        <v>601</v>
      </c>
      <c r="D5" s="8">
        <v>595.1</v>
      </c>
      <c r="E5" s="8">
        <v>604.9</v>
      </c>
      <c r="F5" s="2"/>
      <c r="G5" s="6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 spans="1:26">
      <c r="A6" s="1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 spans="1:26">
      <c r="A7" s="4" t="s">
        <v>18</v>
      </c>
      <c r="B7" s="4" t="s">
        <v>23</v>
      </c>
      <c r="C7" s="5" t="s">
        <v>20</v>
      </c>
      <c r="D7" s="5" t="s">
        <v>21</v>
      </c>
      <c r="E7" s="5" t="s">
        <v>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 spans="1:26">
      <c r="A8" s="6">
        <v>43206</v>
      </c>
      <c r="B8" s="7"/>
      <c r="C8" s="8">
        <v>783.2</v>
      </c>
      <c r="D8" s="8">
        <v>783.2</v>
      </c>
      <c r="E8" s="8">
        <v>805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 spans="1:26">
      <c r="A9" s="6">
        <v>43213</v>
      </c>
      <c r="B9" s="7"/>
      <c r="C9" s="8">
        <v>803.9</v>
      </c>
      <c r="D9" s="8">
        <v>800.05</v>
      </c>
      <c r="E9" s="8">
        <v>833.8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 spans="1:26">
      <c r="A10" s="6">
        <v>43214</v>
      </c>
      <c r="B10" s="7"/>
      <c r="C10" s="8">
        <v>823.9</v>
      </c>
      <c r="D10" s="8">
        <v>822.1</v>
      </c>
      <c r="E10" s="8">
        <v>844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 spans="1:26">
      <c r="A11" s="1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 spans="1:26">
      <c r="A12" s="1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 spans="1:26">
      <c r="A13" s="4" t="s">
        <v>18</v>
      </c>
      <c r="B13" s="4" t="s">
        <v>24</v>
      </c>
      <c r="C13" s="5" t="s">
        <v>20</v>
      </c>
      <c r="D13" s="5" t="s">
        <v>21</v>
      </c>
      <c r="E13" s="5" t="s">
        <v>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 spans="1:26">
      <c r="A14" s="6">
        <v>43206</v>
      </c>
      <c r="B14" s="7"/>
      <c r="C14" s="8">
        <v>260.5</v>
      </c>
      <c r="D14" s="8">
        <v>260</v>
      </c>
      <c r="E14" s="8">
        <v>264.9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 spans="1:26">
      <c r="A15" s="6">
        <v>43213</v>
      </c>
      <c r="B15" s="7"/>
      <c r="C15" s="8">
        <v>276</v>
      </c>
      <c r="D15" s="8">
        <v>275</v>
      </c>
      <c r="E15" s="8">
        <v>277.2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 spans="1:26">
      <c r="A16" s="6">
        <v>43214</v>
      </c>
      <c r="B16" s="7"/>
      <c r="C16" s="8">
        <v>276</v>
      </c>
      <c r="D16" s="8">
        <v>274.65</v>
      </c>
      <c r="E16" s="8">
        <v>278.85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 spans="1:26">
      <c r="A17" s="1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 spans="1:26">
      <c r="A18" s="1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 spans="1:26">
      <c r="A19" s="4" t="s">
        <v>18</v>
      </c>
      <c r="B19" s="4" t="s">
        <v>25</v>
      </c>
      <c r="C19" s="5" t="s">
        <v>20</v>
      </c>
      <c r="D19" s="5" t="s">
        <v>21</v>
      </c>
      <c r="E19" s="5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 spans="1:26">
      <c r="A20" s="6">
        <v>43206</v>
      </c>
      <c r="B20" s="7"/>
      <c r="C20" s="8">
        <v>334.5</v>
      </c>
      <c r="D20" s="8">
        <v>334.5</v>
      </c>
      <c r="E20" s="8">
        <v>343.4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 spans="1:26">
      <c r="A21" s="6">
        <v>43213</v>
      </c>
      <c r="B21" s="7"/>
      <c r="C21" s="8">
        <v>332</v>
      </c>
      <c r="D21" s="8">
        <v>324.5</v>
      </c>
      <c r="E21" s="8">
        <v>332.6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 spans="1:26">
      <c r="A22" s="6">
        <v>43214</v>
      </c>
      <c r="B22" s="7"/>
      <c r="C22" s="8">
        <v>327</v>
      </c>
      <c r="D22" s="8">
        <v>315.65</v>
      </c>
      <c r="E22" s="8">
        <v>334.6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 spans="1:26">
      <c r="A23" s="1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 spans="1:26">
      <c r="A24" s="4" t="s">
        <v>18</v>
      </c>
      <c r="B24" s="4" t="s">
        <v>26</v>
      </c>
      <c r="C24" s="5" t="s">
        <v>20</v>
      </c>
      <c r="D24" s="5" t="s">
        <v>21</v>
      </c>
      <c r="E24" s="5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 spans="1:26">
      <c r="A25" s="6">
        <v>43213</v>
      </c>
      <c r="B25" s="7"/>
      <c r="C25" s="8">
        <v>1880</v>
      </c>
      <c r="D25" s="8">
        <v>1860.8</v>
      </c>
      <c r="E25" s="8">
        <v>1919.75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 spans="1:26">
      <c r="A26" s="6">
        <v>43214</v>
      </c>
      <c r="B26" s="7"/>
      <c r="C26" s="8">
        <v>1908</v>
      </c>
      <c r="D26" s="8">
        <v>1898.6</v>
      </c>
      <c r="E26" s="8">
        <v>1933.25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 spans="1:26">
      <c r="A27" s="1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 spans="1:26">
      <c r="A28" s="1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 spans="1:26">
      <c r="A29" s="1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 spans="1:26">
      <c r="A30" s="1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 spans="1:26">
      <c r="A31" s="1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 spans="1:26">
      <c r="A32" s="1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 spans="1:26">
      <c r="A33" s="1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 spans="1:26">
      <c r="A34" s="1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 spans="1:26">
      <c r="A35" s="1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 spans="1:26">
      <c r="A36" s="1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 spans="1:26">
      <c r="A37" s="1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 spans="1:26">
      <c r="A38" s="1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 spans="1:26">
      <c r="A39" s="1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 spans="1:26">
      <c r="A40" s="1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 spans="1:26">
      <c r="A41" s="1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 spans="1:26">
      <c r="A42" s="1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 spans="1:26">
      <c r="A43" s="1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 spans="1:26">
      <c r="A44" s="1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 spans="1:26">
      <c r="A45" s="1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 spans="1:26">
      <c r="A46" s="1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 spans="1:26">
      <c r="A47" s="1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 spans="1:26">
      <c r="A48" s="1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 spans="1:26">
      <c r="A49" s="1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 spans="1:26">
      <c r="A50" s="1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 spans="1:26">
      <c r="A51" s="1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 spans="1:26">
      <c r="A52" s="1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 spans="1:26">
      <c r="A53" s="1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 spans="1:26">
      <c r="A54" s="1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 spans="1:26">
      <c r="A55" s="1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 spans="1:26">
      <c r="A56" s="1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 spans="1:26">
      <c r="A57" s="1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 spans="1:26">
      <c r="A58" s="1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 spans="1:26">
      <c r="A59" s="1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 spans="1:26">
      <c r="A60" s="1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 spans="1:26">
      <c r="A61" s="1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 spans="1:26">
      <c r="A62" s="1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 spans="1:26">
      <c r="A63" s="1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 spans="1:26">
      <c r="A64" s="1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 spans="1:26">
      <c r="A65" s="1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 spans="1:26">
      <c r="A66" s="1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 spans="1:26">
      <c r="A67" s="1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 spans="1:26">
      <c r="A68" s="1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 spans="1:26">
      <c r="A69" s="1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 spans="1:26">
      <c r="A70" s="1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 spans="1:26">
      <c r="A71" s="1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 spans="1:26">
      <c r="A72" s="1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 spans="1:26">
      <c r="A73" s="1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 spans="1:26">
      <c r="A74" s="1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 spans="1:26">
      <c r="A75" s="1"/>
      <c r="B75" s="2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 spans="1:26">
      <c r="A76" s="1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 spans="1:26">
      <c r="A77" s="1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 spans="1:26">
      <c r="A78" s="1"/>
      <c r="B78" s="2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 spans="1:26">
      <c r="A79" s="1"/>
      <c r="B79" s="2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 spans="1:26">
      <c r="A80" s="1"/>
      <c r="B80" s="2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 spans="1:26">
      <c r="A81" s="1"/>
      <c r="B81" s="2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 spans="1:26">
      <c r="A82" s="1"/>
      <c r="B82" s="2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 spans="1:26">
      <c r="A83" s="1"/>
      <c r="B83" s="2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 spans="1:26">
      <c r="A84" s="1"/>
      <c r="B84" s="2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 spans="1:26">
      <c r="A85" s="1"/>
      <c r="B85" s="2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 spans="1:26">
      <c r="A86" s="1"/>
      <c r="B86" s="2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 spans="1:26">
      <c r="A87" s="1"/>
      <c r="B87" s="2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 spans="1:26">
      <c r="A88" s="1"/>
      <c r="B88" s="2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 spans="1:26">
      <c r="A89" s="1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 spans="1:26">
      <c r="A90" s="1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 spans="1:26">
      <c r="A91" s="1"/>
      <c r="B91" s="2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 spans="1:26">
      <c r="A92" s="1"/>
      <c r="B92" s="2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 spans="1:26">
      <c r="A93" s="1"/>
      <c r="B93" s="2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 spans="1:26">
      <c r="A94" s="1"/>
      <c r="B94" s="2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 spans="1:26">
      <c r="A95" s="1"/>
      <c r="B95" s="2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 spans="1:26">
      <c r="A96" s="1"/>
      <c r="B96" s="2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 spans="1:26">
      <c r="A97" s="1"/>
      <c r="B97" s="2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 spans="1:26">
      <c r="A98" s="1"/>
      <c r="B98" s="2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 spans="1:26">
      <c r="A99" s="1"/>
      <c r="B99" s="2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 spans="1:26">
      <c r="A100" s="1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 spans="1:26">
      <c r="A101" s="1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 spans="1:26">
      <c r="A102" s="1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 spans="1:26">
      <c r="A103" s="1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 spans="1:26">
      <c r="A104" s="1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 spans="1:26">
      <c r="A105" s="1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 spans="1:26">
      <c r="A106" s="1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 spans="1:26">
      <c r="A107" s="1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 spans="1:26">
      <c r="A108" s="1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 spans="1:26">
      <c r="A109" s="1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 spans="1:26">
      <c r="A110" s="1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 spans="1:26">
      <c r="A111" s="1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 spans="1:26">
      <c r="A112" s="1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 spans="1:26">
      <c r="A113" s="1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 spans="1:26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 spans="1:26">
      <c r="A115" s="1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 spans="1:26">
      <c r="A116" s="1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 spans="1:26">
      <c r="A117" s="1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 spans="1:26">
      <c r="A118" s="1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 spans="1:26">
      <c r="A119" s="1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 spans="1:26">
      <c r="A120" s="1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 spans="1:26">
      <c r="A121" s="1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 spans="1:26">
      <c r="A122" s="1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 spans="1:26">
      <c r="A123" s="1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 spans="1:26">
      <c r="A124" s="1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 spans="1:26">
      <c r="A125" s="1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 spans="1:26">
      <c r="A126" s="1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 spans="1:26">
      <c r="A127" s="1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 spans="1:26">
      <c r="A128" s="1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 spans="1:26">
      <c r="A129" s="1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 spans="1:26">
      <c r="A130" s="1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 spans="1:26">
      <c r="A131" s="1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 spans="1:26">
      <c r="A132" s="1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 spans="1:26">
      <c r="A133" s="1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 spans="1:26">
      <c r="A134" s="1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 spans="1:26">
      <c r="A135" s="1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 spans="1:26">
      <c r="A136" s="1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 spans="1:26">
      <c r="A137" s="1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 spans="1:26">
      <c r="A138" s="1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 spans="1:26">
      <c r="A139" s="1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 spans="1:26">
      <c r="A140" s="1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 spans="1:26">
      <c r="A141" s="1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 spans="1:26">
      <c r="A142" s="1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 spans="1:26">
      <c r="A143" s="1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 spans="1:26">
      <c r="A144" s="1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 spans="1:26">
      <c r="A145" s="1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 spans="1:26">
      <c r="A146" s="1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 spans="1:26">
      <c r="A147" s="1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 spans="1:26">
      <c r="A148" s="1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 spans="1:26">
      <c r="A149" s="1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 spans="1:26">
      <c r="A150" s="1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 spans="1:26">
      <c r="A151" s="1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 spans="1:26">
      <c r="A152" s="1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 spans="1:26">
      <c r="A153" s="1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 spans="1:26">
      <c r="A154" s="1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 spans="1:26">
      <c r="A155" s="1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 spans="1:26">
      <c r="A156" s="1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 spans="1:26">
      <c r="A157" s="1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 spans="1:26">
      <c r="A158" s="1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 spans="1:26">
      <c r="A159" s="1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 spans="1:26">
      <c r="A160" s="1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 spans="1:26">
      <c r="A161" s="1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 spans="1:26">
      <c r="A162" s="1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 spans="1:26">
      <c r="A163" s="1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 spans="1:26">
      <c r="A164" s="1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 spans="1:26">
      <c r="A165" s="1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 spans="1:26">
      <c r="A166" s="1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 spans="1:26">
      <c r="A167" s="1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 spans="1:26">
      <c r="A168" s="1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 spans="1:26">
      <c r="A169" s="1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 spans="1:26">
      <c r="A170" s="1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 spans="1:26">
      <c r="A171" s="1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 spans="1:26">
      <c r="A172" s="1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 spans="1:26">
      <c r="A173" s="1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 spans="1:26">
      <c r="A174" s="1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 spans="1:26">
      <c r="A175" s="1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 spans="1:26">
      <c r="A176" s="1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 spans="1:26">
      <c r="A177" s="1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 spans="1:26">
      <c r="A178" s="1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 spans="1:26">
      <c r="A179" s="1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 spans="1:26">
      <c r="A180" s="1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 spans="1:26">
      <c r="A181" s="1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 spans="1:26">
      <c r="A182" s="1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 spans="1:26">
      <c r="A183" s="1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 spans="1:26">
      <c r="A184" s="1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 spans="1:26">
      <c r="A185" s="1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 spans="1:26">
      <c r="A186" s="1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 spans="1:26">
      <c r="A187" s="1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 spans="1:26">
      <c r="A188" s="1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 spans="1:26">
      <c r="A189" s="1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 spans="1:26">
      <c r="A190" s="1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 spans="1:26">
      <c r="A191" s="1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 spans="1:26">
      <c r="A192" s="1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 spans="1:26">
      <c r="A193" s="1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 spans="1:26">
      <c r="A194" s="1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 spans="1:26">
      <c r="A195" s="1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 spans="1:26">
      <c r="A196" s="1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 spans="1:26">
      <c r="A197" s="1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 spans="1:26">
      <c r="A198" s="1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 spans="1:26">
      <c r="A199" s="1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 spans="1:26">
      <c r="A200" s="1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 spans="1:26">
      <c r="A201" s="1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 spans="1:26">
      <c r="A202" s="1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 spans="1:26">
      <c r="A203" s="1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 spans="1:26">
      <c r="A204" s="1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 spans="1:26">
      <c r="A205" s="1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 spans="1:26">
      <c r="A206" s="1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 spans="1:26">
      <c r="A207" s="1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 spans="1:26">
      <c r="A208" s="1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 spans="1:26">
      <c r="A209" s="1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 spans="1:26">
      <c r="A210" s="1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 spans="1:26">
      <c r="A211" s="1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 spans="1:26">
      <c r="A212" s="1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 spans="1:26">
      <c r="A213" s="1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 spans="1:26">
      <c r="A214" s="1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 spans="1:26">
      <c r="A215" s="1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 spans="1:26">
      <c r="A216" s="1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 spans="1:26">
      <c r="A217" s="1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 spans="1:26">
      <c r="A218" s="1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 spans="1:26">
      <c r="A219" s="1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 spans="1:26">
      <c r="A220" s="1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 spans="1:26">
      <c r="A221" s="1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 spans="1:26">
      <c r="A222" s="1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 spans="1:26">
      <c r="A223" s="1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 spans="1:26">
      <c r="A224" s="1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 spans="1:26">
      <c r="A225" s="1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 spans="1:26">
      <c r="A226" s="1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 spans="1:26">
      <c r="A227" s="1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 spans="1:26">
      <c r="A228" s="1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 spans="1:26">
      <c r="A229" s="1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 spans="1:26">
      <c r="A230" s="1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 spans="1:26">
      <c r="A231" s="1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 spans="1:26">
      <c r="A232" s="1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 spans="1:26">
      <c r="A233" s="1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 spans="1:26">
      <c r="A234" s="1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 spans="1:26">
      <c r="A235" s="1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 spans="1:26">
      <c r="A236" s="1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 spans="1:26">
      <c r="A237" s="1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 spans="1:26">
      <c r="A238" s="1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 spans="1:26">
      <c r="A239" s="1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 spans="1:26">
      <c r="A240" s="1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 spans="1:26">
      <c r="A241" s="1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 spans="1:26">
      <c r="A242" s="1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 spans="1:26">
      <c r="A243" s="1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 spans="1:26">
      <c r="A244" s="1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 spans="1:26">
      <c r="A245" s="1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 spans="1:26">
      <c r="A246" s="1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 spans="1:26">
      <c r="A247" s="1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 spans="1:26">
      <c r="A248" s="1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 spans="1:26">
      <c r="A249" s="1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 spans="1:26">
      <c r="A250" s="1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 spans="1:26">
      <c r="A251" s="1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 spans="1:26">
      <c r="A252" s="1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 spans="1:26">
      <c r="A253" s="1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 spans="1:26">
      <c r="A254" s="1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 spans="1:26">
      <c r="A255" s="1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 spans="1:26">
      <c r="A256" s="1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 spans="1:26">
      <c r="A257" s="1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 spans="1:26">
      <c r="A258" s="1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 spans="1:26">
      <c r="A259" s="1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 spans="1:26">
      <c r="A260" s="1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 spans="1:26">
      <c r="A261" s="1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 spans="1:26">
      <c r="A262" s="1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 spans="1:26">
      <c r="A263" s="1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 spans="1:26">
      <c r="A264" s="1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 spans="1:26">
      <c r="A265" s="1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 spans="1:26">
      <c r="A266" s="1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 spans="1:26">
      <c r="A267" s="1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 spans="1:26">
      <c r="A268" s="1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 spans="1:26">
      <c r="A269" s="1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 spans="1:26">
      <c r="A270" s="1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 spans="1:26">
      <c r="A271" s="1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 spans="1:26">
      <c r="A272" s="1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 spans="1:26">
      <c r="A273" s="1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 spans="1:26">
      <c r="A274" s="1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 spans="1:26">
      <c r="A275" s="1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 spans="1:26">
      <c r="A276" s="1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 spans="1:26">
      <c r="A277" s="1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 spans="1:26">
      <c r="A278" s="1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 spans="1:26">
      <c r="A279" s="1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 spans="1:26">
      <c r="A280" s="1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 spans="1:26">
      <c r="A281" s="1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 spans="1:26">
      <c r="A282" s="1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 spans="1:26">
      <c r="A283" s="1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 spans="1:26">
      <c r="A284" s="1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 spans="1:26">
      <c r="A285" s="1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 spans="1:26">
      <c r="A286" s="1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 spans="1:26">
      <c r="A287" s="1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 spans="1:26">
      <c r="A288" s="1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 spans="1:26">
      <c r="A289" s="1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 spans="1:26">
      <c r="A290" s="1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 spans="1:26">
      <c r="A291" s="1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 spans="1:26">
      <c r="A292" s="1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 spans="1:26">
      <c r="A293" s="1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 spans="1:26">
      <c r="A294" s="1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 spans="1:26">
      <c r="A295" s="1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 spans="1:26">
      <c r="A296" s="1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 spans="1:26">
      <c r="A297" s="1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 spans="1:26">
      <c r="A298" s="1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 spans="1:26">
      <c r="A299" s="1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 spans="1:26">
      <c r="A300" s="1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 spans="1:26">
      <c r="A301" s="1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 spans="1:26">
      <c r="A302" s="1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 spans="1:26">
      <c r="A303" s="1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 spans="1:26">
      <c r="A304" s="1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 spans="1:26">
      <c r="A305" s="1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 spans="1:26">
      <c r="A306" s="1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 spans="1:26">
      <c r="A307" s="1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 spans="1:26">
      <c r="A308" s="1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 spans="1:26">
      <c r="A309" s="1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 spans="1:26">
      <c r="A310" s="1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 spans="1:26">
      <c r="A311" s="1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 spans="1:26">
      <c r="A312" s="1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 spans="1:26">
      <c r="A313" s="1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 spans="1:26">
      <c r="A314" s="1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 spans="1:26">
      <c r="A315" s="1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 spans="1:26">
      <c r="A316" s="1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 spans="1:26">
      <c r="A317" s="1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 spans="1:26">
      <c r="A318" s="1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 spans="1:26">
      <c r="A319" s="1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 spans="1:26">
      <c r="A320" s="1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 spans="1:26">
      <c r="A321" s="1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 spans="1:26">
      <c r="A322" s="1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 spans="1:26">
      <c r="A323" s="1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 spans="1:26">
      <c r="A324" s="1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 spans="1:26">
      <c r="A325" s="1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 spans="1:26">
      <c r="A326" s="1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 spans="1:26">
      <c r="A327" s="1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 spans="1:26">
      <c r="A328" s="1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 spans="1:26">
      <c r="A329" s="1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 spans="1:26">
      <c r="A330" s="1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 spans="1:26">
      <c r="A331" s="1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 spans="1:26">
      <c r="A332" s="1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 spans="1:26">
      <c r="A333" s="1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 spans="1:26">
      <c r="A334" s="1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 spans="1:26">
      <c r="A335" s="1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 spans="1:26">
      <c r="A336" s="1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 spans="1:26">
      <c r="A337" s="1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 spans="1:26">
      <c r="A338" s="1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 spans="1:26">
      <c r="A339" s="1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 spans="1:26">
      <c r="A340" s="1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 spans="1:26">
      <c r="A341" s="1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 spans="1:26">
      <c r="A342" s="1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 spans="1:26">
      <c r="A343" s="1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 spans="1:26">
      <c r="A344" s="1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 spans="1:26">
      <c r="A345" s="1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 spans="1:26">
      <c r="A346" s="1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 spans="1:26">
      <c r="A347" s="1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 spans="1:26">
      <c r="A348" s="1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 spans="1:26">
      <c r="A349" s="1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 spans="1:26">
      <c r="A350" s="1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 spans="1:26">
      <c r="A351" s="1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 spans="1:26">
      <c r="A352" s="1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 spans="1:26">
      <c r="A353" s="1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 spans="1:26">
      <c r="A354" s="1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 spans="1:26">
      <c r="A355" s="1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 spans="1:26">
      <c r="A356" s="1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 spans="1:26">
      <c r="A357" s="1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 spans="1:26">
      <c r="A358" s="1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 spans="1:26">
      <c r="A359" s="1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 spans="1:26">
      <c r="A360" s="1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 spans="1:26">
      <c r="A361" s="1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 spans="1:26">
      <c r="A362" s="1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 spans="1:26">
      <c r="A363" s="1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 spans="1:26">
      <c r="A364" s="1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 spans="1:26">
      <c r="A365" s="1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 spans="1:26">
      <c r="A366" s="1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 spans="1:26">
      <c r="A367" s="1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 spans="1:26">
      <c r="A368" s="1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 spans="1:26">
      <c r="A369" s="1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 spans="1:26">
      <c r="A370" s="1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 spans="1:26">
      <c r="A371" s="1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 spans="1:26">
      <c r="A372" s="1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 spans="1:26">
      <c r="A373" s="1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 spans="1:26">
      <c r="A374" s="1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 spans="1:26">
      <c r="A375" s="1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 spans="1:26">
      <c r="A376" s="1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 spans="1:26">
      <c r="A377" s="1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 spans="1:26">
      <c r="A378" s="1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 spans="1:26">
      <c r="A379" s="1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 spans="1:26">
      <c r="A380" s="1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 spans="1:26">
      <c r="A381" s="1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 spans="1:26">
      <c r="A382" s="1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 spans="1:26">
      <c r="A383" s="1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 spans="1:26">
      <c r="A384" s="1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 spans="1:26">
      <c r="A385" s="1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 spans="1:26">
      <c r="A386" s="1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 spans="1:26">
      <c r="A387" s="1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 spans="1:26">
      <c r="A388" s="1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 spans="1:26">
      <c r="A389" s="1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 spans="1:26">
      <c r="A390" s="1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 spans="1:26">
      <c r="A391" s="1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 spans="1:26">
      <c r="A392" s="1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 spans="1:26">
      <c r="A393" s="1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 spans="1:26">
      <c r="A394" s="1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 spans="1:26">
      <c r="A395" s="1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 spans="1:26">
      <c r="A396" s="1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 spans="1:26">
      <c r="A397" s="1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 spans="1:26">
      <c r="A398" s="1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 spans="1:26">
      <c r="A399" s="1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 spans="1:26">
      <c r="A400" s="1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 spans="1:26">
      <c r="A401" s="1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 spans="1:26">
      <c r="A402" s="1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 spans="1:26">
      <c r="A403" s="1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 spans="1:26">
      <c r="A404" s="1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 spans="1:26">
      <c r="A405" s="1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 spans="1:26">
      <c r="A406" s="1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 spans="1:26">
      <c r="A407" s="1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 spans="1:26">
      <c r="A408" s="1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 spans="1:26">
      <c r="A409" s="1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 spans="1:26">
      <c r="A410" s="1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 spans="1:26">
      <c r="A411" s="1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 spans="1:26">
      <c r="A412" s="1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 spans="1:26">
      <c r="A413" s="1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 spans="1:26">
      <c r="A414" s="1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 spans="1:26">
      <c r="A415" s="1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 spans="1:26">
      <c r="A416" s="1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 spans="1:26">
      <c r="A417" s="1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 spans="1:26">
      <c r="A418" s="1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 spans="1:26">
      <c r="A419" s="1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 spans="1:26">
      <c r="A420" s="1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 spans="1:26">
      <c r="A421" s="1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 spans="1:26">
      <c r="A422" s="1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 spans="1:26">
      <c r="A423" s="1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 spans="1:26">
      <c r="A424" s="1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 spans="1:26">
      <c r="A425" s="1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 spans="1:26">
      <c r="A426" s="1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 spans="1:26">
      <c r="A427" s="1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 spans="1:26">
      <c r="A428" s="1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 spans="1:26">
      <c r="A429" s="1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 spans="1:26">
      <c r="A430" s="1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 spans="1:26">
      <c r="A431" s="1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 spans="1:26">
      <c r="A432" s="1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 spans="1:26">
      <c r="A433" s="1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 spans="1:26">
      <c r="A434" s="1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 spans="1:26">
      <c r="A435" s="1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 spans="1:26">
      <c r="A436" s="1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 spans="1:26">
      <c r="A437" s="1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 spans="1:26">
      <c r="A438" s="1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 spans="1:26">
      <c r="A439" s="1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 spans="1:26">
      <c r="A440" s="1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 spans="1:26">
      <c r="A441" s="1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 spans="1:26">
      <c r="A442" s="1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 spans="1:26">
      <c r="A443" s="1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 spans="1:26">
      <c r="A444" s="1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 spans="1:26">
      <c r="A445" s="1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 spans="1:26">
      <c r="A446" s="1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 spans="1:26">
      <c r="A447" s="1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 spans="1:26">
      <c r="A448" s="1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 spans="1:26">
      <c r="A449" s="1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 spans="1:26">
      <c r="A450" s="1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 spans="1:26">
      <c r="A451" s="1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 spans="1:26">
      <c r="A452" s="1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 spans="1:26">
      <c r="A453" s="1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 spans="1:26">
      <c r="A454" s="1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 spans="1:26">
      <c r="A455" s="1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 spans="1:26">
      <c r="A456" s="1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 spans="1:26">
      <c r="A457" s="1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 spans="1:26">
      <c r="A458" s="1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 spans="1:26">
      <c r="A459" s="1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 spans="1:26">
      <c r="A460" s="1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 spans="1:26">
      <c r="A461" s="1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 spans="1:26">
      <c r="A462" s="1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 spans="1:26">
      <c r="A463" s="1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 spans="1:26">
      <c r="A464" s="1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 spans="1:26">
      <c r="A465" s="1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 spans="1:26">
      <c r="A466" s="1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 spans="1:26">
      <c r="A467" s="1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 spans="1:26">
      <c r="A468" s="1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 spans="1:26">
      <c r="A469" s="1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 spans="1:26">
      <c r="A470" s="1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 spans="1:26">
      <c r="A471" s="1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 spans="1:26">
      <c r="A472" s="1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 spans="1:26">
      <c r="A473" s="1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 spans="1:26">
      <c r="A474" s="1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 spans="1:26">
      <c r="A475" s="1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 spans="1:26">
      <c r="A476" s="1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 spans="1:26">
      <c r="A477" s="1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 spans="1:26">
      <c r="A478" s="1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 spans="1:26">
      <c r="A479" s="1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 spans="1:26">
      <c r="A480" s="1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 spans="1:26">
      <c r="A481" s="1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 spans="1:26">
      <c r="A482" s="1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 spans="1:26">
      <c r="A483" s="1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 spans="1:26">
      <c r="A484" s="1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 spans="1:26">
      <c r="A485" s="1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 spans="1:26">
      <c r="A486" s="1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 spans="1:26">
      <c r="A487" s="1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 spans="1:26">
      <c r="A488" s="1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 spans="1:26">
      <c r="A489" s="1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 spans="1:26">
      <c r="A490" s="1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 spans="1:26">
      <c r="A491" s="1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 spans="1:26">
      <c r="A492" s="1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 spans="1:26">
      <c r="A493" s="1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 spans="1:26">
      <c r="A494" s="1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 spans="1:26">
      <c r="A495" s="1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 spans="1:26">
      <c r="A496" s="1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 spans="1:26">
      <c r="A497" s="1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 spans="1:26">
      <c r="A498" s="1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 spans="1:26">
      <c r="A499" s="1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 spans="1:26">
      <c r="A500" s="1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 spans="1:26">
      <c r="A501" s="1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 spans="1:26">
      <c r="A502" s="1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 spans="1:26">
      <c r="A503" s="1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 spans="1:26">
      <c r="A504" s="1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 spans="1:26">
      <c r="A505" s="1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 spans="1:26">
      <c r="A506" s="1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 spans="1:26">
      <c r="A507" s="1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 spans="1:26">
      <c r="A508" s="1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 spans="1:26">
      <c r="A509" s="1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 spans="1:26">
      <c r="A510" s="1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 spans="1:26">
      <c r="A511" s="1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 spans="1:26">
      <c r="A512" s="1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 spans="1:26">
      <c r="A513" s="1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 spans="1:26">
      <c r="A514" s="1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 spans="1:26">
      <c r="A515" s="1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 spans="1:26">
      <c r="A516" s="1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 spans="1:26">
      <c r="A517" s="1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 spans="1:26">
      <c r="A518" s="1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 spans="1:26">
      <c r="A519" s="1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 spans="1:26">
      <c r="A520" s="1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 spans="1:26">
      <c r="A521" s="1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 spans="1:26">
      <c r="A522" s="1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 spans="1:26">
      <c r="A523" s="1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 spans="1:26">
      <c r="A524" s="1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 spans="1:26">
      <c r="A525" s="1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 spans="1:26">
      <c r="A526" s="1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 spans="1:26">
      <c r="A527" s="1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 spans="1:26">
      <c r="A528" s="1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 spans="1:26">
      <c r="A529" s="1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 spans="1:26">
      <c r="A530" s="1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 spans="1:26">
      <c r="A531" s="1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 spans="1:26">
      <c r="A532" s="1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 spans="1:26">
      <c r="A533" s="1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 spans="1:26">
      <c r="A534" s="1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 spans="1:26">
      <c r="A535" s="1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 spans="1:26">
      <c r="A536" s="1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 spans="1:26">
      <c r="A537" s="1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 spans="1:26">
      <c r="A538" s="1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 spans="1:26">
      <c r="A539" s="1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 spans="1:26">
      <c r="A540" s="1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 spans="1:26">
      <c r="A541" s="1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 spans="1:26">
      <c r="A542" s="1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 spans="1:26">
      <c r="A543" s="1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 spans="1:26">
      <c r="A544" s="1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 spans="1:26">
      <c r="A545" s="1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 spans="1:26">
      <c r="A546" s="1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 spans="1:26">
      <c r="A547" s="1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 spans="1:26">
      <c r="A548" s="1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 spans="1:26">
      <c r="A549" s="1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 spans="1:26">
      <c r="A550" s="1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 spans="1:26">
      <c r="A551" s="1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 spans="1:26">
      <c r="A552" s="1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 spans="1:26">
      <c r="A553" s="1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 spans="1:26">
      <c r="A554" s="1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 spans="1:26">
      <c r="A555" s="1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 spans="1:26">
      <c r="A556" s="1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 spans="1:26">
      <c r="A557" s="1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 spans="1:26">
      <c r="A558" s="1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 spans="1:26">
      <c r="A559" s="1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 spans="1:26">
      <c r="A560" s="1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 spans="1:26">
      <c r="A561" s="1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 spans="1:26">
      <c r="A562" s="1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 spans="1:26">
      <c r="A563" s="1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 spans="1:26">
      <c r="A564" s="1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 spans="1:26">
      <c r="A565" s="1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 spans="1:26">
      <c r="A566" s="1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 spans="1:26">
      <c r="A567" s="1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 spans="1:26">
      <c r="A568" s="1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 spans="1:26">
      <c r="A569" s="1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 spans="1:26">
      <c r="A570" s="1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 spans="1:26">
      <c r="A571" s="1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 spans="1:26">
      <c r="A572" s="1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 spans="1:26">
      <c r="A573" s="1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 spans="1:26">
      <c r="A574" s="1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 spans="1:26">
      <c r="A575" s="1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 spans="1:26">
      <c r="A576" s="1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 spans="1:26">
      <c r="A577" s="1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 spans="1:26">
      <c r="A578" s="1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 spans="1:26">
      <c r="A579" s="1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 spans="1:26">
      <c r="A580" s="1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 spans="1:26">
      <c r="A581" s="1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 spans="1:26">
      <c r="A582" s="1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 spans="1:26">
      <c r="A583" s="1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 spans="1:26">
      <c r="A584" s="1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 spans="1:26">
      <c r="A585" s="1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 spans="1:26">
      <c r="A586" s="1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 spans="1:26">
      <c r="A587" s="1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 spans="1:26">
      <c r="A588" s="1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 spans="1:26">
      <c r="A589" s="1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 spans="1:26">
      <c r="A590" s="1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 spans="1:26">
      <c r="A591" s="1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 spans="1:26">
      <c r="A592" s="1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 spans="1:26">
      <c r="A593" s="1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 spans="1:26">
      <c r="A594" s="1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 spans="1:26">
      <c r="A595" s="1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 spans="1:26">
      <c r="A596" s="1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 spans="1:26">
      <c r="A597" s="1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 spans="1:26">
      <c r="A598" s="1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 spans="1:26">
      <c r="A599" s="1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 spans="1:26">
      <c r="A600" s="1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 spans="1:26">
      <c r="A601" s="1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 spans="1:26">
      <c r="A602" s="1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 spans="1:26">
      <c r="A603" s="1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 spans="1:26">
      <c r="A604" s="1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 spans="1:26">
      <c r="A605" s="1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 spans="1:26">
      <c r="A606" s="1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 spans="1:26">
      <c r="A607" s="1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 spans="1:26">
      <c r="A608" s="1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 spans="1:26">
      <c r="A609" s="1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 spans="1:26">
      <c r="A610" s="1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 spans="1:26">
      <c r="A611" s="1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 spans="1:26">
      <c r="A612" s="1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 spans="1:26">
      <c r="A613" s="1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 spans="1:26">
      <c r="A614" s="1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 spans="1:26">
      <c r="A615" s="1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 spans="1:26">
      <c r="A616" s="1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 spans="1:26">
      <c r="A617" s="1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 spans="1:26">
      <c r="A618" s="1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 spans="1:26">
      <c r="A619" s="1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 spans="1:26">
      <c r="A620" s="1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 spans="1:26">
      <c r="A621" s="1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 spans="1:26">
      <c r="A622" s="1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 spans="1:26">
      <c r="A623" s="1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 spans="1:26">
      <c r="A624" s="1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 spans="1:26">
      <c r="A625" s="1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 spans="1:26">
      <c r="A626" s="1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 spans="1:26">
      <c r="A627" s="1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 spans="1:26">
      <c r="A628" s="1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 spans="1:26">
      <c r="A629" s="1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 spans="1:26">
      <c r="A630" s="1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 spans="1:26">
      <c r="A631" s="1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 spans="1:26">
      <c r="A632" s="1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 spans="1:26">
      <c r="A633" s="1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 spans="1:26">
      <c r="A634" s="1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 spans="1:26">
      <c r="A635" s="1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 spans="1:26">
      <c r="A636" s="1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 spans="1:26">
      <c r="A637" s="1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 spans="1:26">
      <c r="A638" s="1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 spans="1:26">
      <c r="A639" s="1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 spans="1:26">
      <c r="A640" s="1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 spans="1:26">
      <c r="A641" s="1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 spans="1:26">
      <c r="A642" s="1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 spans="1:26">
      <c r="A643" s="1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 spans="1:26">
      <c r="A644" s="1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 spans="1:26">
      <c r="A645" s="1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 spans="1:26">
      <c r="A646" s="1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 spans="1:26">
      <c r="A647" s="1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 spans="1:26">
      <c r="A648" s="1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 spans="1:26">
      <c r="A649" s="1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 spans="1:26">
      <c r="A650" s="1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 spans="1:26">
      <c r="A651" s="1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 spans="1:26">
      <c r="A652" s="1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 spans="1:26">
      <c r="A653" s="1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 spans="1:26">
      <c r="A654" s="1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 spans="1:26">
      <c r="A655" s="1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 spans="1:26">
      <c r="A656" s="1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 spans="1:26">
      <c r="A657" s="1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 spans="1:26">
      <c r="A658" s="1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 spans="1:26">
      <c r="A659" s="1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 spans="1:26">
      <c r="A660" s="1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 spans="1:26">
      <c r="A661" s="1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 spans="1:26">
      <c r="A662" s="1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 spans="1:26">
      <c r="A663" s="1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 spans="1:26">
      <c r="A664" s="1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 spans="1:26">
      <c r="A665" s="1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 spans="1:26">
      <c r="A666" s="1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 spans="1:26">
      <c r="A667" s="1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 spans="1:26">
      <c r="A668" s="1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 spans="1:26">
      <c r="A669" s="1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 spans="1:26">
      <c r="A670" s="1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 spans="1:26">
      <c r="A671" s="1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 spans="1:26">
      <c r="A672" s="1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 spans="1:26">
      <c r="A673" s="1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 spans="1:26">
      <c r="A674" s="1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 spans="1:26">
      <c r="A675" s="1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 spans="1:26">
      <c r="A676" s="1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 spans="1:26">
      <c r="A677" s="1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 spans="1:26">
      <c r="A678" s="1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 spans="1:26">
      <c r="A679" s="1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 spans="1:26">
      <c r="A680" s="1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 spans="1:26">
      <c r="A681" s="1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 spans="1:26">
      <c r="A682" s="1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 spans="1:26">
      <c r="A683" s="1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 spans="1:26">
      <c r="A684" s="1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 spans="1:26">
      <c r="A685" s="1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 spans="1:26">
      <c r="A686" s="1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 spans="1:26">
      <c r="A687" s="1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 spans="1:26">
      <c r="A688" s="1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 spans="1:26">
      <c r="A689" s="1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 spans="1:26">
      <c r="A690" s="1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 spans="1:26">
      <c r="A691" s="1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 spans="1:26">
      <c r="A692" s="1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 spans="1:26">
      <c r="A693" s="1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 spans="1:26">
      <c r="A694" s="1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 spans="1:26">
      <c r="A695" s="1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 spans="1:26">
      <c r="A696" s="1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 spans="1:26">
      <c r="A697" s="1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 spans="1:26">
      <c r="A698" s="1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 spans="1:26">
      <c r="A699" s="1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 spans="1:26">
      <c r="A700" s="1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 spans="1:26">
      <c r="A701" s="1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 spans="1:26">
      <c r="A702" s="1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 spans="1:26">
      <c r="A703" s="1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 spans="1:26">
      <c r="A704" s="1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 spans="1:26">
      <c r="A705" s="1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 spans="1:26">
      <c r="A706" s="1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 spans="1:26">
      <c r="A707" s="1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 spans="1:26">
      <c r="A708" s="1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 spans="1:26">
      <c r="A709" s="1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 spans="1:26">
      <c r="A710" s="1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 spans="1:26">
      <c r="A711" s="1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 spans="1:26">
      <c r="A712" s="1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 spans="1:26">
      <c r="A713" s="1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 spans="1:26">
      <c r="A714" s="1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 spans="1:26">
      <c r="A715" s="1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 spans="1:26">
      <c r="A716" s="1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 spans="1:26">
      <c r="A717" s="1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 spans="1:26">
      <c r="A718" s="1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 spans="1:26">
      <c r="A719" s="1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 spans="1:26">
      <c r="A720" s="1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 spans="1:26">
      <c r="A721" s="1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 spans="1:26">
      <c r="A722" s="1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 spans="1:26">
      <c r="A723" s="1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 spans="1:26">
      <c r="A724" s="1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 spans="1:26">
      <c r="A725" s="1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 spans="1:26">
      <c r="A726" s="1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 spans="1:26">
      <c r="A727" s="1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 spans="1:26">
      <c r="A728" s="1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 spans="1:26">
      <c r="A729" s="1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 spans="1:26">
      <c r="A730" s="1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 spans="1:26">
      <c r="A731" s="1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 spans="1:26">
      <c r="A732" s="1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 spans="1:26">
      <c r="A733" s="1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 spans="1:26">
      <c r="A734" s="1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 spans="1:26">
      <c r="A735" s="1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 spans="1:26">
      <c r="A736" s="1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 spans="1:26">
      <c r="A737" s="1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 spans="1:26">
      <c r="A738" s="1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 spans="1:26">
      <c r="A739" s="1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 spans="1:26">
      <c r="A740" s="1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 spans="1:26">
      <c r="A741" s="1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 spans="1:26">
      <c r="A742" s="1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 spans="1:26">
      <c r="A743" s="1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 spans="1:26">
      <c r="A744" s="1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 spans="1:26">
      <c r="A745" s="1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 spans="1:26">
      <c r="A746" s="1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 spans="1:26">
      <c r="A747" s="1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 spans="1:26">
      <c r="A748" s="1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 spans="1:26">
      <c r="A749" s="1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 spans="1:26">
      <c r="A750" s="1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 spans="1:26">
      <c r="A751" s="1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 spans="1:26">
      <c r="A752" s="1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 spans="1:26">
      <c r="A753" s="1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 spans="1:26">
      <c r="A754" s="1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 spans="1:26">
      <c r="A755" s="1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 spans="1:26">
      <c r="A756" s="1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 spans="1:26">
      <c r="A757" s="1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 spans="1:26">
      <c r="A758" s="1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 spans="1:26">
      <c r="A759" s="1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 spans="1:26">
      <c r="A760" s="1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 spans="1:26">
      <c r="A761" s="1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 spans="1:26">
      <c r="A762" s="1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 spans="1:26">
      <c r="A763" s="1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 spans="1:26">
      <c r="A764" s="1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 spans="1:26">
      <c r="A765" s="1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 spans="1:26">
      <c r="A766" s="1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 spans="1:26">
      <c r="A767" s="1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 spans="1:26">
      <c r="A768" s="1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 spans="1:26">
      <c r="A769" s="1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 spans="1:26">
      <c r="A770" s="1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 spans="1:26">
      <c r="A771" s="1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 spans="1:26">
      <c r="A772" s="1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 spans="1:26">
      <c r="A773" s="1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 spans="1:26">
      <c r="A774" s="1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 spans="1:26">
      <c r="A775" s="1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 spans="1:26">
      <c r="A776" s="1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 spans="1:26">
      <c r="A777" s="1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 spans="1:26">
      <c r="A778" s="1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 spans="1:26">
      <c r="A779" s="1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 spans="1:26">
      <c r="A780" s="1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 spans="1:26">
      <c r="A781" s="1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 spans="1:26">
      <c r="A782" s="1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 spans="1:26">
      <c r="A783" s="1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 spans="1:26">
      <c r="A784" s="1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 spans="1:26">
      <c r="A785" s="1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 spans="1:26">
      <c r="A786" s="1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 spans="1:26">
      <c r="A787" s="1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 spans="1:26">
      <c r="A788" s="1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 spans="1:26">
      <c r="A789" s="1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 spans="1:26">
      <c r="A790" s="1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 spans="1:26">
      <c r="A791" s="1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 spans="1:26">
      <c r="A792" s="1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 spans="1:26">
      <c r="A793" s="1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 spans="1:26">
      <c r="A794" s="1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 spans="1:26">
      <c r="A795" s="1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 spans="1:26">
      <c r="A796" s="1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 spans="1:26">
      <c r="A797" s="1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 spans="1:26">
      <c r="A798" s="1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 spans="1:26">
      <c r="A799" s="1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 spans="1:26">
      <c r="A800" s="1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 spans="1:26">
      <c r="A801" s="1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 spans="1:26">
      <c r="A802" s="1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 spans="1:26">
      <c r="A803" s="1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 spans="1:26">
      <c r="A804" s="1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 spans="1:26">
      <c r="A805" s="1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 spans="1:26">
      <c r="A806" s="1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 spans="1:26">
      <c r="A807" s="1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 spans="1:26">
      <c r="A808" s="1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 spans="1:26">
      <c r="A809" s="1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 spans="1:26">
      <c r="A810" s="1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 spans="1:26">
      <c r="A811" s="1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 spans="1:26">
      <c r="A812" s="1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 spans="1:26">
      <c r="A813" s="1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 spans="1:26">
      <c r="A814" s="1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 spans="1:26">
      <c r="A815" s="1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 spans="1:26">
      <c r="A816" s="1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 spans="1:26">
      <c r="A817" s="1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 spans="1:26">
      <c r="A818" s="1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 spans="1:26">
      <c r="A819" s="1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 spans="1:26">
      <c r="A820" s="1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 spans="1:26">
      <c r="A821" s="1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 spans="1:26">
      <c r="A822" s="1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 spans="1:26">
      <c r="A823" s="1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 spans="1:26">
      <c r="A824" s="1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 spans="1:26">
      <c r="A825" s="1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 spans="1:26">
      <c r="A826" s="1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 spans="1:26">
      <c r="A827" s="1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 spans="1:26">
      <c r="A828" s="1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 spans="1:26">
      <c r="A829" s="1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 spans="1:26">
      <c r="A830" s="1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 spans="1:26">
      <c r="A831" s="1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 spans="1:26">
      <c r="A832" s="1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 spans="1:26">
      <c r="A833" s="1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 spans="1:26">
      <c r="A834" s="1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 spans="1:26">
      <c r="A835" s="1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 spans="1:26">
      <c r="A836" s="1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 spans="1:26">
      <c r="A837" s="1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 spans="1:26">
      <c r="A838" s="1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 spans="1:26">
      <c r="A839" s="1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 spans="1:26">
      <c r="A840" s="1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 spans="1:26">
      <c r="A841" s="1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 spans="1:26">
      <c r="A842" s="1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 spans="1:26">
      <c r="A843" s="1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 spans="1:26">
      <c r="A844" s="1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 spans="1:26">
      <c r="A845" s="1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 spans="1:26">
      <c r="A846" s="1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 spans="1:26">
      <c r="A847" s="1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 spans="1:26">
      <c r="A848" s="1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 spans="1:26">
      <c r="A849" s="1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 spans="1:26">
      <c r="A850" s="1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 spans="1:26">
      <c r="A851" s="1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 spans="1:26">
      <c r="A852" s="1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 spans="1:26">
      <c r="A853" s="1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 spans="1:26">
      <c r="A854" s="1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 spans="1:26">
      <c r="A855" s="1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 spans="1:26">
      <c r="A856" s="1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 spans="1:26">
      <c r="A857" s="1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 spans="1:26">
      <c r="A858" s="1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 spans="1:26">
      <c r="A859" s="1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 spans="1:26">
      <c r="A860" s="1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 spans="1:26">
      <c r="A861" s="1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 spans="1:26">
      <c r="A862" s="1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 spans="1:26">
      <c r="A863" s="1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 spans="1:26">
      <c r="A864" s="1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 spans="1:26">
      <c r="A865" s="1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 spans="1:26">
      <c r="A866" s="1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 spans="1:26">
      <c r="A867" s="1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 spans="1:26">
      <c r="A868" s="1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 spans="1:26">
      <c r="A869" s="1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 spans="1:26">
      <c r="A870" s="1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 spans="1:26">
      <c r="A871" s="1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 spans="1:26">
      <c r="A872" s="1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 spans="1:26">
      <c r="A873" s="1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 spans="1:26">
      <c r="A874" s="1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 spans="1:26">
      <c r="A875" s="1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 spans="1:26">
      <c r="A876" s="1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 spans="1:26">
      <c r="A877" s="1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 spans="1:26">
      <c r="A878" s="1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 spans="1:26">
      <c r="A879" s="1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 spans="1:26">
      <c r="A880" s="1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 spans="1:26">
      <c r="A881" s="1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 spans="1:26">
      <c r="A882" s="1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 spans="1:26">
      <c r="A883" s="1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 spans="1:26">
      <c r="A884" s="1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 spans="1:26">
      <c r="A885" s="1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 spans="1:26">
      <c r="A886" s="1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 spans="1:26">
      <c r="A887" s="1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 spans="1:26">
      <c r="A888" s="1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 spans="1:26">
      <c r="A889" s="1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 spans="1:26">
      <c r="A890" s="1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 spans="1:26">
      <c r="A891" s="1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 spans="1:26">
      <c r="A892" s="1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 spans="1:26">
      <c r="A893" s="1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 spans="1:26">
      <c r="A894" s="1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 spans="1:26">
      <c r="A895" s="1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 spans="1:26">
      <c r="A896" s="1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 spans="1:26">
      <c r="A897" s="1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 spans="1:26">
      <c r="A898" s="1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 spans="1:26">
      <c r="A899" s="1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 spans="1:26">
      <c r="A900" s="1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 spans="1:26">
      <c r="A901" s="1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 spans="1:26">
      <c r="A902" s="1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 spans="1:26">
      <c r="A903" s="1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 spans="1:26">
      <c r="A904" s="1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 spans="1:26">
      <c r="A905" s="1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 spans="1:26">
      <c r="A906" s="1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 spans="1:26">
      <c r="A907" s="1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 spans="1:26">
      <c r="A908" s="1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 spans="1:26">
      <c r="A909" s="1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 spans="1:26">
      <c r="A910" s="1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 spans="1:26">
      <c r="A911" s="1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 spans="1:26">
      <c r="A912" s="1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 spans="1:26">
      <c r="A913" s="1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 spans="1:26">
      <c r="A914" s="1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 spans="1:26">
      <c r="A915" s="1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 spans="1:26">
      <c r="A916" s="1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 spans="1:26">
      <c r="A917" s="1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 spans="1:26">
      <c r="A918" s="1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 spans="1:26">
      <c r="A919" s="1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 spans="1:26">
      <c r="A920" s="1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 spans="1:26">
      <c r="A921" s="1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 spans="1:26">
      <c r="A922" s="1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 spans="1:26">
      <c r="A923" s="1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 spans="1:26">
      <c r="A924" s="1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 spans="1:26">
      <c r="A925" s="1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 spans="1:26">
      <c r="A926" s="1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 spans="1:26">
      <c r="A927" s="1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 spans="1:26">
      <c r="A928" s="1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 spans="1:26">
      <c r="A929" s="1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 spans="1:26">
      <c r="A930" s="1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 spans="1:26">
      <c r="A931" s="1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 spans="1:26">
      <c r="A932" s="1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 spans="1:26">
      <c r="A933" s="1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 spans="1:26">
      <c r="A934" s="1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 spans="1:26">
      <c r="A935" s="1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 spans="1:26">
      <c r="A936" s="1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 spans="1:26">
      <c r="A937" s="1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 spans="1:26">
      <c r="A938" s="1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 spans="1:26">
      <c r="A939" s="1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 spans="1:26">
      <c r="A940" s="1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 spans="1:26">
      <c r="A941" s="1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 spans="1:26">
      <c r="A942" s="1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 spans="1:26">
      <c r="A943" s="1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 spans="1:26">
      <c r="A944" s="1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 spans="1:26">
      <c r="A945" s="1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 spans="1:26">
      <c r="A946" s="1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 spans="1:26">
      <c r="A947" s="1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 spans="1:26">
      <c r="A948" s="1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 spans="1:26">
      <c r="A949" s="1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 spans="1:26">
      <c r="A950" s="1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 spans="1:26">
      <c r="A951" s="1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 spans="1:26">
      <c r="A952" s="1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 spans="1:26">
      <c r="A953" s="1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 spans="1:26">
      <c r="A954" s="1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 spans="1:26">
      <c r="A955" s="1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 spans="1:26">
      <c r="A956" s="1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 spans="1:26">
      <c r="A957" s="1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 spans="1:26">
      <c r="A958" s="1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 spans="1:26">
      <c r="A959" s="1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 spans="1:26">
      <c r="A960" s="1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 spans="1:26">
      <c r="A961" s="1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 spans="1:26">
      <c r="A962" s="1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 spans="1:26">
      <c r="A963" s="1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 spans="1:26">
      <c r="A964" s="1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 spans="1:26">
      <c r="A965" s="1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 spans="1:26">
      <c r="A966" s="1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 spans="1:26">
      <c r="A967" s="1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 spans="1:26">
      <c r="A968" s="1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 spans="1:26">
      <c r="A969" s="1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 spans="1:26">
      <c r="A970" s="1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 spans="1:26">
      <c r="A971" s="1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 spans="1:26">
      <c r="A972" s="1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 spans="1:26">
      <c r="A973" s="1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 spans="1:26">
      <c r="A974" s="1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 spans="1:26">
      <c r="A975" s="1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 spans="1:26">
      <c r="A976" s="1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 spans="1:26">
      <c r="A977" s="1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 spans="1:26">
      <c r="A978" s="1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 spans="1:26">
      <c r="A979" s="1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 spans="1:26">
      <c r="A980" s="1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 spans="1:26">
      <c r="A981" s="1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 spans="1:26">
      <c r="A982" s="1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 spans="1:26">
      <c r="A983" s="1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 spans="1:26">
      <c r="A984" s="1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 spans="1:26">
      <c r="A985" s="1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 spans="1:26">
      <c r="A986" s="1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 spans="1:26">
      <c r="A987" s="1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 spans="1:26">
      <c r="A988" s="1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 spans="1:26">
      <c r="A989" s="1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 spans="1:26">
      <c r="A990" s="1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 spans="1:26">
      <c r="A991" s="1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 spans="1:26">
      <c r="A992" s="1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 spans="1:26">
      <c r="A993" s="1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 spans="1:26">
      <c r="A994" s="1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 spans="1:26">
      <c r="A995" s="1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 spans="1:26">
      <c r="A996" s="1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B5"/>
    <mergeCell ref="B7:B10"/>
    <mergeCell ref="B13:B16"/>
    <mergeCell ref="B19:B22"/>
    <mergeCell ref="B24:B26"/>
    <mergeCell ref="H2:H5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ELSS</vt:lpstr>
      <vt:lpstr>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2018-07-31T04:36:00Z</dcterms:created>
  <dcterms:modified xsi:type="dcterms:W3CDTF">2018-12-19T06:38:05Z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