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859" activeTab="1"/>
  </bookViews>
  <sheets>
    <sheet name="Ring Eksekutif" sheetId="1" r:id="rId1"/>
    <sheet name="HSSE" sheetId="2" r:id="rId2"/>
    <sheet name="Statistik Pekerja" sheetId="3" r:id="rId3"/>
    <sheet name="Kinerja Operasional" sheetId="4" r:id="rId4"/>
    <sheet name="ABI Non Hulu" sheetId="5" r:id="rId5"/>
    <sheet name="Laba Rugi" sheetId="6" r:id="rId6"/>
    <sheet name="Neraca" sheetId="7" r:id="rId7"/>
    <sheet name="Arus Kas" sheetId="8" r:id="rId8"/>
    <sheet name="CSR" sheetId="9" r:id="rId9"/>
    <sheet name="Sinergi" sheetId="10" r:id="rId10"/>
    <sheet name="Hukum" sheetId="12" r:id="rId11"/>
    <sheet name="Temuan Auditor" sheetId="13" r:id="rId12"/>
  </sheets>
  <calcPr calcId="145621"/>
</workbook>
</file>

<file path=xl/calcChain.xml><?xml version="1.0" encoding="utf-8"?>
<calcChain xmlns="http://schemas.openxmlformats.org/spreadsheetml/2006/main">
  <c r="G18" i="3" l="1"/>
  <c r="H18" i="3"/>
  <c r="I18" i="3"/>
  <c r="I29" i="3"/>
  <c r="I38" i="3" s="1"/>
  <c r="I22" i="3"/>
  <c r="I27" i="3" s="1"/>
  <c r="I21" i="3"/>
  <c r="I20" i="3"/>
  <c r="F18" i="3"/>
  <c r="E18" i="3"/>
  <c r="D18" i="3"/>
  <c r="I17" i="3"/>
  <c r="I16" i="3"/>
  <c r="I15" i="3"/>
  <c r="I14" i="3"/>
  <c r="I13" i="3"/>
  <c r="I12" i="3"/>
  <c r="I11" i="3"/>
  <c r="I10" i="3"/>
  <c r="I9" i="3"/>
  <c r="I8" i="3"/>
  <c r="H56" i="9" l="1"/>
  <c r="B30" i="9"/>
  <c r="B31" i="9"/>
  <c r="B32" i="9"/>
  <c r="B33" i="9"/>
  <c r="B34" i="9"/>
  <c r="B35" i="9"/>
  <c r="B36" i="9"/>
  <c r="B37" i="9"/>
  <c r="B38" i="9"/>
  <c r="B39" i="9"/>
  <c r="B40" i="9"/>
  <c r="B41" i="9"/>
  <c r="B42" i="9"/>
  <c r="B43" i="9"/>
  <c r="B44" i="9"/>
  <c r="B45" i="9"/>
  <c r="B46" i="9"/>
  <c r="B47" i="9"/>
  <c r="B48" i="9"/>
  <c r="B49" i="9"/>
  <c r="B50" i="9"/>
  <c r="B51" i="9"/>
  <c r="B52" i="9"/>
  <c r="B53" i="9"/>
  <c r="B54" i="9"/>
  <c r="B6" i="9"/>
  <c r="B7" i="9"/>
  <c r="B8" i="9"/>
  <c r="B9" i="9"/>
  <c r="B10" i="9"/>
  <c r="B11" i="9"/>
  <c r="B12" i="9"/>
  <c r="B13" i="9"/>
  <c r="B14" i="9"/>
  <c r="B15" i="9"/>
  <c r="B16" i="9"/>
  <c r="B17" i="9"/>
  <c r="B18" i="9"/>
  <c r="B19" i="9"/>
  <c r="B20" i="9"/>
  <c r="B21" i="9"/>
  <c r="B22" i="9"/>
  <c r="B23" i="9"/>
  <c r="B24" i="9"/>
  <c r="B25" i="9"/>
  <c r="B26" i="9"/>
  <c r="B27" i="9"/>
  <c r="B28" i="9"/>
  <c r="H21" i="6"/>
  <c r="G21" i="6"/>
  <c r="F21" i="6"/>
  <c r="E21" i="6"/>
  <c r="H14" i="6"/>
  <c r="G14" i="6"/>
  <c r="F14" i="6"/>
  <c r="E14" i="6"/>
  <c r="K30" i="1"/>
  <c r="J30" i="1"/>
  <c r="I30" i="1"/>
  <c r="K12" i="1"/>
  <c r="J12" i="1"/>
  <c r="I12" i="1"/>
  <c r="K11" i="1"/>
  <c r="J11" i="1"/>
  <c r="I11" i="1"/>
  <c r="K10" i="1"/>
  <c r="J10" i="1"/>
  <c r="I10" i="1"/>
  <c r="K9" i="1"/>
  <c r="J9" i="1"/>
  <c r="I9" i="1"/>
  <c r="O49" i="5"/>
  <c r="N49" i="5"/>
  <c r="I22" i="1"/>
  <c r="J22" i="1"/>
  <c r="K22" i="1"/>
  <c r="I23" i="1"/>
  <c r="J23" i="1"/>
  <c r="K23" i="1"/>
  <c r="I24" i="1"/>
  <c r="J24" i="1"/>
  <c r="K24" i="1"/>
  <c r="K21" i="1"/>
  <c r="J21" i="1"/>
  <c r="I21" i="1"/>
  <c r="I9" i="4"/>
  <c r="G11" i="4"/>
  <c r="K15" i="1"/>
  <c r="K16" i="1"/>
  <c r="K17" i="1"/>
  <c r="K18" i="1"/>
  <c r="K19" i="1"/>
  <c r="K14" i="1"/>
  <c r="J15" i="1"/>
  <c r="J16" i="1"/>
  <c r="J17" i="1"/>
  <c r="J18" i="1"/>
  <c r="J19" i="1"/>
  <c r="J14" i="1"/>
  <c r="I15" i="1"/>
  <c r="I16" i="1"/>
  <c r="I17" i="1"/>
  <c r="I18" i="1"/>
  <c r="I19" i="1"/>
  <c r="I14" i="1"/>
  <c r="I40" i="1"/>
  <c r="K40" i="1"/>
  <c r="J40" i="1"/>
  <c r="K27" i="1"/>
  <c r="J27" i="1"/>
  <c r="I27" i="1"/>
  <c r="K26" i="1"/>
  <c r="J26" i="1"/>
  <c r="I26" i="1"/>
  <c r="K26" i="4"/>
  <c r="I26" i="4"/>
  <c r="J26" i="4"/>
  <c r="H24" i="4"/>
  <c r="G24" i="4"/>
  <c r="K23" i="4"/>
  <c r="J23" i="4"/>
  <c r="I23" i="4"/>
  <c r="K22" i="4"/>
  <c r="J22" i="4"/>
  <c r="I22" i="4"/>
  <c r="K21" i="4"/>
  <c r="J21" i="4"/>
  <c r="I21" i="4"/>
  <c r="K20" i="4"/>
  <c r="J20" i="4"/>
  <c r="I20" i="4"/>
  <c r="K19" i="4"/>
  <c r="J19" i="4"/>
  <c r="I19" i="4"/>
  <c r="K17" i="4"/>
  <c r="I17" i="4"/>
  <c r="J17" i="4"/>
  <c r="K16" i="4"/>
  <c r="I16" i="4"/>
  <c r="F24" i="4"/>
  <c r="K14" i="4"/>
  <c r="I14" i="4"/>
  <c r="J14" i="4"/>
  <c r="K13" i="4"/>
  <c r="I13" i="4"/>
  <c r="J13" i="4"/>
  <c r="H11" i="4"/>
  <c r="E11" i="4"/>
  <c r="F11" i="4"/>
  <c r="K10" i="4"/>
  <c r="I10" i="4"/>
  <c r="J10" i="4"/>
  <c r="K9" i="4"/>
  <c r="J9" i="4"/>
  <c r="I11" i="4"/>
  <c r="K11" i="4"/>
  <c r="J24" i="4"/>
  <c r="J11" i="4"/>
  <c r="J16" i="4"/>
  <c r="E24" i="4"/>
  <c r="I24" i="4"/>
  <c r="K24" i="4"/>
  <c r="J33" i="1"/>
  <c r="J34" i="1"/>
  <c r="J35" i="1"/>
  <c r="J36" i="1"/>
  <c r="J37" i="1"/>
  <c r="J38" i="1"/>
  <c r="J32" i="1"/>
  <c r="I33" i="1"/>
  <c r="I34" i="1"/>
  <c r="I35" i="1"/>
  <c r="I36" i="1"/>
  <c r="I37" i="1"/>
  <c r="I38" i="1"/>
  <c r="I32" i="1"/>
  <c r="I12" i="8"/>
  <c r="I13" i="8"/>
  <c r="I14" i="8"/>
  <c r="I15" i="8"/>
  <c r="I17" i="8"/>
  <c r="I18" i="8"/>
  <c r="I19" i="8"/>
  <c r="I21" i="8"/>
  <c r="I22" i="8"/>
  <c r="I23" i="8"/>
  <c r="I24" i="8"/>
  <c r="I25" i="8"/>
  <c r="I27" i="8"/>
  <c r="I37" i="8"/>
  <c r="I39" i="8"/>
  <c r="I44" i="8"/>
  <c r="I46" i="8"/>
  <c r="I51" i="8"/>
  <c r="I52" i="8"/>
  <c r="I54" i="8"/>
  <c r="I56" i="8"/>
  <c r="I57" i="8"/>
  <c r="I58" i="8"/>
  <c r="I59" i="8"/>
  <c r="I11" i="8"/>
  <c r="H12" i="8"/>
  <c r="H13" i="8"/>
  <c r="H14" i="8"/>
  <c r="H15" i="8"/>
  <c r="H17" i="8"/>
  <c r="H18" i="8"/>
  <c r="H19" i="8"/>
  <c r="H21" i="8"/>
  <c r="H22" i="8"/>
  <c r="H23" i="8"/>
  <c r="H24" i="8"/>
  <c r="H25" i="8"/>
  <c r="H27" i="8"/>
  <c r="H37" i="8"/>
  <c r="H39" i="8"/>
  <c r="H44" i="8"/>
  <c r="H46" i="8"/>
  <c r="H51" i="8"/>
  <c r="H52" i="8"/>
  <c r="H54" i="8"/>
  <c r="H56" i="8"/>
  <c r="H57" i="8"/>
  <c r="H58" i="8"/>
  <c r="H59" i="8"/>
  <c r="H11" i="8"/>
  <c r="I11" i="7"/>
  <c r="I12" i="7"/>
  <c r="I13" i="7"/>
  <c r="I14" i="7"/>
  <c r="I15" i="7"/>
  <c r="I16" i="7"/>
  <c r="I17" i="7"/>
  <c r="I18" i="7"/>
  <c r="I21" i="7"/>
  <c r="I22" i="7"/>
  <c r="I23" i="7"/>
  <c r="I24" i="7"/>
  <c r="I25" i="7"/>
  <c r="I26" i="7"/>
  <c r="I28" i="7"/>
  <c r="I33" i="7"/>
  <c r="I34" i="7"/>
  <c r="I35" i="7"/>
  <c r="I36" i="7"/>
  <c r="I37" i="7"/>
  <c r="I38" i="7"/>
  <c r="I41" i="7"/>
  <c r="I42" i="7"/>
  <c r="I43" i="7"/>
  <c r="I44" i="7"/>
  <c r="I45" i="7"/>
  <c r="I46" i="7"/>
  <c r="I49" i="7"/>
  <c r="I50" i="7"/>
  <c r="I51" i="7"/>
  <c r="I52" i="7"/>
  <c r="I53" i="7"/>
  <c r="I55" i="7"/>
  <c r="I10" i="7"/>
  <c r="H11" i="7"/>
  <c r="H12" i="7"/>
  <c r="H13" i="7"/>
  <c r="H14" i="7"/>
  <c r="H15" i="7"/>
  <c r="H16" i="7"/>
  <c r="H17" i="7"/>
  <c r="H18" i="7"/>
  <c r="H21" i="7"/>
  <c r="H22" i="7"/>
  <c r="H23" i="7"/>
  <c r="H24" i="7"/>
  <c r="H25" i="7"/>
  <c r="H26" i="7"/>
  <c r="H28" i="7"/>
  <c r="H33" i="7"/>
  <c r="H34" i="7"/>
  <c r="H35" i="7"/>
  <c r="H36" i="7"/>
  <c r="H37" i="7"/>
  <c r="H38" i="7"/>
  <c r="H41" i="7"/>
  <c r="H42" i="7"/>
  <c r="H43" i="7"/>
  <c r="H44" i="7"/>
  <c r="H45" i="7"/>
  <c r="H46" i="7"/>
  <c r="H49" i="7"/>
  <c r="H50" i="7"/>
  <c r="H51" i="7"/>
  <c r="H52" i="7"/>
  <c r="H53" i="7"/>
  <c r="H55" i="7"/>
  <c r="H10" i="7"/>
  <c r="I10" i="6"/>
  <c r="I11" i="6"/>
  <c r="I12" i="6"/>
  <c r="I13" i="6"/>
  <c r="I14" i="6"/>
  <c r="I16" i="6"/>
  <c r="I17" i="6"/>
  <c r="I18" i="6"/>
  <c r="I19" i="6"/>
  <c r="I20" i="6"/>
  <c r="I21" i="6"/>
  <c r="I23" i="6"/>
  <c r="I26" i="6"/>
  <c r="I27" i="6"/>
  <c r="I28" i="6"/>
  <c r="I29" i="6"/>
  <c r="I30" i="6"/>
  <c r="I31" i="6"/>
  <c r="I32" i="6"/>
  <c r="I33" i="6"/>
  <c r="I35" i="6"/>
  <c r="I38" i="6"/>
  <c r="I39" i="6"/>
  <c r="I40" i="6"/>
  <c r="I41" i="6"/>
  <c r="I42" i="6"/>
  <c r="I43" i="6"/>
  <c r="I44" i="6"/>
  <c r="I46" i="6"/>
  <c r="I47" i="6"/>
  <c r="I48" i="6"/>
  <c r="I49" i="6"/>
  <c r="I50" i="6"/>
  <c r="I53" i="6"/>
  <c r="I54" i="6"/>
  <c r="I55" i="6"/>
  <c r="I57" i="6"/>
  <c r="I59" i="6"/>
  <c r="I60" i="6"/>
  <c r="I61" i="6"/>
  <c r="I62" i="6"/>
  <c r="I63" i="6"/>
  <c r="I64" i="6"/>
  <c r="I65" i="6"/>
  <c r="I66" i="6"/>
  <c r="I68" i="6"/>
  <c r="I71" i="6"/>
  <c r="I72" i="6"/>
  <c r="I73" i="6"/>
  <c r="I9" i="6"/>
  <c r="J10" i="6"/>
  <c r="J11" i="6"/>
  <c r="J12" i="6"/>
  <c r="J13" i="6"/>
  <c r="J14" i="6"/>
  <c r="J16" i="6"/>
  <c r="J17" i="6"/>
  <c r="J18" i="6"/>
  <c r="J19" i="6"/>
  <c r="J20" i="6"/>
  <c r="J21" i="6"/>
  <c r="J23" i="6"/>
  <c r="J26" i="6"/>
  <c r="J27" i="6"/>
  <c r="J28" i="6"/>
  <c r="J29" i="6"/>
  <c r="J30" i="6"/>
  <c r="J31" i="6"/>
  <c r="J32" i="6"/>
  <c r="J33" i="6"/>
  <c r="J35" i="6"/>
  <c r="J38" i="6"/>
  <c r="J39" i="6"/>
  <c r="J40" i="6"/>
  <c r="J41" i="6"/>
  <c r="J42" i="6"/>
  <c r="J43" i="6"/>
  <c r="J44" i="6"/>
  <c r="J46" i="6"/>
  <c r="J47" i="6"/>
  <c r="J48" i="6"/>
  <c r="J49" i="6"/>
  <c r="J50" i="6"/>
  <c r="J53" i="6"/>
  <c r="J54" i="6"/>
  <c r="J55" i="6"/>
  <c r="J57" i="6"/>
  <c r="J59" i="6"/>
  <c r="J60" i="6"/>
  <c r="J61" i="6"/>
  <c r="J62" i="6"/>
  <c r="J63" i="6"/>
  <c r="J64" i="6"/>
  <c r="J65" i="6"/>
  <c r="J66" i="6"/>
  <c r="J68" i="6"/>
  <c r="J71" i="6"/>
  <c r="J72" i="6"/>
  <c r="J73" i="6"/>
  <c r="J9" i="6"/>
  <c r="K10" i="6"/>
  <c r="K11" i="6"/>
  <c r="K12" i="6"/>
  <c r="K13" i="6"/>
  <c r="K14" i="6"/>
  <c r="K16" i="6"/>
  <c r="K17" i="6"/>
  <c r="K18" i="6"/>
  <c r="K19" i="6"/>
  <c r="K20" i="6"/>
  <c r="K21" i="6"/>
  <c r="K23" i="6"/>
  <c r="K26" i="6"/>
  <c r="K27" i="6"/>
  <c r="K28" i="6"/>
  <c r="K29" i="6"/>
  <c r="K30" i="6"/>
  <c r="K31" i="6"/>
  <c r="K32" i="6"/>
  <c r="K33" i="6"/>
  <c r="K35" i="6"/>
  <c r="K38" i="6"/>
  <c r="K39" i="6"/>
  <c r="K40" i="6"/>
  <c r="K41" i="6"/>
  <c r="K42" i="6"/>
  <c r="K43" i="6"/>
  <c r="K44" i="6"/>
  <c r="K46" i="6"/>
  <c r="K47" i="6"/>
  <c r="K48" i="6"/>
  <c r="K49" i="6"/>
  <c r="K50" i="6"/>
  <c r="K53" i="6"/>
  <c r="K54" i="6"/>
  <c r="K55" i="6"/>
  <c r="K57" i="6"/>
  <c r="K59" i="6"/>
  <c r="K60" i="6"/>
  <c r="K61" i="6"/>
  <c r="K62" i="6"/>
  <c r="K63" i="6"/>
  <c r="K64" i="6"/>
  <c r="K65" i="6"/>
  <c r="K66" i="6"/>
  <c r="K68" i="6"/>
  <c r="K71" i="6"/>
  <c r="K72" i="6"/>
  <c r="K73" i="6"/>
  <c r="K9" i="6"/>
  <c r="J49" i="5"/>
  <c r="F49" i="5"/>
  <c r="G49" i="5"/>
  <c r="H49"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7" i="5"/>
  <c r="U49"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7" i="5"/>
  <c r="Q49"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7" i="5"/>
  <c r="M49"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7" i="5"/>
  <c r="E49" i="5"/>
  <c r="V47" i="5"/>
  <c r="V43" i="5"/>
  <c r="V39" i="5"/>
  <c r="V35" i="5"/>
  <c r="V31" i="5"/>
  <c r="V27" i="5"/>
  <c r="V23" i="5"/>
  <c r="V19" i="5"/>
  <c r="V15" i="5"/>
  <c r="V11" i="5"/>
  <c r="V46" i="5"/>
  <c r="V38" i="5"/>
  <c r="V34" i="5"/>
  <c r="V30" i="5"/>
  <c r="V26" i="5"/>
  <c r="V22" i="5"/>
  <c r="V18" i="5"/>
  <c r="V14" i="5"/>
  <c r="V10" i="5"/>
  <c r="I49" i="5"/>
  <c r="V42" i="5"/>
  <c r="V41" i="5"/>
  <c r="V29" i="5"/>
  <c r="V21" i="5"/>
  <c r="V17" i="5"/>
  <c r="V13" i="5"/>
  <c r="V9" i="5"/>
  <c r="V7" i="5"/>
  <c r="V45" i="5"/>
  <c r="V37" i="5"/>
  <c r="V33" i="5"/>
  <c r="V25" i="5"/>
  <c r="V48" i="5"/>
  <c r="V44" i="5"/>
  <c r="V40" i="5"/>
  <c r="V36" i="5"/>
  <c r="V32" i="5"/>
  <c r="V28" i="5"/>
  <c r="V24" i="5"/>
  <c r="V20" i="5"/>
  <c r="V16" i="5"/>
  <c r="V12" i="5"/>
  <c r="V8" i="5"/>
  <c r="V49" i="5"/>
  <c r="K33" i="1"/>
  <c r="K34" i="1"/>
  <c r="K35" i="1"/>
  <c r="K36" i="1"/>
  <c r="K37" i="1"/>
  <c r="K38" i="1"/>
  <c r="K32" i="1"/>
</calcChain>
</file>

<file path=xl/sharedStrings.xml><?xml version="1.0" encoding="utf-8"?>
<sst xmlns="http://schemas.openxmlformats.org/spreadsheetml/2006/main" count="941" uniqueCount="480">
  <si>
    <t>Ringkasan Eksekutif</t>
  </si>
  <si>
    <t>No</t>
  </si>
  <si>
    <t>Uraian</t>
  </si>
  <si>
    <t>Satuan</t>
  </si>
  <si>
    <t>RKAP</t>
  </si>
  <si>
    <t>1 Thn Berjalan</t>
  </si>
  <si>
    <t>Proporsional</t>
  </si>
  <si>
    <t>Realisasi</t>
  </si>
  <si>
    <t>YTD Thn Lalu</t>
  </si>
  <si>
    <t>YTD</t>
  </si>
  <si>
    <t>Perbandingan</t>
  </si>
  <si>
    <t>%</t>
  </si>
  <si>
    <t>4:1</t>
  </si>
  <si>
    <t>4:2</t>
  </si>
  <si>
    <t>4:3</t>
  </si>
  <si>
    <t>HSSE</t>
  </si>
  <si>
    <t>a. Number of Accidents (NOA)</t>
  </si>
  <si>
    <t>b. Total Recoverable Incident Rate (TRIR)</t>
  </si>
  <si>
    <t>b. Management Waklthrough (MWT)</t>
  </si>
  <si>
    <t>d. HSE Meeting</t>
  </si>
  <si>
    <t>SDM</t>
  </si>
  <si>
    <t>a. Pekerja Permanen Total</t>
  </si>
  <si>
    <t xml:space="preserve">    PWTT Rekrut Langsung (PR)</t>
  </si>
  <si>
    <t xml:space="preserve">    PWTT Pertamina (Perbantuan)</t>
  </si>
  <si>
    <t>b. Pekerja Temporary</t>
  </si>
  <si>
    <t xml:space="preserve">     PWT Rekrut Langsung</t>
  </si>
  <si>
    <t xml:space="preserve">     PWT Outsourcing</t>
  </si>
  <si>
    <t>Operasional</t>
  </si>
  <si>
    <t>a. Transportasi Gas</t>
  </si>
  <si>
    <t>c. Niaga Gas</t>
  </si>
  <si>
    <t>Investasi</t>
  </si>
  <si>
    <t>a. Investasi Rutin (ABO)</t>
  </si>
  <si>
    <t>b. Investasi Non Rutin (ABI)</t>
  </si>
  <si>
    <t>Laporan Keuangan</t>
  </si>
  <si>
    <t>a. Parameter</t>
  </si>
  <si>
    <t>b. Laba Rugi</t>
  </si>
  <si>
    <t xml:space="preserve">     - Pendapatan Usaha</t>
  </si>
  <si>
    <t xml:space="preserve">     - Kurs</t>
  </si>
  <si>
    <t xml:space="preserve">     - Beban Usaha</t>
  </si>
  <si>
    <t xml:space="preserve">     - Laba Usaha</t>
  </si>
  <si>
    <t xml:space="preserve">     - Pendapatan /(Beban) Lain</t>
  </si>
  <si>
    <t xml:space="preserve">     - Laba Sebelum Pajak</t>
  </si>
  <si>
    <t xml:space="preserve">     - EBIT</t>
  </si>
  <si>
    <t xml:space="preserve">     - Laba Bersih</t>
  </si>
  <si>
    <t>Key Performance Indicator (KPI)</t>
  </si>
  <si>
    <t xml:space="preserve">Bulan : </t>
  </si>
  <si>
    <t>Perkembangan Statistik HSSE</t>
  </si>
  <si>
    <t>No.</t>
  </si>
  <si>
    <t>Penjelasan</t>
  </si>
  <si>
    <t>May</t>
  </si>
  <si>
    <t>Total</t>
  </si>
  <si>
    <t>Jan</t>
  </si>
  <si>
    <t>Feb</t>
  </si>
  <si>
    <t>Mar</t>
  </si>
  <si>
    <t>Apr</t>
  </si>
  <si>
    <t>Jun</t>
  </si>
  <si>
    <t>Jul</t>
  </si>
  <si>
    <t>Aug</t>
  </si>
  <si>
    <t>Sep</t>
  </si>
  <si>
    <t>Oct</t>
  </si>
  <si>
    <t>Nov</t>
  </si>
  <si>
    <t>Dec</t>
  </si>
  <si>
    <t>Rata-Rata</t>
  </si>
  <si>
    <t>Jumlah Jam Kerja</t>
  </si>
  <si>
    <t>Kecelakaan Kerja</t>
  </si>
  <si>
    <t>a. Meninggal</t>
  </si>
  <si>
    <t>b. Cacat Sebagian/Berat</t>
  </si>
  <si>
    <t>d. First Aid/Ringan</t>
  </si>
  <si>
    <t>e. Hari Hilang</t>
  </si>
  <si>
    <t>g. Kerugian Kecelakaan</t>
  </si>
  <si>
    <t>Kebakaran</t>
  </si>
  <si>
    <t>a. Besar</t>
  </si>
  <si>
    <t>b. Kecil</t>
  </si>
  <si>
    <t>c. Kerugian Kebakaran</t>
  </si>
  <si>
    <t>Tumpahan Minyak</t>
  </si>
  <si>
    <r>
      <t>a. Besar (</t>
    </r>
    <r>
      <rPr>
        <sz val="11"/>
        <color theme="1"/>
        <rFont val="Calibri"/>
        <family val="2"/>
      </rPr>
      <t>≥ 15 bbl)</t>
    </r>
  </si>
  <si>
    <r>
      <t>b. Kecil (</t>
    </r>
    <r>
      <rPr>
        <sz val="11"/>
        <color theme="1"/>
        <rFont val="Calibri"/>
        <family val="2"/>
      </rPr>
      <t>≤ 15 bbl)</t>
    </r>
  </si>
  <si>
    <t>d. Volume Tumpahan Minyak</t>
  </si>
  <si>
    <t>e. Kerugian Besar</t>
  </si>
  <si>
    <t>Insiden Besar</t>
  </si>
  <si>
    <t>a. Jumlah Insiden</t>
  </si>
  <si>
    <t>b. Kerugian Insiden</t>
  </si>
  <si>
    <t>Sertifikasi Peralatan Operasi</t>
  </si>
  <si>
    <t>PROPER</t>
  </si>
  <si>
    <t>Aktifitas Pengembangan Budaya HSE</t>
  </si>
  <si>
    <t>Data Statistik Pekerja</t>
  </si>
  <si>
    <t>Berdasar :</t>
  </si>
  <si>
    <t>Fungsi</t>
  </si>
  <si>
    <t>PWTT</t>
  </si>
  <si>
    <t>PWT</t>
  </si>
  <si>
    <t>Pertamina (Persero)</t>
  </si>
  <si>
    <t>Rekrut Langsung</t>
  </si>
  <si>
    <t>Jumlah</t>
  </si>
  <si>
    <t>Tingkat Pendidikan</t>
  </si>
  <si>
    <t>SD</t>
  </si>
  <si>
    <t>SMP</t>
  </si>
  <si>
    <t>SMA</t>
  </si>
  <si>
    <t>Diploma</t>
  </si>
  <si>
    <t>S1</t>
  </si>
  <si>
    <t>S2</t>
  </si>
  <si>
    <t>S3</t>
  </si>
  <si>
    <t>Usia</t>
  </si>
  <si>
    <t>s.d. 20 Thn</t>
  </si>
  <si>
    <t>21-25 Thn</t>
  </si>
  <si>
    <t>26-30 Thn</t>
  </si>
  <si>
    <t>31-35 Thn</t>
  </si>
  <si>
    <t>36-40 Thn</t>
  </si>
  <si>
    <t>41-45 Thn</t>
  </si>
  <si>
    <t>46-50 Thn</t>
  </si>
  <si>
    <t>51-55 Thn</t>
  </si>
  <si>
    <t>Perbandingan Kinerja Operasional</t>
  </si>
  <si>
    <t>S.d. Bln Ybs Thn Lalu</t>
  </si>
  <si>
    <t>s.d. Bln Ybs</t>
  </si>
  <si>
    <t>Keterangan</t>
  </si>
  <si>
    <t>Transportasi Gas</t>
  </si>
  <si>
    <t>a. Pertamina EP</t>
  </si>
  <si>
    <t>b. Non Pertamina EP</t>
  </si>
  <si>
    <t>Transportasi Minyak</t>
  </si>
  <si>
    <t>a. Gross</t>
  </si>
  <si>
    <t>b. Nett</t>
  </si>
  <si>
    <t>Niaga Gas</t>
  </si>
  <si>
    <t>a. PUSRI</t>
  </si>
  <si>
    <t>b. BBG</t>
  </si>
  <si>
    <t>c. ME</t>
  </si>
  <si>
    <t>Pemrosesan Gas</t>
  </si>
  <si>
    <t>ABI Anak Perusahaan Non Hulu</t>
  </si>
  <si>
    <t>Nilai Investasi</t>
  </si>
  <si>
    <t>Sub Jumlah TW I</t>
  </si>
  <si>
    <t>Sub Jumlah TW II</t>
  </si>
  <si>
    <t>Sub Jumlah TW III</t>
  </si>
  <si>
    <t>Sub Jumlah TW IV</t>
  </si>
  <si>
    <t>Grand Total</t>
  </si>
  <si>
    <t>Realisasi 2011</t>
  </si>
  <si>
    <t>Bulan :</t>
  </si>
  <si>
    <t>Perbandingan Laba Rugi</t>
  </si>
  <si>
    <t>Perbandingan Neraca</t>
  </si>
  <si>
    <t>s.d. Bln Ybs Thn Lalu</t>
  </si>
  <si>
    <t>2:1</t>
  </si>
  <si>
    <t>3:1</t>
  </si>
  <si>
    <t>Perbandingan Arus Kas</t>
  </si>
  <si>
    <t>Pelaksanaan CSR, Kemitraan dan Bina Lingkungan</t>
  </si>
  <si>
    <t>Tanggal</t>
  </si>
  <si>
    <t>Kegiatan</t>
  </si>
  <si>
    <t>Tujuan</t>
  </si>
  <si>
    <t>Lokasi</t>
  </si>
  <si>
    <t>Nilai</t>
  </si>
  <si>
    <t>Sumber Dana</t>
  </si>
  <si>
    <t>Pelaksanaan Sinergi</t>
  </si>
  <si>
    <t>Partner Sinergi</t>
  </si>
  <si>
    <t>Potensi Sinergi</t>
  </si>
  <si>
    <t>Volume</t>
  </si>
  <si>
    <t>Rp</t>
  </si>
  <si>
    <t>Rencana</t>
  </si>
  <si>
    <t xml:space="preserve">Volume </t>
  </si>
  <si>
    <t>Tindak Lanjut Permasalahan Hukum</t>
  </si>
  <si>
    <t>Permasalahan Hukum</t>
  </si>
  <si>
    <t>Tindak Lanjut</t>
  </si>
  <si>
    <t>Status</t>
  </si>
  <si>
    <t>Tindak Lanjut Temuan Auditor</t>
  </si>
  <si>
    <t>Uraian Temuan</t>
  </si>
  <si>
    <t>Rekomendasi Auditor</t>
  </si>
  <si>
    <t>Selesai</t>
  </si>
  <si>
    <t>Belum Selesai</t>
  </si>
  <si>
    <t>Pihak Terkait/                        Penerima Manfaat</t>
  </si>
  <si>
    <t>jumlah</t>
  </si>
  <si>
    <t>jam</t>
  </si>
  <si>
    <t>MMSCFD</t>
  </si>
  <si>
    <t>BOPD</t>
  </si>
  <si>
    <t>Ton/Day</t>
  </si>
  <si>
    <t>b. Transportasi Minyak (Nett)</t>
  </si>
  <si>
    <t>MMBTU</t>
  </si>
  <si>
    <t>Lifting LPG</t>
  </si>
  <si>
    <t>d. Lifting LPG</t>
  </si>
  <si>
    <t>Orang</t>
  </si>
  <si>
    <t>Transportasi Gas (Shipper PEP)</t>
  </si>
  <si>
    <t>JOB- Pertamina Talisman OK (Niaga Gas - share PTMN 50 %)</t>
  </si>
  <si>
    <t>JOB- GSIL (Niaga Gas - share PTMN 50 %)</t>
  </si>
  <si>
    <t>ISC (Penjualan LPG Pondok Tengah)</t>
  </si>
  <si>
    <t>PEP (Pembelian Gas Terproses LPG Pondok Tengah)</t>
  </si>
  <si>
    <t>a. Tingkat Kesehatan</t>
  </si>
  <si>
    <t>USD</t>
  </si>
  <si>
    <t>Pipa FSRU - Jawa Tengah</t>
  </si>
  <si>
    <t>CNG Jakarta</t>
  </si>
  <si>
    <t>LNG Trucking - Indominco</t>
  </si>
  <si>
    <t>Mini LNG Salawati</t>
  </si>
  <si>
    <t>Pembangunan Pipa Lhoksemawe - Medan</t>
  </si>
  <si>
    <t>Pembangunan Pipa Simenggaris - Bunyu 10" sepanjang 70 KM (G10325-01)</t>
  </si>
  <si>
    <t xml:space="preserve">Pembangunan Pipa Minyak Tempino - Ramba </t>
  </si>
  <si>
    <t xml:space="preserve">Pipa Semarang Gresik </t>
  </si>
  <si>
    <t>FSRU Jawa Tengah</t>
  </si>
  <si>
    <t>NGL Plant Sumatra Selatan (Penyertaan)</t>
  </si>
  <si>
    <t>Pengadaan dan Pemasangan 1 (Satu) Unit Air Compressor Kapasitas 12 Bar di SKG 14 Betung</t>
  </si>
  <si>
    <t>Pengadaan 1 (Satu) Unit Water Dew Point Analyzer</t>
  </si>
  <si>
    <t>Pengadaan 2 (Dua) Unit Planimeter Digital</t>
  </si>
  <si>
    <t>Pengadaan Peralatan Pneumatic Bolt Tightening</t>
  </si>
  <si>
    <t>Pengadaan dan Pemasangan 1 (Satu) Unit Air Dryer Kapasitas 16 Bar di SKG Benuang</t>
  </si>
  <si>
    <t>Pengadaan 1 (Satu) Unit Panel Control Digital Altronik CPU 2000 CB No. 1 di SKG 5 Cambai dan 1 (Satu) Unit Panel Control Digital Altronik CPU 95 WS No. 3 di SKG 14 Betung</t>
  </si>
  <si>
    <t>Pengadaan 2 Unit Pressure Calibrator-Comparator, 2 unit Hart Communicator dan 1 unit Multifunction Calibrator</t>
  </si>
  <si>
    <t>Pengadaan dan Pemasangan 1 (Satu) Unit Genset Kapasitas 125 kW di SKG 5 Cambai</t>
  </si>
  <si>
    <t>Pemasangan Metering System Untuk Line Fuel di SKG 14 Betung dengan Hot Tapping 10 Inch x 2 Inch</t>
  </si>
  <si>
    <t>Pemindahan Gas Turbine Compressor dari SKG Tanjung Santan ke SKG 5 Cambai</t>
  </si>
  <si>
    <t>Pengadaan dan Pemasangan 3 (Tiga) Unit Fire Pump Hydrant, masing - masing berkapasitas 750 GPM untuk di SKG 14 Betung, SKG 7 Benuang dan SKG 5 Cambai</t>
  </si>
  <si>
    <t>Pengadaan dan Pemasangan Fixed Gas Detector, Flame Detector dan Smoke Detector, dan Water Sprinkle di SKG Benuang</t>
  </si>
  <si>
    <t>Pengadaan dan Pemasangan 1 Unit Ball Valve 14 Inchi ANSI 600 di Jalur Pipa Gas PIM-AAF</t>
  </si>
  <si>
    <t>Pengadaan dan Pemasangan Scrubber untuk Fuel Genset Distrik Tegalgede</t>
  </si>
  <si>
    <t>Pengadaan dan Pemasangan Scrubber untuk Fuel Distrik Mundu ( 3 MMSCFD) dan Cilamaya ( 7,5 MMSCFD )</t>
  </si>
  <si>
    <t>Pengadaan dan Pemasangan 1 Unit Genset c/w Aksesoris di Distrik Tegalgede</t>
  </si>
  <si>
    <t>Pengadaan 1 Unit Ball Valve 16" c/w Actuator di Distrik Cilamaya</t>
  </si>
  <si>
    <t>Pengadaan Actuator dan Valve Sequence Turbin</t>
  </si>
  <si>
    <t>Penyisipan pipa gas 12" ruas pipa gas Mundu - Balongan sepanjang + 2534 meter underground wilayah kerja Distrik Mundu</t>
  </si>
  <si>
    <t>Renovasi Rumah B1, B2,B3 dan B4 &amp; Ruang Serbaguna</t>
  </si>
  <si>
    <t>Penggantian RTU Scada Seluruh Stasiun Area JBT</t>
  </si>
  <si>
    <t>Penggantian 7 Unit Flow Computer &amp; 3 Unit GC Online Area JBT</t>
  </si>
  <si>
    <t>Upgrade Fire &amp; Gas Detector beserta Modulnya Di ORF Porong</t>
  </si>
  <si>
    <t>Pembelian 1 Paket Peralatan Digital Calibrator (Scandura)</t>
  </si>
  <si>
    <t>Pembangunan Kantor Baru dan gedung SPO beserta Peralatan penunjang  di PT Pertamina Gas Area JBB</t>
  </si>
  <si>
    <t>Metering System</t>
  </si>
  <si>
    <t>Program Penunjang Persiapan Gas TSB Masuk</t>
  </si>
  <si>
    <t>Pembangunan System Flare Stack di SKG. Bontang Pertamina Gas Area Kalimantan</t>
  </si>
  <si>
    <t>Inspeksi &amp; Tindak Lanjut Intelligent Pig Pipa Gas Jalur 20" X 11 KM Betung - Benuang, Jalur 20" X 23,3 KM Benuang - Prabumulih Barat, Jalur 24" X 10,10 KM PRABUMULIH BARAT - CAMBAI, DAN 22" X 17 KM PULAU LAYANG - PUSRI</t>
  </si>
  <si>
    <t>PENYISIPAN PIPA GAS JALUR 14" X 4000 METER DARI KM. 32 - 36 JALUR SRIMULYO - ASRIGITA</t>
  </si>
  <si>
    <t>Pembelian dan Pemasangan Sistem Deteksi Kebakaran Area JBB</t>
  </si>
  <si>
    <t>Retrofit dan peremajaan 3 unit Gas Dehidrator di Cilamaya</t>
  </si>
  <si>
    <t>PENDAPATAN USAHA</t>
  </si>
  <si>
    <t>Pendapatan Niaga Gas Bumi</t>
  </si>
  <si>
    <t>Pendapatan Transportasi Gas</t>
  </si>
  <si>
    <t>Pendapatan Transportasi Minyak</t>
  </si>
  <si>
    <t>Pendapatan Usaha Gas Terproses</t>
  </si>
  <si>
    <t>Marketing Fee Gas</t>
  </si>
  <si>
    <t>BEBAN POKOK</t>
  </si>
  <si>
    <t>Beban Pokok Niaga Gas Bumi</t>
  </si>
  <si>
    <t>Beban Pokok Transportasi Gas</t>
  </si>
  <si>
    <t>Beban Pokok Transportasi Minyak</t>
  </si>
  <si>
    <t>Beban Sewa Asset dan Depresiasi</t>
  </si>
  <si>
    <t>Beban Pokok Usaha Gas Terproses</t>
  </si>
  <si>
    <t>LABA/(RUGI) KOTOR</t>
  </si>
  <si>
    <t>BIAYA UMUM DAN ADMINISTRASI</t>
  </si>
  <si>
    <t>Beban Gaji/ Upah</t>
  </si>
  <si>
    <t>Beban Kesehatan dan Layanan Pegawai</t>
  </si>
  <si>
    <t>Beban Administrasi, Perkantoran, Listrik, Air, Telepon / Facsimile, Jaringan Komunikasi, dan Internet</t>
  </si>
  <si>
    <t>Beban Tanah, Gedung / Bangunan, Pabrik, Instalasi, dan Sarana Umum</t>
  </si>
  <si>
    <t>Beban Kendaraan dan Peralatan</t>
  </si>
  <si>
    <t>Beban Asuransi</t>
  </si>
  <si>
    <t>Beban Lain-lain</t>
  </si>
  <si>
    <t>LABA/(RUGI) USAHA</t>
  </si>
  <si>
    <t>PENDAPATAN  DAN BEBAN LAIN-LAIN</t>
  </si>
  <si>
    <t>Pendapatan bunga</t>
  </si>
  <si>
    <t>Pendapatan Utilisasi Aset</t>
  </si>
  <si>
    <t>Pendapatan lain-lain</t>
  </si>
  <si>
    <t>Laba / (Rugi) Selisih Kurs</t>
  </si>
  <si>
    <t>Beban Bunga</t>
  </si>
  <si>
    <t>LABA/(RUGI) SEBELUM BEBAN PAJAK PENGHASILAN</t>
  </si>
  <si>
    <t>BEBAN PAJAK PENGHASILAN</t>
  </si>
  <si>
    <t>LABA TAHUN BERJALAN DARI OPERASI YANG DILANJUTKAN</t>
  </si>
  <si>
    <t>KERUGIAN TAHUN BERJALAN DARI OPERASI YANG DIHENTIKAN</t>
  </si>
  <si>
    <t>LABA/(RUGI) TAHUN BERJALAN</t>
  </si>
  <si>
    <t>LABA/(RUGI) YANG DAPAT DIATRIBUSIKAN KEPADA :</t>
  </si>
  <si>
    <t>Pemilik Entitas Induk</t>
  </si>
  <si>
    <t>Kepentingan Nonpengendali</t>
  </si>
  <si>
    <t>PENDAPATAN KOMPREHENSIF LAIN</t>
  </si>
  <si>
    <t>Selisih Penjabaran Kurs Laporan Keuangan</t>
  </si>
  <si>
    <t>Keuntungan Dan Kerugian Dari Pengukuran Kembali Aset</t>
  </si>
  <si>
    <t>Keuangan yang Dikategorikan Sebagai Tersedia Untuk Dijual</t>
  </si>
  <si>
    <t>Bagian pendapatan komprehensif lain entitas asosiasi</t>
  </si>
  <si>
    <t>Selisih transaksi perubahan ekuitas anak perusahaan dan perusahaan asosiasi</t>
  </si>
  <si>
    <t>Bagian efektif dari keuntungan dan kerugian instrumen lindung nilai dalam rangka lindung nilai arus kas</t>
  </si>
  <si>
    <t>Selisih transaksi restrukturisasi entitas sepengendali</t>
  </si>
  <si>
    <t>PENDAPATAN KOMPREHENSIF LAIN TAHUN BERJALAN SETELAH PAJAK</t>
  </si>
  <si>
    <t>TOTAL LABA/(RUGI) KOMPREHENSIF TAHUN BERJALAN</t>
  </si>
  <si>
    <t xml:space="preserve">LABA/(RUGI) KOMPREHENSIF YANG DAPAT DIATRIBUSIKAN KEPADA </t>
  </si>
  <si>
    <t>Pemilik entitas induk</t>
  </si>
  <si>
    <t>Kepentingan nonpengendali</t>
  </si>
  <si>
    <t>ASET</t>
  </si>
  <si>
    <t>Aset Lancar</t>
  </si>
  <si>
    <t>Kas dan Bank</t>
  </si>
  <si>
    <t>Piutang Pihak Berelasi</t>
  </si>
  <si>
    <t>Piutang Pihak Ketiga</t>
  </si>
  <si>
    <t>Piutang Lain-lain</t>
  </si>
  <si>
    <t>Aset Lancar Lainnya</t>
  </si>
  <si>
    <t>Persediaan</t>
  </si>
  <si>
    <t>Pembayaran Dimuka</t>
  </si>
  <si>
    <t>Pajak Dibayar Dimuka</t>
  </si>
  <si>
    <t>Aset Tidak Lancar</t>
  </si>
  <si>
    <t>Aset Pajak Tangguhan</t>
  </si>
  <si>
    <t>Penyertaan / Investasi</t>
  </si>
  <si>
    <t>Nilai Aset Tetap (Net)</t>
  </si>
  <si>
    <t>Pekerjaan Dalam Pelaksanaan</t>
  </si>
  <si>
    <t>Aset Tidak Lancar Lainnya</t>
  </si>
  <si>
    <t>TOTAL ASET</t>
  </si>
  <si>
    <t>LIABILITAS DAN EKUITAS</t>
  </si>
  <si>
    <t>Liabilitas Lancar</t>
  </si>
  <si>
    <t>Hutang Pihak Berelasi</t>
  </si>
  <si>
    <t>Hutang Pihak Ketiga</t>
  </si>
  <si>
    <t>Hutang Pajak</t>
  </si>
  <si>
    <t>Biaya yang Masih Harus Dibayar</t>
  </si>
  <si>
    <t>Liabilitas Lancar Lainnya</t>
  </si>
  <si>
    <t>Liabilitas Tidak Lancar</t>
  </si>
  <si>
    <t>Liabilitas Pajak Tangguhan</t>
  </si>
  <si>
    <t>Liabilitas Jangka Panjang</t>
  </si>
  <si>
    <t>Taksiran Liabilitas Imbalan Kerja</t>
  </si>
  <si>
    <t>Pendapatan Tangguhan</t>
  </si>
  <si>
    <t>Liabilitas Tidak Lancar Lainnya</t>
  </si>
  <si>
    <t>Ekuitas</t>
  </si>
  <si>
    <t>Modal Saham</t>
  </si>
  <si>
    <t>Saldo Laba</t>
  </si>
  <si>
    <t>Komponen Ekuitas Lainnya</t>
  </si>
  <si>
    <t>TOTAL LIABILITAS DAN EKUITAS</t>
  </si>
  <si>
    <t>ARUS KAS KEGIATAN OPERASI</t>
  </si>
  <si>
    <t>Penerimaan Operasi</t>
  </si>
  <si>
    <t>Penjualan  Gas Alam</t>
  </si>
  <si>
    <t>Penjualan Produk Olahan Gas Alam</t>
  </si>
  <si>
    <t>Pendapatan Transportasi</t>
  </si>
  <si>
    <t>Lain-lain</t>
  </si>
  <si>
    <t>Pengeluaran Operasi</t>
  </si>
  <si>
    <t>Pembelian Gas Alam</t>
  </si>
  <si>
    <t>Pemrosesan &amp; Penyediaan Gas Alam</t>
  </si>
  <si>
    <t>Transportasi</t>
  </si>
  <si>
    <t>Biaya O &amp; M</t>
  </si>
  <si>
    <t>Pengeluaran Gaji/Upah</t>
  </si>
  <si>
    <t>Pengeluaran Layanan Pegawai</t>
  </si>
  <si>
    <t>Pembayaran atas Kegiatan Operasi Lainnya</t>
  </si>
  <si>
    <t>Pembayaran Pajak</t>
  </si>
  <si>
    <t>Arus Kas Bersih Operasi</t>
  </si>
  <si>
    <t>ARUS KAS KEGIATAN INVESTASI</t>
  </si>
  <si>
    <t>Penerimaan Kegiatan Investasi</t>
  </si>
  <si>
    <t>Penerimaan Penjualan Asset</t>
  </si>
  <si>
    <t>Penerimaan Bunga</t>
  </si>
  <si>
    <t>Penerimaan Dividen</t>
  </si>
  <si>
    <t>Pengeluaran Kegiatan Investasi</t>
  </si>
  <si>
    <t>Arus Kas Bersih Kegiatan Investasi</t>
  </si>
  <si>
    <t>ARUS KAS KEGIATAN PENDANAAN</t>
  </si>
  <si>
    <t>Penerimaan Kegiatan Pendanaan</t>
  </si>
  <si>
    <t>Penerimaan Pinjaman</t>
  </si>
  <si>
    <t>Penerimaan Penyertaan Modal</t>
  </si>
  <si>
    <t>Pengeluaran Kegiatan Pendanaan</t>
  </si>
  <si>
    <t>Pengeluaran Bunga Pinjaman</t>
  </si>
  <si>
    <t>Pengeluaran Dividen</t>
  </si>
  <si>
    <t>Pengeluaran Pelunasan Pinjaman</t>
  </si>
  <si>
    <t>Arus Kas Bersih Kegiatan Pendanaan</t>
  </si>
  <si>
    <t>ARUS KAS BERSIH SURPLUS (DEFISIT)</t>
  </si>
  <si>
    <t>SALDO AWAL KAS</t>
  </si>
  <si>
    <t>Dampak Perubahan Selisih Kurs Terhadap Kas / Bank</t>
  </si>
  <si>
    <t>SALDO AKHIR KAS</t>
  </si>
  <si>
    <t>Keuntungan kontribusi modal nonmoneter ke pengendalian bersama entitas</t>
  </si>
  <si>
    <t>1</t>
  </si>
  <si>
    <t>2</t>
  </si>
  <si>
    <t>3</t>
  </si>
  <si>
    <t>4</t>
  </si>
  <si>
    <t>Total Dana</t>
  </si>
  <si>
    <t>d. BBG-TSB</t>
  </si>
  <si>
    <t>e. JGI</t>
  </si>
  <si>
    <t>f. SNR</t>
  </si>
  <si>
    <t>g. SCI</t>
  </si>
  <si>
    <t>h. WNE</t>
  </si>
  <si>
    <t>Sd. Agst 2011</t>
  </si>
  <si>
    <t>Sd. Agst 2012</t>
  </si>
  <si>
    <t>Keterangan : data kumulatif Jan - Agst 2012</t>
  </si>
  <si>
    <t>Training</t>
  </si>
  <si>
    <t>pelatihan budidaya  organik sayuran dan buah-buahan</t>
  </si>
  <si>
    <t>Batui</t>
  </si>
  <si>
    <t>Masyarakat &amp; Kepala Desa</t>
  </si>
  <si>
    <t>Community Development - Company</t>
  </si>
  <si>
    <t>Sosialisasi</t>
  </si>
  <si>
    <t xml:space="preserve">Sosialisasi bahaya HIV/AIDS </t>
  </si>
  <si>
    <t>Masyarakat &amp; Diskes</t>
  </si>
  <si>
    <t>Program pelatihan bahasa inggris SMA Batui</t>
  </si>
  <si>
    <t xml:space="preserve">Siswa SMA </t>
  </si>
  <si>
    <t>Perbaikan Jalan</t>
  </si>
  <si>
    <t>Perbaikan jalan Nambo- Tangkiang</t>
  </si>
  <si>
    <t>Kintom</t>
  </si>
  <si>
    <t>KHEL FHIT, CV</t>
  </si>
  <si>
    <t>Perkebunan</t>
  </si>
  <si>
    <t>Program perkebunan lahan tidur</t>
  </si>
  <si>
    <t>Masyarakat &amp; Koramil</t>
  </si>
  <si>
    <t>Sosilisasi Malaria di 9 Desa (23 May - 6 Juni)</t>
  </si>
  <si>
    <t>Batui &amp; Kintom</t>
  </si>
  <si>
    <t>Masyarakat</t>
  </si>
  <si>
    <t>Perbaikan jalan Nambo- Tangkiang (term-2 : 30%)</t>
  </si>
  <si>
    <t>Perbaikan Masjid</t>
  </si>
  <si>
    <t>Perbaikan Masjid Baabul Khair di desa Uso</t>
  </si>
  <si>
    <t>Perbaikan jalan Nambo- Tangkiang (term-3 : 45%)</t>
  </si>
  <si>
    <t>Kegiatan Keagamaan</t>
  </si>
  <si>
    <t>Safari Ramadhan bersama Alhaeraat  di 8 Masjid</t>
  </si>
  <si>
    <t>Bantuan</t>
  </si>
  <si>
    <t>Bingkisan Lebaran untuk Yatim Piatu dan keluarga kurang mampu</t>
  </si>
  <si>
    <t>Luwuk, Batui, Kintom</t>
  </si>
  <si>
    <t>Perpustakaan</t>
  </si>
  <si>
    <t>Perpustakaan Lembaga Adat Batui</t>
  </si>
  <si>
    <t>Bakti Sosial</t>
  </si>
  <si>
    <t>Bakti Sosial bersama Kodim Luwuk di Kecamatan Kintom</t>
  </si>
  <si>
    <t>Bakti Sosial HUT ke-67 TNI Th. 2012 Korem 132/ Tadulako</t>
  </si>
  <si>
    <t>Palu</t>
  </si>
  <si>
    <t>Perbaikan jalan Nambo- Tangkiang (term-4 : 29%)</t>
  </si>
  <si>
    <t xml:space="preserve">Pembagian masker ke masyarakat </t>
  </si>
  <si>
    <t>Batui,Kintom</t>
  </si>
  <si>
    <t>Traning</t>
  </si>
  <si>
    <t>Penyediaan modul dan peralatan untuk kursus bahas Inggris di SMA Batui</t>
  </si>
  <si>
    <t>Perbaikan panggung</t>
  </si>
  <si>
    <t>Perbaikan Panggung upacara 'Maleo' di alun-alun kec.Batui</t>
  </si>
  <si>
    <t>Pemberdayaan</t>
  </si>
  <si>
    <t>Kelompok Usaha Pengolahan Tepung Sagu</t>
  </si>
  <si>
    <t>Kelompok Usaha Al Hidayah</t>
  </si>
  <si>
    <t>Program Pendampingan Taruna Peternakan Itik Petelur-7 Kelompok Pemuda-per Kelompok 12 orang-Kecamatan Batui</t>
  </si>
  <si>
    <t>KIM Mamua Batui</t>
  </si>
  <si>
    <t>Filantropi</t>
  </si>
  <si>
    <t>Kegiatan keagamaan di Batui</t>
  </si>
  <si>
    <t>Perayaan Natal</t>
  </si>
  <si>
    <t>Turnamen Sepak Bola 'Bawono Cup'</t>
  </si>
  <si>
    <t xml:space="preserve">Lomba Road Race Seri II Regional 5 Sulawesi </t>
  </si>
  <si>
    <t>Luwuk</t>
  </si>
  <si>
    <t xml:space="preserve">Gashuku, trainer &amp; atlit Karate-Do at Kab. Banggai </t>
  </si>
  <si>
    <t>Banggai</t>
  </si>
  <si>
    <t>Seminar &amp; Reunion of Al-Khairaat di Luwuk</t>
  </si>
  <si>
    <t>Pekan Olah Raga dan Seni Kab.Banggai</t>
  </si>
  <si>
    <t>masyarakat</t>
  </si>
  <si>
    <t>Tournamen Banggai Cup 2012</t>
  </si>
  <si>
    <t>Lomba Jalan Sehat PHBI Banggai</t>
  </si>
  <si>
    <t>Seminar Generasi Muda Karathon</t>
  </si>
  <si>
    <t>Lomba Marching Band</t>
  </si>
  <si>
    <t>SMA 1</t>
  </si>
  <si>
    <t>Pameran Seni dan Budaya 2012</t>
  </si>
  <si>
    <t>Studi Banding Siswa SMA Negeri 1 Batui ke Malang</t>
  </si>
  <si>
    <t>Siswa SMA 1</t>
  </si>
  <si>
    <t xml:space="preserve">Pendidikan dan Wisuda pemuka lembaga adat </t>
  </si>
  <si>
    <t>Kegiatan pesantren kilat'/religious education for SMPN 6 Batui</t>
  </si>
  <si>
    <t>Bantuan Bencana Alam - Gempa Bumi di Sigi</t>
  </si>
  <si>
    <t>Sigi, Sulteng</t>
  </si>
  <si>
    <t>Bantuan Ramadhan 1434 H</t>
  </si>
  <si>
    <t xml:space="preserve">Halal Bihalal Kerukunan Keluarga Kab Banggai </t>
  </si>
  <si>
    <t>Seminar kepemimpinan Kompelsus GKLB Uso Batui</t>
  </si>
  <si>
    <t>GKLB Uso Batui</t>
  </si>
  <si>
    <t>Pelatihan Karang Taruna Batui</t>
  </si>
  <si>
    <t>Pemutaran film pendek pendidikan</t>
  </si>
  <si>
    <t>Pembagian Hewan Korban 'Idul Adha'</t>
  </si>
  <si>
    <t>Batui, Kintom</t>
  </si>
  <si>
    <t>Lomba Sepakbola,Voley Hari Sumpah Pemuda KNPI, Kintom</t>
  </si>
  <si>
    <t>KNPI Kintom</t>
  </si>
  <si>
    <t>Ritual Acara Tumpe 2012</t>
  </si>
  <si>
    <t>Lembaga Adat Batui</t>
  </si>
  <si>
    <r>
      <t>c. Tidak Mampu Bekerja Sementara/Sedang</t>
    </r>
    <r>
      <rPr>
        <i/>
        <sz val="11"/>
        <color rgb="FFFF0000"/>
        <rFont val="Calibri"/>
        <family val="2"/>
        <scheme val="minor"/>
      </rPr>
      <t xml:space="preserve"> (RWDC + MTC)</t>
    </r>
  </si>
  <si>
    <r>
      <t>f. Total Recoverable Incident Rate</t>
    </r>
    <r>
      <rPr>
        <sz val="11"/>
        <color rgb="FFFF0000"/>
        <rFont val="Calibri"/>
        <family val="2"/>
        <scheme val="minor"/>
      </rPr>
      <t xml:space="preserve">* </t>
    </r>
  </si>
  <si>
    <t>* formula perhitungan yang digunakan adalah OHSA dengan pengali 200.000</t>
  </si>
  <si>
    <t>Komisaris (Commissioner)</t>
  </si>
  <si>
    <t>Direksi (BoD)</t>
  </si>
  <si>
    <t>PD OFFICE</t>
  </si>
  <si>
    <t>Renporto (CPD)</t>
  </si>
  <si>
    <t>SPI (Internal Audit)</t>
  </si>
  <si>
    <t>General Support (CAD)</t>
  </si>
  <si>
    <t>QM &amp; HSE (COO)</t>
  </si>
  <si>
    <t>Operasi (TD)</t>
  </si>
  <si>
    <t>Pengembangan Usaha (CD)</t>
  </si>
  <si>
    <t>Keuangan (FD)</t>
  </si>
  <si>
    <t>≥ 56 Thn</t>
  </si>
  <si>
    <t>Sebelumnya tertulis di atas 50 tahun</t>
  </si>
  <si>
    <t>Note :</t>
  </si>
  <si>
    <t>CPD</t>
  </si>
  <si>
    <t>Corporate Planning Directorate</t>
  </si>
  <si>
    <t>COO</t>
  </si>
  <si>
    <t>Chief Operating Officer</t>
  </si>
  <si>
    <t>TD</t>
  </si>
  <si>
    <t>Technical Directorat</t>
  </si>
  <si>
    <t>CAD</t>
  </si>
  <si>
    <t>Corporate Affairs Directorate</t>
  </si>
  <si>
    <t>FD</t>
  </si>
  <si>
    <t>Financial Directorate</t>
  </si>
  <si>
    <t>CD</t>
  </si>
  <si>
    <t>Commercial Directorate</t>
  </si>
  <si>
    <t>PD</t>
  </si>
  <si>
    <t>President Director</t>
  </si>
  <si>
    <t>Sehubungan dengan penggunaan data base baru, belum semua pekerja melakukan pengisian, sehingga yang masih terdata tingkat pendidikannya hanya 108</t>
  </si>
  <si>
    <t xml:space="preserve">DSLNG sebagai Tergugat IV.  Penggugat sdr. Djafar Sulaeman yang mengaku sebagai ahli waris alm. DA'I  yang sah atas lahan di site DSLNG (Area 1- Kav. 203) yang telah DSLNG bebaskan (Agustus 2010) dari ahli waris keluarga alm. HAMIS ( Sdr. Kamaruddin Samad - Tergugat I, sdr. Nursam Samadi - Tergugat II, sdri. Fauziah Samadi - Tergugat III) .   Penggugat menilai transaksi DSLNG dengan ahli waris keluarga alm. HAMIS  merupakan perbuatan melawan hukum, karena alm. HAMIS hanya merupakan pihak yang  diserahi untuk mengelola objek lahan yang disengketakan dari  ahli waris alm. DA'I. </t>
  </si>
  <si>
    <t>Membuktikan secara materiil bahwaDSLNG telah membeli  lahan  tersebut secara sah dari pihak penguasa/penggarap lahan yang sah sesuai peraturan yang berlaku</t>
  </si>
  <si>
    <t>Kuasa Hukum DSLNG akan hadir dalam agenda sidang ke-2 pada tanggal 20 Desember 2012.</t>
  </si>
  <si>
    <t>Leomirnandi Djohan Karamoy (Direktur Urusan Korporat DSLNG)  dipanggil sebagai Saksi oleh Kejaksaan Negeri Luwuk untuk perkara laporan sdri. Minase Kupagan perihal pemalsuan surat-surat tanah yang diduga dilakukan oleh sdr. Surait Salim (Kades Uso), sdr. Rustandi Sahido (Mantan Camat Batui), Basdr.kir T. Lubian, Talib Agama, sdri. Ilmiyah dan sdr.Ramli Naukoko. DSLNG telah melakukan pembebasan lahan (Area 1- Kav. 142) yang diduga merupakan sebagian lahan yang diperkarakan oleh sdri. Minase Kupagan dari sdri.  Asmidar Yulianti Rais Tgl. 28 Januari 2008.  sdri.  Asmidar Yulianti Rais  memperoleh tanah tersebut dari sdri.  Ilmiyah berdasarkan berdasarkan transaksi jual beli 2007.</t>
  </si>
  <si>
    <t>Mengamankan aset lahan yang telah dibebaskan dan koordinasi dengan Kejaksaan Negeri Luwuk.</t>
  </si>
  <si>
    <t>Jadwal pemanggilan saksi 11 Desember 2012.</t>
  </si>
  <si>
    <t>Bulan : Desember 2012</t>
  </si>
  <si>
    <t>Bulan : November 2012</t>
  </si>
  <si>
    <t>Bulan :  November 2012</t>
  </si>
  <si>
    <t>Bulan : s/d Nopember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</si>
</sst>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_);_(* \(#,##0\);_(* &quot;-&quot;??_);_(@_)"/>
    <numFmt numFmtId="165" formatCode="_(* #,##0.0_);_(* \(#,##0.0\);_(* &quot;-&quot;??_);_(@_)"/>
    <numFmt numFmtId="166" formatCode="[$-409]d\-mmm\-yy;@"/>
    <numFmt numFmtId="167" formatCode="_(* #,##0.0_);_(* \(#,##0.0\);_(* &quot;-&quot;_);_(@_)"/>
  </numFmts>
  <fonts count="18">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11"/>
      <color theme="1"/>
      <name val="Calibri"/>
      <family val="2"/>
    </font>
    <font>
      <sz val="11"/>
      <color theme="1"/>
      <name val="Calibri"/>
      <family val="2"/>
      <scheme val="minor"/>
    </font>
    <font>
      <sz val="10"/>
      <color theme="1"/>
      <name val="Calibri"/>
      <family val="2"/>
      <scheme val="minor"/>
    </font>
    <font>
      <b/>
      <sz val="10"/>
      <color theme="1"/>
      <name val="Calibri"/>
      <family val="2"/>
      <scheme val="minor"/>
    </font>
    <font>
      <sz val="10"/>
      <color theme="1"/>
      <name val="Arial"/>
      <family val="2"/>
    </font>
    <font>
      <sz val="9"/>
      <color theme="1"/>
      <name val="Calibri"/>
      <family val="2"/>
      <scheme val="minor"/>
    </font>
    <font>
      <sz val="11"/>
      <color rgb="FFFF0000"/>
      <name val="Calibri"/>
      <family val="2"/>
      <scheme val="minor"/>
    </font>
    <font>
      <sz val="11"/>
      <name val="Calibri"/>
      <family val="2"/>
      <scheme val="minor"/>
    </font>
    <font>
      <sz val="11"/>
      <name val="ＭＳ Ｐゴシック"/>
      <family val="3"/>
      <charset val="128"/>
    </font>
    <font>
      <sz val="9"/>
      <name val="Arial"/>
      <family val="2"/>
    </font>
    <font>
      <sz val="10"/>
      <name val="Arial"/>
      <family val="2"/>
    </font>
    <font>
      <sz val="9"/>
      <name val="Calibri"/>
      <family val="2"/>
      <scheme val="minor"/>
    </font>
    <font>
      <sz val="11"/>
      <color indexed="8"/>
      <name val="Calibri"/>
      <family val="2"/>
    </font>
    <font>
      <i/>
      <sz val="11"/>
      <color rgb="FFFF00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7">
    <xf numFmtId="0" fontId="0" fillId="0" borderId="0"/>
    <xf numFmtId="43" fontId="5" fillId="0" borderId="0" applyFont="0" applyFill="0" applyBorder="0" applyAlignment="0" applyProtection="0"/>
    <xf numFmtId="41" fontId="5" fillId="0" borderId="0" applyFont="0" applyFill="0" applyBorder="0" applyAlignment="0" applyProtection="0"/>
    <xf numFmtId="0" fontId="12" fillId="0" borderId="0">
      <alignment vertical="center"/>
    </xf>
    <xf numFmtId="0" fontId="14" fillId="0" borderId="0"/>
    <xf numFmtId="43" fontId="12" fillId="0" borderId="0" applyFont="0" applyFill="0" applyBorder="0" applyAlignment="0" applyProtection="0"/>
    <xf numFmtId="43" fontId="16" fillId="0" borderId="0" applyFont="0" applyFill="0" applyBorder="0" applyAlignment="0" applyProtection="0"/>
  </cellStyleXfs>
  <cellXfs count="289">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left"/>
    </xf>
    <xf numFmtId="0" fontId="0" fillId="0" borderId="1" xfId="0" applyBorder="1"/>
    <xf numFmtId="0" fontId="2" fillId="0" borderId="0" xfId="0" applyFont="1" applyAlignment="1">
      <alignment horizontal="left" vertical="center"/>
    </xf>
    <xf numFmtId="0" fontId="0" fillId="0" borderId="1" xfId="0" applyBorder="1" applyAlignment="1">
      <alignment horizontal="center"/>
    </xf>
    <xf numFmtId="0" fontId="1" fillId="4" borderId="1" xfId="0" applyFont="1" applyFill="1" applyBorder="1" applyAlignment="1">
      <alignment horizontal="center"/>
    </xf>
    <xf numFmtId="0" fontId="3" fillId="4" borderId="1" xfId="0" applyFont="1" applyFill="1" applyBorder="1" applyAlignment="1">
      <alignment horizontal="center"/>
    </xf>
    <xf numFmtId="20" fontId="3" fillId="4" borderId="1" xfId="0" quotePrefix="1" applyNumberFormat="1" applyFont="1" applyFill="1" applyBorder="1" applyAlignment="1">
      <alignment horizontal="center"/>
    </xf>
    <xf numFmtId="0" fontId="3" fillId="4" borderId="1" xfId="0" quotePrefix="1" applyFont="1" applyFill="1" applyBorder="1" applyAlignment="1">
      <alignment horizontal="center"/>
    </xf>
    <xf numFmtId="0" fontId="1" fillId="3" borderId="1" xfId="0" applyFont="1" applyFill="1" applyBorder="1"/>
    <xf numFmtId="0" fontId="1" fillId="0" borderId="0" xfId="0" applyFont="1" applyAlignment="1">
      <alignment horizontal="center" vertical="center"/>
    </xf>
    <xf numFmtId="0" fontId="1" fillId="0" borderId="0" xfId="0" applyFont="1" applyAlignment="1">
      <alignment vertical="center"/>
    </xf>
    <xf numFmtId="0" fontId="1" fillId="4" borderId="1" xfId="0" applyFont="1" applyFill="1" applyBorder="1" applyAlignment="1">
      <alignment horizontal="center" vertical="center"/>
    </xf>
    <xf numFmtId="0" fontId="1" fillId="0" borderId="0" xfId="0" applyFont="1"/>
    <xf numFmtId="0" fontId="0" fillId="0" borderId="1" xfId="0" applyFill="1" applyBorder="1" applyAlignment="1">
      <alignment horizontal="center"/>
    </xf>
    <xf numFmtId="0" fontId="0" fillId="0" borderId="1" xfId="0" applyFill="1" applyBorder="1"/>
    <xf numFmtId="0" fontId="1" fillId="5" borderId="1" xfId="0" applyFont="1" applyFill="1" applyBorder="1"/>
    <xf numFmtId="0" fontId="0" fillId="0" borderId="1" xfId="0" applyFont="1" applyFill="1" applyBorder="1"/>
    <xf numFmtId="0" fontId="0" fillId="0" borderId="0" xfId="0" applyAlignment="1">
      <alignment horizontal="left"/>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quotePrefix="1" applyFont="1" applyFill="1" applyBorder="1" applyAlignment="1">
      <alignment horizontal="center" vertical="center"/>
    </xf>
    <xf numFmtId="0" fontId="0" fillId="0" borderId="0" xfId="0" applyAlignment="1">
      <alignment vertical="center" wrapText="1"/>
    </xf>
    <xf numFmtId="0" fontId="0" fillId="0" borderId="1" xfId="0" applyBorder="1" applyAlignment="1">
      <alignment vertical="center" wrapText="1"/>
    </xf>
    <xf numFmtId="0" fontId="2" fillId="0" borderId="0" xfId="0" applyFont="1" applyAlignment="1">
      <alignment vertical="center"/>
    </xf>
    <xf numFmtId="0" fontId="0" fillId="0" borderId="0" xfId="0" applyAlignment="1">
      <alignment vertical="center"/>
    </xf>
    <xf numFmtId="164" fontId="0" fillId="0" borderId="0" xfId="1" applyNumberFormat="1" applyFont="1" applyAlignment="1">
      <alignment vertical="center"/>
    </xf>
    <xf numFmtId="164" fontId="0" fillId="0" borderId="1" xfId="1" applyNumberFormat="1" applyFont="1" applyBorder="1" applyAlignment="1">
      <alignment vertical="center"/>
    </xf>
    <xf numFmtId="0" fontId="2" fillId="0" borderId="0" xfId="0" applyFont="1" applyAlignment="1">
      <alignment horizontal="center"/>
    </xf>
    <xf numFmtId="0" fontId="6" fillId="0" borderId="1" xfId="0" applyFont="1" applyBorder="1" applyAlignment="1">
      <alignment horizontal="center" vertical="center" wrapText="1"/>
    </xf>
    <xf numFmtId="0" fontId="6" fillId="0" borderId="0" xfId="0" applyFont="1" applyAlignment="1">
      <alignment vertical="center"/>
    </xf>
    <xf numFmtId="0" fontId="7" fillId="4" borderId="1" xfId="0" applyFont="1" applyFill="1" applyBorder="1" applyAlignment="1">
      <alignment horizontal="center" vertical="center"/>
    </xf>
    <xf numFmtId="0" fontId="0" fillId="0" borderId="1" xfId="0" applyBorder="1" applyAlignment="1">
      <alignment horizontal="center" vertical="top" wrapText="1"/>
    </xf>
    <xf numFmtId="164" fontId="0" fillId="0" borderId="1" xfId="1" applyNumberFormat="1" applyFont="1" applyBorder="1"/>
    <xf numFmtId="0" fontId="1" fillId="0" borderId="1" xfId="0" applyFont="1" applyBorder="1"/>
    <xf numFmtId="0" fontId="1" fillId="4" borderId="1" xfId="0" applyFont="1" applyFill="1" applyBorder="1" applyAlignment="1">
      <alignment horizontal="center" vertical="center"/>
    </xf>
    <xf numFmtId="0" fontId="0" fillId="0" borderId="1" xfId="0" applyBorder="1" applyAlignment="1">
      <alignment horizontal="center" vertical="center"/>
    </xf>
    <xf numFmtId="43" fontId="1" fillId="4" borderId="1" xfId="1" applyFont="1" applyFill="1" applyBorder="1" applyAlignment="1">
      <alignment horizontal="center" vertical="center"/>
    </xf>
    <xf numFmtId="43" fontId="0" fillId="0" borderId="0" xfId="1" applyFont="1" applyAlignment="1">
      <alignment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164" fontId="0" fillId="0" borderId="1" xfId="1" applyNumberFormat="1" applyFont="1" applyBorder="1" applyAlignment="1">
      <alignment horizontal="center"/>
    </xf>
    <xf numFmtId="164" fontId="1" fillId="0" borderId="1" xfId="1" applyNumberFormat="1" applyFont="1" applyBorder="1"/>
    <xf numFmtId="0" fontId="0" fillId="0" borderId="0" xfId="0" applyFill="1"/>
    <xf numFmtId="164" fontId="1" fillId="0" borderId="1" xfId="1" applyNumberFormat="1" applyFont="1" applyBorder="1" applyAlignment="1">
      <alignment vertical="center"/>
    </xf>
    <xf numFmtId="0" fontId="0" fillId="0" borderId="1" xfId="0" applyBorder="1" applyAlignment="1">
      <alignment vertical="center"/>
    </xf>
    <xf numFmtId="164" fontId="0" fillId="0" borderId="1" xfId="1" applyNumberFormat="1" applyFont="1" applyBorder="1" applyAlignment="1">
      <alignment horizontal="center" vertical="center"/>
    </xf>
    <xf numFmtId="164" fontId="1" fillId="3" borderId="1" xfId="0" applyNumberFormat="1" applyFont="1" applyFill="1" applyBorder="1" applyAlignment="1">
      <alignment vertical="center"/>
    </xf>
    <xf numFmtId="164" fontId="1" fillId="3" borderId="1" xfId="1" applyNumberFormat="1" applyFont="1" applyFill="1" applyBorder="1" applyAlignment="1">
      <alignment vertical="center"/>
    </xf>
    <xf numFmtId="164" fontId="0" fillId="3" borderId="1" xfId="1" applyNumberFormat="1" applyFont="1" applyFill="1" applyBorder="1" applyAlignment="1">
      <alignment vertical="center"/>
    </xf>
    <xf numFmtId="164" fontId="1" fillId="6" borderId="1" xfId="1" applyNumberFormat="1" applyFont="1" applyFill="1" applyBorder="1" applyAlignment="1">
      <alignment vertical="center"/>
    </xf>
    <xf numFmtId="0" fontId="1" fillId="0" borderId="1" xfId="0" applyFont="1" applyBorder="1" applyAlignment="1">
      <alignment vertical="center" wrapText="1"/>
    </xf>
    <xf numFmtId="164" fontId="1" fillId="0" borderId="1" xfId="1" applyNumberFormat="1" applyFont="1" applyBorder="1" applyAlignment="1">
      <alignment horizontal="center" vertical="center"/>
    </xf>
    <xf numFmtId="164" fontId="0" fillId="0" borderId="0" xfId="1" applyNumberFormat="1" applyFont="1"/>
    <xf numFmtId="0" fontId="0" fillId="0" borderId="0" xfId="0" applyAlignment="1">
      <alignment horizontal="center" vertical="center"/>
    </xf>
    <xf numFmtId="164" fontId="1" fillId="0" borderId="1" xfId="1" applyNumberFormat="1" applyFont="1" applyBorder="1" applyAlignment="1">
      <alignment vertical="center" wrapText="1"/>
    </xf>
    <xf numFmtId="164" fontId="0" fillId="0" borderId="1" xfId="1" applyNumberFormat="1" applyFont="1" applyBorder="1" applyAlignment="1">
      <alignment vertical="center" wrapText="1"/>
    </xf>
    <xf numFmtId="0" fontId="1" fillId="0" borderId="1" xfId="0" applyFont="1" applyBorder="1" applyAlignment="1">
      <alignment vertical="center"/>
    </xf>
    <xf numFmtId="164" fontId="0" fillId="0" borderId="1" xfId="1" applyNumberFormat="1" applyFont="1" applyBorder="1" applyAlignment="1">
      <alignment horizontal="center" vertical="center" wrapText="1"/>
    </xf>
    <xf numFmtId="164" fontId="1" fillId="4" borderId="13" xfId="1" quotePrefix="1" applyNumberFormat="1" applyFont="1" applyFill="1" applyBorder="1" applyAlignment="1">
      <alignment horizontal="center" vertical="center"/>
    </xf>
    <xf numFmtId="164" fontId="0" fillId="0" borderId="0" xfId="1" applyNumberFormat="1" applyFont="1" applyAlignment="1">
      <alignment horizontal="center" vertical="center"/>
    </xf>
    <xf numFmtId="164" fontId="1" fillId="4" borderId="1" xfId="1" quotePrefix="1" applyNumberFormat="1" applyFont="1" applyFill="1" applyBorder="1" applyAlignment="1">
      <alignment horizontal="center" vertical="center"/>
    </xf>
    <xf numFmtId="0" fontId="9" fillId="0" borderId="1" xfId="0" applyFont="1" applyBorder="1" applyAlignment="1">
      <alignment vertical="center" wrapText="1"/>
    </xf>
    <xf numFmtId="164" fontId="0" fillId="0" borderId="1" xfId="1" applyNumberFormat="1" applyFont="1" applyFill="1" applyBorder="1"/>
    <xf numFmtId="164" fontId="0" fillId="0" borderId="1" xfId="1" applyNumberFormat="1" applyFont="1" applyFill="1" applyBorder="1" applyAlignment="1">
      <alignment vertical="center"/>
    </xf>
    <xf numFmtId="164" fontId="1" fillId="0" borderId="1" xfId="1" applyNumberFormat="1" applyFont="1" applyFill="1" applyBorder="1" applyAlignment="1">
      <alignment vertical="center"/>
    </xf>
    <xf numFmtId="164" fontId="1" fillId="4" borderId="1" xfId="1" applyNumberFormat="1" applyFont="1" applyFill="1" applyBorder="1" applyAlignment="1">
      <alignment horizontal="center" vertical="center"/>
    </xf>
    <xf numFmtId="164" fontId="1" fillId="4" borderId="9" xfId="1" applyNumberFormat="1" applyFont="1" applyFill="1" applyBorder="1" applyAlignment="1">
      <alignment horizontal="center" vertical="center"/>
    </xf>
    <xf numFmtId="0" fontId="1" fillId="0" borderId="1" xfId="0" applyFont="1" applyFill="1" applyBorder="1"/>
    <xf numFmtId="164" fontId="0" fillId="0" borderId="1" xfId="1" applyNumberFormat="1" applyFont="1" applyFill="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right"/>
    </xf>
    <xf numFmtId="0" fontId="1" fillId="0" borderId="1" xfId="0" applyFont="1" applyFill="1" applyBorder="1" applyAlignment="1">
      <alignment horizontal="center" vertical="center"/>
    </xf>
    <xf numFmtId="0" fontId="0" fillId="0" borderId="1" xfId="0" applyFill="1" applyBorder="1" applyAlignment="1">
      <alignment horizontal="right"/>
    </xf>
    <xf numFmtId="0" fontId="0" fillId="0" borderId="1" xfId="0" applyFill="1" applyBorder="1" applyAlignment="1">
      <alignment wrapText="1"/>
    </xf>
    <xf numFmtId="0" fontId="1" fillId="0" borderId="1" xfId="0" applyFont="1" applyFill="1" applyBorder="1" applyAlignment="1">
      <alignment wrapText="1"/>
    </xf>
    <xf numFmtId="164" fontId="5" fillId="0" borderId="1" xfId="1" applyNumberFormat="1" applyFont="1" applyFill="1" applyBorder="1" applyAlignment="1">
      <alignment vertical="center"/>
    </xf>
    <xf numFmtId="0" fontId="0" fillId="0" borderId="1" xfId="0" applyFill="1" applyBorder="1" applyAlignment="1">
      <alignment horizontal="left" wrapText="1"/>
    </xf>
    <xf numFmtId="164" fontId="1" fillId="0" borderId="1" xfId="1" applyNumberFormat="1" applyFont="1" applyFill="1" applyBorder="1" applyAlignment="1">
      <alignment vertical="center" wrapText="1"/>
    </xf>
    <xf numFmtId="164" fontId="1"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wrapText="1"/>
    </xf>
    <xf numFmtId="164" fontId="0" fillId="0" borderId="1" xfId="1" applyNumberFormat="1" applyFont="1" applyFill="1" applyBorder="1" applyAlignment="1">
      <alignment vertical="center" wrapText="1"/>
    </xf>
    <xf numFmtId="164" fontId="1" fillId="0" borderId="1" xfId="1" applyNumberFormat="1" applyFont="1" applyFill="1" applyBorder="1" applyAlignment="1">
      <alignment horizontal="center" vertical="center" wrapText="1"/>
    </xf>
    <xf numFmtId="164" fontId="1" fillId="0" borderId="1" xfId="1" applyNumberFormat="1" applyFont="1" applyFill="1" applyBorder="1"/>
    <xf numFmtId="164" fontId="0" fillId="0" borderId="1" xfId="1" applyNumberFormat="1" applyFont="1" applyFill="1" applyBorder="1" applyAlignment="1">
      <alignment horizontal="center"/>
    </xf>
    <xf numFmtId="164" fontId="1" fillId="0" borderId="1" xfId="1" applyNumberFormat="1" applyFont="1" applyFill="1" applyBorder="1" applyAlignment="1">
      <alignment horizontal="center"/>
    </xf>
    <xf numFmtId="164" fontId="0" fillId="0" borderId="1" xfId="1" applyNumberFormat="1" applyFont="1" applyFill="1" applyBorder="1" applyAlignment="1">
      <alignment wrapText="1"/>
    </xf>
    <xf numFmtId="164" fontId="0" fillId="0" borderId="0" xfId="1" applyNumberFormat="1" applyFont="1" applyFill="1" applyAlignment="1">
      <alignment vertical="center"/>
    </xf>
    <xf numFmtId="164" fontId="0" fillId="0" borderId="1" xfId="0" applyNumberFormat="1" applyBorder="1" applyAlignment="1">
      <alignment vertical="center"/>
    </xf>
    <xf numFmtId="0" fontId="0" fillId="0" borderId="1" xfId="0" applyFill="1" applyBorder="1" applyAlignment="1">
      <alignment vertical="center" wrapText="1"/>
    </xf>
    <xf numFmtId="0" fontId="6" fillId="0" borderId="0" xfId="0" applyFont="1"/>
    <xf numFmtId="0" fontId="1" fillId="4" borderId="1" xfId="0" applyFont="1" applyFill="1" applyBorder="1" applyAlignment="1">
      <alignment horizontal="center"/>
    </xf>
    <xf numFmtId="0" fontId="0" fillId="0" borderId="0" xfId="0" applyFill="1" applyAlignment="1">
      <alignment horizontal="center"/>
    </xf>
    <xf numFmtId="43" fontId="0" fillId="0" borderId="1" xfId="1" applyFont="1" applyFill="1" applyBorder="1" applyAlignment="1">
      <alignment horizontal="right"/>
    </xf>
    <xf numFmtId="43" fontId="0" fillId="0" borderId="1" xfId="1" applyFont="1" applyFill="1" applyBorder="1"/>
    <xf numFmtId="0" fontId="8" fillId="0" borderId="1" xfId="0" applyFont="1" applyFill="1" applyBorder="1" applyAlignment="1">
      <alignment vertical="top" wrapText="1"/>
    </xf>
    <xf numFmtId="0" fontId="0" fillId="0" borderId="1" xfId="0" quotePrefix="1" applyFill="1" applyBorder="1" applyAlignment="1">
      <alignment horizontal="center" vertical="center" wrapText="1"/>
    </xf>
    <xf numFmtId="0" fontId="0" fillId="0" borderId="1" xfId="0" applyFill="1" applyBorder="1" applyAlignment="1">
      <alignment horizontal="center" vertical="center" wrapText="1"/>
    </xf>
    <xf numFmtId="0" fontId="1" fillId="3" borderId="1" xfId="0" applyFont="1" applyFill="1" applyBorder="1" applyAlignment="1">
      <alignment vertical="center"/>
    </xf>
    <xf numFmtId="0" fontId="1" fillId="4" borderId="1" xfId="0" quotePrefix="1" applyFont="1" applyFill="1" applyBorder="1" applyAlignment="1">
      <alignment horizontal="center"/>
    </xf>
    <xf numFmtId="0" fontId="1" fillId="4" borderId="9" xfId="0" quotePrefix="1" applyFont="1" applyFill="1" applyBorder="1" applyAlignment="1">
      <alignment horizontal="center"/>
    </xf>
    <xf numFmtId="0" fontId="1" fillId="4" borderId="13" xfId="0" quotePrefix="1" applyFont="1" applyFill="1" applyBorder="1" applyAlignment="1">
      <alignment horizontal="center"/>
    </xf>
    <xf numFmtId="0" fontId="0" fillId="0" borderId="1" xfId="0" applyFont="1" applyBorder="1" applyAlignment="1">
      <alignment horizontal="center"/>
    </xf>
    <xf numFmtId="165" fontId="0" fillId="0" borderId="1" xfId="1" applyNumberFormat="1" applyFont="1" applyFill="1" applyBorder="1" applyAlignment="1">
      <alignment horizontal="center"/>
    </xf>
    <xf numFmtId="165" fontId="0" fillId="0" borderId="1" xfId="1" applyNumberFormat="1" applyFont="1" applyFill="1" applyBorder="1"/>
    <xf numFmtId="165" fontId="5" fillId="0" borderId="1" xfId="1" applyNumberFormat="1" applyFont="1" applyBorder="1"/>
    <xf numFmtId="0" fontId="1" fillId="5" borderId="1" xfId="0" applyFont="1" applyFill="1" applyBorder="1" applyAlignment="1">
      <alignment horizontal="center"/>
    </xf>
    <xf numFmtId="165" fontId="1" fillId="5" borderId="1" xfId="1" applyNumberFormat="1" applyFont="1" applyFill="1" applyBorder="1"/>
    <xf numFmtId="165" fontId="1" fillId="5" borderId="1" xfId="2" applyNumberFormat="1" applyFont="1" applyFill="1" applyBorder="1"/>
    <xf numFmtId="43" fontId="1" fillId="5" borderId="1" xfId="1" applyFont="1" applyFill="1" applyBorder="1"/>
    <xf numFmtId="0" fontId="0" fillId="5" borderId="1" xfId="0" applyFont="1" applyFill="1" applyBorder="1"/>
    <xf numFmtId="164" fontId="5" fillId="0" borderId="1" xfId="1" applyNumberFormat="1" applyFont="1" applyBorder="1"/>
    <xf numFmtId="43" fontId="5" fillId="0" borderId="1" xfId="1" applyFont="1" applyBorder="1" applyAlignment="1">
      <alignment horizontal="center"/>
    </xf>
    <xf numFmtId="164" fontId="5" fillId="0" borderId="1" xfId="1" applyNumberFormat="1" applyFont="1" applyFill="1" applyBorder="1"/>
    <xf numFmtId="43" fontId="5" fillId="0" borderId="1" xfId="1" applyFont="1" applyFill="1" applyBorder="1"/>
    <xf numFmtId="43" fontId="1" fillId="5" borderId="1" xfId="1" applyFont="1" applyFill="1" applyBorder="1" applyAlignment="1">
      <alignment horizontal="center"/>
    </xf>
    <xf numFmtId="164" fontId="1" fillId="5" borderId="1" xfId="1" applyNumberFormat="1" applyFont="1" applyFill="1" applyBorder="1"/>
    <xf numFmtId="0" fontId="0" fillId="5" borderId="1" xfId="0" applyFill="1" applyBorder="1"/>
    <xf numFmtId="165" fontId="5" fillId="0" borderId="1" xfId="1" applyNumberFormat="1" applyFont="1" applyFill="1" applyBorder="1"/>
    <xf numFmtId="0" fontId="2" fillId="0" borderId="0" xfId="0" applyFont="1" applyFill="1" applyAlignment="1">
      <alignment horizontal="left" vertical="center"/>
    </xf>
    <xf numFmtId="164" fontId="0" fillId="0" borderId="9" xfId="1" applyNumberFormat="1" applyFont="1" applyFill="1" applyBorder="1"/>
    <xf numFmtId="41" fontId="0" fillId="0" borderId="1" xfId="2" applyFont="1" applyFill="1" applyBorder="1" applyAlignment="1">
      <alignment vertical="center"/>
    </xf>
    <xf numFmtId="41" fontId="1" fillId="0" borderId="1" xfId="2" applyFont="1" applyFill="1" applyBorder="1" applyAlignment="1">
      <alignment vertical="center"/>
    </xf>
    <xf numFmtId="0" fontId="3"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164" fontId="1" fillId="4" borderId="1" xfId="1" applyNumberFormat="1"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wrapText="1"/>
    </xf>
    <xf numFmtId="0" fontId="11" fillId="0" borderId="0" xfId="0" applyFont="1"/>
    <xf numFmtId="0" fontId="3" fillId="4" borderId="1" xfId="0" applyFont="1" applyFill="1" applyBorder="1" applyAlignment="1">
      <alignment horizontal="center" vertical="center" wrapText="1"/>
    </xf>
    <xf numFmtId="0" fontId="9" fillId="0" borderId="1" xfId="0" applyFont="1" applyBorder="1"/>
    <xf numFmtId="0" fontId="13" fillId="0" borderId="1" xfId="4" applyNumberFormat="1" applyFont="1" applyFill="1" applyBorder="1" applyAlignment="1">
      <alignment horizontal="left" vertical="top" wrapText="1"/>
    </xf>
    <xf numFmtId="0" fontId="15" fillId="0" borderId="1" xfId="0" applyFont="1" applyBorder="1"/>
    <xf numFmtId="164" fontId="13" fillId="0" borderId="1" xfId="5" applyNumberFormat="1" applyFont="1" applyFill="1" applyBorder="1" applyAlignment="1">
      <alignment vertical="center"/>
    </xf>
    <xf numFmtId="0" fontId="13" fillId="0" borderId="1" xfId="3" applyFont="1" applyBorder="1">
      <alignment vertical="center"/>
    </xf>
    <xf numFmtId="0" fontId="9" fillId="0" borderId="0" xfId="0" applyFont="1"/>
    <xf numFmtId="166" fontId="13" fillId="0" borderId="1" xfId="4" applyNumberFormat="1" applyFont="1" applyFill="1" applyBorder="1" applyAlignment="1">
      <alignment horizontal="left" vertical="top"/>
    </xf>
    <xf numFmtId="164" fontId="13" fillId="0" borderId="1" xfId="6" applyNumberFormat="1" applyFont="1" applyFill="1" applyBorder="1"/>
    <xf numFmtId="0" fontId="13" fillId="7" borderId="1" xfId="4" applyNumberFormat="1" applyFont="1" applyFill="1" applyBorder="1" applyAlignment="1">
      <alignment horizontal="left" vertical="top" wrapText="1"/>
    </xf>
    <xf numFmtId="0" fontId="13" fillId="0" borderId="1" xfId="0" applyFont="1" applyFill="1" applyBorder="1" applyAlignment="1">
      <alignment horizontal="left" vertical="top" wrapText="1"/>
    </xf>
    <xf numFmtId="0" fontId="9" fillId="0" borderId="1" xfId="0" applyFont="1" applyBorder="1" applyAlignment="1">
      <alignment vertical="top"/>
    </xf>
    <xf numFmtId="41" fontId="9" fillId="0" borderId="1" xfId="0" applyNumberFormat="1" applyFont="1" applyBorder="1" applyAlignment="1">
      <alignment vertical="center"/>
    </xf>
    <xf numFmtId="0" fontId="15" fillId="0" borderId="9" xfId="0" applyFont="1" applyBorder="1"/>
    <xf numFmtId="0" fontId="9" fillId="0" borderId="1" xfId="0" applyFont="1" applyBorder="1" applyAlignment="1">
      <alignment vertical="center"/>
    </xf>
    <xf numFmtId="0" fontId="9" fillId="0" borderId="9" xfId="0" applyFont="1" applyBorder="1" applyAlignment="1">
      <alignment vertical="top"/>
    </xf>
    <xf numFmtId="0" fontId="9" fillId="0" borderId="14" xfId="0" applyFont="1" applyBorder="1"/>
    <xf numFmtId="0" fontId="13" fillId="0" borderId="14" xfId="0" applyFont="1" applyFill="1" applyBorder="1" applyAlignment="1">
      <alignment horizontal="left" vertical="top" wrapText="1"/>
    </xf>
    <xf numFmtId="0" fontId="9" fillId="0" borderId="2" xfId="0" applyFont="1" applyBorder="1" applyAlignment="1">
      <alignment vertical="top"/>
    </xf>
    <xf numFmtId="0" fontId="9" fillId="0" borderId="14" xfId="0" applyFont="1" applyBorder="1" applyAlignment="1">
      <alignment vertical="top"/>
    </xf>
    <xf numFmtId="41" fontId="9" fillId="0" borderId="14" xfId="0" applyNumberFormat="1" applyFont="1" applyBorder="1" applyAlignment="1">
      <alignment vertical="center"/>
    </xf>
    <xf numFmtId="0" fontId="13" fillId="0" borderId="14" xfId="3" applyFont="1" applyBorder="1">
      <alignment vertical="center"/>
    </xf>
    <xf numFmtId="0" fontId="9" fillId="0" borderId="13" xfId="0" applyFont="1" applyBorder="1"/>
    <xf numFmtId="0" fontId="13" fillId="0" borderId="13" xfId="4" applyNumberFormat="1" applyFont="1" applyFill="1" applyBorder="1" applyAlignment="1">
      <alignment horizontal="left" vertical="top" wrapText="1"/>
    </xf>
    <xf numFmtId="164" fontId="13" fillId="0" borderId="13" xfId="5" applyNumberFormat="1" applyFont="1" applyFill="1" applyBorder="1" applyAlignment="1">
      <alignment vertical="center"/>
    </xf>
    <xf numFmtId="0" fontId="13" fillId="0" borderId="13" xfId="3" applyFont="1" applyBorder="1">
      <alignment vertical="center"/>
    </xf>
    <xf numFmtId="15" fontId="13" fillId="0" borderId="1" xfId="3" applyNumberFormat="1" applyFont="1" applyFill="1" applyBorder="1" applyAlignment="1">
      <alignment horizontal="right"/>
    </xf>
    <xf numFmtId="166" fontId="9" fillId="0" borderId="1" xfId="0" applyNumberFormat="1" applyFont="1" applyBorder="1" applyAlignment="1">
      <alignment horizontal="right" vertical="center"/>
    </xf>
    <xf numFmtId="166" fontId="9" fillId="0" borderId="14" xfId="0" applyNumberFormat="1" applyFont="1" applyBorder="1" applyAlignment="1">
      <alignment horizontal="right" vertical="center"/>
    </xf>
    <xf numFmtId="0" fontId="9" fillId="0" borderId="1" xfId="0" applyFont="1" applyBorder="1" applyAlignment="1">
      <alignment horizontal="left"/>
    </xf>
    <xf numFmtId="0" fontId="9" fillId="0" borderId="1" xfId="0" applyFont="1" applyBorder="1" applyAlignment="1">
      <alignment horizontal="center"/>
    </xf>
    <xf numFmtId="0" fontId="9" fillId="0" borderId="14" xfId="0" applyFont="1" applyBorder="1" applyAlignment="1">
      <alignment horizontal="center"/>
    </xf>
    <xf numFmtId="0" fontId="9" fillId="0" borderId="13" xfId="0" applyFont="1" applyBorder="1" applyAlignment="1">
      <alignment horizontal="left"/>
    </xf>
    <xf numFmtId="15" fontId="13" fillId="0" borderId="13" xfId="3" applyNumberFormat="1" applyFont="1" applyFill="1" applyBorder="1" applyAlignment="1">
      <alignment horizontal="right"/>
    </xf>
    <xf numFmtId="166" fontId="13" fillId="0" borderId="1" xfId="4" applyNumberFormat="1" applyFont="1" applyFill="1" applyBorder="1" applyAlignment="1">
      <alignment horizontal="right"/>
    </xf>
    <xf numFmtId="0" fontId="0" fillId="0" borderId="0" xfId="0"/>
    <xf numFmtId="0" fontId="2" fillId="0" borderId="0" xfId="0" applyFont="1" applyAlignment="1">
      <alignment horizontal="left" vertical="center"/>
    </xf>
    <xf numFmtId="0" fontId="1" fillId="0" borderId="0" xfId="0" applyFont="1" applyAlignment="1">
      <alignment vertical="center"/>
    </xf>
    <xf numFmtId="0" fontId="0" fillId="0" borderId="0" xfId="0" applyAlignment="1">
      <alignment vertical="center"/>
    </xf>
    <xf numFmtId="0" fontId="1" fillId="3" borderId="1" xfId="0" applyFont="1" applyFill="1" applyBorder="1" applyAlignment="1">
      <alignment vertical="center" wrapText="1"/>
    </xf>
    <xf numFmtId="0" fontId="1" fillId="4" borderId="1" xfId="0" applyFont="1" applyFill="1" applyBorder="1" applyAlignment="1">
      <alignment horizontal="center" vertical="center"/>
    </xf>
    <xf numFmtId="0" fontId="17" fillId="0" borderId="0" xfId="0" applyFont="1" applyAlignment="1">
      <alignment horizontal="left" vertical="center"/>
    </xf>
    <xf numFmtId="0" fontId="1" fillId="0" borderId="1" xfId="0" applyFont="1" applyBorder="1" applyAlignment="1">
      <alignment horizontal="center" vertical="center"/>
    </xf>
    <xf numFmtId="164" fontId="0" fillId="0" borderId="1" xfId="1" applyNumberFormat="1" applyFont="1" applyBorder="1" applyAlignment="1">
      <alignment horizontal="center" vertical="center"/>
    </xf>
    <xf numFmtId="0" fontId="3" fillId="3" borderId="1" xfId="0" applyFont="1" applyFill="1" applyBorder="1" applyAlignment="1">
      <alignment vertical="center"/>
    </xf>
    <xf numFmtId="0" fontId="1" fillId="3"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3" fontId="0" fillId="0" borderId="1" xfId="1" applyNumberFormat="1" applyFont="1" applyBorder="1" applyAlignment="1">
      <alignment horizontal="center" vertical="center"/>
    </xf>
    <xf numFmtId="3" fontId="0" fillId="0" borderId="1" xfId="1" applyNumberFormat="1" applyFont="1" applyFill="1" applyBorder="1" applyAlignment="1">
      <alignment horizontal="center" vertical="center"/>
    </xf>
    <xf numFmtId="3" fontId="0" fillId="3" borderId="1" xfId="1" applyNumberFormat="1" applyFont="1" applyFill="1" applyBorder="1" applyAlignment="1">
      <alignment horizontal="center" vertical="center"/>
    </xf>
    <xf numFmtId="0" fontId="0" fillId="0" borderId="0" xfId="0" applyAlignment="1">
      <alignment wrapText="1"/>
    </xf>
    <xf numFmtId="0" fontId="1" fillId="8" borderId="1" xfId="0" applyFont="1" applyFill="1" applyBorder="1" applyAlignment="1">
      <alignment horizontal="center"/>
    </xf>
    <xf numFmtId="0" fontId="1" fillId="8" borderId="1" xfId="0" applyFont="1"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0" borderId="1" xfId="0" applyBorder="1" applyAlignment="1">
      <alignment wrapText="1"/>
    </xf>
    <xf numFmtId="0" fontId="0" fillId="8" borderId="1" xfId="0" applyFill="1" applyBorder="1" applyAlignment="1">
      <alignment wrapText="1"/>
    </xf>
    <xf numFmtId="0" fontId="0" fillId="10" borderId="1" xfId="0" applyFill="1" applyBorder="1" applyAlignment="1">
      <alignment horizontal="center"/>
    </xf>
    <xf numFmtId="0" fontId="0" fillId="10" borderId="1" xfId="0" applyFill="1" applyBorder="1" applyAlignment="1">
      <alignment wrapText="1"/>
    </xf>
    <xf numFmtId="0" fontId="0" fillId="10" borderId="1" xfId="0" applyFill="1" applyBorder="1"/>
    <xf numFmtId="0" fontId="1" fillId="5" borderId="1" xfId="0" applyFont="1" applyFill="1" applyBorder="1" applyAlignment="1">
      <alignment wrapText="1"/>
    </xf>
    <xf numFmtId="0" fontId="0" fillId="8" borderId="1" xfId="0" applyFont="1" applyFill="1" applyBorder="1" applyAlignment="1">
      <alignment wrapText="1"/>
    </xf>
    <xf numFmtId="167" fontId="0" fillId="0" borderId="1" xfId="0" applyNumberFormat="1" applyBorder="1" applyAlignment="1">
      <alignment horizontal="center" vertical="center"/>
    </xf>
    <xf numFmtId="167" fontId="0" fillId="0" borderId="1" xfId="1" applyNumberFormat="1" applyFont="1" applyBorder="1" applyAlignment="1">
      <alignment horizontal="center" vertical="center"/>
    </xf>
    <xf numFmtId="167" fontId="0" fillId="3" borderId="1" xfId="1" applyNumberFormat="1" applyFont="1" applyFill="1" applyBorder="1" applyAlignment="1">
      <alignment horizontal="center" vertical="center"/>
    </xf>
    <xf numFmtId="167" fontId="0" fillId="0" borderId="1" xfId="1" applyNumberFormat="1" applyFont="1" applyFill="1" applyBorder="1" applyAlignment="1">
      <alignment horizontal="center" vertical="center"/>
    </xf>
    <xf numFmtId="0" fontId="0" fillId="0" borderId="0" xfId="0" applyFill="1" applyBorder="1"/>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3" fillId="4" borderId="1" xfId="0" applyFont="1" applyFill="1" applyBorder="1" applyAlignment="1">
      <alignment horizontal="center" vertical="center"/>
    </xf>
    <xf numFmtId="0" fontId="1" fillId="0" borderId="1" xfId="0" applyFont="1" applyBorder="1" applyAlignment="1">
      <alignment horizontal="center" vertic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1" xfId="0" applyFont="1" applyFill="1" applyBorder="1" applyAlignment="1">
      <alignment horizont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3" fillId="3" borderId="9" xfId="0" applyFont="1" applyFill="1" applyBorder="1" applyAlignment="1">
      <alignment horizontal="left"/>
    </xf>
    <xf numFmtId="0" fontId="3" fillId="3" borderId="10" xfId="0" applyFont="1" applyFill="1" applyBorder="1" applyAlignment="1">
      <alignment horizontal="left"/>
    </xf>
    <xf numFmtId="0" fontId="3" fillId="3" borderId="11" xfId="0" applyFont="1" applyFill="1" applyBorder="1" applyAlignment="1">
      <alignment horizontal="left"/>
    </xf>
    <xf numFmtId="167" fontId="0" fillId="0" borderId="9" xfId="0" applyNumberFormat="1" applyBorder="1" applyAlignment="1">
      <alignment horizontal="center" vertical="center"/>
    </xf>
    <xf numFmtId="167" fontId="0" fillId="0" borderId="10" xfId="0" applyNumberFormat="1" applyBorder="1" applyAlignment="1">
      <alignment horizontal="center" vertical="center"/>
    </xf>
    <xf numFmtId="167" fontId="0" fillId="0" borderId="11" xfId="0" applyNumberFormat="1" applyBorder="1" applyAlignment="1">
      <alignment horizontal="center" vertical="center"/>
    </xf>
    <xf numFmtId="2"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11" xfId="0" applyNumberFormat="1" applyBorder="1" applyAlignment="1">
      <alignment horizontal="center" vertical="center"/>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5" borderId="11" xfId="0" applyFont="1" applyFill="1" applyBorder="1" applyAlignment="1">
      <alignment horizontal="center"/>
    </xf>
    <xf numFmtId="0" fontId="1" fillId="4"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0" fillId="0" borderId="1" xfId="0" applyBorder="1" applyAlignment="1">
      <alignment horizontal="center" vertical="center"/>
    </xf>
    <xf numFmtId="0" fontId="1" fillId="3" borderId="1" xfId="0" applyFont="1" applyFill="1" applyBorder="1" applyAlignment="1">
      <alignment horizontal="left"/>
    </xf>
    <xf numFmtId="0" fontId="1" fillId="4" borderId="1"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0" xfId="0" applyBorder="1"/>
    <xf numFmtId="0" fontId="0" fillId="0" borderId="11" xfId="0"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vertical="center"/>
    </xf>
    <xf numFmtId="0" fontId="1" fillId="4" borderId="15" xfId="0" applyFont="1" applyFill="1" applyBorder="1" applyAlignment="1">
      <alignment horizontal="center" vertical="center"/>
    </xf>
    <xf numFmtId="164" fontId="1" fillId="4" borderId="5" xfId="1" applyNumberFormat="1" applyFont="1" applyFill="1" applyBorder="1" applyAlignment="1">
      <alignment horizontal="center" vertical="center"/>
    </xf>
    <xf numFmtId="164" fontId="1" fillId="4" borderId="6" xfId="1" applyNumberFormat="1" applyFont="1" applyFill="1" applyBorder="1" applyAlignment="1">
      <alignment horizontal="center" vertical="center"/>
    </xf>
    <xf numFmtId="164" fontId="1" fillId="4" borderId="7" xfId="1" applyNumberFormat="1" applyFont="1" applyFill="1" applyBorder="1" applyAlignment="1">
      <alignment horizontal="center" vertical="center"/>
    </xf>
    <xf numFmtId="0" fontId="1" fillId="4" borderId="1" xfId="0" applyFont="1" applyFill="1" applyBorder="1" applyAlignment="1">
      <alignment horizontal="center" vertical="center" wrapText="1"/>
    </xf>
    <xf numFmtId="164" fontId="1" fillId="4" borderId="1" xfId="1" applyNumberFormat="1" applyFont="1" applyFill="1" applyBorder="1" applyAlignment="1">
      <alignment horizontal="center" vertical="center"/>
    </xf>
    <xf numFmtId="164" fontId="1" fillId="4" borderId="9" xfId="1" applyNumberFormat="1" applyFont="1" applyFill="1" applyBorder="1" applyAlignment="1">
      <alignment horizontal="center" vertical="center"/>
    </xf>
    <xf numFmtId="164" fontId="1" fillId="4" borderId="2" xfId="1" applyNumberFormat="1" applyFont="1" applyFill="1" applyBorder="1" applyAlignment="1">
      <alignment horizontal="center" vertical="center"/>
    </xf>
    <xf numFmtId="164" fontId="1" fillId="4" borderId="3" xfId="1" applyNumberFormat="1" applyFont="1" applyFill="1" applyBorder="1" applyAlignment="1">
      <alignment horizontal="center" vertical="center"/>
    </xf>
    <xf numFmtId="164" fontId="1" fillId="4" borderId="4" xfId="1" applyNumberFormat="1" applyFont="1" applyFill="1" applyBorder="1" applyAlignment="1">
      <alignment horizontal="center" vertical="center"/>
    </xf>
    <xf numFmtId="0" fontId="1" fillId="4" borderId="14"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9"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43" fontId="1" fillId="4" borderId="1" xfId="1" applyFont="1"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3" xfId="0" applyFill="1" applyBorder="1" applyAlignment="1">
      <alignment horizontal="center" vertical="center"/>
    </xf>
  </cellXfs>
  <cellStyles count="7">
    <cellStyle name="Comma" xfId="1" builtinId="3"/>
    <cellStyle name="Comma [0]" xfId="2" builtinId="6"/>
    <cellStyle name="Comma 10" xfId="6"/>
    <cellStyle name="Comma 2" xfId="5"/>
    <cellStyle name="Normal" xfId="0" builtinId="0"/>
    <cellStyle name="Normal 2" xfId="3"/>
    <cellStyle name="Normal 7 10"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0"/>
  <sheetViews>
    <sheetView workbookViewId="0">
      <selection activeCell="M16" sqref="M16"/>
    </sheetView>
  </sheetViews>
  <sheetFormatPr defaultRowHeight="15"/>
  <cols>
    <col min="1" max="1" width="4.28515625" customWidth="1"/>
    <col min="2" max="2" width="6.140625" style="13" customWidth="1"/>
    <col min="3" max="3" width="37.7109375" bestFit="1" customWidth="1"/>
    <col min="4" max="4" width="12.85546875" style="2" customWidth="1"/>
    <col min="5" max="5" width="14.28515625" customWidth="1"/>
    <col min="6" max="6" width="13.28515625" customWidth="1"/>
    <col min="7" max="7" width="14.140625" customWidth="1"/>
    <col min="8" max="8" width="13.28515625" customWidth="1"/>
    <col min="9" max="9" width="11" customWidth="1"/>
    <col min="10" max="10" width="10.85546875" customWidth="1"/>
    <col min="11" max="11" width="11.42578125" customWidth="1"/>
  </cols>
  <sheetData>
    <row r="2" spans="2:11" s="1" customFormat="1" ht="18.75">
      <c r="B2" s="6" t="s">
        <v>0</v>
      </c>
      <c r="D2" s="32"/>
    </row>
    <row r="3" spans="2:11" s="1" customFormat="1" ht="18.75">
      <c r="B3" s="6" t="s">
        <v>479</v>
      </c>
      <c r="D3" s="32"/>
    </row>
    <row r="5" spans="2:11" s="3" customFormat="1">
      <c r="B5" s="207" t="s">
        <v>1</v>
      </c>
      <c r="C5" s="207" t="s">
        <v>2</v>
      </c>
      <c r="D5" s="207" t="s">
        <v>3</v>
      </c>
      <c r="E5" s="211" t="s">
        <v>4</v>
      </c>
      <c r="F5" s="211"/>
      <c r="G5" s="211" t="s">
        <v>7</v>
      </c>
      <c r="H5" s="211"/>
      <c r="I5" s="209" t="s">
        <v>10</v>
      </c>
      <c r="J5" s="209"/>
      <c r="K5" s="210"/>
    </row>
    <row r="6" spans="2:11" s="3" customFormat="1">
      <c r="B6" s="207"/>
      <c r="C6" s="207"/>
      <c r="D6" s="207"/>
      <c r="E6" s="9" t="s">
        <v>5</v>
      </c>
      <c r="F6" s="9" t="s">
        <v>6</v>
      </c>
      <c r="G6" s="9" t="s">
        <v>8</v>
      </c>
      <c r="H6" s="9" t="s">
        <v>9</v>
      </c>
      <c r="I6" s="212" t="s">
        <v>11</v>
      </c>
      <c r="J6" s="212"/>
      <c r="K6" s="213"/>
    </row>
    <row r="7" spans="2:11" s="3" customFormat="1">
      <c r="B7" s="207"/>
      <c r="C7" s="207"/>
      <c r="D7" s="207"/>
      <c r="E7" s="9">
        <v>1</v>
      </c>
      <c r="F7" s="9">
        <v>2</v>
      </c>
      <c r="G7" s="9">
        <v>3</v>
      </c>
      <c r="H7" s="9">
        <v>4</v>
      </c>
      <c r="I7" s="10" t="s">
        <v>12</v>
      </c>
      <c r="J7" s="11" t="s">
        <v>13</v>
      </c>
      <c r="K7" s="11" t="s">
        <v>14</v>
      </c>
    </row>
    <row r="8" spans="2:11">
      <c r="B8" s="208">
        <v>1</v>
      </c>
      <c r="C8" s="12" t="s">
        <v>15</v>
      </c>
      <c r="D8" s="204"/>
      <c r="E8" s="205"/>
      <c r="F8" s="205"/>
      <c r="G8" s="205"/>
      <c r="H8" s="205"/>
      <c r="I8" s="205"/>
      <c r="J8" s="205"/>
      <c r="K8" s="206"/>
    </row>
    <row r="9" spans="2:11">
      <c r="B9" s="208"/>
      <c r="C9" s="5" t="s">
        <v>16</v>
      </c>
      <c r="D9" s="7" t="s">
        <v>92</v>
      </c>
      <c r="E9" s="99"/>
      <c r="F9" s="99"/>
      <c r="G9" s="99"/>
      <c r="H9" s="99"/>
      <c r="I9" s="69" t="e">
        <f t="shared" ref="I9:I12" si="0">(H9/E9)*100</f>
        <v>#DIV/0!</v>
      </c>
      <c r="J9" s="69" t="e">
        <f t="shared" ref="J9:J12" si="1">(H9/F9)*100</f>
        <v>#DIV/0!</v>
      </c>
      <c r="K9" s="69" t="e">
        <f t="shared" ref="K9:K12" si="2">(H9/G9)*100</f>
        <v>#DIV/0!</v>
      </c>
    </row>
    <row r="10" spans="2:11">
      <c r="B10" s="208"/>
      <c r="C10" s="5" t="s">
        <v>17</v>
      </c>
      <c r="D10" s="7" t="s">
        <v>92</v>
      </c>
      <c r="E10" s="79"/>
      <c r="F10" s="79"/>
      <c r="G10" s="99"/>
      <c r="H10" s="99"/>
      <c r="I10" s="69" t="e">
        <f t="shared" si="0"/>
        <v>#DIV/0!</v>
      </c>
      <c r="J10" s="69" t="e">
        <f t="shared" si="1"/>
        <v>#DIV/0!</v>
      </c>
      <c r="K10" s="69" t="e">
        <f t="shared" si="2"/>
        <v>#DIV/0!</v>
      </c>
    </row>
    <row r="11" spans="2:11">
      <c r="B11" s="208"/>
      <c r="C11" s="5" t="s">
        <v>18</v>
      </c>
      <c r="D11" s="7" t="s">
        <v>92</v>
      </c>
      <c r="E11" s="79"/>
      <c r="F11" s="79"/>
      <c r="G11" s="79"/>
      <c r="H11" s="79"/>
      <c r="I11" s="69" t="e">
        <f t="shared" si="0"/>
        <v>#DIV/0!</v>
      </c>
      <c r="J11" s="69" t="e">
        <f t="shared" si="1"/>
        <v>#DIV/0!</v>
      </c>
      <c r="K11" s="69" t="e">
        <f t="shared" si="2"/>
        <v>#DIV/0!</v>
      </c>
    </row>
    <row r="12" spans="2:11">
      <c r="B12" s="208"/>
      <c r="C12" s="5" t="s">
        <v>19</v>
      </c>
      <c r="D12" s="7" t="s">
        <v>92</v>
      </c>
      <c r="E12" s="79"/>
      <c r="F12" s="79"/>
      <c r="G12" s="79"/>
      <c r="H12" s="79"/>
      <c r="I12" s="69" t="e">
        <f t="shared" si="0"/>
        <v>#DIV/0!</v>
      </c>
      <c r="J12" s="69" t="e">
        <f t="shared" si="1"/>
        <v>#DIV/0!</v>
      </c>
      <c r="K12" s="69" t="e">
        <f t="shared" si="2"/>
        <v>#DIV/0!</v>
      </c>
    </row>
    <row r="13" spans="2:11">
      <c r="B13" s="208">
        <v>2</v>
      </c>
      <c r="C13" s="12" t="s">
        <v>20</v>
      </c>
      <c r="D13" s="204"/>
      <c r="E13" s="205"/>
      <c r="F13" s="205"/>
      <c r="G13" s="205"/>
      <c r="H13" s="205"/>
      <c r="I13" s="205"/>
      <c r="J13" s="205"/>
      <c r="K13" s="206"/>
    </row>
    <row r="14" spans="2:11">
      <c r="B14" s="208"/>
      <c r="C14" s="5" t="s">
        <v>21</v>
      </c>
      <c r="D14" s="7" t="s">
        <v>173</v>
      </c>
      <c r="E14" s="18"/>
      <c r="F14" s="18"/>
      <c r="G14" s="18"/>
      <c r="H14" s="18"/>
      <c r="I14" s="69" t="e">
        <f>(H14/E14)*100</f>
        <v>#DIV/0!</v>
      </c>
      <c r="J14" s="69" t="e">
        <f>(H14/F14)*100</f>
        <v>#DIV/0!</v>
      </c>
      <c r="K14" s="69" t="e">
        <f>(H14/G14)*100</f>
        <v>#DIV/0!</v>
      </c>
    </row>
    <row r="15" spans="2:11">
      <c r="B15" s="208"/>
      <c r="C15" s="5" t="s">
        <v>22</v>
      </c>
      <c r="D15" s="7" t="s">
        <v>173</v>
      </c>
      <c r="E15" s="18"/>
      <c r="F15" s="18"/>
      <c r="G15" s="18"/>
      <c r="H15" s="18"/>
      <c r="I15" s="69" t="e">
        <f t="shared" ref="I15:I21" si="3">(H15/E15)*100</f>
        <v>#DIV/0!</v>
      </c>
      <c r="J15" s="69" t="e">
        <f t="shared" ref="J15:J19" si="4">(H15/F15)*100</f>
        <v>#DIV/0!</v>
      </c>
      <c r="K15" s="69" t="e">
        <f t="shared" ref="K15:K19" si="5">(H15/G15)*100</f>
        <v>#DIV/0!</v>
      </c>
    </row>
    <row r="16" spans="2:11">
      <c r="B16" s="208"/>
      <c r="C16" s="5" t="s">
        <v>23</v>
      </c>
      <c r="D16" s="7" t="s">
        <v>173</v>
      </c>
      <c r="E16" s="18"/>
      <c r="F16" s="18"/>
      <c r="G16" s="18"/>
      <c r="H16" s="18"/>
      <c r="I16" s="69" t="e">
        <f t="shared" si="3"/>
        <v>#DIV/0!</v>
      </c>
      <c r="J16" s="69" t="e">
        <f t="shared" si="4"/>
        <v>#DIV/0!</v>
      </c>
      <c r="K16" s="69" t="e">
        <f t="shared" si="5"/>
        <v>#DIV/0!</v>
      </c>
    </row>
    <row r="17" spans="2:11">
      <c r="B17" s="208"/>
      <c r="C17" s="5" t="s">
        <v>24</v>
      </c>
      <c r="D17" s="7" t="s">
        <v>173</v>
      </c>
      <c r="E17" s="18"/>
      <c r="F17" s="18"/>
      <c r="G17" s="18"/>
      <c r="H17" s="18"/>
      <c r="I17" s="69" t="e">
        <f t="shared" si="3"/>
        <v>#DIV/0!</v>
      </c>
      <c r="J17" s="69" t="e">
        <f t="shared" si="4"/>
        <v>#DIV/0!</v>
      </c>
      <c r="K17" s="69" t="e">
        <f t="shared" si="5"/>
        <v>#DIV/0!</v>
      </c>
    </row>
    <row r="18" spans="2:11">
      <c r="B18" s="208"/>
      <c r="C18" s="5" t="s">
        <v>25</v>
      </c>
      <c r="D18" s="7" t="s">
        <v>173</v>
      </c>
      <c r="E18" s="18"/>
      <c r="F18" s="18"/>
      <c r="G18" s="18"/>
      <c r="H18" s="18"/>
      <c r="I18" s="69" t="e">
        <f t="shared" si="3"/>
        <v>#DIV/0!</v>
      </c>
      <c r="J18" s="69" t="e">
        <f t="shared" si="4"/>
        <v>#DIV/0!</v>
      </c>
      <c r="K18" s="69" t="e">
        <f t="shared" si="5"/>
        <v>#DIV/0!</v>
      </c>
    </row>
    <row r="19" spans="2:11">
      <c r="B19" s="208"/>
      <c r="C19" s="5" t="s">
        <v>26</v>
      </c>
      <c r="D19" s="7" t="s">
        <v>173</v>
      </c>
      <c r="E19" s="18"/>
      <c r="F19" s="18"/>
      <c r="G19" s="18"/>
      <c r="H19" s="18"/>
      <c r="I19" s="69" t="e">
        <f t="shared" si="3"/>
        <v>#DIV/0!</v>
      </c>
      <c r="J19" s="69" t="e">
        <f t="shared" si="4"/>
        <v>#DIV/0!</v>
      </c>
      <c r="K19" s="69" t="e">
        <f t="shared" si="5"/>
        <v>#DIV/0!</v>
      </c>
    </row>
    <row r="20" spans="2:11">
      <c r="B20" s="208">
        <v>3</v>
      </c>
      <c r="C20" s="12" t="s">
        <v>27</v>
      </c>
      <c r="D20" s="204"/>
      <c r="E20" s="205"/>
      <c r="F20" s="205"/>
      <c r="G20" s="205"/>
      <c r="H20" s="205"/>
      <c r="I20" s="205"/>
      <c r="J20" s="205"/>
      <c r="K20" s="206"/>
    </row>
    <row r="21" spans="2:11">
      <c r="B21" s="208"/>
      <c r="C21" s="5" t="s">
        <v>28</v>
      </c>
      <c r="D21" s="7" t="s">
        <v>166</v>
      </c>
      <c r="E21" s="69"/>
      <c r="F21" s="69"/>
      <c r="G21" s="69"/>
      <c r="H21" s="69"/>
      <c r="I21" s="69" t="e">
        <f t="shared" si="3"/>
        <v>#DIV/0!</v>
      </c>
      <c r="J21" s="69" t="e">
        <f>(H21/F21)*100</f>
        <v>#DIV/0!</v>
      </c>
      <c r="K21" s="69" t="e">
        <f>(H21/G21)*100</f>
        <v>#DIV/0!</v>
      </c>
    </row>
    <row r="22" spans="2:11">
      <c r="B22" s="208"/>
      <c r="C22" s="5" t="s">
        <v>169</v>
      </c>
      <c r="D22" s="7" t="s">
        <v>167</v>
      </c>
      <c r="E22" s="69"/>
      <c r="F22" s="69"/>
      <c r="G22" s="69"/>
      <c r="H22" s="69"/>
      <c r="I22" s="69" t="e">
        <f t="shared" ref="I22:I24" si="6">(H22/E22)*100</f>
        <v>#DIV/0!</v>
      </c>
      <c r="J22" s="69" t="e">
        <f t="shared" ref="J22:J24" si="7">(H22/F22)*100</f>
        <v>#DIV/0!</v>
      </c>
      <c r="K22" s="69" t="e">
        <f t="shared" ref="K22:K24" si="8">(H22/G22)*100</f>
        <v>#DIV/0!</v>
      </c>
    </row>
    <row r="23" spans="2:11">
      <c r="B23" s="208"/>
      <c r="C23" s="5" t="s">
        <v>29</v>
      </c>
      <c r="D23" s="7" t="s">
        <v>170</v>
      </c>
      <c r="E23" s="69"/>
      <c r="F23" s="69"/>
      <c r="G23" s="69"/>
      <c r="H23" s="69"/>
      <c r="I23" s="69" t="e">
        <f t="shared" si="6"/>
        <v>#DIV/0!</v>
      </c>
      <c r="J23" s="69" t="e">
        <f t="shared" si="7"/>
        <v>#DIV/0!</v>
      </c>
      <c r="K23" s="69" t="e">
        <f t="shared" si="8"/>
        <v>#DIV/0!</v>
      </c>
    </row>
    <row r="24" spans="2:11">
      <c r="B24" s="208"/>
      <c r="C24" s="5" t="s">
        <v>172</v>
      </c>
      <c r="D24" s="7" t="s">
        <v>168</v>
      </c>
      <c r="E24" s="18"/>
      <c r="F24" s="69"/>
      <c r="G24" s="69"/>
      <c r="H24" s="69"/>
      <c r="I24" s="69" t="e">
        <f t="shared" si="6"/>
        <v>#DIV/0!</v>
      </c>
      <c r="J24" s="69" t="e">
        <f t="shared" si="7"/>
        <v>#DIV/0!</v>
      </c>
      <c r="K24" s="69" t="e">
        <f t="shared" si="8"/>
        <v>#DIV/0!</v>
      </c>
    </row>
    <row r="25" spans="2:11">
      <c r="B25" s="208">
        <v>4</v>
      </c>
      <c r="C25" s="12" t="s">
        <v>30</v>
      </c>
      <c r="D25" s="204"/>
      <c r="E25" s="205"/>
      <c r="F25" s="205"/>
      <c r="G25" s="205"/>
      <c r="H25" s="205"/>
      <c r="I25" s="205"/>
      <c r="J25" s="205"/>
      <c r="K25" s="206"/>
    </row>
    <row r="26" spans="2:11">
      <c r="B26" s="208"/>
      <c r="C26" s="5" t="s">
        <v>31</v>
      </c>
      <c r="D26" s="7" t="s">
        <v>180</v>
      </c>
      <c r="E26" s="69"/>
      <c r="F26" s="69"/>
      <c r="G26" s="69"/>
      <c r="H26" s="69"/>
      <c r="I26" s="110" t="e">
        <f>(H26/E26)*100</f>
        <v>#DIV/0!</v>
      </c>
      <c r="J26" s="110" t="e">
        <f>(H26/F26)*100</f>
        <v>#DIV/0!</v>
      </c>
      <c r="K26" s="110" t="e">
        <f>(H26/G26)*100</f>
        <v>#DIV/0!</v>
      </c>
    </row>
    <row r="27" spans="2:11">
      <c r="B27" s="208"/>
      <c r="C27" s="5" t="s">
        <v>32</v>
      </c>
      <c r="D27" s="7" t="s">
        <v>180</v>
      </c>
      <c r="E27" s="69"/>
      <c r="F27" s="69"/>
      <c r="G27" s="69"/>
      <c r="H27" s="69"/>
      <c r="I27" s="110" t="e">
        <f>(H27/E27)*100</f>
        <v>#DIV/0!</v>
      </c>
      <c r="J27" s="110" t="e">
        <f t="shared" ref="J27" si="9">(H27/F27)*100</f>
        <v>#DIV/0!</v>
      </c>
      <c r="K27" s="110" t="e">
        <f t="shared" ref="K27" si="10">(H27/G27)*100</f>
        <v>#DIV/0!</v>
      </c>
    </row>
    <row r="28" spans="2:11">
      <c r="B28" s="208">
        <v>5</v>
      </c>
      <c r="C28" s="12" t="s">
        <v>33</v>
      </c>
      <c r="D28" s="204"/>
      <c r="E28" s="205"/>
      <c r="F28" s="205"/>
      <c r="G28" s="205"/>
      <c r="H28" s="205"/>
      <c r="I28" s="205"/>
      <c r="J28" s="205"/>
      <c r="K28" s="206"/>
    </row>
    <row r="29" spans="2:11">
      <c r="B29" s="208"/>
      <c r="C29" s="5" t="s">
        <v>34</v>
      </c>
      <c r="D29" s="7"/>
      <c r="E29" s="5"/>
      <c r="F29" s="5"/>
      <c r="G29" s="5"/>
      <c r="H29" s="5"/>
      <c r="I29" s="5"/>
      <c r="J29" s="5"/>
      <c r="K29" s="5"/>
    </row>
    <row r="30" spans="2:11">
      <c r="B30" s="208"/>
      <c r="C30" s="5" t="s">
        <v>37</v>
      </c>
      <c r="D30" s="7" t="s">
        <v>151</v>
      </c>
      <c r="E30" s="69"/>
      <c r="F30" s="69"/>
      <c r="G30" s="69"/>
      <c r="H30" s="69"/>
      <c r="I30" s="110" t="e">
        <f>(H30/E30)*100</f>
        <v>#DIV/0!</v>
      </c>
      <c r="J30" s="110" t="e">
        <f>(H30/F30)*100</f>
        <v>#DIV/0!</v>
      </c>
      <c r="K30" s="110" t="e">
        <f>(H30/G30)*100</f>
        <v>#DIV/0!</v>
      </c>
    </row>
    <row r="31" spans="2:11">
      <c r="B31" s="208"/>
      <c r="C31" s="5" t="s">
        <v>35</v>
      </c>
      <c r="D31" s="7"/>
      <c r="E31" s="69"/>
      <c r="F31" s="69"/>
      <c r="G31" s="69"/>
      <c r="H31" s="69"/>
      <c r="I31" s="18"/>
      <c r="J31" s="18"/>
      <c r="K31" s="18"/>
    </row>
    <row r="32" spans="2:11">
      <c r="B32" s="208"/>
      <c r="C32" s="5" t="s">
        <v>36</v>
      </c>
      <c r="D32" s="7" t="s">
        <v>180</v>
      </c>
      <c r="E32" s="69"/>
      <c r="F32" s="69"/>
      <c r="G32" s="69"/>
      <c r="H32" s="69"/>
      <c r="I32" s="69" t="e">
        <f>(H32/E32)*100</f>
        <v>#DIV/0!</v>
      </c>
      <c r="J32" s="69" t="e">
        <f>(H32/F32)*100</f>
        <v>#DIV/0!</v>
      </c>
      <c r="K32" s="69" t="e">
        <f>(H32/G32)*100</f>
        <v>#DIV/0!</v>
      </c>
    </row>
    <row r="33" spans="2:11">
      <c r="B33" s="208"/>
      <c r="C33" s="5" t="s">
        <v>38</v>
      </c>
      <c r="D33" s="7" t="s">
        <v>180</v>
      </c>
      <c r="E33" s="69"/>
      <c r="F33" s="69"/>
      <c r="G33" s="69"/>
      <c r="H33" s="69"/>
      <c r="I33" s="69" t="e">
        <f t="shared" ref="I33:I38" si="11">(H33/E33)*100</f>
        <v>#DIV/0!</v>
      </c>
      <c r="J33" s="69" t="e">
        <f t="shared" ref="J33:J38" si="12">(H33/F33)*100</f>
        <v>#DIV/0!</v>
      </c>
      <c r="K33" s="69" t="e">
        <f t="shared" ref="K33:K38" si="13">(H33/G33)*100</f>
        <v>#DIV/0!</v>
      </c>
    </row>
    <row r="34" spans="2:11">
      <c r="B34" s="208"/>
      <c r="C34" s="5" t="s">
        <v>39</v>
      </c>
      <c r="D34" s="7" t="s">
        <v>180</v>
      </c>
      <c r="E34" s="69"/>
      <c r="F34" s="69"/>
      <c r="G34" s="69"/>
      <c r="H34" s="69"/>
      <c r="I34" s="69" t="e">
        <f t="shared" si="11"/>
        <v>#DIV/0!</v>
      </c>
      <c r="J34" s="69" t="e">
        <f t="shared" si="12"/>
        <v>#DIV/0!</v>
      </c>
      <c r="K34" s="69" t="e">
        <f t="shared" si="13"/>
        <v>#DIV/0!</v>
      </c>
    </row>
    <row r="35" spans="2:11">
      <c r="B35" s="208"/>
      <c r="C35" s="5" t="s">
        <v>40</v>
      </c>
      <c r="D35" s="7" t="s">
        <v>180</v>
      </c>
      <c r="E35" s="69"/>
      <c r="F35" s="69"/>
      <c r="G35" s="69"/>
      <c r="H35" s="69"/>
      <c r="I35" s="69" t="e">
        <f t="shared" si="11"/>
        <v>#DIV/0!</v>
      </c>
      <c r="J35" s="69" t="e">
        <f t="shared" si="12"/>
        <v>#DIV/0!</v>
      </c>
      <c r="K35" s="69" t="e">
        <f t="shared" si="13"/>
        <v>#DIV/0!</v>
      </c>
    </row>
    <row r="36" spans="2:11">
      <c r="B36" s="208"/>
      <c r="C36" s="5" t="s">
        <v>41</v>
      </c>
      <c r="D36" s="7" t="s">
        <v>180</v>
      </c>
      <c r="E36" s="69"/>
      <c r="F36" s="69"/>
      <c r="G36" s="69"/>
      <c r="H36" s="69"/>
      <c r="I36" s="69" t="e">
        <f t="shared" si="11"/>
        <v>#DIV/0!</v>
      </c>
      <c r="J36" s="69" t="e">
        <f t="shared" si="12"/>
        <v>#DIV/0!</v>
      </c>
      <c r="K36" s="69" t="e">
        <f t="shared" si="13"/>
        <v>#DIV/0!</v>
      </c>
    </row>
    <row r="37" spans="2:11">
      <c r="B37" s="208"/>
      <c r="C37" s="5" t="s">
        <v>42</v>
      </c>
      <c r="D37" s="7" t="s">
        <v>180</v>
      </c>
      <c r="E37" s="69"/>
      <c r="F37" s="69"/>
      <c r="G37" s="69"/>
      <c r="H37" s="69"/>
      <c r="I37" s="69" t="e">
        <f t="shared" si="11"/>
        <v>#DIV/0!</v>
      </c>
      <c r="J37" s="69" t="e">
        <f t="shared" si="12"/>
        <v>#DIV/0!</v>
      </c>
      <c r="K37" s="69" t="e">
        <f t="shared" si="13"/>
        <v>#DIV/0!</v>
      </c>
    </row>
    <row r="38" spans="2:11">
      <c r="B38" s="208"/>
      <c r="C38" s="5" t="s">
        <v>43</v>
      </c>
      <c r="D38" s="7" t="s">
        <v>180</v>
      </c>
      <c r="E38" s="69"/>
      <c r="F38" s="69"/>
      <c r="G38" s="69"/>
      <c r="H38" s="69"/>
      <c r="I38" s="69" t="e">
        <f t="shared" si="11"/>
        <v>#DIV/0!</v>
      </c>
      <c r="J38" s="69" t="e">
        <f t="shared" si="12"/>
        <v>#DIV/0!</v>
      </c>
      <c r="K38" s="69" t="e">
        <f t="shared" si="13"/>
        <v>#DIV/0!</v>
      </c>
    </row>
    <row r="39" spans="2:11">
      <c r="B39" s="208">
        <v>6</v>
      </c>
      <c r="C39" s="214" t="s">
        <v>44</v>
      </c>
      <c r="D39" s="215"/>
      <c r="E39" s="215"/>
      <c r="F39" s="215"/>
      <c r="G39" s="215"/>
      <c r="H39" s="215"/>
      <c r="I39" s="215"/>
      <c r="J39" s="215"/>
      <c r="K39" s="216"/>
    </row>
    <row r="40" spans="2:11">
      <c r="B40" s="208"/>
      <c r="C40" s="18" t="s">
        <v>179</v>
      </c>
      <c r="D40" s="7" t="s">
        <v>11</v>
      </c>
      <c r="E40" s="69"/>
      <c r="F40" s="69"/>
      <c r="G40" s="69"/>
      <c r="H40" s="126"/>
      <c r="I40" s="110" t="e">
        <f>(G40/E40)*100</f>
        <v>#DIV/0!</v>
      </c>
      <c r="J40" s="110" t="e">
        <f>(H40/F40)*100</f>
        <v>#DIV/0!</v>
      </c>
      <c r="K40" s="110" t="e">
        <f>(H40/G40)*100</f>
        <v>#DIV/0!</v>
      </c>
    </row>
  </sheetData>
  <mergeCells count="19">
    <mergeCell ref="B28:B38"/>
    <mergeCell ref="B25:B27"/>
    <mergeCell ref="B20:B24"/>
    <mergeCell ref="C39:K39"/>
    <mergeCell ref="B39:B40"/>
    <mergeCell ref="D25:K25"/>
    <mergeCell ref="D20:K20"/>
    <mergeCell ref="D28:K28"/>
    <mergeCell ref="D8:K8"/>
    <mergeCell ref="C5:C7"/>
    <mergeCell ref="B5:B7"/>
    <mergeCell ref="B8:B12"/>
    <mergeCell ref="B13:B19"/>
    <mergeCell ref="I5:K5"/>
    <mergeCell ref="G5:H5"/>
    <mergeCell ref="E5:F5"/>
    <mergeCell ref="I6:K6"/>
    <mergeCell ref="D5:D7"/>
    <mergeCell ref="D13:K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3"/>
  <sheetViews>
    <sheetView workbookViewId="0"/>
  </sheetViews>
  <sheetFormatPr defaultRowHeight="15"/>
  <cols>
    <col min="1" max="1" width="4.140625" customWidth="1"/>
    <col min="2" max="2" width="7.5703125" style="29" customWidth="1"/>
    <col min="3" max="3" width="42.7109375" style="26" customWidth="1"/>
    <col min="4" max="4" width="10" style="29" customWidth="1"/>
    <col min="5" max="5" width="10.28515625" style="29" customWidth="1"/>
    <col min="6" max="6" width="11.5703125" style="42" bestFit="1" customWidth="1"/>
    <col min="7" max="7" width="19" style="42" bestFit="1" customWidth="1"/>
    <col min="8" max="8" width="11.5703125" style="42" bestFit="1" customWidth="1"/>
    <col min="9" max="9" width="19" style="42" bestFit="1" customWidth="1"/>
    <col min="10" max="10" width="25.140625" style="26" customWidth="1"/>
  </cols>
  <sheetData>
    <row r="2" spans="2:10" ht="18.75">
      <c r="B2" s="28" t="s">
        <v>147</v>
      </c>
    </row>
    <row r="3" spans="2:10" ht="18.75">
      <c r="B3" s="28" t="s">
        <v>45</v>
      </c>
    </row>
    <row r="5" spans="2:10" s="13" customFormat="1">
      <c r="B5" s="246" t="s">
        <v>1</v>
      </c>
      <c r="C5" s="265" t="s">
        <v>148</v>
      </c>
      <c r="D5" s="246" t="s">
        <v>149</v>
      </c>
      <c r="E5" s="246"/>
      <c r="F5" s="285" t="s">
        <v>152</v>
      </c>
      <c r="G5" s="285"/>
      <c r="H5" s="285" t="s">
        <v>7</v>
      </c>
      <c r="I5" s="285"/>
      <c r="J5" s="265" t="s">
        <v>113</v>
      </c>
    </row>
    <row r="6" spans="2:10" s="13" customFormat="1">
      <c r="B6" s="246"/>
      <c r="C6" s="265"/>
      <c r="D6" s="39" t="s">
        <v>150</v>
      </c>
      <c r="E6" s="39" t="s">
        <v>151</v>
      </c>
      <c r="F6" s="41" t="s">
        <v>150</v>
      </c>
      <c r="G6" s="41" t="s">
        <v>151</v>
      </c>
      <c r="H6" s="41" t="s">
        <v>153</v>
      </c>
      <c r="I6" s="41" t="s">
        <v>151</v>
      </c>
      <c r="J6" s="265"/>
    </row>
    <row r="7" spans="2:10" ht="24.75" customHeight="1">
      <c r="B7" s="40">
        <v>1</v>
      </c>
      <c r="C7" s="27" t="s">
        <v>177</v>
      </c>
      <c r="D7" s="286"/>
      <c r="E7" s="286"/>
      <c r="F7" s="70"/>
      <c r="G7" s="70"/>
      <c r="H7" s="70"/>
      <c r="I7" s="70"/>
      <c r="J7" s="95"/>
    </row>
    <row r="8" spans="2:10" ht="30">
      <c r="B8" s="40">
        <v>2</v>
      </c>
      <c r="C8" s="27" t="s">
        <v>178</v>
      </c>
      <c r="D8" s="287"/>
      <c r="E8" s="287"/>
      <c r="F8" s="70"/>
      <c r="G8" s="70"/>
      <c r="H8" s="70"/>
      <c r="I8" s="70"/>
      <c r="J8" s="95"/>
    </row>
    <row r="9" spans="2:10" s="29" customFormat="1">
      <c r="B9" s="40">
        <v>3</v>
      </c>
      <c r="C9" s="27" t="s">
        <v>174</v>
      </c>
      <c r="D9" s="287"/>
      <c r="E9" s="287"/>
      <c r="F9" s="70"/>
      <c r="G9" s="70"/>
      <c r="H9" s="70"/>
      <c r="I9" s="70"/>
      <c r="J9" s="95"/>
    </row>
    <row r="10" spans="2:10" ht="30">
      <c r="B10" s="40">
        <v>4</v>
      </c>
      <c r="C10" s="27" t="s">
        <v>175</v>
      </c>
      <c r="D10" s="287"/>
      <c r="E10" s="287"/>
      <c r="F10" s="70"/>
      <c r="G10" s="70"/>
      <c r="H10" s="70"/>
      <c r="I10" s="70"/>
      <c r="J10" s="95"/>
    </row>
    <row r="11" spans="2:10" ht="21" customHeight="1">
      <c r="B11" s="40">
        <v>5</v>
      </c>
      <c r="C11" s="27" t="s">
        <v>176</v>
      </c>
      <c r="D11" s="288"/>
      <c r="E11" s="288"/>
      <c r="F11" s="70"/>
      <c r="G11" s="70"/>
      <c r="H11" s="70"/>
      <c r="I11" s="70"/>
      <c r="J11" s="95"/>
    </row>
    <row r="13" spans="2:10">
      <c r="C13" s="96" t="s">
        <v>356</v>
      </c>
    </row>
  </sheetData>
  <mergeCells count="8">
    <mergeCell ref="B5:B6"/>
    <mergeCell ref="D5:E5"/>
    <mergeCell ref="F5:G5"/>
    <mergeCell ref="H5:I5"/>
    <mergeCell ref="J5:J6"/>
    <mergeCell ref="C5:C6"/>
    <mergeCell ref="D7:D11"/>
    <mergeCell ref="E7:E1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E8"/>
  <sheetViews>
    <sheetView zoomScale="93" zoomScaleNormal="93" workbookViewId="0">
      <selection activeCell="C15" sqref="C15"/>
    </sheetView>
  </sheetViews>
  <sheetFormatPr defaultRowHeight="15"/>
  <cols>
    <col min="1" max="1" width="2.85546875" customWidth="1"/>
    <col min="2" max="2" width="5.7109375" style="2" customWidth="1"/>
    <col min="3" max="3" width="121" customWidth="1"/>
    <col min="4" max="4" width="32" customWidth="1"/>
    <col min="5" max="5" width="23.28515625" customWidth="1"/>
  </cols>
  <sheetData>
    <row r="2" spans="2:5" ht="18.75">
      <c r="B2" s="4" t="s">
        <v>154</v>
      </c>
    </row>
    <row r="3" spans="2:5" ht="18.75">
      <c r="B3" s="4" t="s">
        <v>476</v>
      </c>
    </row>
    <row r="5" spans="2:5" s="13" customFormat="1" ht="27.75" customHeight="1">
      <c r="B5" s="35" t="s">
        <v>1</v>
      </c>
      <c r="C5" s="35" t="s">
        <v>155</v>
      </c>
      <c r="D5" s="35" t="s">
        <v>156</v>
      </c>
      <c r="E5" s="35" t="s">
        <v>157</v>
      </c>
    </row>
    <row r="6" spans="2:5" s="34" customFormat="1" ht="63" customHeight="1">
      <c r="B6" s="33">
        <v>1</v>
      </c>
      <c r="C6" s="68" t="s">
        <v>470</v>
      </c>
      <c r="D6" s="68" t="s">
        <v>471</v>
      </c>
      <c r="E6" s="68" t="s">
        <v>472</v>
      </c>
    </row>
    <row r="7" spans="2:5" s="29" customFormat="1" ht="63" customHeight="1">
      <c r="B7" s="33">
        <v>2</v>
      </c>
      <c r="C7" s="68" t="s">
        <v>473</v>
      </c>
      <c r="D7" s="68" t="s">
        <v>474</v>
      </c>
      <c r="E7" s="68" t="s">
        <v>475</v>
      </c>
    </row>
    <row r="8" spans="2:5" s="29" customFormat="1" ht="63" customHeight="1">
      <c r="B8" s="33">
        <v>3</v>
      </c>
      <c r="C8" s="68"/>
      <c r="D8" s="68"/>
      <c r="E8" s="68"/>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G23" sqref="G23"/>
    </sheetView>
  </sheetViews>
  <sheetFormatPr defaultRowHeight="15"/>
  <cols>
    <col min="1" max="1" width="5.28515625" customWidth="1"/>
    <col min="2" max="2" width="5.42578125" style="2" customWidth="1"/>
    <col min="3" max="3" width="38.5703125" customWidth="1"/>
    <col min="4" max="4" width="25.7109375" customWidth="1"/>
    <col min="5" max="5" width="25.5703125" customWidth="1"/>
    <col min="6" max="6" width="12.85546875" customWidth="1"/>
    <col min="7" max="7" width="13.5703125" bestFit="1" customWidth="1"/>
  </cols>
  <sheetData>
    <row r="2" spans="2:7" ht="18.75">
      <c r="B2" s="4" t="s">
        <v>158</v>
      </c>
    </row>
    <row r="3" spans="2:7" ht="18.75">
      <c r="B3" s="4" t="s">
        <v>45</v>
      </c>
    </row>
    <row r="5" spans="2:7" s="16" customFormat="1">
      <c r="B5" s="246" t="s">
        <v>1</v>
      </c>
      <c r="C5" s="246" t="s">
        <v>159</v>
      </c>
      <c r="D5" s="246" t="s">
        <v>160</v>
      </c>
      <c r="E5" s="246" t="s">
        <v>156</v>
      </c>
      <c r="F5" s="252" t="s">
        <v>157</v>
      </c>
      <c r="G5" s="252"/>
    </row>
    <row r="6" spans="2:7" s="16" customFormat="1">
      <c r="B6" s="246"/>
      <c r="C6" s="246"/>
      <c r="D6" s="246"/>
      <c r="E6" s="246"/>
      <c r="F6" s="8" t="s">
        <v>161</v>
      </c>
      <c r="G6" s="8" t="s">
        <v>162</v>
      </c>
    </row>
    <row r="7" spans="2:7" ht="27" customHeight="1">
      <c r="B7" s="36">
        <v>1</v>
      </c>
      <c r="C7" s="101"/>
      <c r="D7" s="80"/>
      <c r="E7" s="102"/>
      <c r="F7" s="18"/>
      <c r="G7" s="103"/>
    </row>
    <row r="8" spans="2:7" ht="27" customHeight="1">
      <c r="B8" s="36">
        <v>2</v>
      </c>
      <c r="C8" s="101"/>
      <c r="D8" s="80"/>
      <c r="E8" s="102"/>
      <c r="F8" s="18"/>
      <c r="G8" s="103"/>
    </row>
    <row r="9" spans="2:7" ht="27" customHeight="1">
      <c r="B9" s="36">
        <v>3</v>
      </c>
      <c r="C9" s="101"/>
      <c r="D9" s="80"/>
      <c r="E9" s="102"/>
      <c r="F9" s="18"/>
      <c r="G9" s="103"/>
    </row>
  </sheetData>
  <mergeCells count="5">
    <mergeCell ref="F5:G5"/>
    <mergeCell ref="E5:E6"/>
    <mergeCell ref="D5:D6"/>
    <mergeCell ref="C5:C6"/>
    <mergeCell ref="B5:B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R31"/>
  <sheetViews>
    <sheetView tabSelected="1" workbookViewId="0">
      <selection activeCell="B4" sqref="B4"/>
    </sheetView>
  </sheetViews>
  <sheetFormatPr defaultRowHeight="15"/>
  <cols>
    <col min="1" max="1" width="2.7109375" customWidth="1"/>
    <col min="2" max="2" width="4.7109375" style="13" customWidth="1"/>
    <col min="3" max="3" width="32.42578125" bestFit="1" customWidth="1"/>
    <col min="4" max="4" width="9.140625" style="2"/>
    <col min="5" max="7" width="10.7109375" style="2" customWidth="1"/>
    <col min="8" max="8" width="10.7109375" style="60" customWidth="1"/>
    <col min="9" max="9" width="10.7109375" style="2" customWidth="1"/>
    <col min="10" max="10" width="10.7109375" style="98" customWidth="1"/>
    <col min="11" max="16" width="10.7109375" style="2" customWidth="1"/>
    <col min="17" max="18" width="11.7109375" customWidth="1"/>
  </cols>
  <sheetData>
    <row r="2" spans="1:18" ht="18.75">
      <c r="A2" s="171"/>
      <c r="B2" s="172" t="s">
        <v>46</v>
      </c>
      <c r="C2" s="171"/>
      <c r="D2" s="171"/>
      <c r="E2" s="171"/>
      <c r="F2" s="171"/>
      <c r="G2" s="171"/>
      <c r="H2" s="171"/>
      <c r="I2" s="171"/>
      <c r="J2" s="171"/>
      <c r="K2" s="171"/>
      <c r="L2" s="171"/>
      <c r="M2" s="171"/>
      <c r="N2" s="171"/>
      <c r="O2" s="171"/>
      <c r="P2" s="171"/>
      <c r="Q2" s="171"/>
      <c r="R2" s="171"/>
    </row>
    <row r="3" spans="1:18" ht="18.75">
      <c r="A3" s="171"/>
      <c r="B3" s="172" t="s">
        <v>477</v>
      </c>
      <c r="C3" s="171"/>
      <c r="D3" s="171"/>
      <c r="E3" s="171"/>
      <c r="F3" s="171"/>
      <c r="G3" s="171"/>
      <c r="H3" s="171"/>
      <c r="I3" s="171"/>
      <c r="J3" s="171"/>
      <c r="K3" s="171"/>
      <c r="L3" s="171"/>
      <c r="M3" s="171"/>
      <c r="N3" s="171"/>
      <c r="O3" s="171"/>
      <c r="P3" s="171"/>
      <c r="Q3" s="171"/>
      <c r="R3" s="171"/>
    </row>
    <row r="5" spans="1:18" s="14" customFormat="1" ht="24.75" customHeight="1">
      <c r="A5" s="173"/>
      <c r="B5" s="176" t="s">
        <v>47</v>
      </c>
      <c r="C5" s="176" t="s">
        <v>48</v>
      </c>
      <c r="D5" s="176" t="s">
        <v>3</v>
      </c>
      <c r="E5" s="176" t="s">
        <v>51</v>
      </c>
      <c r="F5" s="176" t="s">
        <v>52</v>
      </c>
      <c r="G5" s="176" t="s">
        <v>53</v>
      </c>
      <c r="H5" s="176" t="s">
        <v>54</v>
      </c>
      <c r="I5" s="176" t="s">
        <v>49</v>
      </c>
      <c r="J5" s="176" t="s">
        <v>55</v>
      </c>
      <c r="K5" s="176" t="s">
        <v>56</v>
      </c>
      <c r="L5" s="176" t="s">
        <v>57</v>
      </c>
      <c r="M5" s="176" t="s">
        <v>58</v>
      </c>
      <c r="N5" s="176" t="s">
        <v>59</v>
      </c>
      <c r="O5" s="176" t="s">
        <v>60</v>
      </c>
      <c r="P5" s="176" t="s">
        <v>61</v>
      </c>
      <c r="Q5" s="176" t="s">
        <v>50</v>
      </c>
      <c r="R5" s="176" t="s">
        <v>62</v>
      </c>
    </row>
    <row r="6" spans="1:18">
      <c r="A6" s="174"/>
      <c r="B6" s="178">
        <v>1</v>
      </c>
      <c r="C6" s="180" t="s">
        <v>63</v>
      </c>
      <c r="D6" s="179" t="s">
        <v>165</v>
      </c>
      <c r="E6" s="184">
        <v>752483</v>
      </c>
      <c r="F6" s="184">
        <v>882793</v>
      </c>
      <c r="G6" s="184">
        <v>1060000</v>
      </c>
      <c r="H6" s="184">
        <v>986716</v>
      </c>
      <c r="I6" s="184">
        <v>1096700</v>
      </c>
      <c r="J6" s="185">
        <v>1108225</v>
      </c>
      <c r="K6" s="184">
        <v>1194408</v>
      </c>
      <c r="L6" s="185">
        <v>854331</v>
      </c>
      <c r="M6" s="184">
        <v>983853</v>
      </c>
      <c r="N6" s="184">
        <v>1195084</v>
      </c>
      <c r="O6" s="184">
        <v>1234026</v>
      </c>
      <c r="P6" s="184">
        <v>0</v>
      </c>
      <c r="Q6" s="186">
        <v>11348619</v>
      </c>
      <c r="R6" s="186">
        <v>1891436.5</v>
      </c>
    </row>
    <row r="7" spans="1:18">
      <c r="A7" s="174"/>
      <c r="B7" s="208">
        <v>2</v>
      </c>
      <c r="C7" s="181" t="s">
        <v>64</v>
      </c>
      <c r="D7" s="220"/>
      <c r="E7" s="221"/>
      <c r="F7" s="221"/>
      <c r="G7" s="221"/>
      <c r="H7" s="221"/>
      <c r="I7" s="221"/>
      <c r="J7" s="221"/>
      <c r="K7" s="221"/>
      <c r="L7" s="221"/>
      <c r="M7" s="221"/>
      <c r="N7" s="221"/>
      <c r="O7" s="221"/>
      <c r="P7" s="221"/>
      <c r="Q7" s="221"/>
      <c r="R7" s="222"/>
    </row>
    <row r="8" spans="1:18">
      <c r="A8" s="174"/>
      <c r="B8" s="208"/>
      <c r="C8" s="182" t="s">
        <v>65</v>
      </c>
      <c r="D8" s="199" t="s">
        <v>164</v>
      </c>
      <c r="E8" s="200">
        <v>0</v>
      </c>
      <c r="F8" s="200">
        <v>0</v>
      </c>
      <c r="G8" s="200">
        <v>0</v>
      </c>
      <c r="H8" s="200">
        <v>0</v>
      </c>
      <c r="I8" s="200">
        <v>0</v>
      </c>
      <c r="J8" s="200">
        <v>0</v>
      </c>
      <c r="K8" s="200">
        <v>0</v>
      </c>
      <c r="L8" s="200">
        <v>0</v>
      </c>
      <c r="M8" s="200">
        <v>0</v>
      </c>
      <c r="N8" s="200">
        <v>0</v>
      </c>
      <c r="O8" s="200">
        <v>0</v>
      </c>
      <c r="P8" s="200">
        <v>0</v>
      </c>
      <c r="Q8" s="201">
        <v>0</v>
      </c>
      <c r="R8" s="201">
        <v>0</v>
      </c>
    </row>
    <row r="9" spans="1:18">
      <c r="A9" s="174"/>
      <c r="B9" s="208"/>
      <c r="C9" s="182" t="s">
        <v>66</v>
      </c>
      <c r="D9" s="199" t="s">
        <v>164</v>
      </c>
      <c r="E9" s="200">
        <v>0</v>
      </c>
      <c r="F9" s="200">
        <v>0</v>
      </c>
      <c r="G9" s="200">
        <v>0</v>
      </c>
      <c r="H9" s="200">
        <v>0</v>
      </c>
      <c r="I9" s="200">
        <v>0</v>
      </c>
      <c r="J9" s="200">
        <v>0</v>
      </c>
      <c r="K9" s="200">
        <v>0</v>
      </c>
      <c r="L9" s="200">
        <v>0</v>
      </c>
      <c r="M9" s="200">
        <v>0</v>
      </c>
      <c r="N9" s="200">
        <v>0</v>
      </c>
      <c r="O9" s="200">
        <v>0</v>
      </c>
      <c r="P9" s="200">
        <v>0</v>
      </c>
      <c r="Q9" s="201">
        <v>0</v>
      </c>
      <c r="R9" s="201">
        <v>0</v>
      </c>
    </row>
    <row r="10" spans="1:18" ht="30">
      <c r="A10" s="174"/>
      <c r="B10" s="208"/>
      <c r="C10" s="183" t="s">
        <v>439</v>
      </c>
      <c r="D10" s="199" t="s">
        <v>164</v>
      </c>
      <c r="E10" s="200">
        <v>2</v>
      </c>
      <c r="F10" s="200">
        <v>4</v>
      </c>
      <c r="G10" s="200">
        <v>2</v>
      </c>
      <c r="H10" s="200">
        <v>0</v>
      </c>
      <c r="I10" s="200">
        <v>1</v>
      </c>
      <c r="J10" s="200">
        <v>0</v>
      </c>
      <c r="K10" s="200">
        <v>2</v>
      </c>
      <c r="L10" s="200">
        <v>0</v>
      </c>
      <c r="M10" s="200">
        <v>2</v>
      </c>
      <c r="N10" s="200">
        <v>4</v>
      </c>
      <c r="O10" s="200">
        <v>1</v>
      </c>
      <c r="P10" s="200">
        <v>0</v>
      </c>
      <c r="Q10" s="201">
        <v>18</v>
      </c>
      <c r="R10" s="201">
        <v>1.6363636363636365</v>
      </c>
    </row>
    <row r="11" spans="1:18">
      <c r="A11" s="174"/>
      <c r="B11" s="208"/>
      <c r="C11" s="182" t="s">
        <v>67</v>
      </c>
      <c r="D11" s="199" t="s">
        <v>164</v>
      </c>
      <c r="E11" s="200">
        <v>2</v>
      </c>
      <c r="F11" s="200">
        <v>0</v>
      </c>
      <c r="G11" s="200">
        <v>5</v>
      </c>
      <c r="H11" s="200">
        <v>5</v>
      </c>
      <c r="I11" s="200">
        <v>1</v>
      </c>
      <c r="J11" s="200">
        <v>2</v>
      </c>
      <c r="K11" s="200">
        <v>6</v>
      </c>
      <c r="L11" s="200">
        <v>1</v>
      </c>
      <c r="M11" s="200">
        <v>1</v>
      </c>
      <c r="N11" s="200">
        <v>4</v>
      </c>
      <c r="O11" s="200">
        <v>2</v>
      </c>
      <c r="P11" s="200">
        <v>0</v>
      </c>
      <c r="Q11" s="201">
        <v>29</v>
      </c>
      <c r="R11" s="201">
        <v>2.6363636363636362</v>
      </c>
    </row>
    <row r="12" spans="1:18">
      <c r="A12" s="174"/>
      <c r="B12" s="208"/>
      <c r="C12" s="182" t="s">
        <v>68</v>
      </c>
      <c r="D12" s="199" t="s">
        <v>164</v>
      </c>
      <c r="E12" s="200">
        <v>0</v>
      </c>
      <c r="F12" s="200">
        <v>0</v>
      </c>
      <c r="G12" s="200">
        <v>0</v>
      </c>
      <c r="H12" s="200">
        <v>0</v>
      </c>
      <c r="I12" s="200">
        <v>0</v>
      </c>
      <c r="J12" s="200">
        <v>0</v>
      </c>
      <c r="K12" s="200">
        <v>0</v>
      </c>
      <c r="L12" s="200">
        <v>0</v>
      </c>
      <c r="M12" s="200">
        <v>0</v>
      </c>
      <c r="N12" s="200">
        <v>0</v>
      </c>
      <c r="O12" s="200">
        <v>0</v>
      </c>
      <c r="P12" s="200">
        <v>0</v>
      </c>
      <c r="Q12" s="201">
        <v>0</v>
      </c>
      <c r="R12" s="201">
        <v>0</v>
      </c>
    </row>
    <row r="13" spans="1:18">
      <c r="A13" s="174"/>
      <c r="B13" s="208"/>
      <c r="C13" s="182" t="s">
        <v>440</v>
      </c>
      <c r="D13" s="199" t="s">
        <v>164</v>
      </c>
      <c r="E13" s="200">
        <v>0.53</v>
      </c>
      <c r="F13" s="200">
        <v>0.91</v>
      </c>
      <c r="G13" s="200">
        <v>0.38</v>
      </c>
      <c r="H13" s="200">
        <v>0</v>
      </c>
      <c r="I13" s="200">
        <v>0.18</v>
      </c>
      <c r="J13" s="200">
        <v>0</v>
      </c>
      <c r="K13" s="200">
        <v>0.33</v>
      </c>
      <c r="L13" s="200">
        <v>0</v>
      </c>
      <c r="M13" s="200">
        <v>0.41</v>
      </c>
      <c r="N13" s="200">
        <v>0.67</v>
      </c>
      <c r="O13" s="200">
        <v>0.16</v>
      </c>
      <c r="P13" s="200">
        <v>0</v>
      </c>
      <c r="Q13" s="201">
        <v>3.57</v>
      </c>
      <c r="R13" s="201">
        <v>0.32454545454545453</v>
      </c>
    </row>
    <row r="14" spans="1:18">
      <c r="A14" s="174"/>
      <c r="B14" s="208"/>
      <c r="C14" s="182" t="s">
        <v>69</v>
      </c>
      <c r="D14" s="199" t="s">
        <v>164</v>
      </c>
      <c r="E14" s="200">
        <v>0</v>
      </c>
      <c r="F14" s="200">
        <v>0</v>
      </c>
      <c r="G14" s="200">
        <v>0</v>
      </c>
      <c r="H14" s="200">
        <v>0</v>
      </c>
      <c r="I14" s="200">
        <v>0</v>
      </c>
      <c r="J14" s="200">
        <v>0</v>
      </c>
      <c r="K14" s="200">
        <v>0</v>
      </c>
      <c r="L14" s="200">
        <v>0</v>
      </c>
      <c r="M14" s="200">
        <v>0</v>
      </c>
      <c r="N14" s="200">
        <v>0</v>
      </c>
      <c r="O14" s="200">
        <v>0</v>
      </c>
      <c r="P14" s="200">
        <v>0</v>
      </c>
      <c r="Q14" s="201">
        <v>0</v>
      </c>
      <c r="R14" s="201">
        <v>0</v>
      </c>
    </row>
    <row r="15" spans="1:18">
      <c r="A15" s="174"/>
      <c r="B15" s="208">
        <v>3</v>
      </c>
      <c r="C15" s="181" t="s">
        <v>70</v>
      </c>
      <c r="D15" s="217"/>
      <c r="E15" s="218"/>
      <c r="F15" s="218"/>
      <c r="G15" s="218"/>
      <c r="H15" s="218"/>
      <c r="I15" s="218"/>
      <c r="J15" s="218"/>
      <c r="K15" s="218"/>
      <c r="L15" s="218"/>
      <c r="M15" s="218"/>
      <c r="N15" s="218"/>
      <c r="O15" s="218"/>
      <c r="P15" s="218"/>
      <c r="Q15" s="218"/>
      <c r="R15" s="219"/>
    </row>
    <row r="16" spans="1:18">
      <c r="A16" s="174"/>
      <c r="B16" s="208"/>
      <c r="C16" s="182" t="s">
        <v>71</v>
      </c>
      <c r="D16" s="199" t="s">
        <v>164</v>
      </c>
      <c r="E16" s="200">
        <v>0</v>
      </c>
      <c r="F16" s="200">
        <v>0</v>
      </c>
      <c r="G16" s="200">
        <v>0</v>
      </c>
      <c r="H16" s="200">
        <v>0</v>
      </c>
      <c r="I16" s="200">
        <v>0</v>
      </c>
      <c r="J16" s="200">
        <v>0</v>
      </c>
      <c r="K16" s="200">
        <v>0</v>
      </c>
      <c r="L16" s="200">
        <v>0</v>
      </c>
      <c r="M16" s="200">
        <v>0</v>
      </c>
      <c r="N16" s="200">
        <v>0</v>
      </c>
      <c r="O16" s="200">
        <v>0</v>
      </c>
      <c r="P16" s="200">
        <v>0</v>
      </c>
      <c r="Q16" s="201">
        <v>0</v>
      </c>
      <c r="R16" s="201">
        <v>0</v>
      </c>
    </row>
    <row r="17" spans="1:18">
      <c r="A17" s="174"/>
      <c r="B17" s="208"/>
      <c r="C17" s="182" t="s">
        <v>72</v>
      </c>
      <c r="D17" s="199" t="s">
        <v>164</v>
      </c>
      <c r="E17" s="200">
        <v>0</v>
      </c>
      <c r="F17" s="200">
        <v>0</v>
      </c>
      <c r="G17" s="200">
        <v>1</v>
      </c>
      <c r="H17" s="200">
        <v>0</v>
      </c>
      <c r="I17" s="200">
        <v>0</v>
      </c>
      <c r="J17" s="200">
        <v>0</v>
      </c>
      <c r="K17" s="200">
        <v>0</v>
      </c>
      <c r="L17" s="200">
        <v>0</v>
      </c>
      <c r="M17" s="200">
        <v>1</v>
      </c>
      <c r="N17" s="200">
        <v>0</v>
      </c>
      <c r="O17" s="200">
        <v>2</v>
      </c>
      <c r="P17" s="200">
        <v>0</v>
      </c>
      <c r="Q17" s="201">
        <v>4</v>
      </c>
      <c r="R17" s="201">
        <v>0.36363636363636365</v>
      </c>
    </row>
    <row r="18" spans="1:18">
      <c r="A18" s="174"/>
      <c r="B18" s="208"/>
      <c r="C18" s="182" t="s">
        <v>73</v>
      </c>
      <c r="D18" s="199" t="s">
        <v>164</v>
      </c>
      <c r="E18" s="200">
        <v>0</v>
      </c>
      <c r="F18" s="200">
        <v>0</v>
      </c>
      <c r="G18" s="200">
        <v>0</v>
      </c>
      <c r="H18" s="200">
        <v>0</v>
      </c>
      <c r="I18" s="200">
        <v>0</v>
      </c>
      <c r="J18" s="200">
        <v>0</v>
      </c>
      <c r="K18" s="200">
        <v>0</v>
      </c>
      <c r="L18" s="200">
        <v>0</v>
      </c>
      <c r="M18" s="200">
        <v>0</v>
      </c>
      <c r="N18" s="200">
        <v>0</v>
      </c>
      <c r="O18" s="200">
        <v>0</v>
      </c>
      <c r="P18" s="200">
        <v>0</v>
      </c>
      <c r="Q18" s="201">
        <v>0</v>
      </c>
      <c r="R18" s="201">
        <v>0</v>
      </c>
    </row>
    <row r="19" spans="1:18">
      <c r="A19" s="174"/>
      <c r="B19" s="208">
        <v>4</v>
      </c>
      <c r="C19" s="181" t="s">
        <v>74</v>
      </c>
      <c r="D19" s="217"/>
      <c r="E19" s="218"/>
      <c r="F19" s="218"/>
      <c r="G19" s="218"/>
      <c r="H19" s="218"/>
      <c r="I19" s="218"/>
      <c r="J19" s="218"/>
      <c r="K19" s="218"/>
      <c r="L19" s="218"/>
      <c r="M19" s="218"/>
      <c r="N19" s="218"/>
      <c r="O19" s="218"/>
      <c r="P19" s="218"/>
      <c r="Q19" s="218"/>
      <c r="R19" s="219"/>
    </row>
    <row r="20" spans="1:18">
      <c r="A20" s="174"/>
      <c r="B20" s="208"/>
      <c r="C20" s="182" t="s">
        <v>75</v>
      </c>
      <c r="D20" s="199" t="s">
        <v>164</v>
      </c>
      <c r="E20" s="200">
        <v>0</v>
      </c>
      <c r="F20" s="200">
        <v>0</v>
      </c>
      <c r="G20" s="200">
        <v>0</v>
      </c>
      <c r="H20" s="200">
        <v>0</v>
      </c>
      <c r="I20" s="200">
        <v>0</v>
      </c>
      <c r="J20" s="200">
        <v>0</v>
      </c>
      <c r="K20" s="200">
        <v>0</v>
      </c>
      <c r="L20" s="200">
        <v>0</v>
      </c>
      <c r="M20" s="200">
        <v>0</v>
      </c>
      <c r="N20" s="200">
        <v>0</v>
      </c>
      <c r="O20" s="200">
        <v>0</v>
      </c>
      <c r="P20" s="200">
        <v>0</v>
      </c>
      <c r="Q20" s="201">
        <v>0</v>
      </c>
      <c r="R20" s="201">
        <v>0</v>
      </c>
    </row>
    <row r="21" spans="1:18">
      <c r="A21" s="174"/>
      <c r="B21" s="208"/>
      <c r="C21" s="182" t="s">
        <v>76</v>
      </c>
      <c r="D21" s="199" t="s">
        <v>164</v>
      </c>
      <c r="E21" s="200">
        <v>0</v>
      </c>
      <c r="F21" s="200">
        <v>1</v>
      </c>
      <c r="G21" s="200">
        <v>1</v>
      </c>
      <c r="H21" s="200">
        <v>3</v>
      </c>
      <c r="I21" s="200">
        <v>1</v>
      </c>
      <c r="J21" s="200">
        <v>0</v>
      </c>
      <c r="K21" s="200">
        <v>1</v>
      </c>
      <c r="L21" s="200">
        <v>1</v>
      </c>
      <c r="M21" s="200">
        <v>2</v>
      </c>
      <c r="N21" s="200">
        <v>6</v>
      </c>
      <c r="O21" s="200">
        <v>2</v>
      </c>
      <c r="P21" s="200">
        <v>0</v>
      </c>
      <c r="Q21" s="201">
        <v>18</v>
      </c>
      <c r="R21" s="201">
        <v>1.6363636363636365</v>
      </c>
    </row>
    <row r="22" spans="1:18">
      <c r="A22" s="174"/>
      <c r="B22" s="208"/>
      <c r="C22" s="182" t="s">
        <v>77</v>
      </c>
      <c r="D22" s="199" t="s">
        <v>164</v>
      </c>
      <c r="E22" s="200">
        <v>0</v>
      </c>
      <c r="F22" s="200">
        <v>0.37</v>
      </c>
      <c r="G22" s="200">
        <v>0.25</v>
      </c>
      <c r="H22" s="200">
        <v>0.13</v>
      </c>
      <c r="I22" s="200">
        <v>0.13</v>
      </c>
      <c r="J22" s="200">
        <v>0</v>
      </c>
      <c r="K22" s="200">
        <v>0.35</v>
      </c>
      <c r="L22" s="200">
        <v>0.14000000000000001</v>
      </c>
      <c r="M22" s="200">
        <v>0.01</v>
      </c>
      <c r="N22" s="200">
        <v>0.01</v>
      </c>
      <c r="O22" s="200">
        <v>7.0000000000000007E-2</v>
      </c>
      <c r="P22" s="200">
        <v>0</v>
      </c>
      <c r="Q22" s="201">
        <v>1.4600000000000002</v>
      </c>
      <c r="R22" s="201">
        <v>0.13272727272727275</v>
      </c>
    </row>
    <row r="23" spans="1:18">
      <c r="A23" s="174"/>
      <c r="B23" s="208"/>
      <c r="C23" s="182" t="s">
        <v>78</v>
      </c>
      <c r="D23" s="199" t="s">
        <v>164</v>
      </c>
      <c r="E23" s="200">
        <v>0</v>
      </c>
      <c r="F23" s="200">
        <v>0</v>
      </c>
      <c r="G23" s="200">
        <v>0</v>
      </c>
      <c r="H23" s="200">
        <v>0</v>
      </c>
      <c r="I23" s="200">
        <v>0</v>
      </c>
      <c r="J23" s="200">
        <v>0</v>
      </c>
      <c r="K23" s="200">
        <v>0</v>
      </c>
      <c r="L23" s="200">
        <v>0</v>
      </c>
      <c r="M23" s="200">
        <v>0</v>
      </c>
      <c r="N23" s="200">
        <v>0</v>
      </c>
      <c r="O23" s="200">
        <v>0</v>
      </c>
      <c r="P23" s="200">
        <v>0</v>
      </c>
      <c r="Q23" s="201">
        <v>0</v>
      </c>
      <c r="R23" s="201">
        <v>0</v>
      </c>
    </row>
    <row r="24" spans="1:18">
      <c r="A24" s="174"/>
      <c r="B24" s="208">
        <v>5</v>
      </c>
      <c r="C24" s="181" t="s">
        <v>79</v>
      </c>
      <c r="D24" s="217"/>
      <c r="E24" s="218"/>
      <c r="F24" s="218"/>
      <c r="G24" s="218"/>
      <c r="H24" s="218"/>
      <c r="I24" s="218"/>
      <c r="J24" s="218"/>
      <c r="K24" s="218"/>
      <c r="L24" s="218"/>
      <c r="M24" s="218"/>
      <c r="N24" s="218"/>
      <c r="O24" s="218"/>
      <c r="P24" s="218"/>
      <c r="Q24" s="218"/>
      <c r="R24" s="219"/>
    </row>
    <row r="25" spans="1:18">
      <c r="A25" s="174"/>
      <c r="B25" s="208"/>
      <c r="C25" s="182" t="s">
        <v>80</v>
      </c>
      <c r="D25" s="199" t="s">
        <v>164</v>
      </c>
      <c r="E25" s="200">
        <v>0</v>
      </c>
      <c r="F25" s="200">
        <v>0</v>
      </c>
      <c r="G25" s="200">
        <v>0</v>
      </c>
      <c r="H25" s="200">
        <v>0</v>
      </c>
      <c r="I25" s="200">
        <v>0</v>
      </c>
      <c r="J25" s="200">
        <v>0</v>
      </c>
      <c r="K25" s="200">
        <v>0</v>
      </c>
      <c r="L25" s="200">
        <v>0</v>
      </c>
      <c r="M25" s="200">
        <v>0</v>
      </c>
      <c r="N25" s="200">
        <v>0</v>
      </c>
      <c r="O25" s="200">
        <v>0</v>
      </c>
      <c r="P25" s="200">
        <v>0</v>
      </c>
      <c r="Q25" s="201">
        <v>0</v>
      </c>
      <c r="R25" s="201">
        <v>0</v>
      </c>
    </row>
    <row r="26" spans="1:18">
      <c r="A26" s="174"/>
      <c r="B26" s="208"/>
      <c r="C26" s="182" t="s">
        <v>81</v>
      </c>
      <c r="D26" s="199" t="s">
        <v>164</v>
      </c>
      <c r="E26" s="200">
        <v>0</v>
      </c>
      <c r="F26" s="200">
        <v>0</v>
      </c>
      <c r="G26" s="200">
        <v>0</v>
      </c>
      <c r="H26" s="200">
        <v>0</v>
      </c>
      <c r="I26" s="200">
        <v>0</v>
      </c>
      <c r="J26" s="200">
        <v>0</v>
      </c>
      <c r="K26" s="200">
        <v>0</v>
      </c>
      <c r="L26" s="200">
        <v>0</v>
      </c>
      <c r="M26" s="200">
        <v>0</v>
      </c>
      <c r="N26" s="200">
        <v>0</v>
      </c>
      <c r="O26" s="200">
        <v>0</v>
      </c>
      <c r="P26" s="200">
        <v>0</v>
      </c>
      <c r="Q26" s="201">
        <v>0</v>
      </c>
      <c r="R26" s="201">
        <v>0</v>
      </c>
    </row>
    <row r="27" spans="1:18">
      <c r="A27" s="174"/>
      <c r="B27" s="178">
        <v>6</v>
      </c>
      <c r="C27" s="181" t="s">
        <v>82</v>
      </c>
      <c r="D27" s="199" t="s">
        <v>164</v>
      </c>
      <c r="E27" s="200">
        <v>0</v>
      </c>
      <c r="F27" s="200">
        <v>0</v>
      </c>
      <c r="G27" s="200">
        <v>0</v>
      </c>
      <c r="H27" s="200">
        <v>0</v>
      </c>
      <c r="I27" s="200">
        <v>0</v>
      </c>
      <c r="J27" s="200">
        <v>0</v>
      </c>
      <c r="K27" s="200">
        <v>0</v>
      </c>
      <c r="L27" s="200">
        <v>0</v>
      </c>
      <c r="M27" s="200">
        <v>0</v>
      </c>
      <c r="N27" s="200">
        <v>0</v>
      </c>
      <c r="O27" s="200">
        <v>0</v>
      </c>
      <c r="P27" s="200">
        <v>0</v>
      </c>
      <c r="Q27" s="201">
        <v>0</v>
      </c>
      <c r="R27" s="201">
        <v>0</v>
      </c>
    </row>
    <row r="28" spans="1:18">
      <c r="A28" s="174"/>
      <c r="B28" s="178">
        <v>7</v>
      </c>
      <c r="C28" s="181" t="s">
        <v>83</v>
      </c>
      <c r="D28" s="199" t="s">
        <v>164</v>
      </c>
      <c r="E28" s="200">
        <v>0</v>
      </c>
      <c r="F28" s="200">
        <v>0</v>
      </c>
      <c r="G28" s="200">
        <v>0</v>
      </c>
      <c r="H28" s="200">
        <v>0</v>
      </c>
      <c r="I28" s="200">
        <v>0</v>
      </c>
      <c r="J28" s="200">
        <v>0</v>
      </c>
      <c r="K28" s="200">
        <v>0</v>
      </c>
      <c r="L28" s="200">
        <v>0</v>
      </c>
      <c r="M28" s="200">
        <v>0</v>
      </c>
      <c r="N28" s="200">
        <v>0</v>
      </c>
      <c r="O28" s="200">
        <v>0</v>
      </c>
      <c r="P28" s="200">
        <v>0</v>
      </c>
      <c r="Q28" s="201">
        <v>0</v>
      </c>
      <c r="R28" s="201">
        <v>0</v>
      </c>
    </row>
    <row r="29" spans="1:18" s="29" customFormat="1" ht="30">
      <c r="A29" s="174"/>
      <c r="B29" s="178">
        <v>8</v>
      </c>
      <c r="C29" s="175" t="s">
        <v>84</v>
      </c>
      <c r="D29" s="199" t="s">
        <v>164</v>
      </c>
      <c r="E29" s="200">
        <v>1</v>
      </c>
      <c r="F29" s="200">
        <v>1</v>
      </c>
      <c r="G29" s="200">
        <v>1</v>
      </c>
      <c r="H29" s="200">
        <v>1</v>
      </c>
      <c r="I29" s="200">
        <v>1</v>
      </c>
      <c r="J29" s="202">
        <v>1</v>
      </c>
      <c r="K29" s="200">
        <v>1</v>
      </c>
      <c r="L29" s="202">
        <v>1</v>
      </c>
      <c r="M29" s="200">
        <v>1</v>
      </c>
      <c r="N29" s="200">
        <v>1</v>
      </c>
      <c r="O29" s="200">
        <v>1</v>
      </c>
      <c r="P29" s="200">
        <v>0</v>
      </c>
      <c r="Q29" s="201">
        <v>11</v>
      </c>
      <c r="R29" s="201">
        <v>1.375</v>
      </c>
    </row>
    <row r="31" spans="1:18">
      <c r="A31" s="171"/>
      <c r="B31" s="177" t="s">
        <v>441</v>
      </c>
      <c r="C31" s="171"/>
      <c r="D31" s="171"/>
      <c r="E31" s="171"/>
      <c r="F31" s="171"/>
      <c r="G31" s="171"/>
      <c r="H31" s="171"/>
      <c r="I31" s="171"/>
      <c r="J31" s="171"/>
      <c r="K31" s="171"/>
      <c r="L31" s="171"/>
      <c r="M31" s="171"/>
      <c r="N31" s="171"/>
      <c r="O31" s="171"/>
      <c r="P31" s="171"/>
      <c r="Q31" s="171"/>
      <c r="R31" s="171"/>
    </row>
  </sheetData>
  <mergeCells count="8">
    <mergeCell ref="D15:R15"/>
    <mergeCell ref="D19:R19"/>
    <mergeCell ref="D7:R7"/>
    <mergeCell ref="D24:R24"/>
    <mergeCell ref="B7:B14"/>
    <mergeCell ref="B15:B18"/>
    <mergeCell ref="B19:B23"/>
    <mergeCell ref="B24:B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K47"/>
  <sheetViews>
    <sheetView workbookViewId="0">
      <selection activeCell="M14" sqref="M14"/>
    </sheetView>
  </sheetViews>
  <sheetFormatPr defaultRowHeight="15"/>
  <cols>
    <col min="1" max="1" width="5.140625" style="171" customWidth="1"/>
    <col min="2" max="2" width="5.7109375" style="171" customWidth="1"/>
    <col min="3" max="3" width="25.140625" style="187" bestFit="1" customWidth="1"/>
    <col min="4" max="9" width="12.7109375" style="171" customWidth="1"/>
    <col min="10" max="10" width="1.7109375" style="171" customWidth="1"/>
    <col min="11" max="16384" width="9.140625" style="171"/>
  </cols>
  <sheetData>
    <row r="2" spans="2:9" ht="18.75">
      <c r="B2" s="1" t="s">
        <v>85</v>
      </c>
    </row>
    <row r="3" spans="2:9" ht="18.75">
      <c r="B3" s="1" t="s">
        <v>476</v>
      </c>
    </row>
    <row r="5" spans="2:9">
      <c r="B5" s="240" t="s">
        <v>86</v>
      </c>
      <c r="C5" s="241"/>
      <c r="D5" s="238" t="s">
        <v>88</v>
      </c>
      <c r="E5" s="238" t="s">
        <v>89</v>
      </c>
      <c r="F5" s="133" t="s">
        <v>88</v>
      </c>
      <c r="G5" s="188" t="s">
        <v>89</v>
      </c>
      <c r="H5" s="133" t="s">
        <v>88</v>
      </c>
      <c r="I5" s="238" t="s">
        <v>92</v>
      </c>
    </row>
    <row r="6" spans="2:9" ht="30">
      <c r="B6" s="242"/>
      <c r="C6" s="243"/>
      <c r="D6" s="239"/>
      <c r="E6" s="239"/>
      <c r="F6" s="134" t="s">
        <v>90</v>
      </c>
      <c r="G6" s="189" t="s">
        <v>90</v>
      </c>
      <c r="H6" s="134" t="s">
        <v>91</v>
      </c>
      <c r="I6" s="239"/>
    </row>
    <row r="7" spans="2:9">
      <c r="B7" s="223" t="s">
        <v>87</v>
      </c>
      <c r="C7" s="224"/>
      <c r="D7" s="224"/>
      <c r="E7" s="224"/>
      <c r="F7" s="224"/>
      <c r="G7" s="224"/>
      <c r="H7" s="224"/>
      <c r="I7" s="225"/>
    </row>
    <row r="8" spans="2:9" ht="15" customHeight="1">
      <c r="B8" s="7">
        <v>1</v>
      </c>
      <c r="C8" s="190" t="s">
        <v>442</v>
      </c>
      <c r="D8" s="191"/>
      <c r="E8" s="191">
        <v>3</v>
      </c>
      <c r="F8" s="191"/>
      <c r="G8" s="191">
        <v>1</v>
      </c>
      <c r="H8" s="191"/>
      <c r="I8" s="191">
        <f>SUM(D8:H8)</f>
        <v>4</v>
      </c>
    </row>
    <row r="9" spans="2:9" ht="15" customHeight="1">
      <c r="B9" s="7">
        <v>2</v>
      </c>
      <c r="C9" s="192" t="s">
        <v>443</v>
      </c>
      <c r="D9" s="18"/>
      <c r="E9" s="18">
        <v>5</v>
      </c>
      <c r="F9" s="18"/>
      <c r="G9" s="18">
        <v>2</v>
      </c>
      <c r="H9" s="18"/>
      <c r="I9" s="18">
        <f t="shared" ref="I9:I17" si="0">SUM(D9:H9)</f>
        <v>7</v>
      </c>
    </row>
    <row r="10" spans="2:9" ht="15" customHeight="1">
      <c r="B10" s="7">
        <v>3</v>
      </c>
      <c r="C10" s="193" t="s">
        <v>444</v>
      </c>
      <c r="D10" s="18">
        <v>3</v>
      </c>
      <c r="E10" s="18">
        <v>1</v>
      </c>
      <c r="F10" s="18"/>
      <c r="G10" s="18"/>
      <c r="H10" s="18"/>
      <c r="I10" s="18">
        <f t="shared" si="0"/>
        <v>4</v>
      </c>
    </row>
    <row r="11" spans="2:9" ht="15" customHeight="1">
      <c r="B11" s="7">
        <v>4</v>
      </c>
      <c r="C11" s="192" t="s">
        <v>445</v>
      </c>
      <c r="D11" s="18">
        <v>3</v>
      </c>
      <c r="E11" s="18">
        <v>3</v>
      </c>
      <c r="F11" s="18"/>
      <c r="G11" s="18">
        <v>1</v>
      </c>
      <c r="H11" s="18"/>
      <c r="I11" s="18">
        <f t="shared" si="0"/>
        <v>7</v>
      </c>
    </row>
    <row r="12" spans="2:9" ht="15" customHeight="1">
      <c r="B12" s="194">
        <v>5</v>
      </c>
      <c r="C12" s="195" t="s">
        <v>446</v>
      </c>
      <c r="D12" s="196"/>
      <c r="E12" s="196"/>
      <c r="F12" s="196"/>
      <c r="G12" s="196"/>
      <c r="H12" s="196"/>
      <c r="I12" s="196">
        <f t="shared" si="0"/>
        <v>0</v>
      </c>
    </row>
    <row r="13" spans="2:9" ht="15" customHeight="1">
      <c r="B13" s="7">
        <v>6</v>
      </c>
      <c r="C13" s="192" t="s">
        <v>447</v>
      </c>
      <c r="D13" s="18">
        <v>35</v>
      </c>
      <c r="E13" s="18">
        <v>8</v>
      </c>
      <c r="F13" s="18"/>
      <c r="G13" s="18"/>
      <c r="H13" s="18"/>
      <c r="I13" s="18">
        <f t="shared" si="0"/>
        <v>43</v>
      </c>
    </row>
    <row r="14" spans="2:9" ht="15" customHeight="1">
      <c r="B14" s="7">
        <v>7</v>
      </c>
      <c r="C14" s="192" t="s">
        <v>448</v>
      </c>
      <c r="D14" s="18">
        <v>10</v>
      </c>
      <c r="E14" s="18">
        <v>6</v>
      </c>
      <c r="F14" s="18"/>
      <c r="G14" s="18"/>
      <c r="H14" s="18"/>
      <c r="I14" s="18">
        <f t="shared" si="0"/>
        <v>16</v>
      </c>
    </row>
    <row r="15" spans="2:9" ht="15" customHeight="1">
      <c r="B15" s="7">
        <v>8</v>
      </c>
      <c r="C15" s="192" t="s">
        <v>449</v>
      </c>
      <c r="D15" s="18">
        <v>8</v>
      </c>
      <c r="E15" s="18">
        <v>88</v>
      </c>
      <c r="F15" s="18"/>
      <c r="G15" s="18">
        <v>5</v>
      </c>
      <c r="H15" s="18"/>
      <c r="I15" s="18">
        <f t="shared" si="0"/>
        <v>101</v>
      </c>
    </row>
    <row r="16" spans="2:9" ht="15" customHeight="1">
      <c r="B16" s="7">
        <v>9</v>
      </c>
      <c r="C16" s="192" t="s">
        <v>450</v>
      </c>
      <c r="D16" s="18">
        <v>2</v>
      </c>
      <c r="E16" s="18">
        <v>3</v>
      </c>
      <c r="F16" s="18"/>
      <c r="G16" s="18">
        <v>1</v>
      </c>
      <c r="H16" s="18"/>
      <c r="I16" s="18">
        <f t="shared" si="0"/>
        <v>6</v>
      </c>
    </row>
    <row r="17" spans="2:11" ht="15" customHeight="1">
      <c r="B17" s="7">
        <v>10</v>
      </c>
      <c r="C17" s="192" t="s">
        <v>451</v>
      </c>
      <c r="D17" s="18">
        <v>15</v>
      </c>
      <c r="E17" s="18">
        <v>5</v>
      </c>
      <c r="F17" s="18"/>
      <c r="G17" s="18">
        <v>1</v>
      </c>
      <c r="H17" s="18"/>
      <c r="I17" s="18">
        <f t="shared" si="0"/>
        <v>21</v>
      </c>
    </row>
    <row r="18" spans="2:11" ht="15" customHeight="1">
      <c r="B18" s="7"/>
      <c r="C18" s="197" t="s">
        <v>50</v>
      </c>
      <c r="D18" s="19">
        <f>SUM(D8:D17)</f>
        <v>76</v>
      </c>
      <c r="E18" s="19">
        <f t="shared" ref="E18:I18" si="1">SUM(E8:E17)</f>
        <v>122</v>
      </c>
      <c r="F18" s="19">
        <f t="shared" si="1"/>
        <v>0</v>
      </c>
      <c r="G18" s="19">
        <f t="shared" si="1"/>
        <v>11</v>
      </c>
      <c r="H18" s="19">
        <f t="shared" si="1"/>
        <v>0</v>
      </c>
      <c r="I18" s="19">
        <f t="shared" si="1"/>
        <v>209</v>
      </c>
    </row>
    <row r="19" spans="2:11">
      <c r="B19" s="223" t="s">
        <v>93</v>
      </c>
      <c r="C19" s="224"/>
      <c r="D19" s="224"/>
      <c r="E19" s="224"/>
      <c r="F19" s="224"/>
      <c r="G19" s="224"/>
      <c r="H19" s="224"/>
      <c r="I19" s="225"/>
    </row>
    <row r="20" spans="2:11">
      <c r="B20" s="17">
        <v>1</v>
      </c>
      <c r="C20" s="80" t="s">
        <v>94</v>
      </c>
      <c r="D20" s="226"/>
      <c r="E20" s="227"/>
      <c r="F20" s="227"/>
      <c r="G20" s="227"/>
      <c r="H20" s="228"/>
      <c r="I20" s="18">
        <f t="shared" ref="I20:I22" si="2">SUM(D20:H20)</f>
        <v>0</v>
      </c>
    </row>
    <row r="21" spans="2:11">
      <c r="B21" s="17">
        <v>2</v>
      </c>
      <c r="C21" s="80" t="s">
        <v>95</v>
      </c>
      <c r="D21" s="229"/>
      <c r="E21" s="230"/>
      <c r="F21" s="230"/>
      <c r="G21" s="230"/>
      <c r="H21" s="231"/>
      <c r="I21" s="18">
        <f t="shared" si="2"/>
        <v>0</v>
      </c>
    </row>
    <row r="22" spans="2:11">
      <c r="B22" s="17">
        <v>3</v>
      </c>
      <c r="C22" s="80" t="s">
        <v>96</v>
      </c>
      <c r="D22" s="229"/>
      <c r="E22" s="230"/>
      <c r="F22" s="230"/>
      <c r="G22" s="230"/>
      <c r="H22" s="231"/>
      <c r="I22" s="18">
        <f t="shared" si="2"/>
        <v>0</v>
      </c>
    </row>
    <row r="23" spans="2:11">
      <c r="B23" s="17">
        <v>4</v>
      </c>
      <c r="C23" s="80" t="s">
        <v>97</v>
      </c>
      <c r="D23" s="229"/>
      <c r="E23" s="230"/>
      <c r="F23" s="230"/>
      <c r="G23" s="230"/>
      <c r="H23" s="231"/>
      <c r="I23" s="18">
        <v>5</v>
      </c>
    </row>
    <row r="24" spans="2:11">
      <c r="B24" s="17">
        <v>5</v>
      </c>
      <c r="C24" s="80" t="s">
        <v>98</v>
      </c>
      <c r="D24" s="229"/>
      <c r="E24" s="230"/>
      <c r="F24" s="230"/>
      <c r="G24" s="230"/>
      <c r="H24" s="231"/>
      <c r="I24" s="18">
        <v>81</v>
      </c>
    </row>
    <row r="25" spans="2:11">
      <c r="B25" s="17">
        <v>6</v>
      </c>
      <c r="C25" s="80" t="s">
        <v>99</v>
      </c>
      <c r="D25" s="229"/>
      <c r="E25" s="230"/>
      <c r="F25" s="230"/>
      <c r="G25" s="230"/>
      <c r="H25" s="231"/>
      <c r="I25" s="18">
        <v>21</v>
      </c>
    </row>
    <row r="26" spans="2:11">
      <c r="B26" s="17">
        <v>7</v>
      </c>
      <c r="C26" s="80" t="s">
        <v>100</v>
      </c>
      <c r="D26" s="232"/>
      <c r="E26" s="233"/>
      <c r="F26" s="233"/>
      <c r="G26" s="233"/>
      <c r="H26" s="234"/>
      <c r="I26" s="18">
        <v>1</v>
      </c>
    </row>
    <row r="27" spans="2:11">
      <c r="B27" s="17"/>
      <c r="C27" s="197" t="s">
        <v>50</v>
      </c>
      <c r="D27" s="235"/>
      <c r="E27" s="236"/>
      <c r="F27" s="236"/>
      <c r="G27" s="236"/>
      <c r="H27" s="237"/>
      <c r="I27" s="19">
        <f>SUM(I20:I26)</f>
        <v>108</v>
      </c>
      <c r="K27" s="171" t="s">
        <v>469</v>
      </c>
    </row>
    <row r="28" spans="2:11">
      <c r="B28" s="223" t="s">
        <v>101</v>
      </c>
      <c r="C28" s="224"/>
      <c r="D28" s="224"/>
      <c r="E28" s="224"/>
      <c r="F28" s="224"/>
      <c r="G28" s="224"/>
      <c r="H28" s="224"/>
      <c r="I28" s="225"/>
    </row>
    <row r="29" spans="2:11">
      <c r="B29" s="17">
        <v>1</v>
      </c>
      <c r="C29" s="80" t="s">
        <v>102</v>
      </c>
      <c r="D29" s="226"/>
      <c r="E29" s="227"/>
      <c r="F29" s="227"/>
      <c r="G29" s="227"/>
      <c r="H29" s="228"/>
      <c r="I29" s="18">
        <f t="shared" ref="I29" si="3">SUM(D29:H29)</f>
        <v>0</v>
      </c>
    </row>
    <row r="30" spans="2:11">
      <c r="B30" s="17">
        <v>2</v>
      </c>
      <c r="C30" s="80" t="s">
        <v>103</v>
      </c>
      <c r="D30" s="229"/>
      <c r="E30" s="230"/>
      <c r="F30" s="230"/>
      <c r="G30" s="230"/>
      <c r="H30" s="231"/>
      <c r="I30" s="18">
        <v>56</v>
      </c>
    </row>
    <row r="31" spans="2:11">
      <c r="B31" s="17">
        <v>3</v>
      </c>
      <c r="C31" s="80" t="s">
        <v>104</v>
      </c>
      <c r="D31" s="229"/>
      <c r="E31" s="230"/>
      <c r="F31" s="230"/>
      <c r="G31" s="230"/>
      <c r="H31" s="231"/>
      <c r="I31" s="18">
        <v>30</v>
      </c>
    </row>
    <row r="32" spans="2:11">
      <c r="B32" s="17">
        <v>4</v>
      </c>
      <c r="C32" s="80" t="s">
        <v>105</v>
      </c>
      <c r="D32" s="229"/>
      <c r="E32" s="230"/>
      <c r="F32" s="230"/>
      <c r="G32" s="230"/>
      <c r="H32" s="231"/>
      <c r="I32" s="18">
        <v>35</v>
      </c>
    </row>
    <row r="33" spans="2:11">
      <c r="B33" s="17">
        <v>5</v>
      </c>
      <c r="C33" s="80" t="s">
        <v>106</v>
      </c>
      <c r="D33" s="229"/>
      <c r="E33" s="230"/>
      <c r="F33" s="230"/>
      <c r="G33" s="230"/>
      <c r="H33" s="231"/>
      <c r="I33" s="18">
        <v>22</v>
      </c>
    </row>
    <row r="34" spans="2:11">
      <c r="B34" s="17">
        <v>6</v>
      </c>
      <c r="C34" s="80" t="s">
        <v>107</v>
      </c>
      <c r="D34" s="229"/>
      <c r="E34" s="230"/>
      <c r="F34" s="230"/>
      <c r="G34" s="230"/>
      <c r="H34" s="231"/>
      <c r="I34" s="18">
        <v>24</v>
      </c>
    </row>
    <row r="35" spans="2:11">
      <c r="B35" s="17">
        <v>7</v>
      </c>
      <c r="C35" s="80" t="s">
        <v>108</v>
      </c>
      <c r="D35" s="229"/>
      <c r="E35" s="230"/>
      <c r="F35" s="230"/>
      <c r="G35" s="230"/>
      <c r="H35" s="231"/>
      <c r="I35" s="18">
        <v>12</v>
      </c>
    </row>
    <row r="36" spans="2:11">
      <c r="B36" s="17">
        <v>8</v>
      </c>
      <c r="C36" s="80" t="s">
        <v>109</v>
      </c>
      <c r="D36" s="229"/>
      <c r="E36" s="230"/>
      <c r="F36" s="230"/>
      <c r="G36" s="230"/>
      <c r="H36" s="231"/>
      <c r="I36" s="18">
        <v>10</v>
      </c>
    </row>
    <row r="37" spans="2:11">
      <c r="B37" s="17">
        <v>9</v>
      </c>
      <c r="C37" s="198" t="s">
        <v>452</v>
      </c>
      <c r="D37" s="232"/>
      <c r="E37" s="233"/>
      <c r="F37" s="233"/>
      <c r="G37" s="233"/>
      <c r="H37" s="234"/>
      <c r="I37" s="18">
        <v>16</v>
      </c>
      <c r="K37" s="171" t="s">
        <v>453</v>
      </c>
    </row>
    <row r="38" spans="2:11">
      <c r="B38" s="5"/>
      <c r="C38" s="197" t="s">
        <v>50</v>
      </c>
      <c r="D38" s="235"/>
      <c r="E38" s="236"/>
      <c r="F38" s="236"/>
      <c r="G38" s="236"/>
      <c r="H38" s="237"/>
      <c r="I38" s="19">
        <f>SUM(I29:I37)</f>
        <v>205</v>
      </c>
    </row>
    <row r="40" spans="2:11">
      <c r="B40" s="171" t="s">
        <v>454</v>
      </c>
    </row>
    <row r="41" spans="2:11">
      <c r="B41" s="171" t="s">
        <v>467</v>
      </c>
      <c r="C41" s="187" t="s">
        <v>468</v>
      </c>
    </row>
    <row r="42" spans="2:11" ht="30">
      <c r="B42" s="171" t="s">
        <v>455</v>
      </c>
      <c r="C42" s="187" t="s">
        <v>456</v>
      </c>
    </row>
    <row r="43" spans="2:11">
      <c r="B43" s="171" t="s">
        <v>457</v>
      </c>
      <c r="C43" s="187" t="s">
        <v>458</v>
      </c>
    </row>
    <row r="44" spans="2:11">
      <c r="B44" s="203" t="s">
        <v>459</v>
      </c>
      <c r="C44" s="187" t="s">
        <v>460</v>
      </c>
    </row>
    <row r="45" spans="2:11" ht="30">
      <c r="B45" s="203" t="s">
        <v>461</v>
      </c>
      <c r="C45" s="187" t="s">
        <v>462</v>
      </c>
    </row>
    <row r="46" spans="2:11">
      <c r="B46" s="203" t="s">
        <v>463</v>
      </c>
      <c r="C46" s="187" t="s">
        <v>464</v>
      </c>
    </row>
    <row r="47" spans="2:11">
      <c r="B47" s="203" t="s">
        <v>465</v>
      </c>
      <c r="C47" s="187" t="s">
        <v>466</v>
      </c>
    </row>
  </sheetData>
  <mergeCells count="11">
    <mergeCell ref="B28:I28"/>
    <mergeCell ref="D29:H37"/>
    <mergeCell ref="D38:H38"/>
    <mergeCell ref="I5:I6"/>
    <mergeCell ref="B7:I7"/>
    <mergeCell ref="B19:I19"/>
    <mergeCell ref="D20:H26"/>
    <mergeCell ref="D27:H27"/>
    <mergeCell ref="D5:D6"/>
    <mergeCell ref="E5:E6"/>
    <mergeCell ref="B5:C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6"/>
  <sheetViews>
    <sheetView workbookViewId="0"/>
  </sheetViews>
  <sheetFormatPr defaultRowHeight="15"/>
  <cols>
    <col min="1" max="1" width="3.28515625" customWidth="1"/>
    <col min="2" max="2" width="5.85546875" customWidth="1"/>
    <col min="3" max="3" width="22.5703125" customWidth="1"/>
    <col min="4" max="4" width="12.5703125" style="2" customWidth="1"/>
    <col min="5" max="6" width="15.140625" customWidth="1"/>
    <col min="7" max="7" width="16.85546875" customWidth="1"/>
    <col min="8" max="11" width="15.140625" customWidth="1"/>
    <col min="12" max="12" width="13.28515625" customWidth="1"/>
  </cols>
  <sheetData>
    <row r="2" spans="2:12" ht="18.75">
      <c r="B2" s="4" t="s">
        <v>110</v>
      </c>
    </row>
    <row r="3" spans="2:12" ht="18.75">
      <c r="B3" s="4" t="s">
        <v>45</v>
      </c>
    </row>
    <row r="5" spans="2:12">
      <c r="B5" s="246" t="s">
        <v>47</v>
      </c>
      <c r="C5" s="246" t="s">
        <v>2</v>
      </c>
      <c r="D5" s="238" t="s">
        <v>3</v>
      </c>
      <c r="E5" s="252" t="s">
        <v>4</v>
      </c>
      <c r="F5" s="252"/>
      <c r="G5" s="252" t="s">
        <v>7</v>
      </c>
      <c r="H5" s="259"/>
      <c r="I5" s="253" t="s">
        <v>10</v>
      </c>
      <c r="J5" s="254"/>
      <c r="K5" s="255"/>
      <c r="L5" s="260" t="s">
        <v>113</v>
      </c>
    </row>
    <row r="6" spans="2:12">
      <c r="B6" s="246"/>
      <c r="C6" s="246"/>
      <c r="D6" s="261"/>
      <c r="E6" s="97" t="s">
        <v>5</v>
      </c>
      <c r="F6" s="97" t="s">
        <v>6</v>
      </c>
      <c r="G6" s="105" t="s">
        <v>354</v>
      </c>
      <c r="H6" s="106" t="s">
        <v>355</v>
      </c>
      <c r="I6" s="256" t="s">
        <v>11</v>
      </c>
      <c r="J6" s="257"/>
      <c r="K6" s="258"/>
      <c r="L6" s="260"/>
    </row>
    <row r="7" spans="2:12">
      <c r="B7" s="246"/>
      <c r="C7" s="246"/>
      <c r="D7" s="239"/>
      <c r="E7" s="97">
        <v>1</v>
      </c>
      <c r="F7" s="97">
        <v>2</v>
      </c>
      <c r="G7" s="97">
        <v>3</v>
      </c>
      <c r="H7" s="97">
        <v>4</v>
      </c>
      <c r="I7" s="107" t="s">
        <v>12</v>
      </c>
      <c r="J7" s="107" t="s">
        <v>13</v>
      </c>
      <c r="K7" s="107" t="s">
        <v>14</v>
      </c>
      <c r="L7" s="246"/>
    </row>
    <row r="8" spans="2:12">
      <c r="B8" s="247">
        <v>1</v>
      </c>
      <c r="C8" s="223" t="s">
        <v>114</v>
      </c>
      <c r="D8" s="224"/>
      <c r="E8" s="250"/>
      <c r="F8" s="250"/>
      <c r="G8" s="250"/>
      <c r="H8" s="250"/>
      <c r="I8" s="250"/>
      <c r="J8" s="250"/>
      <c r="K8" s="250"/>
      <c r="L8" s="251"/>
    </row>
    <row r="9" spans="2:12">
      <c r="B9" s="248"/>
      <c r="C9" s="20" t="s">
        <v>115</v>
      </c>
      <c r="D9" s="108" t="s">
        <v>166</v>
      </c>
      <c r="E9" s="109"/>
      <c r="F9" s="110"/>
      <c r="G9" s="124"/>
      <c r="H9" s="124"/>
      <c r="I9" s="100" t="e">
        <f>(H9/E9)*100</f>
        <v>#DIV/0!</v>
      </c>
      <c r="J9" s="100" t="e">
        <f>(H9/F9)*100</f>
        <v>#DIV/0!</v>
      </c>
      <c r="K9" s="100" t="e">
        <f>(H9/H9)*100</f>
        <v>#DIV/0!</v>
      </c>
      <c r="L9" s="20"/>
    </row>
    <row r="10" spans="2:12">
      <c r="B10" s="248"/>
      <c r="C10" s="20" t="s">
        <v>116</v>
      </c>
      <c r="D10" s="108" t="s">
        <v>166</v>
      </c>
      <c r="E10" s="110"/>
      <c r="F10" s="110"/>
      <c r="G10" s="124"/>
      <c r="H10" s="124"/>
      <c r="I10" s="100" t="e">
        <f>(H10/E10)*100</f>
        <v>#DIV/0!</v>
      </c>
      <c r="J10" s="100" t="e">
        <f>(H10/F10)*100</f>
        <v>#DIV/0!</v>
      </c>
      <c r="K10" s="100" t="e">
        <f>(H10/H10)*100</f>
        <v>#DIV/0!</v>
      </c>
      <c r="L10" s="20"/>
    </row>
    <row r="11" spans="2:12">
      <c r="B11" s="249"/>
      <c r="C11" s="19" t="s">
        <v>50</v>
      </c>
      <c r="D11" s="112" t="s">
        <v>166</v>
      </c>
      <c r="E11" s="113">
        <f>SUM(E9:E10)</f>
        <v>0</v>
      </c>
      <c r="F11" s="113">
        <f>(E11/12)*8</f>
        <v>0</v>
      </c>
      <c r="G11" s="114">
        <f>SUM(G9:G10)</f>
        <v>0</v>
      </c>
      <c r="H11" s="113">
        <f>SUM(H9:H10)</f>
        <v>0</v>
      </c>
      <c r="I11" s="115" t="e">
        <f t="shared" ref="I11:I26" si="0">(H11/E11)*100</f>
        <v>#DIV/0!</v>
      </c>
      <c r="J11" s="115" t="e">
        <f t="shared" ref="J11:J26" si="1">(H11/F11)*100</f>
        <v>#DIV/0!</v>
      </c>
      <c r="K11" s="115" t="e">
        <f>(H11/G11)*100</f>
        <v>#DIV/0!</v>
      </c>
      <c r="L11" s="116"/>
    </row>
    <row r="12" spans="2:12">
      <c r="B12" s="244">
        <v>2</v>
      </c>
      <c r="C12" s="245" t="s">
        <v>117</v>
      </c>
      <c r="D12" s="245"/>
      <c r="E12" s="245"/>
      <c r="F12" s="245"/>
      <c r="G12" s="245"/>
      <c r="H12" s="245"/>
      <c r="I12" s="245"/>
      <c r="J12" s="245"/>
      <c r="K12" s="245"/>
      <c r="L12" s="245"/>
    </row>
    <row r="13" spans="2:12">
      <c r="B13" s="244"/>
      <c r="C13" s="20" t="s">
        <v>118</v>
      </c>
      <c r="D13" s="108" t="s">
        <v>167</v>
      </c>
      <c r="E13" s="69"/>
      <c r="F13" s="69"/>
      <c r="G13" s="119"/>
      <c r="H13" s="119"/>
      <c r="I13" s="100" t="e">
        <f t="shared" si="0"/>
        <v>#DIV/0!</v>
      </c>
      <c r="J13" s="100" t="e">
        <f t="shared" si="1"/>
        <v>#DIV/0!</v>
      </c>
      <c r="K13" s="100" t="e">
        <f>(H13/G13)*100</f>
        <v>#DIV/0!</v>
      </c>
      <c r="L13" s="20"/>
    </row>
    <row r="14" spans="2:12">
      <c r="B14" s="244"/>
      <c r="C14" s="20" t="s">
        <v>119</v>
      </c>
      <c r="D14" s="108" t="s">
        <v>167</v>
      </c>
      <c r="E14" s="69"/>
      <c r="F14" s="69"/>
      <c r="G14" s="119"/>
      <c r="H14" s="119"/>
      <c r="I14" s="100" t="e">
        <f t="shared" si="0"/>
        <v>#DIV/0!</v>
      </c>
      <c r="J14" s="100" t="e">
        <f t="shared" si="1"/>
        <v>#DIV/0!</v>
      </c>
      <c r="K14" s="100" t="e">
        <f>(H14/G14)*100</f>
        <v>#DIV/0!</v>
      </c>
      <c r="L14" s="20"/>
    </row>
    <row r="15" spans="2:12">
      <c r="B15" s="244">
        <v>3</v>
      </c>
      <c r="C15" s="223" t="s">
        <v>120</v>
      </c>
      <c r="D15" s="224"/>
      <c r="E15" s="224"/>
      <c r="F15" s="224"/>
      <c r="G15" s="224"/>
      <c r="H15" s="224"/>
      <c r="I15" s="224"/>
      <c r="J15" s="224"/>
      <c r="K15" s="224"/>
      <c r="L15" s="225"/>
    </row>
    <row r="16" spans="2:12">
      <c r="B16" s="244"/>
      <c r="C16" s="5" t="s">
        <v>121</v>
      </c>
      <c r="D16" s="118" t="s">
        <v>170</v>
      </c>
      <c r="E16" s="117"/>
      <c r="F16" s="117"/>
      <c r="G16" s="119"/>
      <c r="H16" s="119"/>
      <c r="I16" s="120" t="e">
        <f t="shared" si="0"/>
        <v>#DIV/0!</v>
      </c>
      <c r="J16" s="120" t="e">
        <f t="shared" si="1"/>
        <v>#DIV/0!</v>
      </c>
      <c r="K16" s="120" t="e">
        <f>(H16/G16)*100</f>
        <v>#DIV/0!</v>
      </c>
      <c r="L16" s="5"/>
    </row>
    <row r="17" spans="2:12">
      <c r="B17" s="244"/>
      <c r="C17" s="5" t="s">
        <v>122</v>
      </c>
      <c r="D17" s="118" t="s">
        <v>170</v>
      </c>
      <c r="E17" s="117"/>
      <c r="F17" s="117"/>
      <c r="G17" s="119"/>
      <c r="H17" s="119"/>
      <c r="I17" s="120" t="e">
        <f t="shared" si="0"/>
        <v>#DIV/0!</v>
      </c>
      <c r="J17" s="120" t="e">
        <f t="shared" si="1"/>
        <v>#DIV/0!</v>
      </c>
      <c r="K17" s="120" t="e">
        <f>(H17/G17)*100</f>
        <v>#DIV/0!</v>
      </c>
      <c r="L17" s="5"/>
    </row>
    <row r="18" spans="2:12">
      <c r="B18" s="244"/>
      <c r="C18" s="5" t="s">
        <v>123</v>
      </c>
      <c r="D18" s="118" t="s">
        <v>170</v>
      </c>
      <c r="E18" s="117"/>
      <c r="F18" s="117"/>
      <c r="G18" s="119"/>
      <c r="H18" s="119"/>
      <c r="I18" s="120">
        <v>0</v>
      </c>
      <c r="J18" s="120">
        <v>0</v>
      </c>
      <c r="K18" s="120">
        <v>0</v>
      </c>
      <c r="L18" s="5"/>
    </row>
    <row r="19" spans="2:12">
      <c r="B19" s="244"/>
      <c r="C19" s="5" t="s">
        <v>349</v>
      </c>
      <c r="D19" s="118" t="s">
        <v>170</v>
      </c>
      <c r="E19" s="37"/>
      <c r="F19" s="37"/>
      <c r="G19" s="100"/>
      <c r="H19" s="69"/>
      <c r="I19" s="120" t="e">
        <f t="shared" si="0"/>
        <v>#DIV/0!</v>
      </c>
      <c r="J19" s="120" t="e">
        <f t="shared" si="1"/>
        <v>#DIV/0!</v>
      </c>
      <c r="K19" s="120" t="e">
        <f>(H19/G19)*100</f>
        <v>#DIV/0!</v>
      </c>
      <c r="L19" s="5"/>
    </row>
    <row r="20" spans="2:12">
      <c r="B20" s="244"/>
      <c r="C20" s="5" t="s">
        <v>350</v>
      </c>
      <c r="D20" s="118" t="s">
        <v>170</v>
      </c>
      <c r="E20" s="37"/>
      <c r="F20" s="37"/>
      <c r="G20" s="100"/>
      <c r="H20" s="69"/>
      <c r="I20" s="120" t="e">
        <f t="shared" si="0"/>
        <v>#DIV/0!</v>
      </c>
      <c r="J20" s="120" t="e">
        <f t="shared" si="1"/>
        <v>#DIV/0!</v>
      </c>
      <c r="K20" s="120" t="e">
        <f t="shared" ref="K20:K23" si="2">(H20/G20)*100</f>
        <v>#DIV/0!</v>
      </c>
      <c r="L20" s="5"/>
    </row>
    <row r="21" spans="2:12">
      <c r="B21" s="244"/>
      <c r="C21" s="5" t="s">
        <v>351</v>
      </c>
      <c r="D21" s="118" t="s">
        <v>170</v>
      </c>
      <c r="E21" s="37"/>
      <c r="F21" s="37"/>
      <c r="G21" s="100"/>
      <c r="H21" s="69"/>
      <c r="I21" s="120" t="e">
        <f t="shared" si="0"/>
        <v>#DIV/0!</v>
      </c>
      <c r="J21" s="120" t="e">
        <f t="shared" si="1"/>
        <v>#DIV/0!</v>
      </c>
      <c r="K21" s="120" t="e">
        <f t="shared" si="2"/>
        <v>#DIV/0!</v>
      </c>
      <c r="L21" s="5"/>
    </row>
    <row r="22" spans="2:12">
      <c r="B22" s="244"/>
      <c r="C22" s="5" t="s">
        <v>352</v>
      </c>
      <c r="D22" s="118" t="s">
        <v>170</v>
      </c>
      <c r="E22" s="37"/>
      <c r="F22" s="37"/>
      <c r="G22" s="100"/>
      <c r="H22" s="119"/>
      <c r="I22" s="120" t="e">
        <f t="shared" si="0"/>
        <v>#DIV/0!</v>
      </c>
      <c r="J22" s="120" t="e">
        <f t="shared" si="1"/>
        <v>#DIV/0!</v>
      </c>
      <c r="K22" s="120" t="e">
        <f t="shared" si="2"/>
        <v>#DIV/0!</v>
      </c>
      <c r="L22" s="5"/>
    </row>
    <row r="23" spans="2:12">
      <c r="B23" s="244"/>
      <c r="C23" s="5" t="s">
        <v>353</v>
      </c>
      <c r="D23" s="118" t="s">
        <v>170</v>
      </c>
      <c r="E23" s="37"/>
      <c r="F23" s="37"/>
      <c r="G23" s="100"/>
      <c r="H23" s="119"/>
      <c r="I23" s="120" t="e">
        <f t="shared" si="0"/>
        <v>#DIV/0!</v>
      </c>
      <c r="J23" s="120" t="e">
        <f t="shared" si="1"/>
        <v>#DIV/0!</v>
      </c>
      <c r="K23" s="120" t="e">
        <f t="shared" si="2"/>
        <v>#DIV/0!</v>
      </c>
      <c r="L23" s="5"/>
    </row>
    <row r="24" spans="2:12">
      <c r="B24" s="244"/>
      <c r="C24" s="19" t="s">
        <v>50</v>
      </c>
      <c r="D24" s="121" t="s">
        <v>170</v>
      </c>
      <c r="E24" s="122">
        <f>SUM(E16:E23)</f>
        <v>0</v>
      </c>
      <c r="F24" s="122">
        <f>SUM(F16:F23)</f>
        <v>0</v>
      </c>
      <c r="G24" s="122">
        <f>SUM(G16:G23)</f>
        <v>0</v>
      </c>
      <c r="H24" s="122">
        <f>SUM(H16:H23)</f>
        <v>0</v>
      </c>
      <c r="I24" s="115" t="e">
        <f t="shared" si="0"/>
        <v>#DIV/0!</v>
      </c>
      <c r="J24" s="115" t="e">
        <f t="shared" si="1"/>
        <v>#DIV/0!</v>
      </c>
      <c r="K24" s="115" t="e">
        <f>(H24/G24)*100</f>
        <v>#DIV/0!</v>
      </c>
      <c r="L24" s="123"/>
    </row>
    <row r="25" spans="2:12">
      <c r="B25" s="244">
        <v>4</v>
      </c>
      <c r="C25" s="223" t="s">
        <v>124</v>
      </c>
      <c r="D25" s="224"/>
      <c r="E25" s="224"/>
      <c r="F25" s="224"/>
      <c r="G25" s="224"/>
      <c r="H25" s="224"/>
      <c r="I25" s="224"/>
      <c r="J25" s="224"/>
      <c r="K25" s="224"/>
      <c r="L25" s="225"/>
    </row>
    <row r="26" spans="2:12">
      <c r="B26" s="244"/>
      <c r="C26" s="5" t="s">
        <v>171</v>
      </c>
      <c r="D26" s="47" t="s">
        <v>168</v>
      </c>
      <c r="E26" s="111"/>
      <c r="F26" s="124"/>
      <c r="G26" s="124"/>
      <c r="H26" s="124"/>
      <c r="I26" s="124" t="e">
        <f t="shared" si="0"/>
        <v>#DIV/0!</v>
      </c>
      <c r="J26" s="124" t="e">
        <f t="shared" si="1"/>
        <v>#DIV/0!</v>
      </c>
      <c r="K26" s="124" t="e">
        <f>(H26/G26)*100</f>
        <v>#DIV/0!</v>
      </c>
      <c r="L26" s="5"/>
    </row>
  </sheetData>
  <mergeCells count="16">
    <mergeCell ref="B5:B7"/>
    <mergeCell ref="B8:B11"/>
    <mergeCell ref="B12:B14"/>
    <mergeCell ref="C8:L8"/>
    <mergeCell ref="E5:F5"/>
    <mergeCell ref="I5:K5"/>
    <mergeCell ref="I6:K6"/>
    <mergeCell ref="G5:H5"/>
    <mergeCell ref="L5:L7"/>
    <mergeCell ref="C5:C7"/>
    <mergeCell ref="D5:D7"/>
    <mergeCell ref="B15:B24"/>
    <mergeCell ref="B25:B26"/>
    <mergeCell ref="C25:L25"/>
    <mergeCell ref="C12:L12"/>
    <mergeCell ref="C15:L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51"/>
  <sheetViews>
    <sheetView workbookViewId="0"/>
  </sheetViews>
  <sheetFormatPr defaultRowHeight="15"/>
  <cols>
    <col min="1" max="1" width="2.7109375" customWidth="1"/>
    <col min="2" max="2" width="4.5703125" style="2" customWidth="1"/>
    <col min="3" max="3" width="51.28515625" customWidth="1"/>
    <col min="4" max="4" width="11.28515625" style="2" customWidth="1"/>
    <col min="5" max="5" width="13.7109375" style="29" customWidth="1"/>
    <col min="6" max="21" width="6.28515625" customWidth="1"/>
    <col min="22" max="22" width="10.7109375" customWidth="1"/>
  </cols>
  <sheetData>
    <row r="2" spans="2:22" ht="18.75">
      <c r="B2" s="4" t="s">
        <v>125</v>
      </c>
    </row>
    <row r="3" spans="2:22" ht="18.75">
      <c r="B3" s="4" t="s">
        <v>133</v>
      </c>
    </row>
    <row r="4" spans="2:22">
      <c r="B4" s="21"/>
    </row>
    <row r="5" spans="2:22" s="13" customFormat="1">
      <c r="B5" s="246" t="s">
        <v>47</v>
      </c>
      <c r="C5" s="246" t="s">
        <v>113</v>
      </c>
      <c r="D5" s="246" t="s">
        <v>3</v>
      </c>
      <c r="E5" s="246" t="s">
        <v>126</v>
      </c>
      <c r="F5" s="246" t="s">
        <v>132</v>
      </c>
      <c r="G5" s="246"/>
      <c r="H5" s="246"/>
      <c r="I5" s="246"/>
      <c r="J5" s="246"/>
      <c r="K5" s="246"/>
      <c r="L5" s="246"/>
      <c r="M5" s="246"/>
      <c r="N5" s="246"/>
      <c r="O5" s="246"/>
      <c r="P5" s="246"/>
      <c r="Q5" s="246"/>
      <c r="R5" s="246"/>
      <c r="S5" s="246"/>
      <c r="T5" s="246"/>
      <c r="U5" s="246"/>
      <c r="V5" s="246" t="s">
        <v>131</v>
      </c>
    </row>
    <row r="6" spans="2:22" s="13" customFormat="1" ht="60">
      <c r="B6" s="246"/>
      <c r="C6" s="246"/>
      <c r="D6" s="246"/>
      <c r="E6" s="246"/>
      <c r="F6" s="44" t="s">
        <v>51</v>
      </c>
      <c r="G6" s="44" t="s">
        <v>52</v>
      </c>
      <c r="H6" s="44" t="s">
        <v>53</v>
      </c>
      <c r="I6" s="46" t="s">
        <v>127</v>
      </c>
      <c r="J6" s="44" t="s">
        <v>54</v>
      </c>
      <c r="K6" s="44" t="s">
        <v>49</v>
      </c>
      <c r="L6" s="44" t="s">
        <v>55</v>
      </c>
      <c r="M6" s="46" t="s">
        <v>128</v>
      </c>
      <c r="N6" s="44" t="s">
        <v>56</v>
      </c>
      <c r="O6" s="44" t="s">
        <v>57</v>
      </c>
      <c r="P6" s="44" t="s">
        <v>58</v>
      </c>
      <c r="Q6" s="46" t="s">
        <v>129</v>
      </c>
      <c r="R6" s="44" t="s">
        <v>59</v>
      </c>
      <c r="S6" s="44" t="s">
        <v>60</v>
      </c>
      <c r="T6" s="44" t="s">
        <v>61</v>
      </c>
      <c r="U6" s="46" t="s">
        <v>130</v>
      </c>
      <c r="V6" s="246"/>
    </row>
    <row r="7" spans="2:22" s="29" customFormat="1">
      <c r="B7" s="45">
        <v>1</v>
      </c>
      <c r="C7" s="51" t="s">
        <v>181</v>
      </c>
      <c r="D7" s="52" t="s">
        <v>180</v>
      </c>
      <c r="E7" s="31"/>
      <c r="F7" s="31"/>
      <c r="G7" s="31"/>
      <c r="H7" s="31"/>
      <c r="I7" s="53">
        <f>SUM(F7:H7)</f>
        <v>0</v>
      </c>
      <c r="J7" s="70"/>
      <c r="K7" s="31"/>
      <c r="L7" s="70"/>
      <c r="M7" s="54">
        <f>SUM(J7:L7)</f>
        <v>0</v>
      </c>
      <c r="N7" s="31"/>
      <c r="O7" s="31"/>
      <c r="P7" s="31"/>
      <c r="Q7" s="55">
        <f>SUM(N7:P7)</f>
        <v>0</v>
      </c>
      <c r="R7" s="31"/>
      <c r="S7" s="31"/>
      <c r="T7" s="31"/>
      <c r="U7" s="55">
        <f>SUM(R7:T7)</f>
        <v>0</v>
      </c>
      <c r="V7" s="56">
        <f>I7+M7+Q7+U7</f>
        <v>0</v>
      </c>
    </row>
    <row r="8" spans="2:22" s="29" customFormat="1">
      <c r="B8" s="45">
        <v>2</v>
      </c>
      <c r="C8" s="51" t="s">
        <v>182</v>
      </c>
      <c r="D8" s="52" t="s">
        <v>180</v>
      </c>
      <c r="E8" s="31"/>
      <c r="F8" s="31"/>
      <c r="G8" s="31"/>
      <c r="H8" s="31"/>
      <c r="I8" s="53">
        <f t="shared" ref="I8:I48" si="0">SUM(F8:H8)</f>
        <v>0</v>
      </c>
      <c r="J8" s="70"/>
      <c r="K8" s="31"/>
      <c r="L8" s="70"/>
      <c r="M8" s="54">
        <f t="shared" ref="M8:M48" si="1">SUM(J8:L8)</f>
        <v>0</v>
      </c>
      <c r="N8" s="31"/>
      <c r="O8" s="31"/>
      <c r="P8" s="31"/>
      <c r="Q8" s="55">
        <f t="shared" ref="Q8:Q48" si="2">SUM(N8:P8)</f>
        <v>0</v>
      </c>
      <c r="R8" s="31"/>
      <c r="S8" s="31"/>
      <c r="T8" s="31"/>
      <c r="U8" s="55">
        <f t="shared" ref="U8:U48" si="3">SUM(R8:T8)</f>
        <v>0</v>
      </c>
      <c r="V8" s="56">
        <f t="shared" ref="V8:V49" si="4">I8+M8+Q8+U8</f>
        <v>0</v>
      </c>
    </row>
    <row r="9" spans="2:22" s="29" customFormat="1">
      <c r="B9" s="45">
        <v>3</v>
      </c>
      <c r="C9" s="51" t="s">
        <v>183</v>
      </c>
      <c r="D9" s="52" t="s">
        <v>180</v>
      </c>
      <c r="E9" s="31"/>
      <c r="F9" s="31"/>
      <c r="G9" s="31"/>
      <c r="H9" s="31"/>
      <c r="I9" s="53">
        <f t="shared" si="0"/>
        <v>0</v>
      </c>
      <c r="J9" s="70"/>
      <c r="K9" s="31"/>
      <c r="L9" s="70"/>
      <c r="M9" s="54">
        <f t="shared" si="1"/>
        <v>0</v>
      </c>
      <c r="N9" s="31"/>
      <c r="O9" s="31"/>
      <c r="P9" s="31"/>
      <c r="Q9" s="55">
        <f t="shared" si="2"/>
        <v>0</v>
      </c>
      <c r="R9" s="31"/>
      <c r="S9" s="31"/>
      <c r="T9" s="31"/>
      <c r="U9" s="55">
        <f t="shared" si="3"/>
        <v>0</v>
      </c>
      <c r="V9" s="56">
        <f t="shared" si="4"/>
        <v>0</v>
      </c>
    </row>
    <row r="10" spans="2:22" s="29" customFormat="1">
      <c r="B10" s="45">
        <v>4</v>
      </c>
      <c r="C10" s="51" t="s">
        <v>184</v>
      </c>
      <c r="D10" s="52" t="s">
        <v>180</v>
      </c>
      <c r="E10" s="31"/>
      <c r="F10" s="31"/>
      <c r="G10" s="31"/>
      <c r="H10" s="31"/>
      <c r="I10" s="53">
        <f t="shared" si="0"/>
        <v>0</v>
      </c>
      <c r="J10" s="70"/>
      <c r="K10" s="31"/>
      <c r="L10" s="70"/>
      <c r="M10" s="54">
        <f t="shared" si="1"/>
        <v>0</v>
      </c>
      <c r="N10" s="31"/>
      <c r="O10" s="31"/>
      <c r="P10" s="31"/>
      <c r="Q10" s="55">
        <f t="shared" si="2"/>
        <v>0</v>
      </c>
      <c r="R10" s="31"/>
      <c r="S10" s="31"/>
      <c r="T10" s="31"/>
      <c r="U10" s="55">
        <f t="shared" si="3"/>
        <v>0</v>
      </c>
      <c r="V10" s="56">
        <f t="shared" si="4"/>
        <v>0</v>
      </c>
    </row>
    <row r="11" spans="2:22" s="29" customFormat="1">
      <c r="B11" s="45">
        <v>5</v>
      </c>
      <c r="C11" s="51" t="s">
        <v>185</v>
      </c>
      <c r="D11" s="52" t="s">
        <v>180</v>
      </c>
      <c r="E11" s="31"/>
      <c r="F11" s="31"/>
      <c r="G11" s="31"/>
      <c r="H11" s="31"/>
      <c r="I11" s="53">
        <f t="shared" si="0"/>
        <v>0</v>
      </c>
      <c r="J11" s="70"/>
      <c r="K11" s="31"/>
      <c r="L11" s="70"/>
      <c r="M11" s="54">
        <f t="shared" si="1"/>
        <v>0</v>
      </c>
      <c r="N11" s="31"/>
      <c r="O11" s="31"/>
      <c r="P11" s="31"/>
      <c r="Q11" s="55">
        <f t="shared" si="2"/>
        <v>0</v>
      </c>
      <c r="R11" s="31"/>
      <c r="S11" s="31"/>
      <c r="T11" s="31"/>
      <c r="U11" s="55">
        <f t="shared" si="3"/>
        <v>0</v>
      </c>
      <c r="V11" s="56">
        <f t="shared" si="4"/>
        <v>0</v>
      </c>
    </row>
    <row r="12" spans="2:22" s="29" customFormat="1" ht="30">
      <c r="B12" s="45">
        <v>6</v>
      </c>
      <c r="C12" s="27" t="s">
        <v>186</v>
      </c>
      <c r="D12" s="52" t="s">
        <v>180</v>
      </c>
      <c r="E12" s="31"/>
      <c r="F12" s="31"/>
      <c r="G12" s="31"/>
      <c r="H12" s="31"/>
      <c r="I12" s="53">
        <f t="shared" si="0"/>
        <v>0</v>
      </c>
      <c r="J12" s="70"/>
      <c r="K12" s="31"/>
      <c r="L12" s="70"/>
      <c r="M12" s="54">
        <f t="shared" si="1"/>
        <v>0</v>
      </c>
      <c r="N12" s="31"/>
      <c r="O12" s="31"/>
      <c r="P12" s="31"/>
      <c r="Q12" s="55">
        <f t="shared" si="2"/>
        <v>0</v>
      </c>
      <c r="R12" s="31"/>
      <c r="S12" s="31"/>
      <c r="T12" s="31"/>
      <c r="U12" s="55">
        <f t="shared" si="3"/>
        <v>0</v>
      </c>
      <c r="V12" s="56">
        <f t="shared" si="4"/>
        <v>0</v>
      </c>
    </row>
    <row r="13" spans="2:22" s="29" customFormat="1">
      <c r="B13" s="45">
        <v>7</v>
      </c>
      <c r="C13" s="27" t="s">
        <v>187</v>
      </c>
      <c r="D13" s="52" t="s">
        <v>180</v>
      </c>
      <c r="E13" s="31"/>
      <c r="F13" s="31"/>
      <c r="G13" s="31"/>
      <c r="H13" s="31"/>
      <c r="I13" s="53">
        <f t="shared" si="0"/>
        <v>0</v>
      </c>
      <c r="J13" s="70"/>
      <c r="K13" s="31"/>
      <c r="L13" s="70"/>
      <c r="M13" s="54">
        <f t="shared" si="1"/>
        <v>0</v>
      </c>
      <c r="N13" s="31"/>
      <c r="O13" s="31"/>
      <c r="P13" s="31"/>
      <c r="Q13" s="55">
        <f t="shared" si="2"/>
        <v>0</v>
      </c>
      <c r="R13" s="31"/>
      <c r="S13" s="31"/>
      <c r="T13" s="31"/>
      <c r="U13" s="55">
        <f t="shared" si="3"/>
        <v>0</v>
      </c>
      <c r="V13" s="56">
        <f t="shared" si="4"/>
        <v>0</v>
      </c>
    </row>
    <row r="14" spans="2:22" s="29" customFormat="1">
      <c r="B14" s="45">
        <v>8</v>
      </c>
      <c r="C14" s="51" t="s">
        <v>188</v>
      </c>
      <c r="D14" s="52" t="s">
        <v>180</v>
      </c>
      <c r="E14" s="31"/>
      <c r="F14" s="31"/>
      <c r="G14" s="31"/>
      <c r="H14" s="31"/>
      <c r="I14" s="53">
        <f t="shared" si="0"/>
        <v>0</v>
      </c>
      <c r="J14" s="70"/>
      <c r="K14" s="31"/>
      <c r="L14" s="70"/>
      <c r="M14" s="54">
        <f t="shared" si="1"/>
        <v>0</v>
      </c>
      <c r="N14" s="31"/>
      <c r="O14" s="31"/>
      <c r="P14" s="31"/>
      <c r="Q14" s="55">
        <f t="shared" si="2"/>
        <v>0</v>
      </c>
      <c r="R14" s="31"/>
      <c r="S14" s="31"/>
      <c r="T14" s="31"/>
      <c r="U14" s="55">
        <f t="shared" si="3"/>
        <v>0</v>
      </c>
      <c r="V14" s="56">
        <f t="shared" si="4"/>
        <v>0</v>
      </c>
    </row>
    <row r="15" spans="2:22" s="29" customFormat="1">
      <c r="B15" s="45">
        <v>9</v>
      </c>
      <c r="C15" s="51" t="s">
        <v>189</v>
      </c>
      <c r="D15" s="52" t="s">
        <v>180</v>
      </c>
      <c r="E15" s="31"/>
      <c r="F15" s="31"/>
      <c r="G15" s="31"/>
      <c r="H15" s="31"/>
      <c r="I15" s="53">
        <f t="shared" si="0"/>
        <v>0</v>
      </c>
      <c r="J15" s="70"/>
      <c r="K15" s="31"/>
      <c r="L15" s="70"/>
      <c r="M15" s="54">
        <f t="shared" si="1"/>
        <v>0</v>
      </c>
      <c r="N15" s="31"/>
      <c r="O15" s="31"/>
      <c r="P15" s="31"/>
      <c r="Q15" s="55">
        <f t="shared" si="2"/>
        <v>0</v>
      </c>
      <c r="R15" s="31"/>
      <c r="S15" s="31"/>
      <c r="T15" s="31"/>
      <c r="U15" s="55">
        <f t="shared" si="3"/>
        <v>0</v>
      </c>
      <c r="V15" s="56">
        <f t="shared" si="4"/>
        <v>0</v>
      </c>
    </row>
    <row r="16" spans="2:22" s="29" customFormat="1">
      <c r="B16" s="45">
        <v>10</v>
      </c>
      <c r="C16" s="51" t="s">
        <v>190</v>
      </c>
      <c r="D16" s="52" t="s">
        <v>180</v>
      </c>
      <c r="E16" s="31"/>
      <c r="F16" s="31"/>
      <c r="G16" s="31"/>
      <c r="H16" s="31"/>
      <c r="I16" s="53">
        <f t="shared" si="0"/>
        <v>0</v>
      </c>
      <c r="J16" s="70"/>
      <c r="K16" s="31"/>
      <c r="L16" s="70"/>
      <c r="M16" s="54">
        <f t="shared" si="1"/>
        <v>0</v>
      </c>
      <c r="N16" s="31"/>
      <c r="O16" s="31"/>
      <c r="P16" s="31"/>
      <c r="Q16" s="55">
        <f t="shared" si="2"/>
        <v>0</v>
      </c>
      <c r="R16" s="31"/>
      <c r="S16" s="31"/>
      <c r="T16" s="31"/>
      <c r="U16" s="55">
        <f t="shared" si="3"/>
        <v>0</v>
      </c>
      <c r="V16" s="56">
        <f t="shared" si="4"/>
        <v>0</v>
      </c>
    </row>
    <row r="17" spans="2:22" s="29" customFormat="1" ht="30">
      <c r="B17" s="45">
        <v>11</v>
      </c>
      <c r="C17" s="27" t="s">
        <v>191</v>
      </c>
      <c r="D17" s="52" t="s">
        <v>180</v>
      </c>
      <c r="E17" s="31"/>
      <c r="F17" s="31"/>
      <c r="G17" s="31"/>
      <c r="H17" s="31"/>
      <c r="I17" s="53">
        <f t="shared" si="0"/>
        <v>0</v>
      </c>
      <c r="J17" s="70"/>
      <c r="K17" s="31"/>
      <c r="L17" s="70"/>
      <c r="M17" s="54">
        <f t="shared" si="1"/>
        <v>0</v>
      </c>
      <c r="N17" s="31"/>
      <c r="O17" s="31"/>
      <c r="P17" s="31"/>
      <c r="Q17" s="55">
        <f t="shared" si="2"/>
        <v>0</v>
      </c>
      <c r="R17" s="31"/>
      <c r="S17" s="31"/>
      <c r="T17" s="31"/>
      <c r="U17" s="55">
        <f t="shared" si="3"/>
        <v>0</v>
      </c>
      <c r="V17" s="56">
        <f t="shared" si="4"/>
        <v>0</v>
      </c>
    </row>
    <row r="18" spans="2:22" s="29" customFormat="1">
      <c r="B18" s="45">
        <v>12</v>
      </c>
      <c r="C18" s="51" t="s">
        <v>192</v>
      </c>
      <c r="D18" s="52" t="s">
        <v>180</v>
      </c>
      <c r="E18" s="31"/>
      <c r="F18" s="31"/>
      <c r="G18" s="31"/>
      <c r="H18" s="31"/>
      <c r="I18" s="53">
        <f t="shared" si="0"/>
        <v>0</v>
      </c>
      <c r="J18" s="70"/>
      <c r="K18" s="31"/>
      <c r="L18" s="70"/>
      <c r="M18" s="54">
        <f t="shared" si="1"/>
        <v>0</v>
      </c>
      <c r="N18" s="31"/>
      <c r="O18" s="31"/>
      <c r="P18" s="31"/>
      <c r="Q18" s="55">
        <f t="shared" si="2"/>
        <v>0</v>
      </c>
      <c r="R18" s="31"/>
      <c r="S18" s="31"/>
      <c r="T18" s="31"/>
      <c r="U18" s="55">
        <f t="shared" si="3"/>
        <v>0</v>
      </c>
      <c r="V18" s="56">
        <f t="shared" si="4"/>
        <v>0</v>
      </c>
    </row>
    <row r="19" spans="2:22" s="29" customFormat="1">
      <c r="B19" s="45">
        <v>13</v>
      </c>
      <c r="C19" s="51" t="s">
        <v>193</v>
      </c>
      <c r="D19" s="52" t="s">
        <v>180</v>
      </c>
      <c r="E19" s="31"/>
      <c r="F19" s="31"/>
      <c r="G19" s="31"/>
      <c r="H19" s="31"/>
      <c r="I19" s="53">
        <f t="shared" si="0"/>
        <v>0</v>
      </c>
      <c r="J19" s="70"/>
      <c r="K19" s="31"/>
      <c r="L19" s="70"/>
      <c r="M19" s="54">
        <f t="shared" si="1"/>
        <v>0</v>
      </c>
      <c r="N19" s="31"/>
      <c r="O19" s="31"/>
      <c r="P19" s="31"/>
      <c r="Q19" s="55">
        <f t="shared" si="2"/>
        <v>0</v>
      </c>
      <c r="R19" s="31"/>
      <c r="S19" s="31"/>
      <c r="T19" s="31"/>
      <c r="U19" s="55">
        <f t="shared" si="3"/>
        <v>0</v>
      </c>
      <c r="V19" s="56">
        <f t="shared" si="4"/>
        <v>0</v>
      </c>
    </row>
    <row r="20" spans="2:22" s="29" customFormat="1">
      <c r="B20" s="45">
        <v>14</v>
      </c>
      <c r="C20" s="51" t="s">
        <v>194</v>
      </c>
      <c r="D20" s="52" t="s">
        <v>180</v>
      </c>
      <c r="E20" s="31"/>
      <c r="F20" s="31"/>
      <c r="G20" s="31"/>
      <c r="H20" s="31"/>
      <c r="I20" s="53">
        <f t="shared" si="0"/>
        <v>0</v>
      </c>
      <c r="J20" s="70"/>
      <c r="K20" s="31"/>
      <c r="L20" s="70"/>
      <c r="M20" s="54">
        <f t="shared" si="1"/>
        <v>0</v>
      </c>
      <c r="N20" s="31"/>
      <c r="O20" s="31"/>
      <c r="P20" s="31"/>
      <c r="Q20" s="55">
        <f t="shared" si="2"/>
        <v>0</v>
      </c>
      <c r="R20" s="31"/>
      <c r="S20" s="31"/>
      <c r="T20" s="31"/>
      <c r="U20" s="55">
        <f t="shared" si="3"/>
        <v>0</v>
      </c>
      <c r="V20" s="56">
        <f t="shared" si="4"/>
        <v>0</v>
      </c>
    </row>
    <row r="21" spans="2:22" s="29" customFormat="1" ht="30">
      <c r="B21" s="45">
        <v>15</v>
      </c>
      <c r="C21" s="27" t="s">
        <v>195</v>
      </c>
      <c r="D21" s="52" t="s">
        <v>180</v>
      </c>
      <c r="E21" s="31"/>
      <c r="F21" s="31"/>
      <c r="G21" s="31"/>
      <c r="H21" s="31"/>
      <c r="I21" s="53">
        <f t="shared" si="0"/>
        <v>0</v>
      </c>
      <c r="J21" s="70"/>
      <c r="K21" s="31"/>
      <c r="L21" s="70"/>
      <c r="M21" s="54">
        <f t="shared" si="1"/>
        <v>0</v>
      </c>
      <c r="N21" s="31"/>
      <c r="O21" s="31"/>
      <c r="P21" s="31"/>
      <c r="Q21" s="55">
        <f t="shared" si="2"/>
        <v>0</v>
      </c>
      <c r="R21" s="31"/>
      <c r="S21" s="31"/>
      <c r="T21" s="31"/>
      <c r="U21" s="55">
        <f t="shared" si="3"/>
        <v>0</v>
      </c>
      <c r="V21" s="56">
        <f t="shared" si="4"/>
        <v>0</v>
      </c>
    </row>
    <row r="22" spans="2:22" s="29" customFormat="1" ht="60">
      <c r="B22" s="45">
        <v>16</v>
      </c>
      <c r="C22" s="27" t="s">
        <v>196</v>
      </c>
      <c r="D22" s="52" t="s">
        <v>180</v>
      </c>
      <c r="E22" s="31"/>
      <c r="F22" s="31"/>
      <c r="G22" s="31"/>
      <c r="H22" s="31"/>
      <c r="I22" s="53">
        <f t="shared" si="0"/>
        <v>0</v>
      </c>
      <c r="J22" s="70"/>
      <c r="K22" s="31"/>
      <c r="L22" s="70"/>
      <c r="M22" s="54">
        <f t="shared" si="1"/>
        <v>0</v>
      </c>
      <c r="N22" s="31"/>
      <c r="O22" s="31"/>
      <c r="P22" s="31"/>
      <c r="Q22" s="55">
        <f t="shared" si="2"/>
        <v>0</v>
      </c>
      <c r="R22" s="31"/>
      <c r="S22" s="31"/>
      <c r="T22" s="31"/>
      <c r="U22" s="55">
        <f t="shared" si="3"/>
        <v>0</v>
      </c>
      <c r="V22" s="56">
        <f t="shared" si="4"/>
        <v>0</v>
      </c>
    </row>
    <row r="23" spans="2:22" s="29" customFormat="1" ht="45">
      <c r="B23" s="45">
        <v>17</v>
      </c>
      <c r="C23" s="27" t="s">
        <v>197</v>
      </c>
      <c r="D23" s="52" t="s">
        <v>180</v>
      </c>
      <c r="E23" s="31"/>
      <c r="F23" s="31"/>
      <c r="G23" s="31"/>
      <c r="H23" s="31"/>
      <c r="I23" s="53">
        <f t="shared" si="0"/>
        <v>0</v>
      </c>
      <c r="J23" s="70"/>
      <c r="K23" s="31"/>
      <c r="L23" s="70"/>
      <c r="M23" s="54">
        <f t="shared" si="1"/>
        <v>0</v>
      </c>
      <c r="N23" s="31"/>
      <c r="O23" s="31"/>
      <c r="P23" s="31"/>
      <c r="Q23" s="55">
        <f t="shared" si="2"/>
        <v>0</v>
      </c>
      <c r="R23" s="31"/>
      <c r="S23" s="31"/>
      <c r="T23" s="31"/>
      <c r="U23" s="55">
        <f t="shared" si="3"/>
        <v>0</v>
      </c>
      <c r="V23" s="56">
        <f t="shared" si="4"/>
        <v>0</v>
      </c>
    </row>
    <row r="24" spans="2:22" s="29" customFormat="1" ht="30">
      <c r="B24" s="45">
        <v>18</v>
      </c>
      <c r="C24" s="27" t="s">
        <v>198</v>
      </c>
      <c r="D24" s="52" t="s">
        <v>180</v>
      </c>
      <c r="E24" s="31"/>
      <c r="F24" s="31"/>
      <c r="G24" s="31"/>
      <c r="H24" s="31"/>
      <c r="I24" s="53">
        <f t="shared" si="0"/>
        <v>0</v>
      </c>
      <c r="J24" s="70"/>
      <c r="K24" s="31"/>
      <c r="L24" s="70"/>
      <c r="M24" s="54">
        <f t="shared" si="1"/>
        <v>0</v>
      </c>
      <c r="N24" s="31"/>
      <c r="O24" s="31"/>
      <c r="P24" s="31"/>
      <c r="Q24" s="55">
        <f t="shared" si="2"/>
        <v>0</v>
      </c>
      <c r="R24" s="31"/>
      <c r="S24" s="31"/>
      <c r="T24" s="31"/>
      <c r="U24" s="55">
        <f t="shared" si="3"/>
        <v>0</v>
      </c>
      <c r="V24" s="56">
        <f t="shared" si="4"/>
        <v>0</v>
      </c>
    </row>
    <row r="25" spans="2:22" s="29" customFormat="1" ht="30">
      <c r="B25" s="45">
        <v>19</v>
      </c>
      <c r="C25" s="27" t="s">
        <v>199</v>
      </c>
      <c r="D25" s="52" t="s">
        <v>180</v>
      </c>
      <c r="E25" s="31"/>
      <c r="F25" s="31"/>
      <c r="G25" s="31"/>
      <c r="H25" s="31"/>
      <c r="I25" s="53">
        <f t="shared" si="0"/>
        <v>0</v>
      </c>
      <c r="J25" s="70"/>
      <c r="K25" s="31"/>
      <c r="L25" s="70"/>
      <c r="M25" s="54">
        <f t="shared" si="1"/>
        <v>0</v>
      </c>
      <c r="N25" s="31"/>
      <c r="O25" s="31"/>
      <c r="P25" s="31"/>
      <c r="Q25" s="55">
        <f t="shared" si="2"/>
        <v>0</v>
      </c>
      <c r="R25" s="31"/>
      <c r="S25" s="31"/>
      <c r="T25" s="31"/>
      <c r="U25" s="55">
        <f t="shared" si="3"/>
        <v>0</v>
      </c>
      <c r="V25" s="56">
        <f t="shared" si="4"/>
        <v>0</v>
      </c>
    </row>
    <row r="26" spans="2:22" s="29" customFormat="1" ht="30">
      <c r="B26" s="45">
        <v>20</v>
      </c>
      <c r="C26" s="27" t="s">
        <v>200</v>
      </c>
      <c r="D26" s="52" t="s">
        <v>180</v>
      </c>
      <c r="E26" s="31"/>
      <c r="F26" s="31"/>
      <c r="G26" s="31"/>
      <c r="H26" s="31"/>
      <c r="I26" s="53">
        <f t="shared" si="0"/>
        <v>0</v>
      </c>
      <c r="J26" s="70"/>
      <c r="K26" s="31"/>
      <c r="L26" s="70"/>
      <c r="M26" s="54">
        <f t="shared" si="1"/>
        <v>0</v>
      </c>
      <c r="N26" s="31"/>
      <c r="O26" s="31"/>
      <c r="P26" s="31"/>
      <c r="Q26" s="55">
        <f t="shared" si="2"/>
        <v>0</v>
      </c>
      <c r="R26" s="31"/>
      <c r="S26" s="31"/>
      <c r="T26" s="31"/>
      <c r="U26" s="55">
        <f t="shared" si="3"/>
        <v>0</v>
      </c>
      <c r="V26" s="56">
        <f t="shared" si="4"/>
        <v>0</v>
      </c>
    </row>
    <row r="27" spans="2:22" s="29" customFormat="1" ht="45">
      <c r="B27" s="45">
        <v>21</v>
      </c>
      <c r="C27" s="27" t="s">
        <v>201</v>
      </c>
      <c r="D27" s="52" t="s">
        <v>180</v>
      </c>
      <c r="E27" s="31"/>
      <c r="F27" s="31"/>
      <c r="G27" s="31"/>
      <c r="H27" s="31"/>
      <c r="I27" s="53">
        <f t="shared" si="0"/>
        <v>0</v>
      </c>
      <c r="J27" s="70"/>
      <c r="K27" s="31"/>
      <c r="L27" s="70"/>
      <c r="M27" s="54">
        <f t="shared" si="1"/>
        <v>0</v>
      </c>
      <c r="N27" s="31"/>
      <c r="O27" s="31"/>
      <c r="P27" s="31"/>
      <c r="Q27" s="55">
        <f t="shared" si="2"/>
        <v>0</v>
      </c>
      <c r="R27" s="31"/>
      <c r="S27" s="31"/>
      <c r="T27" s="31"/>
      <c r="U27" s="55">
        <f t="shared" si="3"/>
        <v>0</v>
      </c>
      <c r="V27" s="56">
        <f t="shared" si="4"/>
        <v>0</v>
      </c>
    </row>
    <row r="28" spans="2:22" s="29" customFormat="1" ht="45">
      <c r="B28" s="45">
        <v>22</v>
      </c>
      <c r="C28" s="27" t="s">
        <v>202</v>
      </c>
      <c r="D28" s="52" t="s">
        <v>180</v>
      </c>
      <c r="E28" s="31"/>
      <c r="F28" s="31"/>
      <c r="G28" s="31"/>
      <c r="H28" s="31"/>
      <c r="I28" s="53">
        <f t="shared" si="0"/>
        <v>0</v>
      </c>
      <c r="J28" s="70"/>
      <c r="K28" s="31"/>
      <c r="L28" s="70"/>
      <c r="M28" s="54">
        <f t="shared" si="1"/>
        <v>0</v>
      </c>
      <c r="N28" s="31"/>
      <c r="O28" s="31"/>
      <c r="P28" s="31"/>
      <c r="Q28" s="55">
        <f t="shared" si="2"/>
        <v>0</v>
      </c>
      <c r="R28" s="31"/>
      <c r="S28" s="31"/>
      <c r="T28" s="31"/>
      <c r="U28" s="55">
        <f t="shared" si="3"/>
        <v>0</v>
      </c>
      <c r="V28" s="56">
        <f t="shared" si="4"/>
        <v>0</v>
      </c>
    </row>
    <row r="29" spans="2:22" s="29" customFormat="1" ht="30">
      <c r="B29" s="45">
        <v>23</v>
      </c>
      <c r="C29" s="27" t="s">
        <v>203</v>
      </c>
      <c r="D29" s="52" t="s">
        <v>180</v>
      </c>
      <c r="E29" s="31"/>
      <c r="F29" s="31"/>
      <c r="G29" s="31"/>
      <c r="H29" s="31"/>
      <c r="I29" s="53">
        <f t="shared" si="0"/>
        <v>0</v>
      </c>
      <c r="J29" s="70"/>
      <c r="K29" s="31"/>
      <c r="L29" s="70"/>
      <c r="M29" s="54">
        <f t="shared" si="1"/>
        <v>0</v>
      </c>
      <c r="N29" s="31"/>
      <c r="O29" s="31"/>
      <c r="P29" s="31"/>
      <c r="Q29" s="55">
        <f t="shared" si="2"/>
        <v>0</v>
      </c>
      <c r="R29" s="31"/>
      <c r="S29" s="31"/>
      <c r="T29" s="31"/>
      <c r="U29" s="55">
        <f t="shared" si="3"/>
        <v>0</v>
      </c>
      <c r="V29" s="56">
        <f t="shared" si="4"/>
        <v>0</v>
      </c>
    </row>
    <row r="30" spans="2:22" s="29" customFormat="1" ht="30">
      <c r="B30" s="45">
        <v>24</v>
      </c>
      <c r="C30" s="27" t="s">
        <v>204</v>
      </c>
      <c r="D30" s="52" t="s">
        <v>180</v>
      </c>
      <c r="E30" s="31"/>
      <c r="F30" s="31"/>
      <c r="G30" s="31"/>
      <c r="H30" s="31"/>
      <c r="I30" s="53">
        <f t="shared" si="0"/>
        <v>0</v>
      </c>
      <c r="J30" s="70"/>
      <c r="K30" s="31"/>
      <c r="L30" s="70"/>
      <c r="M30" s="54">
        <f t="shared" si="1"/>
        <v>0</v>
      </c>
      <c r="N30" s="31"/>
      <c r="O30" s="31"/>
      <c r="P30" s="31"/>
      <c r="Q30" s="55">
        <f t="shared" si="2"/>
        <v>0</v>
      </c>
      <c r="R30" s="31"/>
      <c r="S30" s="31"/>
      <c r="T30" s="31"/>
      <c r="U30" s="55">
        <f t="shared" si="3"/>
        <v>0</v>
      </c>
      <c r="V30" s="56">
        <f t="shared" si="4"/>
        <v>0</v>
      </c>
    </row>
    <row r="31" spans="2:22" s="29" customFormat="1" ht="45">
      <c r="B31" s="45">
        <v>25</v>
      </c>
      <c r="C31" s="27" t="s">
        <v>205</v>
      </c>
      <c r="D31" s="52" t="s">
        <v>180</v>
      </c>
      <c r="E31" s="31"/>
      <c r="F31" s="31"/>
      <c r="G31" s="31"/>
      <c r="H31" s="31"/>
      <c r="I31" s="53">
        <f t="shared" si="0"/>
        <v>0</v>
      </c>
      <c r="J31" s="70"/>
      <c r="K31" s="31"/>
      <c r="L31" s="70"/>
      <c r="M31" s="54">
        <f t="shared" si="1"/>
        <v>0</v>
      </c>
      <c r="N31" s="31"/>
      <c r="O31" s="31"/>
      <c r="P31" s="31"/>
      <c r="Q31" s="55">
        <f t="shared" si="2"/>
        <v>0</v>
      </c>
      <c r="R31" s="31"/>
      <c r="S31" s="31"/>
      <c r="T31" s="31"/>
      <c r="U31" s="55">
        <f t="shared" si="3"/>
        <v>0</v>
      </c>
      <c r="V31" s="56">
        <f t="shared" si="4"/>
        <v>0</v>
      </c>
    </row>
    <row r="32" spans="2:22" s="29" customFormat="1" ht="30">
      <c r="B32" s="45">
        <v>26</v>
      </c>
      <c r="C32" s="27" t="s">
        <v>206</v>
      </c>
      <c r="D32" s="52" t="s">
        <v>180</v>
      </c>
      <c r="E32" s="31"/>
      <c r="F32" s="31"/>
      <c r="G32" s="31"/>
      <c r="H32" s="31"/>
      <c r="I32" s="53">
        <f t="shared" si="0"/>
        <v>0</v>
      </c>
      <c r="J32" s="70"/>
      <c r="K32" s="31"/>
      <c r="L32" s="70"/>
      <c r="M32" s="54">
        <f t="shared" si="1"/>
        <v>0</v>
      </c>
      <c r="N32" s="31"/>
      <c r="O32" s="31"/>
      <c r="P32" s="31"/>
      <c r="Q32" s="55">
        <f t="shared" si="2"/>
        <v>0</v>
      </c>
      <c r="R32" s="31"/>
      <c r="S32" s="31"/>
      <c r="T32" s="31"/>
      <c r="U32" s="55">
        <f t="shared" si="3"/>
        <v>0</v>
      </c>
      <c r="V32" s="56">
        <f t="shared" si="4"/>
        <v>0</v>
      </c>
    </row>
    <row r="33" spans="2:22" s="29" customFormat="1" ht="30">
      <c r="B33" s="45">
        <v>27</v>
      </c>
      <c r="C33" s="27" t="s">
        <v>207</v>
      </c>
      <c r="D33" s="52" t="s">
        <v>180</v>
      </c>
      <c r="E33" s="31"/>
      <c r="F33" s="31"/>
      <c r="G33" s="31"/>
      <c r="H33" s="31"/>
      <c r="I33" s="53">
        <f t="shared" si="0"/>
        <v>0</v>
      </c>
      <c r="J33" s="70"/>
      <c r="K33" s="31"/>
      <c r="L33" s="70"/>
      <c r="M33" s="54">
        <f t="shared" si="1"/>
        <v>0</v>
      </c>
      <c r="N33" s="31"/>
      <c r="O33" s="31"/>
      <c r="P33" s="31"/>
      <c r="Q33" s="55">
        <f t="shared" si="2"/>
        <v>0</v>
      </c>
      <c r="R33" s="31"/>
      <c r="S33" s="31"/>
      <c r="T33" s="31"/>
      <c r="U33" s="55">
        <f t="shared" si="3"/>
        <v>0</v>
      </c>
      <c r="V33" s="56">
        <f t="shared" si="4"/>
        <v>0</v>
      </c>
    </row>
    <row r="34" spans="2:22" s="29" customFormat="1">
      <c r="B34" s="45">
        <v>28</v>
      </c>
      <c r="C34" s="51" t="s">
        <v>208</v>
      </c>
      <c r="D34" s="52" t="s">
        <v>180</v>
      </c>
      <c r="E34" s="31"/>
      <c r="F34" s="31"/>
      <c r="G34" s="31"/>
      <c r="H34" s="31"/>
      <c r="I34" s="53">
        <f t="shared" si="0"/>
        <v>0</v>
      </c>
      <c r="J34" s="70"/>
      <c r="K34" s="31"/>
      <c r="L34" s="70"/>
      <c r="M34" s="54">
        <f t="shared" si="1"/>
        <v>0</v>
      </c>
      <c r="N34" s="31"/>
      <c r="O34" s="31"/>
      <c r="P34" s="31"/>
      <c r="Q34" s="55">
        <f t="shared" si="2"/>
        <v>0</v>
      </c>
      <c r="R34" s="31"/>
      <c r="S34" s="31"/>
      <c r="T34" s="31"/>
      <c r="U34" s="55">
        <f t="shared" si="3"/>
        <v>0</v>
      </c>
      <c r="V34" s="56">
        <f t="shared" si="4"/>
        <v>0</v>
      </c>
    </row>
    <row r="35" spans="2:22" s="29" customFormat="1" ht="45">
      <c r="B35" s="45">
        <v>29</v>
      </c>
      <c r="C35" s="27" t="s">
        <v>209</v>
      </c>
      <c r="D35" s="52" t="s">
        <v>180</v>
      </c>
      <c r="E35" s="31"/>
      <c r="F35" s="31"/>
      <c r="G35" s="31"/>
      <c r="H35" s="31"/>
      <c r="I35" s="53">
        <f t="shared" si="0"/>
        <v>0</v>
      </c>
      <c r="J35" s="70"/>
      <c r="K35" s="31"/>
      <c r="L35" s="70"/>
      <c r="M35" s="54">
        <f t="shared" si="1"/>
        <v>0</v>
      </c>
      <c r="N35" s="31"/>
      <c r="O35" s="31"/>
      <c r="P35" s="31"/>
      <c r="Q35" s="55">
        <f t="shared" si="2"/>
        <v>0</v>
      </c>
      <c r="R35" s="31"/>
      <c r="S35" s="31"/>
      <c r="T35" s="31"/>
      <c r="U35" s="55">
        <f t="shared" si="3"/>
        <v>0</v>
      </c>
      <c r="V35" s="56">
        <f t="shared" si="4"/>
        <v>0</v>
      </c>
    </row>
    <row r="36" spans="2:22" s="29" customFormat="1">
      <c r="B36" s="45">
        <v>30</v>
      </c>
      <c r="C36" s="27" t="s">
        <v>210</v>
      </c>
      <c r="D36" s="52" t="s">
        <v>180</v>
      </c>
      <c r="E36" s="31"/>
      <c r="F36" s="31"/>
      <c r="G36" s="31"/>
      <c r="H36" s="31"/>
      <c r="I36" s="53">
        <f t="shared" si="0"/>
        <v>0</v>
      </c>
      <c r="J36" s="70"/>
      <c r="K36" s="31"/>
      <c r="L36" s="70"/>
      <c r="M36" s="54">
        <f t="shared" si="1"/>
        <v>0</v>
      </c>
      <c r="N36" s="31"/>
      <c r="O36" s="31"/>
      <c r="P36" s="31"/>
      <c r="Q36" s="55">
        <f t="shared" si="2"/>
        <v>0</v>
      </c>
      <c r="R36" s="31"/>
      <c r="S36" s="31"/>
      <c r="T36" s="31"/>
      <c r="U36" s="55">
        <f t="shared" si="3"/>
        <v>0</v>
      </c>
      <c r="V36" s="56">
        <f t="shared" si="4"/>
        <v>0</v>
      </c>
    </row>
    <row r="37" spans="2:22" s="29" customFormat="1">
      <c r="B37" s="45">
        <v>31</v>
      </c>
      <c r="C37" s="51" t="s">
        <v>211</v>
      </c>
      <c r="D37" s="52" t="s">
        <v>180</v>
      </c>
      <c r="E37" s="31"/>
      <c r="F37" s="31"/>
      <c r="G37" s="31"/>
      <c r="H37" s="31"/>
      <c r="I37" s="53">
        <f t="shared" si="0"/>
        <v>0</v>
      </c>
      <c r="J37" s="70"/>
      <c r="K37" s="31"/>
      <c r="L37" s="70"/>
      <c r="M37" s="54">
        <f t="shared" si="1"/>
        <v>0</v>
      </c>
      <c r="N37" s="31"/>
      <c r="O37" s="31"/>
      <c r="P37" s="31"/>
      <c r="Q37" s="55">
        <f t="shared" si="2"/>
        <v>0</v>
      </c>
      <c r="R37" s="31"/>
      <c r="S37" s="31"/>
      <c r="T37" s="31"/>
      <c r="U37" s="55">
        <f t="shared" si="3"/>
        <v>0</v>
      </c>
      <c r="V37" s="56">
        <f t="shared" si="4"/>
        <v>0</v>
      </c>
    </row>
    <row r="38" spans="2:22" s="29" customFormat="1" ht="30">
      <c r="B38" s="45">
        <v>32</v>
      </c>
      <c r="C38" s="27" t="s">
        <v>212</v>
      </c>
      <c r="D38" s="52" t="s">
        <v>180</v>
      </c>
      <c r="E38" s="31"/>
      <c r="F38" s="31"/>
      <c r="G38" s="31"/>
      <c r="H38" s="31"/>
      <c r="I38" s="53">
        <f t="shared" si="0"/>
        <v>0</v>
      </c>
      <c r="J38" s="70"/>
      <c r="K38" s="31"/>
      <c r="L38" s="70"/>
      <c r="M38" s="54">
        <f t="shared" si="1"/>
        <v>0</v>
      </c>
      <c r="N38" s="31"/>
      <c r="O38" s="31"/>
      <c r="P38" s="31"/>
      <c r="Q38" s="55">
        <f t="shared" si="2"/>
        <v>0</v>
      </c>
      <c r="R38" s="31"/>
      <c r="S38" s="31"/>
      <c r="T38" s="31"/>
      <c r="U38" s="55">
        <f t="shared" si="3"/>
        <v>0</v>
      </c>
      <c r="V38" s="56">
        <f t="shared" si="4"/>
        <v>0</v>
      </c>
    </row>
    <row r="39" spans="2:22" s="29" customFormat="1" ht="30">
      <c r="B39" s="45">
        <v>33</v>
      </c>
      <c r="C39" s="27" t="s">
        <v>213</v>
      </c>
      <c r="D39" s="52" t="s">
        <v>180</v>
      </c>
      <c r="E39" s="31"/>
      <c r="F39" s="31"/>
      <c r="G39" s="31"/>
      <c r="H39" s="31"/>
      <c r="I39" s="53">
        <f t="shared" si="0"/>
        <v>0</v>
      </c>
      <c r="J39" s="70"/>
      <c r="K39" s="31"/>
      <c r="L39" s="70"/>
      <c r="M39" s="54">
        <f t="shared" si="1"/>
        <v>0</v>
      </c>
      <c r="N39" s="31"/>
      <c r="O39" s="31"/>
      <c r="P39" s="31"/>
      <c r="Q39" s="55">
        <f t="shared" si="2"/>
        <v>0</v>
      </c>
      <c r="R39" s="31"/>
      <c r="S39" s="31"/>
      <c r="T39" s="31"/>
      <c r="U39" s="55">
        <f t="shared" si="3"/>
        <v>0</v>
      </c>
      <c r="V39" s="56">
        <f t="shared" si="4"/>
        <v>0</v>
      </c>
    </row>
    <row r="40" spans="2:22" s="29" customFormat="1" ht="30">
      <c r="B40" s="45">
        <v>34</v>
      </c>
      <c r="C40" s="27" t="s">
        <v>214</v>
      </c>
      <c r="D40" s="52" t="s">
        <v>180</v>
      </c>
      <c r="E40" s="31"/>
      <c r="F40" s="31"/>
      <c r="G40" s="31"/>
      <c r="H40" s="31"/>
      <c r="I40" s="53">
        <f t="shared" si="0"/>
        <v>0</v>
      </c>
      <c r="J40" s="70"/>
      <c r="K40" s="31"/>
      <c r="L40" s="70"/>
      <c r="M40" s="54">
        <f t="shared" si="1"/>
        <v>0</v>
      </c>
      <c r="N40" s="31"/>
      <c r="O40" s="31"/>
      <c r="P40" s="31"/>
      <c r="Q40" s="55">
        <f t="shared" si="2"/>
        <v>0</v>
      </c>
      <c r="R40" s="31"/>
      <c r="S40" s="31"/>
      <c r="T40" s="31"/>
      <c r="U40" s="55">
        <f t="shared" si="3"/>
        <v>0</v>
      </c>
      <c r="V40" s="56">
        <f t="shared" si="4"/>
        <v>0</v>
      </c>
    </row>
    <row r="41" spans="2:22" s="29" customFormat="1" ht="30">
      <c r="B41" s="45">
        <v>35</v>
      </c>
      <c r="C41" s="27" t="s">
        <v>215</v>
      </c>
      <c r="D41" s="52" t="s">
        <v>180</v>
      </c>
      <c r="E41" s="31"/>
      <c r="F41" s="31"/>
      <c r="G41" s="31"/>
      <c r="H41" s="31"/>
      <c r="I41" s="53">
        <f t="shared" si="0"/>
        <v>0</v>
      </c>
      <c r="J41" s="70"/>
      <c r="K41" s="31"/>
      <c r="L41" s="70"/>
      <c r="M41" s="54">
        <f t="shared" si="1"/>
        <v>0</v>
      </c>
      <c r="N41" s="31"/>
      <c r="O41" s="31"/>
      <c r="P41" s="31"/>
      <c r="Q41" s="55">
        <f t="shared" si="2"/>
        <v>0</v>
      </c>
      <c r="R41" s="31"/>
      <c r="S41" s="31"/>
      <c r="T41" s="31"/>
      <c r="U41" s="55">
        <f t="shared" si="3"/>
        <v>0</v>
      </c>
      <c r="V41" s="56">
        <f t="shared" si="4"/>
        <v>0</v>
      </c>
    </row>
    <row r="42" spans="2:22" s="29" customFormat="1">
      <c r="B42" s="45">
        <v>36</v>
      </c>
      <c r="C42" s="51" t="s">
        <v>216</v>
      </c>
      <c r="D42" s="52" t="s">
        <v>180</v>
      </c>
      <c r="E42" s="31"/>
      <c r="F42" s="31"/>
      <c r="G42" s="31"/>
      <c r="H42" s="31"/>
      <c r="I42" s="53">
        <f t="shared" si="0"/>
        <v>0</v>
      </c>
      <c r="J42" s="70"/>
      <c r="K42" s="31"/>
      <c r="L42" s="70"/>
      <c r="M42" s="54">
        <f t="shared" si="1"/>
        <v>0</v>
      </c>
      <c r="N42" s="31"/>
      <c r="O42" s="31"/>
      <c r="P42" s="31"/>
      <c r="Q42" s="55">
        <f t="shared" si="2"/>
        <v>0</v>
      </c>
      <c r="R42" s="31"/>
      <c r="S42" s="31"/>
      <c r="T42" s="31"/>
      <c r="U42" s="55">
        <f t="shared" si="3"/>
        <v>0</v>
      </c>
      <c r="V42" s="56">
        <f t="shared" si="4"/>
        <v>0</v>
      </c>
    </row>
    <row r="43" spans="2:22" s="29" customFormat="1">
      <c r="B43" s="45">
        <v>37</v>
      </c>
      <c r="C43" s="51" t="s">
        <v>217</v>
      </c>
      <c r="D43" s="52" t="s">
        <v>180</v>
      </c>
      <c r="E43" s="31"/>
      <c r="F43" s="31"/>
      <c r="G43" s="31"/>
      <c r="H43" s="31"/>
      <c r="I43" s="53">
        <f t="shared" si="0"/>
        <v>0</v>
      </c>
      <c r="J43" s="70"/>
      <c r="K43" s="31"/>
      <c r="L43" s="70"/>
      <c r="M43" s="54">
        <f t="shared" si="1"/>
        <v>0</v>
      </c>
      <c r="N43" s="31"/>
      <c r="O43" s="31"/>
      <c r="P43" s="31"/>
      <c r="Q43" s="55">
        <f t="shared" si="2"/>
        <v>0</v>
      </c>
      <c r="R43" s="31"/>
      <c r="S43" s="31"/>
      <c r="T43" s="31"/>
      <c r="U43" s="55">
        <f t="shared" si="3"/>
        <v>0</v>
      </c>
      <c r="V43" s="56">
        <f t="shared" si="4"/>
        <v>0</v>
      </c>
    </row>
    <row r="44" spans="2:22" s="29" customFormat="1" ht="30">
      <c r="B44" s="45">
        <v>38</v>
      </c>
      <c r="C44" s="27" t="s">
        <v>218</v>
      </c>
      <c r="D44" s="52" t="s">
        <v>180</v>
      </c>
      <c r="E44" s="31"/>
      <c r="F44" s="31"/>
      <c r="G44" s="31"/>
      <c r="H44" s="31"/>
      <c r="I44" s="53">
        <f t="shared" si="0"/>
        <v>0</v>
      </c>
      <c r="J44" s="70"/>
      <c r="K44" s="31"/>
      <c r="L44" s="70"/>
      <c r="M44" s="54">
        <f t="shared" si="1"/>
        <v>0</v>
      </c>
      <c r="N44" s="31"/>
      <c r="O44" s="31"/>
      <c r="P44" s="31"/>
      <c r="Q44" s="55">
        <f t="shared" si="2"/>
        <v>0</v>
      </c>
      <c r="R44" s="31"/>
      <c r="S44" s="31"/>
      <c r="T44" s="31"/>
      <c r="U44" s="55">
        <f t="shared" si="3"/>
        <v>0</v>
      </c>
      <c r="V44" s="56">
        <f t="shared" si="4"/>
        <v>0</v>
      </c>
    </row>
    <row r="45" spans="2:22" s="29" customFormat="1" ht="75">
      <c r="B45" s="45">
        <v>39</v>
      </c>
      <c r="C45" s="27" t="s">
        <v>219</v>
      </c>
      <c r="D45" s="52" t="s">
        <v>180</v>
      </c>
      <c r="E45" s="31"/>
      <c r="F45" s="31"/>
      <c r="G45" s="31"/>
      <c r="H45" s="31"/>
      <c r="I45" s="53">
        <f t="shared" si="0"/>
        <v>0</v>
      </c>
      <c r="J45" s="70"/>
      <c r="K45" s="31"/>
      <c r="L45" s="70"/>
      <c r="M45" s="54">
        <f t="shared" si="1"/>
        <v>0</v>
      </c>
      <c r="N45" s="31"/>
      <c r="O45" s="31"/>
      <c r="P45" s="31"/>
      <c r="Q45" s="55">
        <f t="shared" si="2"/>
        <v>0</v>
      </c>
      <c r="R45" s="31"/>
      <c r="S45" s="31"/>
      <c r="T45" s="31"/>
      <c r="U45" s="55">
        <f t="shared" si="3"/>
        <v>0</v>
      </c>
      <c r="V45" s="56">
        <f t="shared" si="4"/>
        <v>0</v>
      </c>
    </row>
    <row r="46" spans="2:22" s="29" customFormat="1" ht="30">
      <c r="B46" s="45">
        <v>40</v>
      </c>
      <c r="C46" s="27" t="s">
        <v>220</v>
      </c>
      <c r="D46" s="52" t="s">
        <v>180</v>
      </c>
      <c r="E46" s="31"/>
      <c r="F46" s="31"/>
      <c r="G46" s="31"/>
      <c r="H46" s="31"/>
      <c r="I46" s="53">
        <f t="shared" si="0"/>
        <v>0</v>
      </c>
      <c r="J46" s="70"/>
      <c r="K46" s="31"/>
      <c r="L46" s="70"/>
      <c r="M46" s="54">
        <f t="shared" si="1"/>
        <v>0</v>
      </c>
      <c r="N46" s="31"/>
      <c r="O46" s="31"/>
      <c r="P46" s="31"/>
      <c r="Q46" s="55">
        <f t="shared" si="2"/>
        <v>0</v>
      </c>
      <c r="R46" s="31"/>
      <c r="S46" s="31"/>
      <c r="T46" s="31"/>
      <c r="U46" s="55">
        <f t="shared" si="3"/>
        <v>0</v>
      </c>
      <c r="V46" s="56">
        <f t="shared" si="4"/>
        <v>0</v>
      </c>
    </row>
    <row r="47" spans="2:22" s="29" customFormat="1" ht="30">
      <c r="B47" s="45">
        <v>41</v>
      </c>
      <c r="C47" s="27" t="s">
        <v>221</v>
      </c>
      <c r="D47" s="52" t="s">
        <v>180</v>
      </c>
      <c r="E47" s="31"/>
      <c r="F47" s="31"/>
      <c r="G47" s="31"/>
      <c r="H47" s="31"/>
      <c r="I47" s="53">
        <f t="shared" si="0"/>
        <v>0</v>
      </c>
      <c r="J47" s="70"/>
      <c r="K47" s="31"/>
      <c r="L47" s="70"/>
      <c r="M47" s="54">
        <f t="shared" si="1"/>
        <v>0</v>
      </c>
      <c r="N47" s="31"/>
      <c r="O47" s="31"/>
      <c r="P47" s="31"/>
      <c r="Q47" s="55">
        <f t="shared" si="2"/>
        <v>0</v>
      </c>
      <c r="R47" s="31"/>
      <c r="S47" s="31"/>
      <c r="T47" s="31"/>
      <c r="U47" s="55">
        <f t="shared" si="3"/>
        <v>0</v>
      </c>
      <c r="V47" s="56">
        <f t="shared" si="4"/>
        <v>0</v>
      </c>
    </row>
    <row r="48" spans="2:22" s="29" customFormat="1" ht="30">
      <c r="B48" s="45">
        <v>42</v>
      </c>
      <c r="C48" s="27" t="s">
        <v>222</v>
      </c>
      <c r="D48" s="52" t="s">
        <v>180</v>
      </c>
      <c r="E48" s="31"/>
      <c r="F48" s="31"/>
      <c r="G48" s="31"/>
      <c r="H48" s="31"/>
      <c r="I48" s="53">
        <f t="shared" si="0"/>
        <v>0</v>
      </c>
      <c r="J48" s="70"/>
      <c r="K48" s="31"/>
      <c r="L48" s="70"/>
      <c r="M48" s="54">
        <f t="shared" si="1"/>
        <v>0</v>
      </c>
      <c r="N48" s="31"/>
      <c r="O48" s="31"/>
      <c r="P48" s="31"/>
      <c r="Q48" s="55">
        <f t="shared" si="2"/>
        <v>0</v>
      </c>
      <c r="R48" s="31"/>
      <c r="S48" s="31"/>
      <c r="T48" s="31"/>
      <c r="U48" s="55">
        <f t="shared" si="3"/>
        <v>0</v>
      </c>
      <c r="V48" s="56">
        <f t="shared" si="4"/>
        <v>0</v>
      </c>
    </row>
    <row r="49" spans="2:22" s="14" customFormat="1">
      <c r="B49" s="43"/>
      <c r="C49" s="57" t="s">
        <v>50</v>
      </c>
      <c r="D49" s="58" t="s">
        <v>180</v>
      </c>
      <c r="E49" s="50">
        <f>SUM(E7:E48)</f>
        <v>0</v>
      </c>
      <c r="F49" s="50">
        <f t="shared" ref="F49:H49" si="5">SUM(F7:F48)</f>
        <v>0</v>
      </c>
      <c r="G49" s="50">
        <f t="shared" si="5"/>
        <v>0</v>
      </c>
      <c r="H49" s="50">
        <f t="shared" si="5"/>
        <v>0</v>
      </c>
      <c r="I49" s="53">
        <f>SUM(F49:H49)</f>
        <v>0</v>
      </c>
      <c r="J49" s="71">
        <f>SUM(J7:J48)</f>
        <v>0</v>
      </c>
      <c r="K49" s="50">
        <v>7802770.2999999998</v>
      </c>
      <c r="L49" s="71">
        <v>3473364.39</v>
      </c>
      <c r="M49" s="54">
        <f>SUM(J49:L49)</f>
        <v>11276134.689999999</v>
      </c>
      <c r="N49" s="71">
        <f>SUM(N7:N48)</f>
        <v>0</v>
      </c>
      <c r="O49" s="71">
        <f>SUM(O7:O48)</f>
        <v>0</v>
      </c>
      <c r="P49" s="50"/>
      <c r="Q49" s="54">
        <f>SUM(N49:P49)</f>
        <v>0</v>
      </c>
      <c r="R49" s="50"/>
      <c r="S49" s="50"/>
      <c r="T49" s="50"/>
      <c r="U49" s="54">
        <f>SUM(R49:T49)</f>
        <v>0</v>
      </c>
      <c r="V49" s="56">
        <f t="shared" si="4"/>
        <v>11276134.689999999</v>
      </c>
    </row>
    <row r="50" spans="2:22">
      <c r="U50" s="49"/>
    </row>
    <row r="51" spans="2:22">
      <c r="E51" s="30"/>
      <c r="F51" s="59"/>
      <c r="G51" s="59"/>
      <c r="H51" s="59"/>
      <c r="I51" s="59"/>
    </row>
  </sheetData>
  <mergeCells count="6">
    <mergeCell ref="V5:V6"/>
    <mergeCell ref="B5:B6"/>
    <mergeCell ref="C5:C6"/>
    <mergeCell ref="D5:D6"/>
    <mergeCell ref="E5:E6"/>
    <mergeCell ref="F5:U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L139"/>
  <sheetViews>
    <sheetView workbookViewId="0">
      <selection activeCell="F76" sqref="F76"/>
    </sheetView>
  </sheetViews>
  <sheetFormatPr defaultRowHeight="15"/>
  <cols>
    <col min="1" max="1" width="3.42578125" customWidth="1"/>
    <col min="2" max="2" width="6.42578125" style="60" customWidth="1"/>
    <col min="3" max="3" width="42.5703125" style="26" customWidth="1"/>
    <col min="4" max="4" width="10.140625" style="26" customWidth="1"/>
    <col min="5" max="5" width="16" style="66" customWidth="1"/>
    <col min="6" max="6" width="16" style="30" customWidth="1"/>
    <col min="7" max="7" width="19.140625" style="30" bestFit="1" customWidth="1"/>
    <col min="8" max="8" width="16" style="30" customWidth="1"/>
    <col min="9" max="10" width="9" style="30" customWidth="1"/>
    <col min="11" max="11" width="10.42578125" style="30" customWidth="1"/>
    <col min="12" max="12" width="15" style="29" customWidth="1"/>
  </cols>
  <sheetData>
    <row r="2" spans="2:12" ht="18.75">
      <c r="B2" s="6" t="s">
        <v>134</v>
      </c>
    </row>
    <row r="3" spans="2:12" ht="18.75">
      <c r="B3" s="6" t="s">
        <v>45</v>
      </c>
    </row>
    <row r="5" spans="2:12">
      <c r="B5" s="246" t="s">
        <v>47</v>
      </c>
      <c r="C5" s="265" t="s">
        <v>2</v>
      </c>
      <c r="D5" s="271" t="s">
        <v>3</v>
      </c>
      <c r="E5" s="266" t="s">
        <v>4</v>
      </c>
      <c r="F5" s="266"/>
      <c r="G5" s="266" t="s">
        <v>7</v>
      </c>
      <c r="H5" s="267"/>
      <c r="I5" s="268" t="s">
        <v>10</v>
      </c>
      <c r="J5" s="269"/>
      <c r="K5" s="270"/>
      <c r="L5" s="260" t="s">
        <v>113</v>
      </c>
    </row>
    <row r="6" spans="2:12">
      <c r="B6" s="246"/>
      <c r="C6" s="265"/>
      <c r="D6" s="272"/>
      <c r="E6" s="72" t="s">
        <v>5</v>
      </c>
      <c r="F6" s="72" t="s">
        <v>6</v>
      </c>
      <c r="G6" s="72" t="s">
        <v>111</v>
      </c>
      <c r="H6" s="73" t="s">
        <v>112</v>
      </c>
      <c r="I6" s="262" t="s">
        <v>11</v>
      </c>
      <c r="J6" s="263"/>
      <c r="K6" s="264"/>
      <c r="L6" s="260"/>
    </row>
    <row r="7" spans="2:12">
      <c r="B7" s="246"/>
      <c r="C7" s="265"/>
      <c r="D7" s="273"/>
      <c r="E7" s="67" t="s">
        <v>344</v>
      </c>
      <c r="F7" s="67" t="s">
        <v>345</v>
      </c>
      <c r="G7" s="67" t="s">
        <v>346</v>
      </c>
      <c r="H7" s="67" t="s">
        <v>347</v>
      </c>
      <c r="I7" s="65" t="s">
        <v>12</v>
      </c>
      <c r="J7" s="65" t="s">
        <v>13</v>
      </c>
      <c r="K7" s="65" t="s">
        <v>14</v>
      </c>
      <c r="L7" s="246"/>
    </row>
    <row r="8" spans="2:12">
      <c r="B8" s="52"/>
      <c r="C8" s="74" t="s">
        <v>223</v>
      </c>
      <c r="D8" s="74"/>
      <c r="E8" s="75"/>
      <c r="F8" s="70"/>
      <c r="G8" s="70"/>
      <c r="H8" s="70"/>
      <c r="I8" s="70"/>
      <c r="J8" s="70"/>
      <c r="K8" s="70"/>
      <c r="L8" s="51"/>
    </row>
    <row r="9" spans="2:12">
      <c r="B9" s="52"/>
      <c r="C9" s="18" t="s">
        <v>224</v>
      </c>
      <c r="D9" s="76" t="s">
        <v>180</v>
      </c>
      <c r="E9" s="70"/>
      <c r="F9" s="127"/>
      <c r="G9" s="70"/>
      <c r="H9" s="70"/>
      <c r="I9" s="70" t="e">
        <f>(H9/E9)*100</f>
        <v>#DIV/0!</v>
      </c>
      <c r="J9" s="70" t="e">
        <f>(H9/F9)*100</f>
        <v>#DIV/0!</v>
      </c>
      <c r="K9" s="70" t="e">
        <f>(H9/G9)*100</f>
        <v>#DIV/0!</v>
      </c>
      <c r="L9" s="51"/>
    </row>
    <row r="10" spans="2:12">
      <c r="B10" s="52"/>
      <c r="C10" s="18" t="s">
        <v>225</v>
      </c>
      <c r="D10" s="76" t="s">
        <v>180</v>
      </c>
      <c r="E10" s="70"/>
      <c r="F10" s="127"/>
      <c r="G10" s="70"/>
      <c r="H10" s="70"/>
      <c r="I10" s="70" t="e">
        <f t="shared" ref="I10:I73" si="0">(H10/E10)*100</f>
        <v>#DIV/0!</v>
      </c>
      <c r="J10" s="70" t="e">
        <f t="shared" ref="J10:J73" si="1">(H10/F10)*100</f>
        <v>#DIV/0!</v>
      </c>
      <c r="K10" s="70" t="e">
        <f t="shared" ref="K10:K73" si="2">(H10/G10)*100</f>
        <v>#DIV/0!</v>
      </c>
      <c r="L10" s="51"/>
    </row>
    <row r="11" spans="2:12">
      <c r="B11" s="52"/>
      <c r="C11" s="18" t="s">
        <v>226</v>
      </c>
      <c r="D11" s="76" t="s">
        <v>180</v>
      </c>
      <c r="E11" s="70"/>
      <c r="F11" s="127"/>
      <c r="G11" s="70"/>
      <c r="H11" s="70"/>
      <c r="I11" s="70" t="e">
        <f t="shared" si="0"/>
        <v>#DIV/0!</v>
      </c>
      <c r="J11" s="70" t="e">
        <f t="shared" si="1"/>
        <v>#DIV/0!</v>
      </c>
      <c r="K11" s="70" t="e">
        <f t="shared" si="2"/>
        <v>#DIV/0!</v>
      </c>
      <c r="L11" s="51"/>
    </row>
    <row r="12" spans="2:12">
      <c r="B12" s="52"/>
      <c r="C12" s="18" t="s">
        <v>227</v>
      </c>
      <c r="D12" s="76" t="s">
        <v>180</v>
      </c>
      <c r="E12" s="70"/>
      <c r="F12" s="127"/>
      <c r="G12" s="70"/>
      <c r="H12" s="70"/>
      <c r="I12" s="70" t="e">
        <f t="shared" si="0"/>
        <v>#DIV/0!</v>
      </c>
      <c r="J12" s="70" t="e">
        <f t="shared" si="1"/>
        <v>#DIV/0!</v>
      </c>
      <c r="K12" s="70" t="e">
        <f t="shared" si="2"/>
        <v>#DIV/0!</v>
      </c>
      <c r="L12" s="51"/>
    </row>
    <row r="13" spans="2:12">
      <c r="B13" s="52"/>
      <c r="C13" s="18" t="s">
        <v>228</v>
      </c>
      <c r="D13" s="76" t="s">
        <v>180</v>
      </c>
      <c r="E13" s="70"/>
      <c r="F13" s="127"/>
      <c r="G13" s="70"/>
      <c r="H13" s="70"/>
      <c r="I13" s="70" t="e">
        <f t="shared" si="0"/>
        <v>#DIV/0!</v>
      </c>
      <c r="J13" s="70" t="e">
        <f t="shared" si="1"/>
        <v>#DIV/0!</v>
      </c>
      <c r="K13" s="70" t="e">
        <f t="shared" si="2"/>
        <v>#DIV/0!</v>
      </c>
      <c r="L13" s="51"/>
    </row>
    <row r="14" spans="2:12" s="16" customFormat="1">
      <c r="B14" s="58"/>
      <c r="C14" s="77"/>
      <c r="D14" s="78" t="s">
        <v>180</v>
      </c>
      <c r="E14" s="71">
        <f>SUM(E9:E13)</f>
        <v>0</v>
      </c>
      <c r="F14" s="71">
        <f t="shared" ref="F14:H14" si="3">SUM(F9:F13)</f>
        <v>0</v>
      </c>
      <c r="G14" s="71">
        <f t="shared" si="3"/>
        <v>0</v>
      </c>
      <c r="H14" s="71">
        <f t="shared" si="3"/>
        <v>0</v>
      </c>
      <c r="I14" s="71" t="e">
        <f t="shared" si="0"/>
        <v>#DIV/0!</v>
      </c>
      <c r="J14" s="71" t="e">
        <f t="shared" si="1"/>
        <v>#DIV/0!</v>
      </c>
      <c r="K14" s="71" t="e">
        <f t="shared" si="2"/>
        <v>#DIV/0!</v>
      </c>
      <c r="L14" s="63"/>
    </row>
    <row r="15" spans="2:12">
      <c r="B15" s="52"/>
      <c r="C15" s="74" t="s">
        <v>229</v>
      </c>
      <c r="D15" s="74"/>
      <c r="E15" s="70"/>
      <c r="F15" s="127"/>
      <c r="G15" s="70"/>
      <c r="H15" s="70"/>
      <c r="I15" s="70"/>
      <c r="J15" s="70"/>
      <c r="K15" s="70"/>
      <c r="L15" s="51"/>
    </row>
    <row r="16" spans="2:12">
      <c r="B16" s="52"/>
      <c r="C16" s="18" t="s">
        <v>230</v>
      </c>
      <c r="D16" s="76" t="s">
        <v>180</v>
      </c>
      <c r="E16" s="70"/>
      <c r="F16" s="127"/>
      <c r="G16" s="70"/>
      <c r="H16" s="70"/>
      <c r="I16" s="70" t="e">
        <f t="shared" si="0"/>
        <v>#DIV/0!</v>
      </c>
      <c r="J16" s="70" t="e">
        <f t="shared" si="1"/>
        <v>#DIV/0!</v>
      </c>
      <c r="K16" s="70" t="e">
        <f t="shared" si="2"/>
        <v>#DIV/0!</v>
      </c>
      <c r="L16" s="51"/>
    </row>
    <row r="17" spans="2:12">
      <c r="B17" s="52"/>
      <c r="C17" s="18" t="s">
        <v>231</v>
      </c>
      <c r="D17" s="76" t="s">
        <v>180</v>
      </c>
      <c r="E17" s="70"/>
      <c r="F17" s="127"/>
      <c r="G17" s="70"/>
      <c r="H17" s="70"/>
      <c r="I17" s="70" t="e">
        <f t="shared" si="0"/>
        <v>#DIV/0!</v>
      </c>
      <c r="J17" s="70" t="e">
        <f t="shared" si="1"/>
        <v>#DIV/0!</v>
      </c>
      <c r="K17" s="70" t="e">
        <f t="shared" si="2"/>
        <v>#DIV/0!</v>
      </c>
      <c r="L17" s="51"/>
    </row>
    <row r="18" spans="2:12">
      <c r="B18" s="52"/>
      <c r="C18" s="18" t="s">
        <v>232</v>
      </c>
      <c r="D18" s="76" t="s">
        <v>180</v>
      </c>
      <c r="E18" s="70"/>
      <c r="F18" s="127"/>
      <c r="G18" s="70"/>
      <c r="H18" s="70"/>
      <c r="I18" s="70" t="e">
        <f t="shared" si="0"/>
        <v>#DIV/0!</v>
      </c>
      <c r="J18" s="70" t="e">
        <f t="shared" si="1"/>
        <v>#DIV/0!</v>
      </c>
      <c r="K18" s="70" t="e">
        <f t="shared" si="2"/>
        <v>#DIV/0!</v>
      </c>
      <c r="L18" s="51"/>
    </row>
    <row r="19" spans="2:12">
      <c r="B19" s="52"/>
      <c r="C19" s="18" t="s">
        <v>233</v>
      </c>
      <c r="D19" s="76" t="s">
        <v>180</v>
      </c>
      <c r="E19" s="70"/>
      <c r="F19" s="127"/>
      <c r="G19" s="70"/>
      <c r="H19" s="70"/>
      <c r="I19" s="70" t="e">
        <f t="shared" si="0"/>
        <v>#DIV/0!</v>
      </c>
      <c r="J19" s="70" t="e">
        <f t="shared" si="1"/>
        <v>#DIV/0!</v>
      </c>
      <c r="K19" s="70" t="e">
        <f t="shared" si="2"/>
        <v>#DIV/0!</v>
      </c>
      <c r="L19" s="51"/>
    </row>
    <row r="20" spans="2:12">
      <c r="B20" s="52"/>
      <c r="C20" s="18" t="s">
        <v>234</v>
      </c>
      <c r="D20" s="76" t="s">
        <v>180</v>
      </c>
      <c r="E20" s="70"/>
      <c r="F20" s="127"/>
      <c r="G20" s="70"/>
      <c r="H20" s="70"/>
      <c r="I20" s="70" t="e">
        <f t="shared" si="0"/>
        <v>#DIV/0!</v>
      </c>
      <c r="J20" s="70" t="e">
        <f t="shared" si="1"/>
        <v>#DIV/0!</v>
      </c>
      <c r="K20" s="70" t="e">
        <f t="shared" si="2"/>
        <v>#DIV/0!</v>
      </c>
      <c r="L20" s="51"/>
    </row>
    <row r="21" spans="2:12" s="16" customFormat="1">
      <c r="B21" s="58"/>
      <c r="C21" s="77"/>
      <c r="D21" s="78" t="s">
        <v>180</v>
      </c>
      <c r="E21" s="71">
        <f>SUM(E16:E20)</f>
        <v>0</v>
      </c>
      <c r="F21" s="71">
        <f>SUM(F16:F20)</f>
        <v>0</v>
      </c>
      <c r="G21" s="71">
        <f>SUM(G16:G20)</f>
        <v>0</v>
      </c>
      <c r="H21" s="71">
        <f>SUM(H16:H20)</f>
        <v>0</v>
      </c>
      <c r="I21" s="71" t="e">
        <f t="shared" si="0"/>
        <v>#DIV/0!</v>
      </c>
      <c r="J21" s="71" t="e">
        <f t="shared" si="1"/>
        <v>#DIV/0!</v>
      </c>
      <c r="K21" s="71" t="e">
        <f t="shared" si="2"/>
        <v>#DIV/0!</v>
      </c>
      <c r="L21" s="63"/>
    </row>
    <row r="22" spans="2:12">
      <c r="B22" s="52"/>
      <c r="C22" s="79"/>
      <c r="D22" s="79"/>
      <c r="E22" s="70"/>
      <c r="F22" s="127"/>
      <c r="G22" s="70"/>
      <c r="H22" s="70"/>
      <c r="I22" s="70"/>
      <c r="J22" s="70"/>
      <c r="K22" s="70"/>
      <c r="L22" s="51"/>
    </row>
    <row r="23" spans="2:12" s="16" customFormat="1">
      <c r="B23" s="58"/>
      <c r="C23" s="74" t="s">
        <v>235</v>
      </c>
      <c r="D23" s="78" t="s">
        <v>180</v>
      </c>
      <c r="E23" s="71"/>
      <c r="F23" s="128"/>
      <c r="G23" s="71"/>
      <c r="H23" s="71"/>
      <c r="I23" s="71" t="e">
        <f t="shared" si="0"/>
        <v>#DIV/0!</v>
      </c>
      <c r="J23" s="71" t="e">
        <f t="shared" si="1"/>
        <v>#DIV/0!</v>
      </c>
      <c r="K23" s="71" t="e">
        <f t="shared" si="2"/>
        <v>#DIV/0!</v>
      </c>
      <c r="L23" s="63"/>
    </row>
    <row r="24" spans="2:12">
      <c r="B24" s="52"/>
      <c r="C24" s="18"/>
      <c r="D24" s="18"/>
      <c r="E24" s="70"/>
      <c r="F24" s="127"/>
      <c r="G24" s="70"/>
      <c r="H24" s="70"/>
      <c r="I24" s="70"/>
      <c r="J24" s="70"/>
      <c r="K24" s="70"/>
      <c r="L24" s="51"/>
    </row>
    <row r="25" spans="2:12">
      <c r="B25" s="52"/>
      <c r="C25" s="74" t="s">
        <v>236</v>
      </c>
      <c r="D25" s="74"/>
      <c r="E25" s="70"/>
      <c r="F25" s="127"/>
      <c r="G25" s="70"/>
      <c r="H25" s="70"/>
      <c r="I25" s="70"/>
      <c r="J25" s="70"/>
      <c r="K25" s="70"/>
      <c r="L25" s="51"/>
    </row>
    <row r="26" spans="2:12">
      <c r="B26" s="52"/>
      <c r="C26" s="18" t="s">
        <v>237</v>
      </c>
      <c r="D26" s="76" t="s">
        <v>180</v>
      </c>
      <c r="E26" s="70"/>
      <c r="F26" s="127"/>
      <c r="G26" s="70">
        <v>-8799540.8200000003</v>
      </c>
      <c r="H26" s="70">
        <v>-13637277.07</v>
      </c>
      <c r="I26" s="70" t="e">
        <f t="shared" si="0"/>
        <v>#DIV/0!</v>
      </c>
      <c r="J26" s="70" t="e">
        <f t="shared" si="1"/>
        <v>#DIV/0!</v>
      </c>
      <c r="K26" s="70">
        <f t="shared" si="2"/>
        <v>154.97714425057922</v>
      </c>
      <c r="L26" s="51"/>
    </row>
    <row r="27" spans="2:12">
      <c r="B27" s="52"/>
      <c r="C27" s="80" t="s">
        <v>238</v>
      </c>
      <c r="D27" s="76" t="s">
        <v>180</v>
      </c>
      <c r="E27" s="70"/>
      <c r="F27" s="127"/>
      <c r="G27" s="70">
        <v>-1774639.76</v>
      </c>
      <c r="H27" s="70">
        <v>-2468979.0500000003</v>
      </c>
      <c r="I27" s="70" t="e">
        <f t="shared" si="0"/>
        <v>#DIV/0!</v>
      </c>
      <c r="J27" s="70" t="e">
        <f t="shared" si="1"/>
        <v>#DIV/0!</v>
      </c>
      <c r="K27" s="70">
        <f t="shared" si="2"/>
        <v>139.12564711161437</v>
      </c>
      <c r="L27" s="51"/>
    </row>
    <row r="28" spans="2:12" ht="45">
      <c r="B28" s="52"/>
      <c r="C28" s="80" t="s">
        <v>239</v>
      </c>
      <c r="D28" s="76" t="s">
        <v>180</v>
      </c>
      <c r="E28" s="70"/>
      <c r="F28" s="127"/>
      <c r="G28" s="70">
        <v>-1853925.6600000001</v>
      </c>
      <c r="H28" s="70">
        <v>-3295469</v>
      </c>
      <c r="I28" s="70" t="e">
        <f t="shared" si="0"/>
        <v>#DIV/0!</v>
      </c>
      <c r="J28" s="70" t="e">
        <f t="shared" si="1"/>
        <v>#DIV/0!</v>
      </c>
      <c r="K28" s="70">
        <f t="shared" si="2"/>
        <v>177.75626450954886</v>
      </c>
      <c r="L28" s="51"/>
    </row>
    <row r="29" spans="2:12" ht="30">
      <c r="B29" s="52"/>
      <c r="C29" s="80" t="s">
        <v>240</v>
      </c>
      <c r="D29" s="76" t="s">
        <v>180</v>
      </c>
      <c r="E29" s="70"/>
      <c r="F29" s="127"/>
      <c r="G29" s="70">
        <v>0</v>
      </c>
      <c r="H29" s="70">
        <v>0</v>
      </c>
      <c r="I29" s="70" t="e">
        <f t="shared" si="0"/>
        <v>#DIV/0!</v>
      </c>
      <c r="J29" s="70" t="e">
        <f t="shared" si="1"/>
        <v>#DIV/0!</v>
      </c>
      <c r="K29" s="70" t="e">
        <f t="shared" si="2"/>
        <v>#DIV/0!</v>
      </c>
      <c r="L29" s="51"/>
    </row>
    <row r="30" spans="2:12">
      <c r="B30" s="52"/>
      <c r="C30" s="18" t="s">
        <v>241</v>
      </c>
      <c r="D30" s="76" t="s">
        <v>180</v>
      </c>
      <c r="E30" s="70"/>
      <c r="F30" s="127"/>
      <c r="G30" s="70">
        <v>-610862.94999999995</v>
      </c>
      <c r="H30" s="70">
        <v>-1184013.2</v>
      </c>
      <c r="I30" s="70" t="e">
        <f t="shared" si="0"/>
        <v>#DIV/0!</v>
      </c>
      <c r="J30" s="70" t="e">
        <f t="shared" si="1"/>
        <v>#DIV/0!</v>
      </c>
      <c r="K30" s="70">
        <f t="shared" si="2"/>
        <v>193.8263238914719</v>
      </c>
      <c r="L30" s="51"/>
    </row>
    <row r="31" spans="2:12">
      <c r="B31" s="52"/>
      <c r="C31" s="18" t="s">
        <v>242</v>
      </c>
      <c r="D31" s="76" t="s">
        <v>180</v>
      </c>
      <c r="E31" s="70"/>
      <c r="F31" s="127"/>
      <c r="G31" s="70">
        <v>-868837.95</v>
      </c>
      <c r="H31" s="70">
        <v>-1619837.72</v>
      </c>
      <c r="I31" s="70" t="e">
        <f t="shared" si="0"/>
        <v>#DIV/0!</v>
      </c>
      <c r="J31" s="70" t="e">
        <f t="shared" si="1"/>
        <v>#DIV/0!</v>
      </c>
      <c r="K31" s="70">
        <f t="shared" si="2"/>
        <v>186.43726600570335</v>
      </c>
      <c r="L31" s="51"/>
    </row>
    <row r="32" spans="2:12">
      <c r="B32" s="52"/>
      <c r="C32" s="18" t="s">
        <v>243</v>
      </c>
      <c r="D32" s="76" t="s">
        <v>180</v>
      </c>
      <c r="E32" s="70"/>
      <c r="F32" s="127"/>
      <c r="G32" s="70">
        <v>-8418490.5600000005</v>
      </c>
      <c r="H32" s="70">
        <v>-11948067.740000002</v>
      </c>
      <c r="I32" s="70" t="e">
        <f t="shared" si="0"/>
        <v>#DIV/0!</v>
      </c>
      <c r="J32" s="70" t="e">
        <f t="shared" si="1"/>
        <v>#DIV/0!</v>
      </c>
      <c r="K32" s="70">
        <f t="shared" si="2"/>
        <v>141.92648497784859</v>
      </c>
      <c r="L32" s="51"/>
    </row>
    <row r="33" spans="2:12" s="16" customFormat="1">
      <c r="B33" s="58"/>
      <c r="C33" s="74"/>
      <c r="D33" s="78" t="s">
        <v>180</v>
      </c>
      <c r="E33" s="71"/>
      <c r="F33" s="128"/>
      <c r="G33" s="71">
        <v>-22326297.699999999</v>
      </c>
      <c r="H33" s="71">
        <v>-34153643.780000001</v>
      </c>
      <c r="I33" s="71" t="e">
        <f t="shared" si="0"/>
        <v>#DIV/0!</v>
      </c>
      <c r="J33" s="71" t="e">
        <f t="shared" si="1"/>
        <v>#DIV/0!</v>
      </c>
      <c r="K33" s="71">
        <f t="shared" si="2"/>
        <v>152.97495464283807</v>
      </c>
      <c r="L33" s="63"/>
    </row>
    <row r="34" spans="2:12">
      <c r="B34" s="52"/>
      <c r="C34" s="18"/>
      <c r="D34" s="18"/>
      <c r="E34" s="70"/>
      <c r="F34" s="127"/>
      <c r="G34" s="70"/>
      <c r="H34" s="70"/>
      <c r="I34" s="70"/>
      <c r="J34" s="70"/>
      <c r="K34" s="70"/>
      <c r="L34" s="51"/>
    </row>
    <row r="35" spans="2:12" s="16" customFormat="1">
      <c r="B35" s="58"/>
      <c r="C35" s="74" t="s">
        <v>244</v>
      </c>
      <c r="D35" s="78" t="s">
        <v>180</v>
      </c>
      <c r="E35" s="71"/>
      <c r="F35" s="128"/>
      <c r="G35" s="71">
        <v>-22326297.699999999</v>
      </c>
      <c r="H35" s="71">
        <v>-34153643.780000001</v>
      </c>
      <c r="I35" s="71" t="e">
        <f t="shared" si="0"/>
        <v>#DIV/0!</v>
      </c>
      <c r="J35" s="71" t="e">
        <f t="shared" si="1"/>
        <v>#DIV/0!</v>
      </c>
      <c r="K35" s="71">
        <f t="shared" si="2"/>
        <v>152.97495464283807</v>
      </c>
      <c r="L35" s="63"/>
    </row>
    <row r="36" spans="2:12">
      <c r="B36" s="52"/>
      <c r="C36" s="18"/>
      <c r="D36" s="18"/>
      <c r="E36" s="70"/>
      <c r="F36" s="127"/>
      <c r="G36" s="70"/>
      <c r="H36" s="70"/>
      <c r="I36" s="70"/>
      <c r="J36" s="70"/>
      <c r="K36" s="70"/>
      <c r="L36" s="94"/>
    </row>
    <row r="37" spans="2:12">
      <c r="B37" s="52"/>
      <c r="C37" s="74" t="s">
        <v>245</v>
      </c>
      <c r="D37" s="74"/>
      <c r="E37" s="70"/>
      <c r="F37" s="127"/>
      <c r="G37" s="70"/>
      <c r="H37" s="70"/>
      <c r="I37" s="70"/>
      <c r="J37" s="70"/>
      <c r="K37" s="70"/>
      <c r="L37" s="51"/>
    </row>
    <row r="38" spans="2:12">
      <c r="B38" s="52"/>
      <c r="C38" s="18" t="s">
        <v>246</v>
      </c>
      <c r="D38" s="76" t="s">
        <v>180</v>
      </c>
      <c r="E38" s="70"/>
      <c r="F38" s="127"/>
      <c r="G38" s="70">
        <v>55834.95</v>
      </c>
      <c r="H38" s="70">
        <v>67787.44</v>
      </c>
      <c r="I38" s="70" t="e">
        <f t="shared" si="0"/>
        <v>#DIV/0!</v>
      </c>
      <c r="J38" s="70" t="e">
        <f t="shared" si="1"/>
        <v>#DIV/0!</v>
      </c>
      <c r="K38" s="70">
        <f t="shared" si="2"/>
        <v>121.40682493671081</v>
      </c>
      <c r="L38" s="51"/>
    </row>
    <row r="39" spans="2:12">
      <c r="B39" s="52"/>
      <c r="C39" s="18" t="s">
        <v>247</v>
      </c>
      <c r="D39" s="76" t="s">
        <v>180</v>
      </c>
      <c r="E39" s="70"/>
      <c r="F39" s="127"/>
      <c r="G39" s="70">
        <v>0</v>
      </c>
      <c r="H39" s="70">
        <v>0</v>
      </c>
      <c r="I39" s="70" t="e">
        <f t="shared" si="0"/>
        <v>#DIV/0!</v>
      </c>
      <c r="J39" s="70" t="e">
        <f t="shared" si="1"/>
        <v>#DIV/0!</v>
      </c>
      <c r="K39" s="70" t="e">
        <f t="shared" si="2"/>
        <v>#DIV/0!</v>
      </c>
      <c r="L39" s="51"/>
    </row>
    <row r="40" spans="2:12">
      <c r="B40" s="52"/>
      <c r="C40" s="18" t="s">
        <v>248</v>
      </c>
      <c r="D40" s="76" t="s">
        <v>180</v>
      </c>
      <c r="E40" s="70"/>
      <c r="F40" s="127"/>
      <c r="G40" s="70">
        <v>374.42</v>
      </c>
      <c r="H40" s="70">
        <v>0</v>
      </c>
      <c r="I40" s="70" t="e">
        <f t="shared" si="0"/>
        <v>#DIV/0!</v>
      </c>
      <c r="J40" s="70" t="e">
        <f t="shared" si="1"/>
        <v>#DIV/0!</v>
      </c>
      <c r="K40" s="70">
        <f t="shared" si="2"/>
        <v>0</v>
      </c>
      <c r="L40" s="51"/>
    </row>
    <row r="41" spans="2:12">
      <c r="B41" s="52"/>
      <c r="C41" s="18" t="s">
        <v>249</v>
      </c>
      <c r="D41" s="76" t="s">
        <v>180</v>
      </c>
      <c r="E41" s="70"/>
      <c r="F41" s="127"/>
      <c r="G41" s="70">
        <v>-3546599.8700000006</v>
      </c>
      <c r="H41" s="70">
        <v>-4669950.0499999989</v>
      </c>
      <c r="I41" s="70" t="e">
        <f t="shared" si="0"/>
        <v>#DIV/0!</v>
      </c>
      <c r="J41" s="70" t="e">
        <f t="shared" si="1"/>
        <v>#DIV/0!</v>
      </c>
      <c r="K41" s="70">
        <f t="shared" si="2"/>
        <v>131.67400386782279</v>
      </c>
      <c r="L41" s="51"/>
    </row>
    <row r="42" spans="2:12">
      <c r="B42" s="52"/>
      <c r="C42" s="18" t="s">
        <v>250</v>
      </c>
      <c r="D42" s="76" t="s">
        <v>180</v>
      </c>
      <c r="E42" s="70"/>
      <c r="F42" s="127"/>
      <c r="G42" s="70">
        <v>-21976.3</v>
      </c>
      <c r="H42" s="70">
        <v>-26824.29</v>
      </c>
      <c r="I42" s="70" t="e">
        <f t="shared" si="0"/>
        <v>#DIV/0!</v>
      </c>
      <c r="J42" s="70" t="e">
        <f t="shared" si="1"/>
        <v>#DIV/0!</v>
      </c>
      <c r="K42" s="70">
        <f t="shared" si="2"/>
        <v>122.06008290749581</v>
      </c>
      <c r="L42" s="51"/>
    </row>
    <row r="43" spans="2:12" ht="30">
      <c r="B43" s="52"/>
      <c r="C43" s="80" t="s">
        <v>343</v>
      </c>
      <c r="D43" s="76"/>
      <c r="E43" s="71"/>
      <c r="F43" s="127"/>
      <c r="G43" s="70"/>
      <c r="H43" s="70"/>
      <c r="I43" s="70" t="e">
        <f t="shared" si="0"/>
        <v>#DIV/0!</v>
      </c>
      <c r="J43" s="70" t="e">
        <f t="shared" si="1"/>
        <v>#DIV/0!</v>
      </c>
      <c r="K43" s="70" t="e">
        <f t="shared" si="2"/>
        <v>#DIV/0!</v>
      </c>
      <c r="L43" s="51"/>
    </row>
    <row r="44" spans="2:12" s="16" customFormat="1">
      <c r="B44" s="58"/>
      <c r="C44" s="74"/>
      <c r="D44" s="78" t="s">
        <v>180</v>
      </c>
      <c r="E44" s="71"/>
      <c r="F44" s="128"/>
      <c r="G44" s="71">
        <v>-3512366.8000000003</v>
      </c>
      <c r="H44" s="71">
        <v>-4628986.8999999985</v>
      </c>
      <c r="I44" s="71" t="e">
        <f t="shared" si="0"/>
        <v>#DIV/0!</v>
      </c>
      <c r="J44" s="71" t="e">
        <f t="shared" si="1"/>
        <v>#DIV/0!</v>
      </c>
      <c r="K44" s="71">
        <f t="shared" si="2"/>
        <v>131.79110165828916</v>
      </c>
      <c r="L44" s="63"/>
    </row>
    <row r="45" spans="2:12">
      <c r="B45" s="52"/>
      <c r="C45" s="18"/>
      <c r="D45" s="18"/>
      <c r="E45" s="71"/>
      <c r="F45" s="127"/>
      <c r="G45" s="70"/>
      <c r="H45" s="70"/>
      <c r="I45" s="70"/>
      <c r="J45" s="70"/>
      <c r="K45" s="70"/>
      <c r="L45" s="51"/>
    </row>
    <row r="46" spans="2:12" s="16" customFormat="1" ht="30">
      <c r="B46" s="58"/>
      <c r="C46" s="81" t="s">
        <v>251</v>
      </c>
      <c r="D46" s="78" t="s">
        <v>180</v>
      </c>
      <c r="E46" s="71"/>
      <c r="F46" s="128"/>
      <c r="G46" s="71">
        <v>-25838664.5</v>
      </c>
      <c r="H46" s="71">
        <v>-38782630.68</v>
      </c>
      <c r="I46" s="71" t="e">
        <f t="shared" si="0"/>
        <v>#DIV/0!</v>
      </c>
      <c r="J46" s="71" t="e">
        <f t="shared" si="1"/>
        <v>#DIV/0!</v>
      </c>
      <c r="K46" s="71">
        <f t="shared" si="2"/>
        <v>150.09533747380789</v>
      </c>
      <c r="L46" s="63"/>
    </row>
    <row r="47" spans="2:12">
      <c r="B47" s="52"/>
      <c r="C47" s="18" t="s">
        <v>252</v>
      </c>
      <c r="D47" s="76" t="s">
        <v>180</v>
      </c>
      <c r="E47" s="82"/>
      <c r="F47" s="127"/>
      <c r="G47" s="70">
        <v>3543503</v>
      </c>
      <c r="H47" s="70">
        <v>7323503</v>
      </c>
      <c r="I47" s="70" t="e">
        <f t="shared" si="0"/>
        <v>#DIV/0!</v>
      </c>
      <c r="J47" s="70" t="e">
        <f t="shared" si="1"/>
        <v>#DIV/0!</v>
      </c>
      <c r="K47" s="70">
        <f t="shared" si="2"/>
        <v>206.67410187038081</v>
      </c>
      <c r="L47" s="51"/>
    </row>
    <row r="48" spans="2:12" s="16" customFormat="1" ht="30">
      <c r="B48" s="58"/>
      <c r="C48" s="81" t="s">
        <v>253</v>
      </c>
      <c r="D48" s="78" t="s">
        <v>180</v>
      </c>
      <c r="E48" s="71"/>
      <c r="F48" s="128"/>
      <c r="G48" s="71">
        <v>-22295161.5</v>
      </c>
      <c r="H48" s="71">
        <v>-31459127.68</v>
      </c>
      <c r="I48" s="71" t="e">
        <f t="shared" si="0"/>
        <v>#DIV/0!</v>
      </c>
      <c r="J48" s="71" t="e">
        <f t="shared" si="1"/>
        <v>#DIV/0!</v>
      </c>
      <c r="K48" s="71">
        <f t="shared" si="2"/>
        <v>141.10293697580977</v>
      </c>
      <c r="L48" s="63"/>
    </row>
    <row r="49" spans="2:12" ht="30">
      <c r="B49" s="52"/>
      <c r="C49" s="80" t="s">
        <v>254</v>
      </c>
      <c r="D49" s="76" t="s">
        <v>180</v>
      </c>
      <c r="E49" s="71"/>
      <c r="F49" s="127"/>
      <c r="G49" s="70">
        <v>0</v>
      </c>
      <c r="H49" s="70">
        <v>0</v>
      </c>
      <c r="I49" s="70" t="e">
        <f t="shared" si="0"/>
        <v>#DIV/0!</v>
      </c>
      <c r="J49" s="70" t="e">
        <f t="shared" si="1"/>
        <v>#DIV/0!</v>
      </c>
      <c r="K49" s="70" t="e">
        <f t="shared" si="2"/>
        <v>#DIV/0!</v>
      </c>
      <c r="L49" s="51"/>
    </row>
    <row r="50" spans="2:12" s="16" customFormat="1">
      <c r="B50" s="58"/>
      <c r="C50" s="74" t="s">
        <v>255</v>
      </c>
      <c r="D50" s="78" t="s">
        <v>180</v>
      </c>
      <c r="E50" s="71"/>
      <c r="F50" s="128"/>
      <c r="G50" s="71">
        <v>-22295161.5</v>
      </c>
      <c r="H50" s="71">
        <v>-31459127.68</v>
      </c>
      <c r="I50" s="71" t="e">
        <f t="shared" si="0"/>
        <v>#DIV/0!</v>
      </c>
      <c r="J50" s="71" t="e">
        <f t="shared" si="1"/>
        <v>#DIV/0!</v>
      </c>
      <c r="K50" s="71">
        <f t="shared" si="2"/>
        <v>141.10293697580977</v>
      </c>
      <c r="L50" s="63"/>
    </row>
    <row r="51" spans="2:12">
      <c r="B51" s="52"/>
      <c r="C51" s="18"/>
      <c r="D51" s="18"/>
      <c r="E51" s="71"/>
      <c r="F51" s="127"/>
      <c r="G51" s="70"/>
      <c r="H51" s="70"/>
      <c r="I51" s="70"/>
      <c r="J51" s="70"/>
      <c r="K51" s="70"/>
      <c r="L51" s="51"/>
    </row>
    <row r="52" spans="2:12" ht="30">
      <c r="B52" s="52"/>
      <c r="C52" s="81" t="s">
        <v>256</v>
      </c>
      <c r="D52" s="81"/>
      <c r="E52" s="71"/>
      <c r="F52" s="127"/>
      <c r="G52" s="70"/>
      <c r="H52" s="70"/>
      <c r="I52" s="70"/>
      <c r="J52" s="70"/>
      <c r="K52" s="70"/>
      <c r="L52" s="51"/>
    </row>
    <row r="53" spans="2:12">
      <c r="B53" s="52"/>
      <c r="C53" s="18" t="s">
        <v>257</v>
      </c>
      <c r="D53" s="76" t="s">
        <v>180</v>
      </c>
      <c r="E53" s="82"/>
      <c r="F53" s="127"/>
      <c r="G53" s="70"/>
      <c r="H53" s="70"/>
      <c r="I53" s="70" t="e">
        <f t="shared" si="0"/>
        <v>#DIV/0!</v>
      </c>
      <c r="J53" s="70" t="e">
        <f t="shared" si="1"/>
        <v>#DIV/0!</v>
      </c>
      <c r="K53" s="70" t="e">
        <f t="shared" si="2"/>
        <v>#DIV/0!</v>
      </c>
      <c r="L53" s="51"/>
    </row>
    <row r="54" spans="2:12">
      <c r="B54" s="52"/>
      <c r="C54" s="18" t="s">
        <v>258</v>
      </c>
      <c r="D54" s="76" t="s">
        <v>180</v>
      </c>
      <c r="E54" s="70"/>
      <c r="F54" s="127"/>
      <c r="G54" s="70"/>
      <c r="H54" s="70"/>
      <c r="I54" s="70" t="e">
        <f t="shared" si="0"/>
        <v>#DIV/0!</v>
      </c>
      <c r="J54" s="70" t="e">
        <f t="shared" si="1"/>
        <v>#DIV/0!</v>
      </c>
      <c r="K54" s="70" t="e">
        <f t="shared" si="2"/>
        <v>#DIV/0!</v>
      </c>
      <c r="L54" s="51"/>
    </row>
    <row r="55" spans="2:12" s="16" customFormat="1">
      <c r="B55" s="58"/>
      <c r="C55" s="74"/>
      <c r="D55" s="78" t="s">
        <v>180</v>
      </c>
      <c r="E55" s="71"/>
      <c r="F55" s="128"/>
      <c r="G55" s="71"/>
      <c r="H55" s="71"/>
      <c r="I55" s="71" t="e">
        <f t="shared" si="0"/>
        <v>#DIV/0!</v>
      </c>
      <c r="J55" s="71" t="e">
        <f t="shared" si="1"/>
        <v>#DIV/0!</v>
      </c>
      <c r="K55" s="71" t="e">
        <f t="shared" si="2"/>
        <v>#DIV/0!</v>
      </c>
      <c r="L55" s="63"/>
    </row>
    <row r="56" spans="2:12">
      <c r="B56" s="52"/>
      <c r="C56" s="18"/>
      <c r="D56" s="18"/>
      <c r="E56" s="70"/>
      <c r="F56" s="127"/>
      <c r="G56" s="70"/>
      <c r="H56" s="70"/>
      <c r="I56" s="70"/>
      <c r="J56" s="70"/>
      <c r="K56" s="70"/>
      <c r="L56" s="51"/>
    </row>
    <row r="57" spans="2:12" s="16" customFormat="1">
      <c r="B57" s="58"/>
      <c r="C57" s="74" t="s">
        <v>255</v>
      </c>
      <c r="D57" s="78" t="s">
        <v>180</v>
      </c>
      <c r="E57" s="71"/>
      <c r="F57" s="128"/>
      <c r="G57" s="71"/>
      <c r="H57" s="71"/>
      <c r="I57" s="71" t="e">
        <f t="shared" si="0"/>
        <v>#DIV/0!</v>
      </c>
      <c r="J57" s="71" t="e">
        <f t="shared" si="1"/>
        <v>#DIV/0!</v>
      </c>
      <c r="K57" s="71" t="e">
        <f t="shared" si="2"/>
        <v>#DIV/0!</v>
      </c>
      <c r="L57" s="63"/>
    </row>
    <row r="58" spans="2:12">
      <c r="B58" s="52"/>
      <c r="C58" s="74" t="s">
        <v>259</v>
      </c>
      <c r="D58" s="74"/>
      <c r="E58" s="71"/>
      <c r="F58" s="127"/>
      <c r="G58" s="70"/>
      <c r="H58" s="70"/>
      <c r="I58" s="70"/>
      <c r="J58" s="70"/>
      <c r="K58" s="70"/>
      <c r="L58" s="51"/>
    </row>
    <row r="59" spans="2:12">
      <c r="B59" s="52"/>
      <c r="C59" s="80" t="s">
        <v>260</v>
      </c>
      <c r="D59" s="76" t="s">
        <v>180</v>
      </c>
      <c r="E59" s="70"/>
      <c r="F59" s="127"/>
      <c r="G59" s="70"/>
      <c r="H59" s="70"/>
      <c r="I59" s="70" t="e">
        <f t="shared" si="0"/>
        <v>#DIV/0!</v>
      </c>
      <c r="J59" s="70" t="e">
        <f t="shared" si="1"/>
        <v>#DIV/0!</v>
      </c>
      <c r="K59" s="70" t="e">
        <f t="shared" si="2"/>
        <v>#DIV/0!</v>
      </c>
      <c r="L59" s="51"/>
    </row>
    <row r="60" spans="2:12" ht="30">
      <c r="B60" s="52"/>
      <c r="C60" s="80" t="s">
        <v>261</v>
      </c>
      <c r="D60" s="76" t="s">
        <v>180</v>
      </c>
      <c r="E60" s="71"/>
      <c r="F60" s="127"/>
      <c r="G60" s="70"/>
      <c r="H60" s="70"/>
      <c r="I60" s="70" t="e">
        <f t="shared" si="0"/>
        <v>#DIV/0!</v>
      </c>
      <c r="J60" s="70" t="e">
        <f t="shared" si="1"/>
        <v>#DIV/0!</v>
      </c>
      <c r="K60" s="70" t="e">
        <f t="shared" si="2"/>
        <v>#DIV/0!</v>
      </c>
      <c r="L60" s="51"/>
    </row>
    <row r="61" spans="2:12" ht="30">
      <c r="B61" s="52"/>
      <c r="C61" s="80" t="s">
        <v>262</v>
      </c>
      <c r="D61" s="76" t="s">
        <v>180</v>
      </c>
      <c r="E61" s="70"/>
      <c r="F61" s="127"/>
      <c r="G61" s="70"/>
      <c r="H61" s="70"/>
      <c r="I61" s="70" t="e">
        <f t="shared" si="0"/>
        <v>#DIV/0!</v>
      </c>
      <c r="J61" s="70" t="e">
        <f t="shared" si="1"/>
        <v>#DIV/0!</v>
      </c>
      <c r="K61" s="70" t="e">
        <f t="shared" si="2"/>
        <v>#DIV/0!</v>
      </c>
      <c r="L61" s="51"/>
    </row>
    <row r="62" spans="2:12" ht="30">
      <c r="B62" s="52"/>
      <c r="C62" s="83" t="s">
        <v>263</v>
      </c>
      <c r="D62" s="76" t="s">
        <v>180</v>
      </c>
      <c r="E62" s="70"/>
      <c r="F62" s="127"/>
      <c r="G62" s="70"/>
      <c r="H62" s="70"/>
      <c r="I62" s="70" t="e">
        <f t="shared" si="0"/>
        <v>#DIV/0!</v>
      </c>
      <c r="J62" s="70" t="e">
        <f t="shared" si="1"/>
        <v>#DIV/0!</v>
      </c>
      <c r="K62" s="70" t="e">
        <f t="shared" si="2"/>
        <v>#DIV/0!</v>
      </c>
      <c r="L62" s="51"/>
    </row>
    <row r="63" spans="2:12" ht="30">
      <c r="B63" s="52"/>
      <c r="C63" s="80" t="s">
        <v>264</v>
      </c>
      <c r="D63" s="76" t="s">
        <v>180</v>
      </c>
      <c r="E63" s="70"/>
      <c r="F63" s="127"/>
      <c r="G63" s="70"/>
      <c r="H63" s="70"/>
      <c r="I63" s="70" t="e">
        <f t="shared" si="0"/>
        <v>#DIV/0!</v>
      </c>
      <c r="J63" s="70" t="e">
        <f t="shared" si="1"/>
        <v>#DIV/0!</v>
      </c>
      <c r="K63" s="70" t="e">
        <f t="shared" si="2"/>
        <v>#DIV/0!</v>
      </c>
      <c r="L63" s="51"/>
    </row>
    <row r="64" spans="2:12" ht="45">
      <c r="B64" s="52"/>
      <c r="C64" s="80" t="s">
        <v>265</v>
      </c>
      <c r="D64" s="76" t="s">
        <v>180</v>
      </c>
      <c r="E64" s="70"/>
      <c r="F64" s="127"/>
      <c r="G64" s="70"/>
      <c r="H64" s="70"/>
      <c r="I64" s="70" t="e">
        <f t="shared" si="0"/>
        <v>#DIV/0!</v>
      </c>
      <c r="J64" s="70" t="e">
        <f t="shared" si="1"/>
        <v>#DIV/0!</v>
      </c>
      <c r="K64" s="70" t="e">
        <f t="shared" si="2"/>
        <v>#DIV/0!</v>
      </c>
      <c r="L64" s="51"/>
    </row>
    <row r="65" spans="2:12" ht="30">
      <c r="B65" s="52"/>
      <c r="C65" s="80" t="s">
        <v>266</v>
      </c>
      <c r="D65" s="76" t="s">
        <v>180</v>
      </c>
      <c r="E65" s="70"/>
      <c r="F65" s="127"/>
      <c r="G65" s="70"/>
      <c r="H65" s="70"/>
      <c r="I65" s="70" t="e">
        <f t="shared" si="0"/>
        <v>#DIV/0!</v>
      </c>
      <c r="J65" s="70" t="e">
        <f t="shared" si="1"/>
        <v>#DIV/0!</v>
      </c>
      <c r="K65" s="70" t="e">
        <f t="shared" si="2"/>
        <v>#DIV/0!</v>
      </c>
      <c r="L65" s="51"/>
    </row>
    <row r="66" spans="2:12" s="16" customFormat="1" ht="30">
      <c r="B66" s="58"/>
      <c r="C66" s="81" t="s">
        <v>267</v>
      </c>
      <c r="D66" s="78" t="s">
        <v>180</v>
      </c>
      <c r="E66" s="71"/>
      <c r="F66" s="128"/>
      <c r="G66" s="71"/>
      <c r="H66" s="71"/>
      <c r="I66" s="71" t="e">
        <f t="shared" si="0"/>
        <v>#DIV/0!</v>
      </c>
      <c r="J66" s="71" t="e">
        <f t="shared" si="1"/>
        <v>#DIV/0!</v>
      </c>
      <c r="K66" s="71" t="e">
        <f t="shared" si="2"/>
        <v>#DIV/0!</v>
      </c>
      <c r="L66" s="63"/>
    </row>
    <row r="67" spans="2:12">
      <c r="B67" s="52"/>
      <c r="C67" s="18"/>
      <c r="D67" s="18"/>
      <c r="E67" s="70"/>
      <c r="F67" s="127"/>
      <c r="G67" s="70"/>
      <c r="H67" s="70"/>
      <c r="I67" s="70"/>
      <c r="J67" s="70"/>
      <c r="K67" s="70"/>
      <c r="L67" s="51"/>
    </row>
    <row r="68" spans="2:12" s="16" customFormat="1" ht="30">
      <c r="B68" s="58"/>
      <c r="C68" s="81" t="s">
        <v>268</v>
      </c>
      <c r="D68" s="78" t="s">
        <v>180</v>
      </c>
      <c r="E68" s="71"/>
      <c r="F68" s="128"/>
      <c r="G68" s="71"/>
      <c r="H68" s="71"/>
      <c r="I68" s="71" t="e">
        <f t="shared" si="0"/>
        <v>#DIV/0!</v>
      </c>
      <c r="J68" s="71" t="e">
        <f t="shared" si="1"/>
        <v>#DIV/0!</v>
      </c>
      <c r="K68" s="71" t="e">
        <f t="shared" si="2"/>
        <v>#DIV/0!</v>
      </c>
      <c r="L68" s="63"/>
    </row>
    <row r="69" spans="2:12">
      <c r="B69" s="52"/>
      <c r="C69" s="18"/>
      <c r="D69" s="18"/>
      <c r="E69" s="71"/>
      <c r="F69" s="127"/>
      <c r="G69" s="70"/>
      <c r="H69" s="70"/>
      <c r="I69" s="70"/>
      <c r="J69" s="70"/>
      <c r="K69" s="70"/>
      <c r="L69" s="51"/>
    </row>
    <row r="70" spans="2:12" ht="30">
      <c r="B70" s="52"/>
      <c r="C70" s="81" t="s">
        <v>269</v>
      </c>
      <c r="D70" s="81"/>
      <c r="E70" s="70"/>
      <c r="F70" s="127"/>
      <c r="G70" s="70"/>
      <c r="H70" s="70"/>
      <c r="I70" s="70"/>
      <c r="J70" s="70"/>
      <c r="K70" s="70"/>
      <c r="L70" s="51"/>
    </row>
    <row r="71" spans="2:12">
      <c r="B71" s="52"/>
      <c r="C71" s="18" t="s">
        <v>270</v>
      </c>
      <c r="D71" s="76" t="s">
        <v>180</v>
      </c>
      <c r="E71" s="82"/>
      <c r="F71" s="127"/>
      <c r="G71" s="70"/>
      <c r="H71" s="70"/>
      <c r="I71" s="70" t="e">
        <f t="shared" si="0"/>
        <v>#DIV/0!</v>
      </c>
      <c r="J71" s="70" t="e">
        <f t="shared" si="1"/>
        <v>#DIV/0!</v>
      </c>
      <c r="K71" s="70" t="e">
        <f t="shared" si="2"/>
        <v>#DIV/0!</v>
      </c>
      <c r="L71" s="51"/>
    </row>
    <row r="72" spans="2:12">
      <c r="B72" s="52"/>
      <c r="C72" s="18" t="s">
        <v>271</v>
      </c>
      <c r="D72" s="18"/>
      <c r="E72" s="70"/>
      <c r="F72" s="127"/>
      <c r="G72" s="70"/>
      <c r="H72" s="70"/>
      <c r="I72" s="70" t="e">
        <f t="shared" si="0"/>
        <v>#DIV/0!</v>
      </c>
      <c r="J72" s="70" t="e">
        <f t="shared" si="1"/>
        <v>#DIV/0!</v>
      </c>
      <c r="K72" s="70" t="e">
        <f t="shared" si="2"/>
        <v>#DIV/0!</v>
      </c>
      <c r="L72" s="51"/>
    </row>
    <row r="73" spans="2:12" s="16" customFormat="1">
      <c r="B73" s="58"/>
      <c r="C73" s="84"/>
      <c r="D73" s="85" t="s">
        <v>180</v>
      </c>
      <c r="E73" s="71"/>
      <c r="F73" s="128"/>
      <c r="G73" s="71"/>
      <c r="H73" s="71"/>
      <c r="I73" s="71" t="e">
        <f t="shared" si="0"/>
        <v>#DIV/0!</v>
      </c>
      <c r="J73" s="71" t="e">
        <f t="shared" si="1"/>
        <v>#DIV/0!</v>
      </c>
      <c r="K73" s="71" t="e">
        <f t="shared" si="2"/>
        <v>#DIV/0!</v>
      </c>
      <c r="L73" s="63"/>
    </row>
    <row r="74" spans="2:12">
      <c r="J74" s="93"/>
      <c r="K74" s="93"/>
    </row>
    <row r="75" spans="2:12">
      <c r="J75" s="93"/>
      <c r="K75" s="93"/>
    </row>
    <row r="76" spans="2:12">
      <c r="J76" s="93"/>
      <c r="K76" s="93"/>
    </row>
    <row r="77" spans="2:12">
      <c r="J77" s="93"/>
      <c r="K77" s="93"/>
    </row>
    <row r="78" spans="2:12">
      <c r="J78" s="93"/>
      <c r="K78" s="93"/>
    </row>
    <row r="79" spans="2:12">
      <c r="J79" s="93"/>
      <c r="K79" s="93"/>
    </row>
    <row r="80" spans="2:12">
      <c r="J80" s="93"/>
      <c r="K80" s="93"/>
    </row>
    <row r="81" spans="10:11">
      <c r="J81" s="93"/>
      <c r="K81" s="93"/>
    </row>
    <row r="82" spans="10:11">
      <c r="J82" s="93"/>
      <c r="K82" s="93"/>
    </row>
    <row r="83" spans="10:11">
      <c r="J83" s="93"/>
      <c r="K83" s="93"/>
    </row>
    <row r="84" spans="10:11">
      <c r="J84" s="93"/>
      <c r="K84" s="93"/>
    </row>
    <row r="85" spans="10:11">
      <c r="J85" s="93"/>
      <c r="K85" s="93"/>
    </row>
    <row r="86" spans="10:11">
      <c r="J86" s="93"/>
      <c r="K86" s="93"/>
    </row>
    <row r="87" spans="10:11">
      <c r="J87" s="93"/>
      <c r="K87" s="93"/>
    </row>
    <row r="88" spans="10:11">
      <c r="J88" s="93"/>
      <c r="K88" s="93"/>
    </row>
    <row r="89" spans="10:11">
      <c r="J89" s="93"/>
      <c r="K89" s="93"/>
    </row>
    <row r="90" spans="10:11">
      <c r="J90" s="93"/>
      <c r="K90" s="93"/>
    </row>
    <row r="91" spans="10:11">
      <c r="J91" s="93"/>
      <c r="K91" s="93"/>
    </row>
    <row r="92" spans="10:11">
      <c r="J92" s="93"/>
      <c r="K92" s="93"/>
    </row>
    <row r="93" spans="10:11">
      <c r="J93" s="93"/>
      <c r="K93" s="93"/>
    </row>
    <row r="94" spans="10:11">
      <c r="J94" s="93"/>
      <c r="K94" s="93"/>
    </row>
    <row r="95" spans="10:11">
      <c r="J95" s="93"/>
      <c r="K95" s="93"/>
    </row>
    <row r="96" spans="10:11">
      <c r="J96" s="93"/>
      <c r="K96" s="93"/>
    </row>
    <row r="97" spans="10:11">
      <c r="J97" s="93"/>
      <c r="K97" s="93"/>
    </row>
    <row r="98" spans="10:11">
      <c r="J98" s="93"/>
      <c r="K98" s="93"/>
    </row>
    <row r="99" spans="10:11">
      <c r="J99" s="93"/>
      <c r="K99" s="93"/>
    </row>
    <row r="100" spans="10:11">
      <c r="J100" s="93"/>
      <c r="K100" s="93"/>
    </row>
    <row r="101" spans="10:11">
      <c r="J101" s="93"/>
      <c r="K101" s="93"/>
    </row>
    <row r="102" spans="10:11">
      <c r="J102" s="93"/>
      <c r="K102" s="93"/>
    </row>
    <row r="103" spans="10:11">
      <c r="J103" s="93"/>
      <c r="K103" s="93"/>
    </row>
    <row r="104" spans="10:11">
      <c r="J104" s="93"/>
      <c r="K104" s="93"/>
    </row>
    <row r="105" spans="10:11">
      <c r="J105" s="93"/>
      <c r="K105" s="93"/>
    </row>
    <row r="106" spans="10:11">
      <c r="J106" s="93"/>
      <c r="K106" s="93"/>
    </row>
    <row r="107" spans="10:11">
      <c r="J107" s="93"/>
      <c r="K107" s="93"/>
    </row>
    <row r="108" spans="10:11">
      <c r="J108" s="93"/>
      <c r="K108" s="93"/>
    </row>
    <row r="109" spans="10:11">
      <c r="J109" s="93"/>
      <c r="K109" s="93"/>
    </row>
    <row r="110" spans="10:11">
      <c r="J110" s="93"/>
      <c r="K110" s="93"/>
    </row>
    <row r="111" spans="10:11">
      <c r="J111" s="93"/>
      <c r="K111" s="93"/>
    </row>
    <row r="112" spans="10:11">
      <c r="J112" s="93"/>
      <c r="K112" s="93"/>
    </row>
    <row r="113" spans="10:11">
      <c r="J113" s="93"/>
      <c r="K113" s="93"/>
    </row>
    <row r="114" spans="10:11">
      <c r="J114" s="93"/>
      <c r="K114" s="93"/>
    </row>
    <row r="115" spans="10:11">
      <c r="J115" s="93"/>
      <c r="K115" s="93"/>
    </row>
    <row r="116" spans="10:11">
      <c r="J116" s="93"/>
      <c r="K116" s="93"/>
    </row>
    <row r="117" spans="10:11">
      <c r="J117" s="93"/>
      <c r="K117" s="93"/>
    </row>
    <row r="118" spans="10:11">
      <c r="J118" s="93"/>
      <c r="K118" s="93"/>
    </row>
    <row r="119" spans="10:11">
      <c r="J119" s="93"/>
      <c r="K119" s="93"/>
    </row>
    <row r="120" spans="10:11">
      <c r="J120" s="93"/>
      <c r="K120" s="93"/>
    </row>
    <row r="121" spans="10:11">
      <c r="J121" s="93"/>
      <c r="K121" s="93"/>
    </row>
    <row r="122" spans="10:11">
      <c r="J122" s="93"/>
      <c r="K122" s="93"/>
    </row>
    <row r="123" spans="10:11">
      <c r="J123" s="93"/>
      <c r="K123" s="93"/>
    </row>
    <row r="124" spans="10:11">
      <c r="J124" s="93"/>
      <c r="K124" s="93"/>
    </row>
    <row r="125" spans="10:11">
      <c r="J125" s="93"/>
      <c r="K125" s="93"/>
    </row>
    <row r="126" spans="10:11">
      <c r="J126" s="93"/>
      <c r="K126" s="93"/>
    </row>
    <row r="127" spans="10:11">
      <c r="J127" s="93"/>
      <c r="K127" s="93"/>
    </row>
    <row r="128" spans="10:11">
      <c r="J128" s="93"/>
      <c r="K128" s="93"/>
    </row>
    <row r="129" spans="10:11">
      <c r="J129" s="93"/>
      <c r="K129" s="93"/>
    </row>
    <row r="130" spans="10:11">
      <c r="J130" s="93"/>
      <c r="K130" s="93"/>
    </row>
    <row r="131" spans="10:11">
      <c r="J131" s="93"/>
      <c r="K131" s="93"/>
    </row>
    <row r="132" spans="10:11">
      <c r="J132" s="93"/>
      <c r="K132" s="93"/>
    </row>
    <row r="133" spans="10:11">
      <c r="J133" s="93"/>
      <c r="K133" s="93"/>
    </row>
    <row r="134" spans="10:11">
      <c r="J134" s="93"/>
      <c r="K134" s="93"/>
    </row>
    <row r="135" spans="10:11">
      <c r="J135" s="93"/>
      <c r="K135" s="93"/>
    </row>
    <row r="136" spans="10:11">
      <c r="J136" s="93"/>
      <c r="K136" s="93"/>
    </row>
    <row r="137" spans="10:11">
      <c r="J137" s="93"/>
      <c r="K137" s="93"/>
    </row>
    <row r="138" spans="10:11">
      <c r="J138" s="93"/>
      <c r="K138" s="93"/>
    </row>
    <row r="139" spans="10:11">
      <c r="J139" s="93"/>
      <c r="K139" s="93"/>
    </row>
  </sheetData>
  <mergeCells count="8">
    <mergeCell ref="L5:L7"/>
    <mergeCell ref="I6:K6"/>
    <mergeCell ref="B5:B7"/>
    <mergeCell ref="C5:C7"/>
    <mergeCell ref="E5:F5"/>
    <mergeCell ref="G5:H5"/>
    <mergeCell ref="I5:K5"/>
    <mergeCell ref="D5:D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J55"/>
  <sheetViews>
    <sheetView topLeftCell="A34" workbookViewId="0">
      <selection activeCell="G61" sqref="G61"/>
    </sheetView>
  </sheetViews>
  <sheetFormatPr defaultRowHeight="15"/>
  <cols>
    <col min="1" max="1" width="3.5703125" customWidth="1"/>
    <col min="2" max="2" width="5.28515625" customWidth="1"/>
    <col min="3" max="3" width="30" customWidth="1"/>
    <col min="4" max="4" width="11.7109375" style="2" customWidth="1"/>
    <col min="5" max="7" width="19.85546875" customWidth="1"/>
    <col min="8" max="8" width="9.28515625" customWidth="1"/>
    <col min="9" max="9" width="8.85546875" customWidth="1"/>
    <col min="10" max="10" width="16" customWidth="1"/>
  </cols>
  <sheetData>
    <row r="2" spans="2:10" ht="18.75">
      <c r="B2" s="1" t="s">
        <v>135</v>
      </c>
    </row>
    <row r="3" spans="2:10" ht="18.75">
      <c r="B3" s="1" t="s">
        <v>45</v>
      </c>
    </row>
    <row r="5" spans="2:10" s="13" customFormat="1">
      <c r="B5" s="246" t="s">
        <v>1</v>
      </c>
      <c r="C5" s="246" t="s">
        <v>2</v>
      </c>
      <c r="D5" s="238" t="s">
        <v>3</v>
      </c>
      <c r="E5" s="22" t="s">
        <v>4</v>
      </c>
      <c r="F5" s="246" t="s">
        <v>7</v>
      </c>
      <c r="G5" s="246"/>
      <c r="H5" s="240" t="s">
        <v>10</v>
      </c>
      <c r="I5" s="241"/>
      <c r="J5" s="246" t="s">
        <v>113</v>
      </c>
    </row>
    <row r="6" spans="2:10" s="13" customFormat="1">
      <c r="B6" s="246"/>
      <c r="C6" s="246"/>
      <c r="D6" s="261"/>
      <c r="E6" s="23" t="s">
        <v>5</v>
      </c>
      <c r="F6" s="15" t="s">
        <v>136</v>
      </c>
      <c r="G6" s="15" t="s">
        <v>112</v>
      </c>
      <c r="H6" s="242" t="s">
        <v>11</v>
      </c>
      <c r="I6" s="243"/>
      <c r="J6" s="246"/>
    </row>
    <row r="7" spans="2:10" s="13" customFormat="1">
      <c r="B7" s="246"/>
      <c r="C7" s="246"/>
      <c r="D7" s="239"/>
      <c r="E7" s="24">
        <v>1</v>
      </c>
      <c r="F7" s="15">
        <v>2</v>
      </c>
      <c r="G7" s="15">
        <v>3</v>
      </c>
      <c r="H7" s="25" t="s">
        <v>137</v>
      </c>
      <c r="I7" s="25" t="s">
        <v>138</v>
      </c>
      <c r="J7" s="246"/>
    </row>
    <row r="8" spans="2:10">
      <c r="B8" s="64"/>
      <c r="C8" s="84" t="s">
        <v>272</v>
      </c>
      <c r="D8" s="86"/>
      <c r="E8" s="87"/>
      <c r="F8" s="87"/>
      <c r="G8" s="87"/>
      <c r="H8" s="87"/>
      <c r="I8" s="87"/>
      <c r="J8" s="62"/>
    </row>
    <row r="9" spans="2:10">
      <c r="B9" s="64"/>
      <c r="C9" s="84" t="s">
        <v>273</v>
      </c>
      <c r="D9" s="86"/>
      <c r="E9" s="87"/>
      <c r="F9" s="87"/>
      <c r="G9" s="87"/>
      <c r="H9" s="87"/>
      <c r="I9" s="87"/>
      <c r="J9" s="62"/>
    </row>
    <row r="10" spans="2:10">
      <c r="B10" s="64"/>
      <c r="C10" s="87" t="s">
        <v>274</v>
      </c>
      <c r="D10" s="86" t="s">
        <v>180</v>
      </c>
      <c r="E10" s="87"/>
      <c r="F10" s="87">
        <v>18289805.370000001</v>
      </c>
      <c r="G10" s="87">
        <v>15706922.050000001</v>
      </c>
      <c r="H10" s="87" t="e">
        <f>(F10/E10)*100</f>
        <v>#DIV/0!</v>
      </c>
      <c r="I10" s="87" t="e">
        <f>(G10/E10)*100</f>
        <v>#DIV/0!</v>
      </c>
      <c r="J10" s="62"/>
    </row>
    <row r="11" spans="2:10">
      <c r="B11" s="64"/>
      <c r="C11" s="87" t="s">
        <v>275</v>
      </c>
      <c r="D11" s="86" t="s">
        <v>180</v>
      </c>
      <c r="E11" s="87"/>
      <c r="F11" s="87">
        <v>0</v>
      </c>
      <c r="G11" s="87">
        <v>0</v>
      </c>
      <c r="H11" s="87" t="e">
        <f t="shared" ref="H11:H55" si="0">(F11/E11)*100</f>
        <v>#DIV/0!</v>
      </c>
      <c r="I11" s="87" t="e">
        <f t="shared" ref="I11:I55" si="1">(G11/E11)*100</f>
        <v>#DIV/0!</v>
      </c>
      <c r="J11" s="62"/>
    </row>
    <row r="12" spans="2:10">
      <c r="B12" s="64"/>
      <c r="C12" s="87" t="s">
        <v>276</v>
      </c>
      <c r="D12" s="86" t="s">
        <v>180</v>
      </c>
      <c r="E12" s="87"/>
      <c r="F12" s="87">
        <v>0</v>
      </c>
      <c r="G12" s="87">
        <v>0</v>
      </c>
      <c r="H12" s="87" t="e">
        <f t="shared" si="0"/>
        <v>#DIV/0!</v>
      </c>
      <c r="I12" s="87" t="e">
        <f t="shared" si="1"/>
        <v>#DIV/0!</v>
      </c>
      <c r="J12" s="62"/>
    </row>
    <row r="13" spans="2:10">
      <c r="B13" s="64"/>
      <c r="C13" s="87" t="s">
        <v>277</v>
      </c>
      <c r="D13" s="86" t="s">
        <v>180</v>
      </c>
      <c r="E13" s="87"/>
      <c r="F13" s="87">
        <v>11207.37</v>
      </c>
      <c r="G13" s="87">
        <v>134971.35999999999</v>
      </c>
      <c r="H13" s="87" t="e">
        <f t="shared" si="0"/>
        <v>#DIV/0!</v>
      </c>
      <c r="I13" s="87" t="e">
        <f t="shared" si="1"/>
        <v>#DIV/0!</v>
      </c>
      <c r="J13" s="62"/>
    </row>
    <row r="14" spans="2:10">
      <c r="B14" s="64"/>
      <c r="C14" s="87" t="s">
        <v>278</v>
      </c>
      <c r="D14" s="86" t="s">
        <v>180</v>
      </c>
      <c r="E14" s="87"/>
      <c r="F14" s="87">
        <v>7195279.6699999999</v>
      </c>
      <c r="G14" s="87">
        <v>3678688.61</v>
      </c>
      <c r="H14" s="87" t="e">
        <f t="shared" si="0"/>
        <v>#DIV/0!</v>
      </c>
      <c r="I14" s="87" t="e">
        <f t="shared" si="1"/>
        <v>#DIV/0!</v>
      </c>
      <c r="J14" s="62"/>
    </row>
    <row r="15" spans="2:10">
      <c r="B15" s="62"/>
      <c r="C15" s="87" t="s">
        <v>279</v>
      </c>
      <c r="D15" s="86" t="s">
        <v>180</v>
      </c>
      <c r="E15" s="87"/>
      <c r="F15" s="87">
        <v>0</v>
      </c>
      <c r="G15" s="87">
        <v>58173.93</v>
      </c>
      <c r="H15" s="87" t="e">
        <f t="shared" si="0"/>
        <v>#DIV/0!</v>
      </c>
      <c r="I15" s="87" t="e">
        <f t="shared" si="1"/>
        <v>#DIV/0!</v>
      </c>
      <c r="J15" s="62"/>
    </row>
    <row r="16" spans="2:10">
      <c r="B16" s="62"/>
      <c r="C16" s="87" t="s">
        <v>280</v>
      </c>
      <c r="D16" s="86" t="s">
        <v>180</v>
      </c>
      <c r="E16" s="87"/>
      <c r="F16" s="87">
        <v>2554763.15</v>
      </c>
      <c r="G16" s="87">
        <v>2840292.77</v>
      </c>
      <c r="H16" s="87" t="e">
        <f t="shared" si="0"/>
        <v>#DIV/0!</v>
      </c>
      <c r="I16" s="87" t="e">
        <f t="shared" si="1"/>
        <v>#DIV/0!</v>
      </c>
      <c r="J16" s="62"/>
    </row>
    <row r="17" spans="2:10">
      <c r="B17" s="62"/>
      <c r="C17" s="87" t="s">
        <v>281</v>
      </c>
      <c r="D17" s="86" t="s">
        <v>180</v>
      </c>
      <c r="E17" s="87"/>
      <c r="F17" s="87">
        <v>54475775</v>
      </c>
      <c r="G17" s="87">
        <v>114851280.14</v>
      </c>
      <c r="H17" s="87" t="e">
        <f t="shared" si="0"/>
        <v>#DIV/0!</v>
      </c>
      <c r="I17" s="87" t="e">
        <f t="shared" si="1"/>
        <v>#DIV/0!</v>
      </c>
      <c r="J17" s="62"/>
    </row>
    <row r="18" spans="2:10" s="16" customFormat="1">
      <c r="B18" s="61"/>
      <c r="C18" s="84"/>
      <c r="D18" s="88" t="s">
        <v>180</v>
      </c>
      <c r="E18" s="84"/>
      <c r="F18" s="84">
        <v>82526830.560000002</v>
      </c>
      <c r="G18" s="84">
        <v>137270328.86000001</v>
      </c>
      <c r="H18" s="84" t="e">
        <f t="shared" si="0"/>
        <v>#DIV/0!</v>
      </c>
      <c r="I18" s="84" t="e">
        <f t="shared" si="1"/>
        <v>#DIV/0!</v>
      </c>
      <c r="J18" s="61"/>
    </row>
    <row r="19" spans="2:10">
      <c r="B19" s="62"/>
      <c r="C19" s="87"/>
      <c r="D19" s="86"/>
      <c r="E19" s="87"/>
      <c r="F19" s="87"/>
      <c r="G19" s="87"/>
      <c r="H19" s="87"/>
      <c r="I19" s="87"/>
      <c r="J19" s="62"/>
    </row>
    <row r="20" spans="2:10">
      <c r="B20" s="62"/>
      <c r="C20" s="84" t="s">
        <v>282</v>
      </c>
      <c r="D20" s="86"/>
      <c r="E20" s="87"/>
      <c r="F20" s="87"/>
      <c r="G20" s="87"/>
      <c r="H20" s="87"/>
      <c r="I20" s="87"/>
      <c r="J20" s="62"/>
    </row>
    <row r="21" spans="2:10">
      <c r="B21" s="62"/>
      <c r="C21" s="87" t="s">
        <v>283</v>
      </c>
      <c r="D21" s="86" t="s">
        <v>180</v>
      </c>
      <c r="E21" s="87"/>
      <c r="F21" s="87">
        <v>3617704</v>
      </c>
      <c r="G21" s="87">
        <v>17177188.52</v>
      </c>
      <c r="H21" s="87" t="e">
        <f t="shared" si="0"/>
        <v>#DIV/0!</v>
      </c>
      <c r="I21" s="87" t="e">
        <f t="shared" si="1"/>
        <v>#DIV/0!</v>
      </c>
      <c r="J21" s="62"/>
    </row>
    <row r="22" spans="2:10">
      <c r="B22" s="62"/>
      <c r="C22" s="87" t="s">
        <v>284</v>
      </c>
      <c r="D22" s="86" t="s">
        <v>180</v>
      </c>
      <c r="E22" s="87"/>
      <c r="F22" s="87"/>
      <c r="G22" s="87"/>
      <c r="H22" s="87" t="e">
        <f t="shared" si="0"/>
        <v>#DIV/0!</v>
      </c>
      <c r="I22" s="87" t="e">
        <f t="shared" si="1"/>
        <v>#DIV/0!</v>
      </c>
      <c r="J22" s="62"/>
    </row>
    <row r="23" spans="2:10">
      <c r="B23" s="62"/>
      <c r="C23" s="87" t="s">
        <v>285</v>
      </c>
      <c r="D23" s="86" t="s">
        <v>180</v>
      </c>
      <c r="E23" s="87"/>
      <c r="F23" s="87">
        <v>8163865.6299999952</v>
      </c>
      <c r="G23" s="87">
        <v>10849796.84</v>
      </c>
      <c r="H23" s="87" t="e">
        <f t="shared" si="0"/>
        <v>#DIV/0!</v>
      </c>
      <c r="I23" s="87" t="e">
        <f t="shared" si="1"/>
        <v>#DIV/0!</v>
      </c>
      <c r="J23" s="62"/>
    </row>
    <row r="24" spans="2:10">
      <c r="B24" s="62"/>
      <c r="C24" s="87" t="s">
        <v>286</v>
      </c>
      <c r="D24" s="86" t="s">
        <v>180</v>
      </c>
      <c r="E24" s="87"/>
      <c r="F24" s="87">
        <v>638041450.44000006</v>
      </c>
      <c r="G24" s="87">
        <v>1290392390.545759</v>
      </c>
      <c r="H24" s="87" t="e">
        <f t="shared" si="0"/>
        <v>#DIV/0!</v>
      </c>
      <c r="I24" s="87" t="e">
        <f t="shared" si="1"/>
        <v>#DIV/0!</v>
      </c>
      <c r="J24" s="62"/>
    </row>
    <row r="25" spans="2:10">
      <c r="B25" s="62"/>
      <c r="C25" s="87" t="s">
        <v>287</v>
      </c>
      <c r="D25" s="86" t="s">
        <v>180</v>
      </c>
      <c r="E25" s="87"/>
      <c r="F25" s="87">
        <v>4909847.66</v>
      </c>
      <c r="G25" s="87">
        <v>8714656.5700000003</v>
      </c>
      <c r="H25" s="87" t="e">
        <f t="shared" si="0"/>
        <v>#DIV/0!</v>
      </c>
      <c r="I25" s="87" t="e">
        <f t="shared" si="1"/>
        <v>#DIV/0!</v>
      </c>
      <c r="J25" s="62"/>
    </row>
    <row r="26" spans="2:10" s="16" customFormat="1">
      <c r="B26" s="61"/>
      <c r="C26" s="84"/>
      <c r="D26" s="88" t="s">
        <v>180</v>
      </c>
      <c r="E26" s="84"/>
      <c r="F26" s="84">
        <v>654732867.73000002</v>
      </c>
      <c r="G26" s="84">
        <v>1327134032.4757588</v>
      </c>
      <c r="H26" s="87" t="e">
        <f t="shared" si="0"/>
        <v>#DIV/0!</v>
      </c>
      <c r="I26" s="87" t="e">
        <f t="shared" si="1"/>
        <v>#DIV/0!</v>
      </c>
      <c r="J26" s="61"/>
    </row>
    <row r="27" spans="2:10">
      <c r="B27" s="62"/>
      <c r="C27" s="87"/>
      <c r="D27" s="86"/>
      <c r="E27" s="87"/>
      <c r="F27" s="87"/>
      <c r="G27" s="87"/>
      <c r="H27" s="87"/>
      <c r="I27" s="87"/>
      <c r="J27" s="62"/>
    </row>
    <row r="28" spans="2:10" s="16" customFormat="1">
      <c r="B28" s="61"/>
      <c r="C28" s="84" t="s">
        <v>288</v>
      </c>
      <c r="D28" s="88" t="s">
        <v>180</v>
      </c>
      <c r="E28" s="84"/>
      <c r="F28" s="84">
        <v>737259698.28999996</v>
      </c>
      <c r="G28" s="84">
        <v>1464404361.3357587</v>
      </c>
      <c r="H28" s="84" t="e">
        <f t="shared" si="0"/>
        <v>#DIV/0!</v>
      </c>
      <c r="I28" s="84" t="e">
        <f t="shared" si="1"/>
        <v>#DIV/0!</v>
      </c>
      <c r="J28" s="61"/>
    </row>
    <row r="29" spans="2:10">
      <c r="B29" s="62"/>
      <c r="C29" s="87"/>
      <c r="D29" s="86"/>
      <c r="E29" s="87"/>
      <c r="F29" s="87"/>
      <c r="G29" s="87"/>
      <c r="H29" s="87"/>
      <c r="I29" s="87"/>
      <c r="J29" s="62"/>
    </row>
    <row r="30" spans="2:10">
      <c r="B30" s="62"/>
      <c r="C30" s="84" t="s">
        <v>289</v>
      </c>
      <c r="D30" s="86"/>
      <c r="E30" s="87"/>
      <c r="F30" s="87"/>
      <c r="G30" s="87"/>
      <c r="H30" s="87"/>
      <c r="I30" s="87"/>
      <c r="J30" s="62"/>
    </row>
    <row r="31" spans="2:10">
      <c r="B31" s="62"/>
      <c r="C31" s="87"/>
      <c r="D31" s="86"/>
      <c r="E31" s="87"/>
      <c r="F31" s="87"/>
      <c r="G31" s="87"/>
      <c r="H31" s="87"/>
      <c r="I31" s="87"/>
      <c r="J31" s="62"/>
    </row>
    <row r="32" spans="2:10">
      <c r="B32" s="62"/>
      <c r="C32" s="84" t="s">
        <v>290</v>
      </c>
      <c r="D32" s="86"/>
      <c r="E32" s="87"/>
      <c r="F32" s="87"/>
      <c r="G32" s="87"/>
      <c r="H32" s="87"/>
      <c r="I32" s="87"/>
      <c r="J32" s="62"/>
    </row>
    <row r="33" spans="2:10">
      <c r="B33" s="62"/>
      <c r="C33" s="87" t="s">
        <v>291</v>
      </c>
      <c r="D33" s="86" t="s">
        <v>180</v>
      </c>
      <c r="E33" s="87"/>
      <c r="F33" s="87">
        <v>1950036.43271314</v>
      </c>
      <c r="G33" s="87">
        <v>452877.61701881897</v>
      </c>
      <c r="H33" s="87" t="e">
        <f t="shared" si="0"/>
        <v>#DIV/0!</v>
      </c>
      <c r="I33" s="87" t="e">
        <f t="shared" si="1"/>
        <v>#DIV/0!</v>
      </c>
      <c r="J33" s="62"/>
    </row>
    <row r="34" spans="2:10">
      <c r="B34" s="62"/>
      <c r="C34" s="87" t="s">
        <v>292</v>
      </c>
      <c r="D34" s="86" t="s">
        <v>180</v>
      </c>
      <c r="E34" s="87"/>
      <c r="F34" s="87">
        <v>60958598.507286854</v>
      </c>
      <c r="G34" s="87">
        <v>61099611.312981181</v>
      </c>
      <c r="H34" s="87" t="e">
        <f t="shared" si="0"/>
        <v>#DIV/0!</v>
      </c>
      <c r="I34" s="87" t="e">
        <f t="shared" si="1"/>
        <v>#DIV/0!</v>
      </c>
      <c r="J34" s="62"/>
    </row>
    <row r="35" spans="2:10">
      <c r="B35" s="62"/>
      <c r="C35" s="87" t="s">
        <v>293</v>
      </c>
      <c r="D35" s="86" t="s">
        <v>180</v>
      </c>
      <c r="E35" s="87"/>
      <c r="F35" s="87">
        <v>3667239.01</v>
      </c>
      <c r="G35" s="87">
        <v>6732352.3200000003</v>
      </c>
      <c r="H35" s="87" t="e">
        <f t="shared" si="0"/>
        <v>#DIV/0!</v>
      </c>
      <c r="I35" s="87" t="e">
        <f t="shared" si="1"/>
        <v>#DIV/0!</v>
      </c>
      <c r="J35" s="62"/>
    </row>
    <row r="36" spans="2:10">
      <c r="B36" s="62"/>
      <c r="C36" s="87" t="s">
        <v>294</v>
      </c>
      <c r="D36" s="86" t="s">
        <v>180</v>
      </c>
      <c r="E36" s="87"/>
      <c r="F36" s="87">
        <v>56548269.07</v>
      </c>
      <c r="G36" s="87">
        <v>51350037.259999998</v>
      </c>
      <c r="H36" s="87" t="e">
        <f t="shared" si="0"/>
        <v>#DIV/0!</v>
      </c>
      <c r="I36" s="87" t="e">
        <f t="shared" si="1"/>
        <v>#DIV/0!</v>
      </c>
      <c r="J36" s="62"/>
    </row>
    <row r="37" spans="2:10">
      <c r="B37" s="62"/>
      <c r="C37" s="87" t="s">
        <v>295</v>
      </c>
      <c r="D37" s="86" t="s">
        <v>180</v>
      </c>
      <c r="E37" s="87"/>
      <c r="F37" s="87">
        <v>113075.43</v>
      </c>
      <c r="G37" s="87">
        <v>1130573.49</v>
      </c>
      <c r="H37" s="87" t="e">
        <f t="shared" si="0"/>
        <v>#DIV/0!</v>
      </c>
      <c r="I37" s="87" t="e">
        <f t="shared" si="1"/>
        <v>#DIV/0!</v>
      </c>
      <c r="J37" s="62"/>
    </row>
    <row r="38" spans="2:10" s="16" customFormat="1">
      <c r="B38" s="61"/>
      <c r="C38" s="84"/>
      <c r="D38" s="88" t="s">
        <v>180</v>
      </c>
      <c r="E38" s="84"/>
      <c r="F38" s="84">
        <v>123237218.45</v>
      </c>
      <c r="G38" s="84">
        <v>120765451.99999999</v>
      </c>
      <c r="H38" s="84" t="e">
        <f t="shared" si="0"/>
        <v>#DIV/0!</v>
      </c>
      <c r="I38" s="84" t="e">
        <f t="shared" si="1"/>
        <v>#DIV/0!</v>
      </c>
      <c r="J38" s="61"/>
    </row>
    <row r="39" spans="2:10">
      <c r="B39" s="62"/>
      <c r="C39" s="87"/>
      <c r="D39" s="86"/>
      <c r="E39" s="87"/>
      <c r="F39" s="87"/>
      <c r="G39" s="87"/>
      <c r="H39" s="87"/>
      <c r="I39" s="87"/>
      <c r="J39" s="62"/>
    </row>
    <row r="40" spans="2:10">
      <c r="B40" s="62"/>
      <c r="C40" s="84" t="s">
        <v>296</v>
      </c>
      <c r="D40" s="86"/>
      <c r="E40" s="87"/>
      <c r="F40" s="87"/>
      <c r="G40" s="87"/>
      <c r="H40" s="87"/>
      <c r="I40" s="87"/>
      <c r="J40" s="62"/>
    </row>
    <row r="41" spans="2:10">
      <c r="B41" s="62"/>
      <c r="C41" s="87" t="s">
        <v>297</v>
      </c>
      <c r="D41" s="86" t="s">
        <v>180</v>
      </c>
      <c r="E41" s="87"/>
      <c r="F41" s="87"/>
      <c r="G41" s="87"/>
      <c r="H41" s="87" t="e">
        <f t="shared" si="0"/>
        <v>#DIV/0!</v>
      </c>
      <c r="I41" s="87" t="e">
        <f t="shared" si="1"/>
        <v>#DIV/0!</v>
      </c>
      <c r="J41" s="62"/>
    </row>
    <row r="42" spans="2:10">
      <c r="B42" s="62"/>
      <c r="C42" s="87" t="s">
        <v>298</v>
      </c>
      <c r="D42" s="86" t="s">
        <v>180</v>
      </c>
      <c r="E42" s="87"/>
      <c r="F42" s="87">
        <v>346152596.01999998</v>
      </c>
      <c r="G42" s="87">
        <v>856405736.01999998</v>
      </c>
      <c r="H42" s="87" t="e">
        <f t="shared" si="0"/>
        <v>#DIV/0!</v>
      </c>
      <c r="I42" s="87" t="e">
        <f t="shared" si="1"/>
        <v>#DIV/0!</v>
      </c>
      <c r="J42" s="62"/>
    </row>
    <row r="43" spans="2:10" ht="30">
      <c r="B43" s="62"/>
      <c r="C43" s="87" t="s">
        <v>299</v>
      </c>
      <c r="D43" s="86" t="s">
        <v>180</v>
      </c>
      <c r="E43" s="87"/>
      <c r="F43" s="87">
        <v>154796.49</v>
      </c>
      <c r="G43" s="87">
        <v>1110852.55</v>
      </c>
      <c r="H43" s="87" t="e">
        <f t="shared" si="0"/>
        <v>#DIV/0!</v>
      </c>
      <c r="I43" s="87" t="e">
        <f t="shared" si="1"/>
        <v>#DIV/0!</v>
      </c>
      <c r="J43" s="62"/>
    </row>
    <row r="44" spans="2:10">
      <c r="B44" s="62"/>
      <c r="C44" s="87" t="s">
        <v>300</v>
      </c>
      <c r="D44" s="86" t="s">
        <v>180</v>
      </c>
      <c r="E44" s="87"/>
      <c r="F44" s="87"/>
      <c r="G44" s="87"/>
      <c r="H44" s="87" t="e">
        <f t="shared" si="0"/>
        <v>#DIV/0!</v>
      </c>
      <c r="I44" s="87" t="e">
        <f t="shared" si="1"/>
        <v>#DIV/0!</v>
      </c>
      <c r="J44" s="62"/>
    </row>
    <row r="45" spans="2:10">
      <c r="B45" s="62"/>
      <c r="C45" s="87" t="s">
        <v>301</v>
      </c>
      <c r="D45" s="86" t="s">
        <v>180</v>
      </c>
      <c r="E45" s="87"/>
      <c r="F45" s="87"/>
      <c r="G45" s="87"/>
      <c r="H45" s="87" t="e">
        <f t="shared" si="0"/>
        <v>#DIV/0!</v>
      </c>
      <c r="I45" s="87" t="e">
        <f t="shared" si="1"/>
        <v>#DIV/0!</v>
      </c>
      <c r="J45" s="62"/>
    </row>
    <row r="46" spans="2:10" s="16" customFormat="1">
      <c r="B46" s="61"/>
      <c r="C46" s="84"/>
      <c r="D46" s="88" t="s">
        <v>180</v>
      </c>
      <c r="E46" s="84"/>
      <c r="F46" s="84">
        <v>346307392.50999999</v>
      </c>
      <c r="G46" s="84">
        <v>857516588.56999993</v>
      </c>
      <c r="H46" s="84" t="e">
        <f t="shared" si="0"/>
        <v>#DIV/0!</v>
      </c>
      <c r="I46" s="84" t="e">
        <f t="shared" si="1"/>
        <v>#DIV/0!</v>
      </c>
      <c r="J46" s="61"/>
    </row>
    <row r="47" spans="2:10">
      <c r="B47" s="62"/>
      <c r="C47" s="87"/>
      <c r="D47" s="86"/>
      <c r="E47" s="87"/>
      <c r="F47" s="87"/>
      <c r="G47" s="87"/>
      <c r="H47" s="87"/>
      <c r="I47" s="87"/>
      <c r="J47" s="62"/>
    </row>
    <row r="48" spans="2:10">
      <c r="B48" s="62"/>
      <c r="C48" s="84" t="s">
        <v>302</v>
      </c>
      <c r="D48" s="86"/>
      <c r="E48" s="87"/>
      <c r="F48" s="87"/>
      <c r="G48" s="87"/>
      <c r="H48" s="87"/>
      <c r="I48" s="87"/>
      <c r="J48" s="62"/>
    </row>
    <row r="49" spans="2:10">
      <c r="B49" s="62"/>
      <c r="C49" s="87" t="s">
        <v>303</v>
      </c>
      <c r="D49" s="86" t="s">
        <v>180</v>
      </c>
      <c r="E49" s="87"/>
      <c r="F49" s="87">
        <v>328500000</v>
      </c>
      <c r="G49" s="87">
        <v>577700000</v>
      </c>
      <c r="H49" s="87" t="e">
        <f t="shared" si="0"/>
        <v>#DIV/0!</v>
      </c>
      <c r="I49" s="87" t="e">
        <f t="shared" si="1"/>
        <v>#DIV/0!</v>
      </c>
      <c r="J49" s="62"/>
    </row>
    <row r="50" spans="2:10">
      <c r="B50" s="62"/>
      <c r="C50" s="87" t="s">
        <v>304</v>
      </c>
      <c r="D50" s="86" t="s">
        <v>180</v>
      </c>
      <c r="E50" s="87"/>
      <c r="F50" s="87">
        <v>-60784911.490000002</v>
      </c>
      <c r="G50" s="87">
        <v>-91577689.129999995</v>
      </c>
      <c r="H50" s="87" t="e">
        <f t="shared" si="0"/>
        <v>#DIV/0!</v>
      </c>
      <c r="I50" s="87" t="e">
        <f t="shared" si="1"/>
        <v>#DIV/0!</v>
      </c>
      <c r="J50" s="62"/>
    </row>
    <row r="51" spans="2:10">
      <c r="B51" s="62"/>
      <c r="C51" s="87" t="s">
        <v>305</v>
      </c>
      <c r="D51" s="86" t="s">
        <v>180</v>
      </c>
      <c r="E51" s="87"/>
      <c r="F51" s="87"/>
      <c r="G51" s="87"/>
      <c r="H51" s="87" t="e">
        <f t="shared" si="0"/>
        <v>#DIV/0!</v>
      </c>
      <c r="I51" s="87" t="e">
        <f t="shared" si="1"/>
        <v>#DIV/0!</v>
      </c>
      <c r="J51" s="62"/>
    </row>
    <row r="52" spans="2:10">
      <c r="B52" s="62"/>
      <c r="C52" s="87" t="s">
        <v>258</v>
      </c>
      <c r="D52" s="86" t="s">
        <v>180</v>
      </c>
      <c r="E52" s="87"/>
      <c r="F52" s="87"/>
      <c r="G52" s="87"/>
      <c r="H52" s="87" t="e">
        <f t="shared" si="0"/>
        <v>#DIV/0!</v>
      </c>
      <c r="I52" s="87" t="e">
        <f t="shared" si="1"/>
        <v>#DIV/0!</v>
      </c>
      <c r="J52" s="62"/>
    </row>
    <row r="53" spans="2:10" s="16" customFormat="1">
      <c r="B53" s="61"/>
      <c r="C53" s="84"/>
      <c r="D53" s="88" t="s">
        <v>180</v>
      </c>
      <c r="E53" s="84"/>
      <c r="F53" s="84">
        <v>267715088.50999999</v>
      </c>
      <c r="G53" s="84">
        <v>486122310.87</v>
      </c>
      <c r="H53" s="84" t="e">
        <f t="shared" si="0"/>
        <v>#DIV/0!</v>
      </c>
      <c r="I53" s="84" t="e">
        <f t="shared" si="1"/>
        <v>#DIV/0!</v>
      </c>
      <c r="J53" s="61"/>
    </row>
    <row r="54" spans="2:10">
      <c r="B54" s="62"/>
      <c r="C54" s="87"/>
      <c r="D54" s="86"/>
      <c r="E54" s="87"/>
      <c r="F54" s="87"/>
      <c r="G54" s="87"/>
      <c r="H54" s="87"/>
      <c r="I54" s="87"/>
      <c r="J54" s="62"/>
    </row>
    <row r="55" spans="2:10" s="16" customFormat="1">
      <c r="B55" s="61"/>
      <c r="C55" s="84" t="s">
        <v>306</v>
      </c>
      <c r="D55" s="88" t="s">
        <v>180</v>
      </c>
      <c r="E55" s="84"/>
      <c r="F55" s="84">
        <v>737259699.47000003</v>
      </c>
      <c r="G55" s="84">
        <v>1464404351.4400001</v>
      </c>
      <c r="H55" s="84" t="e">
        <f t="shared" si="0"/>
        <v>#DIV/0!</v>
      </c>
      <c r="I55" s="84" t="e">
        <f t="shared" si="1"/>
        <v>#DIV/0!</v>
      </c>
      <c r="J55" s="61"/>
    </row>
  </sheetData>
  <mergeCells count="7">
    <mergeCell ref="J5:J7"/>
    <mergeCell ref="B5:B7"/>
    <mergeCell ref="C5:C7"/>
    <mergeCell ref="F5:G5"/>
    <mergeCell ref="H5:I5"/>
    <mergeCell ref="H6:I6"/>
    <mergeCell ref="D5:D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J59"/>
  <sheetViews>
    <sheetView topLeftCell="A37" workbookViewId="0">
      <selection activeCell="F63" sqref="F63"/>
    </sheetView>
  </sheetViews>
  <sheetFormatPr defaultRowHeight="15"/>
  <cols>
    <col min="1" max="1" width="4" customWidth="1"/>
    <col min="2" max="2" width="4.5703125" customWidth="1"/>
    <col min="3" max="3" width="41" bestFit="1" customWidth="1"/>
    <col min="4" max="4" width="9.42578125" style="2" customWidth="1"/>
    <col min="5" max="5" width="17.85546875" customWidth="1"/>
    <col min="6" max="7" width="19.140625" customWidth="1"/>
    <col min="8" max="8" width="9" customWidth="1"/>
    <col min="9" max="9" width="8.140625" customWidth="1"/>
    <col min="10" max="10" width="16.7109375" customWidth="1"/>
  </cols>
  <sheetData>
    <row r="2" spans="2:10" ht="18.75">
      <c r="B2" s="1" t="s">
        <v>139</v>
      </c>
    </row>
    <row r="3" spans="2:10" ht="18.75">
      <c r="B3" s="1" t="s">
        <v>45</v>
      </c>
    </row>
    <row r="5" spans="2:10">
      <c r="B5" s="246" t="s">
        <v>1</v>
      </c>
      <c r="C5" s="246" t="s">
        <v>2</v>
      </c>
      <c r="D5" s="238" t="s">
        <v>3</v>
      </c>
      <c r="E5" s="22" t="s">
        <v>4</v>
      </c>
      <c r="F5" s="246" t="s">
        <v>7</v>
      </c>
      <c r="G5" s="246"/>
      <c r="H5" s="240" t="s">
        <v>10</v>
      </c>
      <c r="I5" s="241"/>
      <c r="J5" s="246" t="s">
        <v>113</v>
      </c>
    </row>
    <row r="6" spans="2:10">
      <c r="B6" s="246"/>
      <c r="C6" s="246"/>
      <c r="D6" s="261"/>
      <c r="E6" s="23" t="s">
        <v>5</v>
      </c>
      <c r="F6" s="15" t="s">
        <v>136</v>
      </c>
      <c r="G6" s="15" t="s">
        <v>112</v>
      </c>
      <c r="H6" s="242" t="s">
        <v>11</v>
      </c>
      <c r="I6" s="243"/>
      <c r="J6" s="246"/>
    </row>
    <row r="7" spans="2:10">
      <c r="B7" s="246"/>
      <c r="C7" s="246"/>
      <c r="D7" s="239"/>
      <c r="E7" s="24">
        <v>1</v>
      </c>
      <c r="F7" s="15">
        <v>2</v>
      </c>
      <c r="G7" s="15">
        <v>3</v>
      </c>
      <c r="H7" s="25" t="s">
        <v>137</v>
      </c>
      <c r="I7" s="25" t="s">
        <v>138</v>
      </c>
      <c r="J7" s="246"/>
    </row>
    <row r="8" spans="2:10">
      <c r="B8" s="47"/>
      <c r="C8" s="89" t="s">
        <v>307</v>
      </c>
      <c r="D8" s="90"/>
      <c r="E8" s="69"/>
      <c r="F8" s="69"/>
      <c r="G8" s="69"/>
      <c r="H8" s="69"/>
      <c r="I8" s="69"/>
      <c r="J8" s="5"/>
    </row>
    <row r="9" spans="2:10">
      <c r="B9" s="47"/>
      <c r="C9" s="69"/>
      <c r="D9" s="90"/>
      <c r="E9" s="69"/>
      <c r="F9" s="69"/>
      <c r="G9" s="69"/>
      <c r="H9" s="69"/>
      <c r="I9" s="69"/>
      <c r="J9" s="5"/>
    </row>
    <row r="10" spans="2:10">
      <c r="B10" s="47"/>
      <c r="C10" s="89" t="s">
        <v>308</v>
      </c>
      <c r="D10" s="90"/>
      <c r="E10" s="69"/>
      <c r="F10" s="69"/>
      <c r="G10" s="69"/>
      <c r="H10" s="69"/>
      <c r="I10" s="69"/>
      <c r="J10" s="5"/>
    </row>
    <row r="11" spans="2:10">
      <c r="B11" s="47"/>
      <c r="C11" s="69" t="s">
        <v>309</v>
      </c>
      <c r="D11" s="90" t="s">
        <v>180</v>
      </c>
      <c r="E11" s="69"/>
      <c r="F11" s="69">
        <v>0</v>
      </c>
      <c r="G11" s="69"/>
      <c r="H11" s="69" t="e">
        <f>(F11/E11)*100</f>
        <v>#DIV/0!</v>
      </c>
      <c r="I11" s="69" t="e">
        <f>(G11/E11)*100</f>
        <v>#DIV/0!</v>
      </c>
      <c r="J11" s="5"/>
    </row>
    <row r="12" spans="2:10">
      <c r="B12" s="47"/>
      <c r="C12" s="69" t="s">
        <v>310</v>
      </c>
      <c r="D12" s="90" t="s">
        <v>180</v>
      </c>
      <c r="E12" s="69"/>
      <c r="F12" s="69">
        <v>0</v>
      </c>
      <c r="G12" s="69"/>
      <c r="H12" s="69" t="e">
        <f t="shared" ref="H12:H59" si="0">(F12/E12)*100</f>
        <v>#DIV/0!</v>
      </c>
      <c r="I12" s="69" t="e">
        <f t="shared" ref="I12:I59" si="1">(G12/E12)*100</f>
        <v>#DIV/0!</v>
      </c>
      <c r="J12" s="5"/>
    </row>
    <row r="13" spans="2:10">
      <c r="B13" s="47"/>
      <c r="C13" s="69" t="s">
        <v>311</v>
      </c>
      <c r="D13" s="90" t="s">
        <v>180</v>
      </c>
      <c r="E13" s="69"/>
      <c r="F13" s="69">
        <v>0</v>
      </c>
      <c r="G13" s="69"/>
      <c r="H13" s="69" t="e">
        <f t="shared" si="0"/>
        <v>#DIV/0!</v>
      </c>
      <c r="I13" s="69" t="e">
        <f t="shared" si="1"/>
        <v>#DIV/0!</v>
      </c>
      <c r="J13" s="5"/>
    </row>
    <row r="14" spans="2:10">
      <c r="B14" s="47"/>
      <c r="C14" s="69" t="s">
        <v>312</v>
      </c>
      <c r="D14" s="90" t="s">
        <v>180</v>
      </c>
      <c r="E14" s="69"/>
      <c r="F14" s="69">
        <v>0</v>
      </c>
      <c r="G14" s="69"/>
      <c r="H14" s="69" t="e">
        <f t="shared" si="0"/>
        <v>#DIV/0!</v>
      </c>
      <c r="I14" s="69" t="e">
        <f t="shared" si="1"/>
        <v>#DIV/0!</v>
      </c>
      <c r="J14" s="5"/>
    </row>
    <row r="15" spans="2:10" s="16" customFormat="1">
      <c r="B15" s="48"/>
      <c r="C15" s="89"/>
      <c r="D15" s="91" t="s">
        <v>180</v>
      </c>
      <c r="E15" s="89"/>
      <c r="F15" s="89"/>
      <c r="G15" s="89"/>
      <c r="H15" s="89" t="e">
        <f t="shared" si="0"/>
        <v>#DIV/0!</v>
      </c>
      <c r="I15" s="89" t="e">
        <f t="shared" si="1"/>
        <v>#DIV/0!</v>
      </c>
      <c r="J15" s="38"/>
    </row>
    <row r="16" spans="2:10" s="16" customFormat="1">
      <c r="B16" s="48"/>
      <c r="C16" s="89" t="s">
        <v>313</v>
      </c>
      <c r="D16" s="91"/>
      <c r="E16" s="89"/>
      <c r="F16" s="89"/>
      <c r="G16" s="89"/>
      <c r="H16" s="69"/>
      <c r="I16" s="69"/>
      <c r="J16" s="38"/>
    </row>
    <row r="17" spans="2:10">
      <c r="B17" s="37"/>
      <c r="C17" s="69" t="s">
        <v>314</v>
      </c>
      <c r="D17" s="90" t="s">
        <v>180</v>
      </c>
      <c r="E17" s="69"/>
      <c r="F17" s="69">
        <v>0</v>
      </c>
      <c r="G17" s="69"/>
      <c r="H17" s="69" t="e">
        <f t="shared" si="0"/>
        <v>#DIV/0!</v>
      </c>
      <c r="I17" s="69" t="e">
        <f t="shared" si="1"/>
        <v>#DIV/0!</v>
      </c>
      <c r="J17" s="5"/>
    </row>
    <row r="18" spans="2:10">
      <c r="B18" s="37"/>
      <c r="C18" s="69" t="s">
        <v>315</v>
      </c>
      <c r="D18" s="90" t="s">
        <v>180</v>
      </c>
      <c r="E18" s="69"/>
      <c r="F18" s="69">
        <v>0</v>
      </c>
      <c r="G18" s="69"/>
      <c r="H18" s="69" t="e">
        <f t="shared" si="0"/>
        <v>#DIV/0!</v>
      </c>
      <c r="I18" s="69" t="e">
        <f t="shared" si="1"/>
        <v>#DIV/0!</v>
      </c>
      <c r="J18" s="5"/>
    </row>
    <row r="19" spans="2:10">
      <c r="B19" s="37"/>
      <c r="C19" s="69" t="s">
        <v>316</v>
      </c>
      <c r="D19" s="90" t="s">
        <v>180</v>
      </c>
      <c r="E19" s="69"/>
      <c r="F19" s="69">
        <v>0</v>
      </c>
      <c r="G19" s="69"/>
      <c r="H19" s="69" t="e">
        <f t="shared" si="0"/>
        <v>#DIV/0!</v>
      </c>
      <c r="I19" s="69" t="e">
        <f t="shared" si="1"/>
        <v>#DIV/0!</v>
      </c>
      <c r="J19" s="5"/>
    </row>
    <row r="20" spans="2:10">
      <c r="B20" s="37"/>
      <c r="C20" s="69" t="s">
        <v>317</v>
      </c>
      <c r="D20" s="90" t="s">
        <v>180</v>
      </c>
      <c r="E20" s="69"/>
      <c r="F20" s="69"/>
      <c r="G20" s="69"/>
      <c r="H20" s="69">
        <v>0</v>
      </c>
      <c r="I20" s="69">
        <v>0</v>
      </c>
      <c r="J20" s="5"/>
    </row>
    <row r="21" spans="2:10">
      <c r="B21" s="37"/>
      <c r="C21" s="69" t="s">
        <v>318</v>
      </c>
      <c r="D21" s="90" t="s">
        <v>180</v>
      </c>
      <c r="E21" s="69"/>
      <c r="F21" s="69"/>
      <c r="G21" s="69"/>
      <c r="H21" s="69" t="e">
        <f t="shared" si="0"/>
        <v>#DIV/0!</v>
      </c>
      <c r="I21" s="69" t="e">
        <f t="shared" si="1"/>
        <v>#DIV/0!</v>
      </c>
      <c r="J21" s="5"/>
    </row>
    <row r="22" spans="2:10">
      <c r="B22" s="37"/>
      <c r="C22" s="69" t="s">
        <v>319</v>
      </c>
      <c r="D22" s="90" t="s">
        <v>180</v>
      </c>
      <c r="E22" s="69"/>
      <c r="F22" s="69"/>
      <c r="G22" s="69"/>
      <c r="H22" s="69" t="e">
        <f t="shared" si="0"/>
        <v>#DIV/0!</v>
      </c>
      <c r="I22" s="69" t="e">
        <f t="shared" si="1"/>
        <v>#DIV/0!</v>
      </c>
      <c r="J22" s="5"/>
    </row>
    <row r="23" spans="2:10">
      <c r="B23" s="37"/>
      <c r="C23" s="69" t="s">
        <v>320</v>
      </c>
      <c r="D23" s="90" t="s">
        <v>180</v>
      </c>
      <c r="E23" s="69"/>
      <c r="F23" s="69">
        <v>1894354.5399999849</v>
      </c>
      <c r="G23" s="69">
        <v>-42653937.279999994</v>
      </c>
      <c r="H23" s="69" t="e">
        <f t="shared" si="0"/>
        <v>#DIV/0!</v>
      </c>
      <c r="I23" s="69" t="e">
        <f t="shared" si="1"/>
        <v>#DIV/0!</v>
      </c>
      <c r="J23" s="5"/>
    </row>
    <row r="24" spans="2:10">
      <c r="B24" s="37"/>
      <c r="C24" s="69" t="s">
        <v>321</v>
      </c>
      <c r="D24" s="90" t="s">
        <v>180</v>
      </c>
      <c r="E24" s="69"/>
      <c r="F24" s="69"/>
      <c r="G24" s="69"/>
      <c r="H24" s="69" t="e">
        <f t="shared" si="0"/>
        <v>#DIV/0!</v>
      </c>
      <c r="I24" s="69" t="e">
        <f t="shared" si="1"/>
        <v>#DIV/0!</v>
      </c>
      <c r="J24" s="5"/>
    </row>
    <row r="25" spans="2:10" s="16" customFormat="1">
      <c r="B25" s="48"/>
      <c r="C25" s="89"/>
      <c r="D25" s="91" t="s">
        <v>180</v>
      </c>
      <c r="E25" s="89"/>
      <c r="F25" s="89"/>
      <c r="G25" s="89"/>
      <c r="H25" s="89" t="e">
        <f t="shared" si="0"/>
        <v>#DIV/0!</v>
      </c>
      <c r="I25" s="89" t="e">
        <f t="shared" si="1"/>
        <v>#DIV/0!</v>
      </c>
      <c r="J25" s="38"/>
    </row>
    <row r="26" spans="2:10">
      <c r="B26" s="37"/>
      <c r="C26" s="69"/>
      <c r="D26" s="90"/>
      <c r="E26" s="69"/>
      <c r="F26" s="69"/>
      <c r="G26" s="69"/>
      <c r="H26" s="69"/>
      <c r="I26" s="69"/>
      <c r="J26" s="5"/>
    </row>
    <row r="27" spans="2:10" s="16" customFormat="1">
      <c r="B27" s="48"/>
      <c r="C27" s="89" t="s">
        <v>322</v>
      </c>
      <c r="D27" s="91" t="s">
        <v>180</v>
      </c>
      <c r="E27" s="89"/>
      <c r="F27" s="89">
        <v>1894354.5399999849</v>
      </c>
      <c r="G27" s="89">
        <v>-42653937.279999994</v>
      </c>
      <c r="H27" s="69" t="e">
        <f t="shared" si="0"/>
        <v>#DIV/0!</v>
      </c>
      <c r="I27" s="69" t="e">
        <f t="shared" si="1"/>
        <v>#DIV/0!</v>
      </c>
      <c r="J27" s="38"/>
    </row>
    <row r="28" spans="2:10">
      <c r="B28" s="37"/>
      <c r="C28" s="69"/>
      <c r="D28" s="90"/>
      <c r="E28" s="69"/>
      <c r="F28" s="69"/>
      <c r="G28" s="69"/>
      <c r="H28" s="69"/>
      <c r="I28" s="69"/>
      <c r="J28" s="5"/>
    </row>
    <row r="29" spans="2:10">
      <c r="B29" s="37"/>
      <c r="C29" s="89" t="s">
        <v>323</v>
      </c>
      <c r="D29" s="90"/>
      <c r="E29" s="69"/>
      <c r="F29" s="69"/>
      <c r="G29" s="69"/>
      <c r="H29" s="69"/>
      <c r="I29" s="69"/>
      <c r="J29" s="5"/>
    </row>
    <row r="30" spans="2:10">
      <c r="B30" s="37"/>
      <c r="C30" s="69"/>
      <c r="D30" s="90"/>
      <c r="E30" s="69"/>
      <c r="F30" s="69"/>
      <c r="G30" s="69"/>
      <c r="H30" s="69"/>
      <c r="I30" s="69"/>
      <c r="J30" s="5"/>
    </row>
    <row r="31" spans="2:10">
      <c r="B31" s="37"/>
      <c r="C31" s="89" t="s">
        <v>324</v>
      </c>
      <c r="D31" s="90"/>
      <c r="E31" s="69"/>
      <c r="F31" s="69"/>
      <c r="G31" s="69"/>
      <c r="H31" s="69">
        <v>0</v>
      </c>
      <c r="I31" s="69">
        <v>0</v>
      </c>
      <c r="J31" s="5"/>
    </row>
    <row r="32" spans="2:10">
      <c r="B32" s="37"/>
      <c r="C32" s="69" t="s">
        <v>325</v>
      </c>
      <c r="D32" s="90" t="s">
        <v>180</v>
      </c>
      <c r="E32" s="69"/>
      <c r="F32" s="69"/>
      <c r="G32" s="69"/>
      <c r="H32" s="69">
        <v>0</v>
      </c>
      <c r="I32" s="69">
        <v>0</v>
      </c>
      <c r="J32" s="5"/>
    </row>
    <row r="33" spans="2:10">
      <c r="B33" s="37"/>
      <c r="C33" s="69" t="s">
        <v>326</v>
      </c>
      <c r="D33" s="90" t="s">
        <v>180</v>
      </c>
      <c r="E33" s="69"/>
      <c r="F33" s="69"/>
      <c r="G33" s="69"/>
      <c r="H33" s="69">
        <v>0</v>
      </c>
      <c r="I33" s="69">
        <v>0</v>
      </c>
      <c r="J33" s="5"/>
    </row>
    <row r="34" spans="2:10">
      <c r="B34" s="37"/>
      <c r="C34" s="69" t="s">
        <v>327</v>
      </c>
      <c r="D34" s="90" t="s">
        <v>180</v>
      </c>
      <c r="E34" s="69"/>
      <c r="F34" s="69"/>
      <c r="G34" s="69"/>
      <c r="H34" s="69">
        <v>0</v>
      </c>
      <c r="I34" s="69">
        <v>0</v>
      </c>
      <c r="J34" s="5"/>
    </row>
    <row r="35" spans="2:10" s="16" customFormat="1">
      <c r="B35" s="48"/>
      <c r="C35" s="89"/>
      <c r="D35" s="91" t="s">
        <v>180</v>
      </c>
      <c r="E35" s="89"/>
      <c r="F35" s="89"/>
      <c r="G35" s="89"/>
      <c r="H35" s="69">
        <v>0</v>
      </c>
      <c r="I35" s="69">
        <v>0</v>
      </c>
      <c r="J35" s="38"/>
    </row>
    <row r="36" spans="2:10">
      <c r="B36" s="37"/>
      <c r="C36" s="69"/>
      <c r="D36" s="90"/>
      <c r="E36" s="69"/>
      <c r="F36" s="69"/>
      <c r="G36" s="69"/>
      <c r="H36" s="69"/>
      <c r="I36" s="69"/>
      <c r="J36" s="5"/>
    </row>
    <row r="37" spans="2:10" s="16" customFormat="1">
      <c r="B37" s="48"/>
      <c r="C37" s="89" t="s">
        <v>328</v>
      </c>
      <c r="D37" s="91" t="s">
        <v>180</v>
      </c>
      <c r="E37" s="89"/>
      <c r="F37" s="89">
        <v>-596462990.44999993</v>
      </c>
      <c r="G37" s="89">
        <v>-624994664.78999996</v>
      </c>
      <c r="H37" s="89" t="e">
        <f t="shared" si="0"/>
        <v>#DIV/0!</v>
      </c>
      <c r="I37" s="89" t="e">
        <f t="shared" si="1"/>
        <v>#DIV/0!</v>
      </c>
      <c r="J37" s="38"/>
    </row>
    <row r="38" spans="2:10">
      <c r="B38" s="37"/>
      <c r="C38" s="69"/>
      <c r="D38" s="90"/>
      <c r="E38" s="69"/>
      <c r="F38" s="69"/>
      <c r="G38" s="69"/>
      <c r="H38" s="69"/>
      <c r="I38" s="69"/>
      <c r="J38" s="5"/>
    </row>
    <row r="39" spans="2:10" s="16" customFormat="1">
      <c r="B39" s="48"/>
      <c r="C39" s="89" t="s">
        <v>329</v>
      </c>
      <c r="D39" s="91" t="s">
        <v>180</v>
      </c>
      <c r="E39" s="89"/>
      <c r="F39" s="89">
        <v>-596462990.44999993</v>
      </c>
      <c r="G39" s="89">
        <v>-624994664.78999996</v>
      </c>
      <c r="H39" s="89" t="e">
        <f t="shared" si="0"/>
        <v>#DIV/0!</v>
      </c>
      <c r="I39" s="89" t="e">
        <f t="shared" si="1"/>
        <v>#DIV/0!</v>
      </c>
      <c r="J39" s="38"/>
    </row>
    <row r="40" spans="2:10">
      <c r="B40" s="37"/>
      <c r="C40" s="69"/>
      <c r="D40" s="90"/>
      <c r="E40" s="69"/>
      <c r="F40" s="69"/>
      <c r="G40" s="69"/>
      <c r="H40" s="69"/>
      <c r="I40" s="69"/>
      <c r="J40" s="5"/>
    </row>
    <row r="41" spans="2:10">
      <c r="B41" s="37"/>
      <c r="C41" s="89" t="s">
        <v>330</v>
      </c>
      <c r="D41" s="90"/>
      <c r="E41" s="69"/>
      <c r="F41" s="69"/>
      <c r="G41" s="69"/>
      <c r="H41" s="69"/>
      <c r="I41" s="69"/>
      <c r="J41" s="5"/>
    </row>
    <row r="42" spans="2:10">
      <c r="B42" s="37"/>
      <c r="C42" s="69"/>
      <c r="D42" s="90"/>
      <c r="E42" s="69"/>
      <c r="F42" s="69"/>
      <c r="G42" s="69"/>
      <c r="H42" s="69"/>
      <c r="I42" s="69"/>
      <c r="J42" s="5"/>
    </row>
    <row r="43" spans="2:10">
      <c r="B43" s="37"/>
      <c r="C43" s="89" t="s">
        <v>331</v>
      </c>
      <c r="D43" s="90"/>
      <c r="E43" s="69"/>
      <c r="F43" s="69"/>
      <c r="G43" s="69"/>
      <c r="H43" s="69"/>
      <c r="I43" s="69"/>
      <c r="J43" s="5"/>
    </row>
    <row r="44" spans="2:10">
      <c r="B44" s="37"/>
      <c r="C44" s="69" t="s">
        <v>332</v>
      </c>
      <c r="D44" s="90" t="s">
        <v>180</v>
      </c>
      <c r="E44" s="69"/>
      <c r="F44" s="69"/>
      <c r="G44" s="69"/>
      <c r="H44" s="69" t="e">
        <f t="shared" si="0"/>
        <v>#DIV/0!</v>
      </c>
      <c r="I44" s="69" t="e">
        <f t="shared" si="1"/>
        <v>#DIV/0!</v>
      </c>
      <c r="J44" s="5"/>
    </row>
    <row r="45" spans="2:10">
      <c r="B45" s="37"/>
      <c r="C45" s="69" t="s">
        <v>333</v>
      </c>
      <c r="D45" s="90" t="s">
        <v>180</v>
      </c>
      <c r="E45" s="69"/>
      <c r="F45" s="69"/>
      <c r="G45" s="69"/>
      <c r="H45" s="69">
        <v>0</v>
      </c>
      <c r="I45" s="69">
        <v>0</v>
      </c>
      <c r="J45" s="5"/>
    </row>
    <row r="46" spans="2:10" s="16" customFormat="1">
      <c r="B46" s="48"/>
      <c r="C46" s="89"/>
      <c r="D46" s="91" t="s">
        <v>180</v>
      </c>
      <c r="E46" s="89"/>
      <c r="F46" s="89"/>
      <c r="G46" s="89"/>
      <c r="H46" s="89" t="e">
        <f t="shared" si="0"/>
        <v>#DIV/0!</v>
      </c>
      <c r="I46" s="89" t="e">
        <f t="shared" si="1"/>
        <v>#DIV/0!</v>
      </c>
      <c r="J46" s="38"/>
    </row>
    <row r="47" spans="2:10">
      <c r="B47" s="37"/>
      <c r="C47" s="69"/>
      <c r="D47" s="90"/>
      <c r="E47" s="69"/>
      <c r="F47" s="69"/>
      <c r="G47" s="69"/>
      <c r="H47" s="69"/>
      <c r="I47" s="69"/>
      <c r="J47" s="5"/>
    </row>
    <row r="48" spans="2:10">
      <c r="B48" s="37"/>
      <c r="C48" s="89" t="s">
        <v>334</v>
      </c>
      <c r="D48" s="90"/>
      <c r="E48" s="69"/>
      <c r="F48" s="69"/>
      <c r="G48" s="69"/>
      <c r="H48" s="69"/>
      <c r="I48" s="69"/>
      <c r="J48" s="5"/>
    </row>
    <row r="49" spans="2:10">
      <c r="B49" s="37"/>
      <c r="C49" s="69" t="s">
        <v>335</v>
      </c>
      <c r="D49" s="90" t="s">
        <v>180</v>
      </c>
      <c r="E49" s="69"/>
      <c r="F49" s="69"/>
      <c r="G49" s="69"/>
      <c r="H49" s="69">
        <v>0</v>
      </c>
      <c r="I49" s="69">
        <v>0</v>
      </c>
      <c r="J49" s="5"/>
    </row>
    <row r="50" spans="2:10">
      <c r="B50" s="37"/>
      <c r="C50" s="69" t="s">
        <v>336</v>
      </c>
      <c r="D50" s="90" t="s">
        <v>180</v>
      </c>
      <c r="E50" s="69"/>
      <c r="F50" s="69">
        <v>264000000</v>
      </c>
      <c r="G50" s="69">
        <v>249200000</v>
      </c>
      <c r="H50" s="69">
        <v>0</v>
      </c>
      <c r="I50" s="69">
        <v>0</v>
      </c>
      <c r="J50" s="5"/>
    </row>
    <row r="51" spans="2:10">
      <c r="B51" s="37"/>
      <c r="C51" s="69" t="s">
        <v>337</v>
      </c>
      <c r="D51" s="90" t="s">
        <v>180</v>
      </c>
      <c r="E51" s="69"/>
      <c r="F51" s="69">
        <v>345000000</v>
      </c>
      <c r="G51" s="69">
        <v>426200000</v>
      </c>
      <c r="H51" s="69" t="e">
        <f t="shared" si="0"/>
        <v>#DIV/0!</v>
      </c>
      <c r="I51" s="69" t="e">
        <f t="shared" si="1"/>
        <v>#DIV/0!</v>
      </c>
      <c r="J51" s="5"/>
    </row>
    <row r="52" spans="2:10" s="16" customFormat="1">
      <c r="B52" s="48"/>
      <c r="C52" s="89"/>
      <c r="D52" s="91" t="s">
        <v>180</v>
      </c>
      <c r="E52" s="89"/>
      <c r="F52" s="89">
        <v>609000000</v>
      </c>
      <c r="G52" s="89">
        <v>675400000</v>
      </c>
      <c r="H52" s="69" t="e">
        <f t="shared" si="0"/>
        <v>#DIV/0!</v>
      </c>
      <c r="I52" s="69" t="e">
        <f t="shared" si="1"/>
        <v>#DIV/0!</v>
      </c>
      <c r="J52" s="38"/>
    </row>
    <row r="53" spans="2:10">
      <c r="B53" s="37"/>
      <c r="C53" s="69"/>
      <c r="D53" s="90"/>
      <c r="E53" s="69"/>
      <c r="F53" s="69"/>
      <c r="G53" s="69"/>
      <c r="H53" s="69"/>
      <c r="I53" s="69"/>
      <c r="J53" s="5"/>
    </row>
    <row r="54" spans="2:10" s="16" customFormat="1">
      <c r="B54" s="48"/>
      <c r="C54" s="89" t="s">
        <v>338</v>
      </c>
      <c r="D54" s="91" t="s">
        <v>180</v>
      </c>
      <c r="E54" s="89"/>
      <c r="F54" s="89">
        <v>609000000</v>
      </c>
      <c r="G54" s="89">
        <v>675400000</v>
      </c>
      <c r="H54" s="89" t="e">
        <f t="shared" si="0"/>
        <v>#DIV/0!</v>
      </c>
      <c r="I54" s="89" t="e">
        <f t="shared" si="1"/>
        <v>#DIV/0!</v>
      </c>
      <c r="J54" s="38"/>
    </row>
    <row r="55" spans="2:10">
      <c r="B55" s="37"/>
      <c r="C55" s="69"/>
      <c r="D55" s="90"/>
      <c r="E55" s="69"/>
      <c r="F55" s="69"/>
      <c r="G55" s="69"/>
      <c r="H55" s="69"/>
      <c r="I55" s="69"/>
      <c r="J55" s="5"/>
    </row>
    <row r="56" spans="2:10" s="16" customFormat="1">
      <c r="B56" s="48"/>
      <c r="C56" s="89" t="s">
        <v>339</v>
      </c>
      <c r="D56" s="91" t="s">
        <v>180</v>
      </c>
      <c r="E56" s="89"/>
      <c r="F56" s="89">
        <v>14431364.090000056</v>
      </c>
      <c r="G56" s="89">
        <v>7751397.9300000444</v>
      </c>
      <c r="H56" s="89" t="e">
        <f t="shared" si="0"/>
        <v>#DIV/0!</v>
      </c>
      <c r="I56" s="89" t="e">
        <f t="shared" si="1"/>
        <v>#DIV/0!</v>
      </c>
      <c r="J56" s="38"/>
    </row>
    <row r="57" spans="2:10" s="16" customFormat="1">
      <c r="B57" s="48"/>
      <c r="C57" s="89" t="s">
        <v>340</v>
      </c>
      <c r="D57" s="91" t="s">
        <v>180</v>
      </c>
      <c r="E57" s="89"/>
      <c r="F57" s="89">
        <v>3858441</v>
      </c>
      <c r="G57" s="89">
        <v>7955523.8400000781</v>
      </c>
      <c r="H57" s="89" t="e">
        <f t="shared" si="0"/>
        <v>#DIV/0!</v>
      </c>
      <c r="I57" s="89" t="e">
        <f t="shared" si="1"/>
        <v>#DIV/0!</v>
      </c>
      <c r="J57" s="38"/>
    </row>
    <row r="58" spans="2:10" ht="30">
      <c r="B58" s="37"/>
      <c r="C58" s="92" t="s">
        <v>341</v>
      </c>
      <c r="D58" s="90" t="s">
        <v>180</v>
      </c>
      <c r="E58" s="69"/>
      <c r="F58" s="69"/>
      <c r="G58" s="69"/>
      <c r="H58" s="69" t="e">
        <f t="shared" si="0"/>
        <v>#DIV/0!</v>
      </c>
      <c r="I58" s="69" t="e">
        <f t="shared" si="1"/>
        <v>#DIV/0!</v>
      </c>
      <c r="J58" s="5"/>
    </row>
    <row r="59" spans="2:10" s="16" customFormat="1">
      <c r="B59" s="48"/>
      <c r="C59" s="89" t="s">
        <v>342</v>
      </c>
      <c r="D59" s="91" t="s">
        <v>180</v>
      </c>
      <c r="E59" s="89"/>
      <c r="F59" s="89">
        <v>18289805.090000056</v>
      </c>
      <c r="G59" s="89">
        <v>15706921.770000122</v>
      </c>
      <c r="H59" s="89" t="e">
        <f t="shared" si="0"/>
        <v>#DIV/0!</v>
      </c>
      <c r="I59" s="89" t="e">
        <f t="shared" si="1"/>
        <v>#DIV/0!</v>
      </c>
      <c r="J59" s="38"/>
    </row>
  </sheetData>
  <mergeCells count="7">
    <mergeCell ref="B5:B7"/>
    <mergeCell ref="C5:C7"/>
    <mergeCell ref="F5:G5"/>
    <mergeCell ref="H5:I5"/>
    <mergeCell ref="J5:J7"/>
    <mergeCell ref="H6:I6"/>
    <mergeCell ref="D5:D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J56"/>
  <sheetViews>
    <sheetView workbookViewId="0">
      <selection activeCell="B4" sqref="B4"/>
    </sheetView>
  </sheetViews>
  <sheetFormatPr defaultRowHeight="15"/>
  <cols>
    <col min="1" max="1" width="2.42578125" customWidth="1"/>
    <col min="2" max="2" width="6.85546875" customWidth="1"/>
    <col min="3" max="3" width="9.28515625" bestFit="1" customWidth="1"/>
    <col min="4" max="4" width="18.5703125" style="135" customWidth="1"/>
    <col min="5" max="5" width="67.28515625" style="135" bestFit="1" customWidth="1"/>
    <col min="6" max="6" width="20" bestFit="1" customWidth="1"/>
    <col min="7" max="7" width="20.5703125" customWidth="1"/>
    <col min="8" max="8" width="14" customWidth="1"/>
    <col min="9" max="9" width="30.5703125" bestFit="1" customWidth="1"/>
    <col min="10" max="10" width="11.140625" bestFit="1" customWidth="1"/>
  </cols>
  <sheetData>
    <row r="2" spans="2:10" ht="18.75">
      <c r="B2" s="125" t="s">
        <v>140</v>
      </c>
    </row>
    <row r="3" spans="2:10" ht="18.75">
      <c r="B3" s="125" t="s">
        <v>478</v>
      </c>
    </row>
    <row r="4" spans="2:10" s="13" customFormat="1" ht="32.25" customHeight="1">
      <c r="B4" s="130" t="s">
        <v>47</v>
      </c>
      <c r="C4" s="130" t="s">
        <v>141</v>
      </c>
      <c r="D4" s="136" t="s">
        <v>142</v>
      </c>
      <c r="E4" s="129" t="s">
        <v>143</v>
      </c>
      <c r="F4" s="131" t="s">
        <v>144</v>
      </c>
      <c r="G4" s="131" t="s">
        <v>163</v>
      </c>
      <c r="H4" s="132" t="s">
        <v>145</v>
      </c>
      <c r="I4" s="131" t="s">
        <v>146</v>
      </c>
      <c r="J4" s="130" t="s">
        <v>113</v>
      </c>
    </row>
    <row r="5" spans="2:10" ht="12" customHeight="1">
      <c r="B5" s="274"/>
      <c r="C5" s="275"/>
      <c r="D5" s="275"/>
      <c r="E5" s="275"/>
      <c r="F5" s="275"/>
      <c r="G5" s="275"/>
      <c r="H5" s="275"/>
      <c r="I5" s="275"/>
      <c r="J5" s="276"/>
    </row>
    <row r="6" spans="2:10" s="142" customFormat="1" ht="12">
      <c r="B6" s="166">
        <f t="shared" ref="B6:B28" si="0">1+B5</f>
        <v>1</v>
      </c>
      <c r="C6" s="162">
        <v>40926</v>
      </c>
      <c r="D6" s="138" t="s">
        <v>357</v>
      </c>
      <c r="E6" s="139" t="s">
        <v>358</v>
      </c>
      <c r="F6" s="137" t="s">
        <v>359</v>
      </c>
      <c r="G6" s="137" t="s">
        <v>360</v>
      </c>
      <c r="H6" s="140">
        <v>42172000</v>
      </c>
      <c r="I6" s="141" t="s">
        <v>361</v>
      </c>
      <c r="J6" s="137"/>
    </row>
    <row r="7" spans="2:10" s="142" customFormat="1" ht="12">
      <c r="B7" s="166">
        <f t="shared" si="0"/>
        <v>2</v>
      </c>
      <c r="C7" s="162">
        <v>40961</v>
      </c>
      <c r="D7" s="138" t="s">
        <v>362</v>
      </c>
      <c r="E7" s="139" t="s">
        <v>363</v>
      </c>
      <c r="F7" s="137" t="s">
        <v>359</v>
      </c>
      <c r="G7" s="137" t="s">
        <v>364</v>
      </c>
      <c r="H7" s="140">
        <v>10000000</v>
      </c>
      <c r="I7" s="141" t="s">
        <v>361</v>
      </c>
      <c r="J7" s="137"/>
    </row>
    <row r="8" spans="2:10" s="142" customFormat="1" ht="12">
      <c r="B8" s="166">
        <f t="shared" si="0"/>
        <v>3</v>
      </c>
      <c r="C8" s="162">
        <v>41024</v>
      </c>
      <c r="D8" s="138" t="s">
        <v>357</v>
      </c>
      <c r="E8" s="139" t="s">
        <v>365</v>
      </c>
      <c r="F8" s="137" t="s">
        <v>359</v>
      </c>
      <c r="G8" s="137" t="s">
        <v>366</v>
      </c>
      <c r="H8" s="140">
        <v>4500000</v>
      </c>
      <c r="I8" s="141" t="s">
        <v>361</v>
      </c>
      <c r="J8" s="137"/>
    </row>
    <row r="9" spans="2:10" s="142" customFormat="1" ht="12">
      <c r="B9" s="166">
        <f t="shared" si="0"/>
        <v>4</v>
      </c>
      <c r="C9" s="162">
        <v>41024</v>
      </c>
      <c r="D9" s="138" t="s">
        <v>367</v>
      </c>
      <c r="E9" s="139" t="s">
        <v>368</v>
      </c>
      <c r="F9" s="137" t="s">
        <v>369</v>
      </c>
      <c r="G9" s="137" t="s">
        <v>370</v>
      </c>
      <c r="H9" s="140">
        <v>67928328</v>
      </c>
      <c r="I9" s="141" t="s">
        <v>361</v>
      </c>
      <c r="J9" s="137"/>
    </row>
    <row r="10" spans="2:10" s="142" customFormat="1" ht="12">
      <c r="B10" s="166">
        <f t="shared" si="0"/>
        <v>5</v>
      </c>
      <c r="C10" s="162">
        <v>41045</v>
      </c>
      <c r="D10" s="138" t="s">
        <v>371</v>
      </c>
      <c r="E10" s="139" t="s">
        <v>372</v>
      </c>
      <c r="F10" s="137" t="s">
        <v>369</v>
      </c>
      <c r="G10" s="137" t="s">
        <v>373</v>
      </c>
      <c r="H10" s="140">
        <v>3525000</v>
      </c>
      <c r="I10" s="141" t="s">
        <v>361</v>
      </c>
      <c r="J10" s="137"/>
    </row>
    <row r="11" spans="2:10" s="142" customFormat="1" ht="12">
      <c r="B11" s="166">
        <f t="shared" si="0"/>
        <v>6</v>
      </c>
      <c r="C11" s="162">
        <v>41052</v>
      </c>
      <c r="D11" s="138" t="s">
        <v>362</v>
      </c>
      <c r="E11" s="139" t="s">
        <v>374</v>
      </c>
      <c r="F11" s="137" t="s">
        <v>375</v>
      </c>
      <c r="G11" s="137" t="s">
        <v>376</v>
      </c>
      <c r="H11" s="140">
        <v>95036682</v>
      </c>
      <c r="I11" s="141" t="s">
        <v>361</v>
      </c>
      <c r="J11" s="137"/>
    </row>
    <row r="12" spans="2:10" s="142" customFormat="1" ht="12">
      <c r="B12" s="166">
        <f t="shared" si="0"/>
        <v>7</v>
      </c>
      <c r="C12" s="162">
        <v>41066</v>
      </c>
      <c r="D12" s="138" t="s">
        <v>367</v>
      </c>
      <c r="E12" s="139" t="s">
        <v>377</v>
      </c>
      <c r="F12" s="137" t="s">
        <v>369</v>
      </c>
      <c r="G12" s="137" t="s">
        <v>370</v>
      </c>
      <c r="H12" s="140">
        <v>101892492</v>
      </c>
      <c r="I12" s="141" t="s">
        <v>361</v>
      </c>
      <c r="J12" s="137"/>
    </row>
    <row r="13" spans="2:10" s="142" customFormat="1" ht="12">
      <c r="B13" s="166">
        <f t="shared" si="0"/>
        <v>8</v>
      </c>
      <c r="C13" s="162">
        <v>41075</v>
      </c>
      <c r="D13" s="138" t="s">
        <v>357</v>
      </c>
      <c r="E13" s="139" t="s">
        <v>365</v>
      </c>
      <c r="F13" s="137" t="s">
        <v>359</v>
      </c>
      <c r="G13" s="137" t="s">
        <v>366</v>
      </c>
      <c r="H13" s="140">
        <v>15000000</v>
      </c>
      <c r="I13" s="141" t="s">
        <v>361</v>
      </c>
      <c r="J13" s="137"/>
    </row>
    <row r="14" spans="2:10" s="142" customFormat="1" ht="12">
      <c r="B14" s="166">
        <f t="shared" si="0"/>
        <v>9</v>
      </c>
      <c r="C14" s="162">
        <v>41107</v>
      </c>
      <c r="D14" s="138" t="s">
        <v>378</v>
      </c>
      <c r="E14" s="139" t="s">
        <v>379</v>
      </c>
      <c r="F14" s="137" t="s">
        <v>359</v>
      </c>
      <c r="G14" s="137" t="s">
        <v>376</v>
      </c>
      <c r="H14" s="140">
        <v>122461200</v>
      </c>
      <c r="I14" s="141" t="s">
        <v>361</v>
      </c>
      <c r="J14" s="137"/>
    </row>
    <row r="15" spans="2:10" s="142" customFormat="1" ht="12">
      <c r="B15" s="166">
        <f t="shared" si="0"/>
        <v>10</v>
      </c>
      <c r="C15" s="162">
        <v>41107</v>
      </c>
      <c r="D15" s="138" t="s">
        <v>367</v>
      </c>
      <c r="E15" s="139" t="s">
        <v>380</v>
      </c>
      <c r="F15" s="137" t="s">
        <v>369</v>
      </c>
      <c r="G15" s="137" t="s">
        <v>370</v>
      </c>
      <c r="H15" s="140">
        <v>152838738</v>
      </c>
      <c r="I15" s="141" t="s">
        <v>361</v>
      </c>
      <c r="J15" s="137"/>
    </row>
    <row r="16" spans="2:10" s="142" customFormat="1" ht="12">
      <c r="B16" s="166">
        <f t="shared" si="0"/>
        <v>11</v>
      </c>
      <c r="C16" s="162">
        <v>41121</v>
      </c>
      <c r="D16" s="138" t="s">
        <v>381</v>
      </c>
      <c r="E16" s="139" t="s">
        <v>382</v>
      </c>
      <c r="F16" s="137" t="s">
        <v>375</v>
      </c>
      <c r="G16" s="137" t="s">
        <v>376</v>
      </c>
      <c r="H16" s="140">
        <v>48200000</v>
      </c>
      <c r="I16" s="141" t="s">
        <v>361</v>
      </c>
      <c r="J16" s="137"/>
    </row>
    <row r="17" spans="2:10" s="142" customFormat="1" ht="12">
      <c r="B17" s="166">
        <f t="shared" si="0"/>
        <v>12</v>
      </c>
      <c r="C17" s="162">
        <v>41134</v>
      </c>
      <c r="D17" s="143" t="s">
        <v>383</v>
      </c>
      <c r="E17" s="139" t="s">
        <v>384</v>
      </c>
      <c r="F17" s="137" t="s">
        <v>385</v>
      </c>
      <c r="G17" s="137" t="s">
        <v>376</v>
      </c>
      <c r="H17" s="144">
        <v>9150000</v>
      </c>
      <c r="I17" s="141" t="s">
        <v>361</v>
      </c>
      <c r="J17" s="137"/>
    </row>
    <row r="18" spans="2:10" s="142" customFormat="1" ht="12">
      <c r="B18" s="166">
        <f t="shared" si="0"/>
        <v>13</v>
      </c>
      <c r="C18" s="162">
        <v>41152</v>
      </c>
      <c r="D18" s="145" t="s">
        <v>386</v>
      </c>
      <c r="E18" s="139" t="s">
        <v>387</v>
      </c>
      <c r="F18" s="137" t="s">
        <v>359</v>
      </c>
      <c r="G18" s="137" t="s">
        <v>376</v>
      </c>
      <c r="H18" s="140">
        <v>20790000</v>
      </c>
      <c r="I18" s="141" t="s">
        <v>361</v>
      </c>
      <c r="J18" s="137"/>
    </row>
    <row r="19" spans="2:10" s="142" customFormat="1" ht="12">
      <c r="B19" s="166">
        <f t="shared" si="0"/>
        <v>14</v>
      </c>
      <c r="C19" s="163">
        <v>41153</v>
      </c>
      <c r="D19" s="146" t="s">
        <v>388</v>
      </c>
      <c r="E19" s="147" t="s">
        <v>389</v>
      </c>
      <c r="F19" s="147" t="s">
        <v>369</v>
      </c>
      <c r="G19" s="137" t="s">
        <v>376</v>
      </c>
      <c r="H19" s="148">
        <v>50000000</v>
      </c>
      <c r="I19" s="141" t="s">
        <v>361</v>
      </c>
      <c r="J19" s="137"/>
    </row>
    <row r="20" spans="2:10" s="142" customFormat="1" ht="12">
      <c r="B20" s="166">
        <f t="shared" si="0"/>
        <v>15</v>
      </c>
      <c r="C20" s="163">
        <v>41153</v>
      </c>
      <c r="D20" s="146" t="s">
        <v>388</v>
      </c>
      <c r="E20" s="147" t="s">
        <v>390</v>
      </c>
      <c r="F20" s="147" t="s">
        <v>391</v>
      </c>
      <c r="G20" s="137" t="s">
        <v>376</v>
      </c>
      <c r="H20" s="148">
        <v>25000000</v>
      </c>
      <c r="I20" s="141" t="s">
        <v>361</v>
      </c>
      <c r="J20" s="137"/>
    </row>
    <row r="21" spans="2:10" s="142" customFormat="1" ht="12">
      <c r="B21" s="166">
        <f t="shared" si="0"/>
        <v>16</v>
      </c>
      <c r="C21" s="162">
        <v>41162</v>
      </c>
      <c r="D21" s="138" t="s">
        <v>367</v>
      </c>
      <c r="E21" s="139" t="s">
        <v>392</v>
      </c>
      <c r="F21" s="137" t="s">
        <v>369</v>
      </c>
      <c r="G21" s="137" t="s">
        <v>370</v>
      </c>
      <c r="H21" s="140">
        <v>130859490</v>
      </c>
      <c r="I21" s="141" t="s">
        <v>361</v>
      </c>
      <c r="J21" s="137"/>
    </row>
    <row r="22" spans="2:10" s="142" customFormat="1" ht="12">
      <c r="B22" s="166">
        <f t="shared" si="0"/>
        <v>17</v>
      </c>
      <c r="C22" s="162">
        <v>41165</v>
      </c>
      <c r="D22" s="146" t="s">
        <v>383</v>
      </c>
      <c r="E22" s="139" t="s">
        <v>393</v>
      </c>
      <c r="F22" s="137" t="s">
        <v>394</v>
      </c>
      <c r="G22" s="137" t="s">
        <v>376</v>
      </c>
      <c r="H22" s="144">
        <v>300000</v>
      </c>
      <c r="I22" s="141" t="s">
        <v>361</v>
      </c>
      <c r="J22" s="137"/>
    </row>
    <row r="23" spans="2:10" s="142" customFormat="1" ht="12">
      <c r="B23" s="166">
        <f t="shared" si="0"/>
        <v>18</v>
      </c>
      <c r="C23" s="163">
        <v>41183</v>
      </c>
      <c r="D23" s="146" t="s">
        <v>395</v>
      </c>
      <c r="E23" s="149" t="s">
        <v>365</v>
      </c>
      <c r="F23" s="150" t="s">
        <v>366</v>
      </c>
      <c r="G23" s="137" t="s">
        <v>366</v>
      </c>
      <c r="H23" s="148">
        <v>35430000</v>
      </c>
      <c r="I23" s="141" t="s">
        <v>361</v>
      </c>
      <c r="J23" s="137"/>
    </row>
    <row r="24" spans="2:10" s="142" customFormat="1" ht="12">
      <c r="B24" s="166">
        <f t="shared" si="0"/>
        <v>19</v>
      </c>
      <c r="C24" s="162">
        <v>41206</v>
      </c>
      <c r="D24" s="138" t="s">
        <v>357</v>
      </c>
      <c r="E24" s="149" t="s">
        <v>396</v>
      </c>
      <c r="F24" s="137" t="s">
        <v>359</v>
      </c>
      <c r="G24" s="137" t="s">
        <v>366</v>
      </c>
      <c r="H24" s="140">
        <v>35430000</v>
      </c>
      <c r="I24" s="141" t="s">
        <v>361</v>
      </c>
      <c r="J24" s="137"/>
    </row>
    <row r="25" spans="2:10" s="142" customFormat="1" ht="12">
      <c r="B25" s="166">
        <f t="shared" si="0"/>
        <v>20</v>
      </c>
      <c r="C25" s="162">
        <v>41207</v>
      </c>
      <c r="D25" s="143" t="s">
        <v>383</v>
      </c>
      <c r="E25" s="149" t="s">
        <v>384</v>
      </c>
      <c r="F25" s="137" t="s">
        <v>385</v>
      </c>
      <c r="G25" s="137" t="s">
        <v>376</v>
      </c>
      <c r="H25" s="140">
        <v>42500000</v>
      </c>
      <c r="I25" s="141" t="s">
        <v>361</v>
      </c>
      <c r="J25" s="137"/>
    </row>
    <row r="26" spans="2:10" s="142" customFormat="1" ht="12">
      <c r="B26" s="166">
        <f t="shared" si="0"/>
        <v>21</v>
      </c>
      <c r="C26" s="162">
        <v>41213</v>
      </c>
      <c r="D26" s="138" t="s">
        <v>397</v>
      </c>
      <c r="E26" s="139" t="s">
        <v>398</v>
      </c>
      <c r="F26" s="137" t="s">
        <v>359</v>
      </c>
      <c r="G26" s="137" t="s">
        <v>376</v>
      </c>
      <c r="H26" s="140">
        <v>88344000</v>
      </c>
      <c r="I26" s="141" t="s">
        <v>361</v>
      </c>
      <c r="J26" s="137"/>
    </row>
    <row r="27" spans="2:10" s="142" customFormat="1" ht="12">
      <c r="B27" s="166">
        <f t="shared" si="0"/>
        <v>22</v>
      </c>
      <c r="C27" s="163">
        <v>41214</v>
      </c>
      <c r="D27" s="146" t="s">
        <v>399</v>
      </c>
      <c r="E27" s="151" t="s">
        <v>400</v>
      </c>
      <c r="F27" s="147" t="s">
        <v>369</v>
      </c>
      <c r="G27" s="137" t="s">
        <v>401</v>
      </c>
      <c r="H27" s="148">
        <v>57500000</v>
      </c>
      <c r="I27" s="141" t="s">
        <v>361</v>
      </c>
      <c r="J27" s="137"/>
    </row>
    <row r="28" spans="2:10" s="142" customFormat="1" ht="12">
      <c r="B28" s="167">
        <f t="shared" si="0"/>
        <v>23</v>
      </c>
      <c r="C28" s="164">
        <v>41244</v>
      </c>
      <c r="D28" s="153" t="s">
        <v>399</v>
      </c>
      <c r="E28" s="154" t="s">
        <v>402</v>
      </c>
      <c r="F28" s="155"/>
      <c r="G28" s="152" t="s">
        <v>403</v>
      </c>
      <c r="H28" s="156">
        <v>75300000</v>
      </c>
      <c r="I28" s="157" t="s">
        <v>361</v>
      </c>
      <c r="J28" s="152"/>
    </row>
    <row r="29" spans="2:10" s="142" customFormat="1" ht="12">
      <c r="B29" s="282"/>
      <c r="C29" s="283"/>
      <c r="D29" s="283"/>
      <c r="E29" s="283"/>
      <c r="F29" s="283"/>
      <c r="G29" s="283"/>
      <c r="H29" s="283"/>
      <c r="I29" s="283"/>
      <c r="J29" s="284"/>
    </row>
    <row r="30" spans="2:10" s="142" customFormat="1" ht="12">
      <c r="B30" s="168">
        <f t="shared" ref="B30:B54" si="1">1+B29</f>
        <v>1</v>
      </c>
      <c r="C30" s="169">
        <v>40914</v>
      </c>
      <c r="D30" s="159" t="s">
        <v>404</v>
      </c>
      <c r="E30" s="159" t="s">
        <v>405</v>
      </c>
      <c r="F30" s="158" t="s">
        <v>359</v>
      </c>
      <c r="G30" s="158" t="s">
        <v>376</v>
      </c>
      <c r="H30" s="160">
        <v>5000000</v>
      </c>
      <c r="I30" s="161" t="s">
        <v>361</v>
      </c>
      <c r="J30" s="158"/>
    </row>
    <row r="31" spans="2:10" s="142" customFormat="1" ht="12">
      <c r="B31" s="165">
        <f t="shared" si="1"/>
        <v>2</v>
      </c>
      <c r="C31" s="170">
        <v>40917</v>
      </c>
      <c r="D31" s="138" t="s">
        <v>404</v>
      </c>
      <c r="E31" s="139" t="s">
        <v>406</v>
      </c>
      <c r="F31" s="137" t="s">
        <v>359</v>
      </c>
      <c r="G31" s="137" t="s">
        <v>376</v>
      </c>
      <c r="H31" s="140">
        <v>5000000</v>
      </c>
      <c r="I31" s="141" t="s">
        <v>361</v>
      </c>
      <c r="J31" s="137"/>
    </row>
    <row r="32" spans="2:10" s="142" customFormat="1" ht="12">
      <c r="B32" s="165">
        <f t="shared" si="1"/>
        <v>3</v>
      </c>
      <c r="C32" s="162">
        <v>40970</v>
      </c>
      <c r="D32" s="138" t="s">
        <v>404</v>
      </c>
      <c r="E32" s="139" t="s">
        <v>407</v>
      </c>
      <c r="F32" s="137" t="s">
        <v>369</v>
      </c>
      <c r="G32" s="137" t="s">
        <v>376</v>
      </c>
      <c r="H32" s="140">
        <v>5000000</v>
      </c>
      <c r="I32" s="141" t="s">
        <v>361</v>
      </c>
      <c r="J32" s="137"/>
    </row>
    <row r="33" spans="2:10" s="142" customFormat="1" ht="12">
      <c r="B33" s="165">
        <f t="shared" si="1"/>
        <v>4</v>
      </c>
      <c r="C33" s="162">
        <v>41019</v>
      </c>
      <c r="D33" s="138" t="s">
        <v>404</v>
      </c>
      <c r="E33" s="139" t="s">
        <v>408</v>
      </c>
      <c r="F33" s="137" t="s">
        <v>409</v>
      </c>
      <c r="G33" s="137" t="s">
        <v>376</v>
      </c>
      <c r="H33" s="140">
        <v>10200000</v>
      </c>
      <c r="I33" s="141" t="s">
        <v>361</v>
      </c>
      <c r="J33" s="137"/>
    </row>
    <row r="34" spans="2:10" s="142" customFormat="1" ht="12">
      <c r="B34" s="165">
        <f t="shared" si="1"/>
        <v>5</v>
      </c>
      <c r="C34" s="162">
        <v>41033</v>
      </c>
      <c r="D34" s="138" t="s">
        <v>404</v>
      </c>
      <c r="E34" s="139" t="s">
        <v>410</v>
      </c>
      <c r="F34" s="137" t="s">
        <v>411</v>
      </c>
      <c r="G34" s="137" t="s">
        <v>376</v>
      </c>
      <c r="H34" s="140">
        <v>6860000</v>
      </c>
      <c r="I34" s="141" t="s">
        <v>361</v>
      </c>
      <c r="J34" s="137"/>
    </row>
    <row r="35" spans="2:10" s="142" customFormat="1" ht="12">
      <c r="B35" s="165">
        <f t="shared" si="1"/>
        <v>6</v>
      </c>
      <c r="C35" s="162">
        <v>41045</v>
      </c>
      <c r="D35" s="138" t="s">
        <v>404</v>
      </c>
      <c r="E35" s="139" t="s">
        <v>412</v>
      </c>
      <c r="F35" s="137" t="s">
        <v>409</v>
      </c>
      <c r="G35" s="137" t="s">
        <v>376</v>
      </c>
      <c r="H35" s="140">
        <v>10000000</v>
      </c>
      <c r="I35" s="141" t="s">
        <v>361</v>
      </c>
      <c r="J35" s="137"/>
    </row>
    <row r="36" spans="2:10" s="142" customFormat="1" ht="12">
      <c r="B36" s="165">
        <f t="shared" si="1"/>
        <v>7</v>
      </c>
      <c r="C36" s="162">
        <v>41045</v>
      </c>
      <c r="D36" s="138" t="s">
        <v>404</v>
      </c>
      <c r="E36" s="139" t="s">
        <v>413</v>
      </c>
      <c r="F36" s="137" t="s">
        <v>359</v>
      </c>
      <c r="G36" s="137" t="s">
        <v>414</v>
      </c>
      <c r="H36" s="140">
        <v>10000000</v>
      </c>
      <c r="I36" s="141" t="s">
        <v>361</v>
      </c>
      <c r="J36" s="137"/>
    </row>
    <row r="37" spans="2:10" s="142" customFormat="1" ht="12">
      <c r="B37" s="165">
        <f t="shared" si="1"/>
        <v>8</v>
      </c>
      <c r="C37" s="162">
        <v>41081</v>
      </c>
      <c r="D37" s="138" t="s">
        <v>404</v>
      </c>
      <c r="E37" s="139" t="s">
        <v>415</v>
      </c>
      <c r="F37" s="137" t="s">
        <v>409</v>
      </c>
      <c r="G37" s="137" t="s">
        <v>376</v>
      </c>
      <c r="H37" s="140">
        <v>10950000</v>
      </c>
      <c r="I37" s="141" t="s">
        <v>361</v>
      </c>
      <c r="J37" s="137"/>
    </row>
    <row r="38" spans="2:10" s="142" customFormat="1" ht="12">
      <c r="B38" s="165">
        <f t="shared" si="1"/>
        <v>9</v>
      </c>
      <c r="C38" s="162">
        <v>41085</v>
      </c>
      <c r="D38" s="138" t="s">
        <v>404</v>
      </c>
      <c r="E38" s="139" t="s">
        <v>416</v>
      </c>
      <c r="F38" s="137" t="s">
        <v>409</v>
      </c>
      <c r="G38" s="137" t="s">
        <v>376</v>
      </c>
      <c r="H38" s="140">
        <v>5000000</v>
      </c>
      <c r="I38" s="141" t="s">
        <v>361</v>
      </c>
      <c r="J38" s="137"/>
    </row>
    <row r="39" spans="2:10" s="142" customFormat="1" ht="12">
      <c r="B39" s="165">
        <f t="shared" si="1"/>
        <v>10</v>
      </c>
      <c r="C39" s="162">
        <v>41089</v>
      </c>
      <c r="D39" s="138" t="s">
        <v>404</v>
      </c>
      <c r="E39" s="139" t="s">
        <v>417</v>
      </c>
      <c r="F39" s="137" t="s">
        <v>409</v>
      </c>
      <c r="G39" s="137" t="s">
        <v>376</v>
      </c>
      <c r="H39" s="140">
        <v>5000000</v>
      </c>
      <c r="I39" s="141" t="s">
        <v>361</v>
      </c>
      <c r="J39" s="137"/>
    </row>
    <row r="40" spans="2:10" s="142" customFormat="1" ht="12">
      <c r="B40" s="165">
        <f t="shared" si="1"/>
        <v>11</v>
      </c>
      <c r="C40" s="162">
        <v>41106</v>
      </c>
      <c r="D40" s="138" t="s">
        <v>404</v>
      </c>
      <c r="E40" s="139" t="s">
        <v>418</v>
      </c>
      <c r="F40" s="137" t="s">
        <v>409</v>
      </c>
      <c r="G40" s="137" t="s">
        <v>419</v>
      </c>
      <c r="H40" s="140">
        <v>20600000</v>
      </c>
      <c r="I40" s="141" t="s">
        <v>361</v>
      </c>
      <c r="J40" s="137"/>
    </row>
    <row r="41" spans="2:10" s="142" customFormat="1" ht="12">
      <c r="B41" s="165">
        <f t="shared" si="1"/>
        <v>12</v>
      </c>
      <c r="C41" s="162">
        <v>41106</v>
      </c>
      <c r="D41" s="138" t="s">
        <v>404</v>
      </c>
      <c r="E41" s="139" t="s">
        <v>420</v>
      </c>
      <c r="F41" s="137" t="s">
        <v>409</v>
      </c>
      <c r="G41" s="137" t="s">
        <v>376</v>
      </c>
      <c r="H41" s="140">
        <v>1800000</v>
      </c>
      <c r="I41" s="141" t="s">
        <v>361</v>
      </c>
      <c r="J41" s="137"/>
    </row>
    <row r="42" spans="2:10" s="142" customFormat="1" ht="12">
      <c r="B42" s="165">
        <f t="shared" si="1"/>
        <v>13</v>
      </c>
      <c r="C42" s="162">
        <v>41127</v>
      </c>
      <c r="D42" s="138" t="s">
        <v>404</v>
      </c>
      <c r="E42" s="139" t="s">
        <v>413</v>
      </c>
      <c r="F42" s="137" t="s">
        <v>409</v>
      </c>
      <c r="G42" s="137" t="s">
        <v>376</v>
      </c>
      <c r="H42" s="140">
        <v>8000000</v>
      </c>
      <c r="I42" s="141" t="s">
        <v>361</v>
      </c>
      <c r="J42" s="137"/>
    </row>
    <row r="43" spans="2:10" s="142" customFormat="1" ht="12">
      <c r="B43" s="165">
        <f t="shared" si="1"/>
        <v>14</v>
      </c>
      <c r="C43" s="162">
        <v>41127</v>
      </c>
      <c r="D43" s="138" t="s">
        <v>404</v>
      </c>
      <c r="E43" s="139" t="s">
        <v>421</v>
      </c>
      <c r="F43" s="137" t="s">
        <v>359</v>
      </c>
      <c r="G43" s="137" t="s">
        <v>422</v>
      </c>
      <c r="H43" s="140">
        <v>14750000</v>
      </c>
      <c r="I43" s="141" t="s">
        <v>361</v>
      </c>
      <c r="J43" s="137"/>
    </row>
    <row r="44" spans="2:10" s="142" customFormat="1" ht="12">
      <c r="B44" s="165">
        <f t="shared" si="1"/>
        <v>15</v>
      </c>
      <c r="C44" s="162">
        <v>41134</v>
      </c>
      <c r="D44" s="138" t="s">
        <v>404</v>
      </c>
      <c r="E44" s="139" t="s">
        <v>423</v>
      </c>
      <c r="F44" s="137" t="s">
        <v>359</v>
      </c>
      <c r="G44" s="137" t="s">
        <v>376</v>
      </c>
      <c r="H44" s="140">
        <v>10000000</v>
      </c>
      <c r="I44" s="141" t="s">
        <v>361</v>
      </c>
      <c r="J44" s="137"/>
    </row>
    <row r="45" spans="2:10" s="142" customFormat="1" ht="12">
      <c r="B45" s="165">
        <f t="shared" si="1"/>
        <v>16</v>
      </c>
      <c r="C45" s="162">
        <v>41134</v>
      </c>
      <c r="D45" s="138" t="s">
        <v>404</v>
      </c>
      <c r="E45" s="139" t="s">
        <v>424</v>
      </c>
      <c r="F45" s="137" t="s">
        <v>359</v>
      </c>
      <c r="G45" s="137" t="s">
        <v>376</v>
      </c>
      <c r="H45" s="140">
        <v>1500000</v>
      </c>
      <c r="I45" s="141" t="s">
        <v>361</v>
      </c>
      <c r="J45" s="137"/>
    </row>
    <row r="46" spans="2:10" s="142" customFormat="1" ht="12">
      <c r="B46" s="165">
        <f t="shared" si="1"/>
        <v>17</v>
      </c>
      <c r="C46" s="162">
        <v>41150</v>
      </c>
      <c r="D46" s="138" t="s">
        <v>404</v>
      </c>
      <c r="E46" s="139" t="s">
        <v>425</v>
      </c>
      <c r="F46" s="137" t="s">
        <v>426</v>
      </c>
      <c r="G46" s="137" t="s">
        <v>376</v>
      </c>
      <c r="H46" s="140">
        <v>40000000</v>
      </c>
      <c r="I46" s="141" t="s">
        <v>361</v>
      </c>
      <c r="J46" s="137"/>
    </row>
    <row r="47" spans="2:10" s="142" customFormat="1" ht="12">
      <c r="B47" s="165">
        <f t="shared" si="1"/>
        <v>18</v>
      </c>
      <c r="C47" s="162">
        <v>41155</v>
      </c>
      <c r="D47" s="138" t="s">
        <v>404</v>
      </c>
      <c r="E47" s="139" t="s">
        <v>427</v>
      </c>
      <c r="F47" s="137" t="s">
        <v>409</v>
      </c>
      <c r="G47" s="137" t="s">
        <v>414</v>
      </c>
      <c r="H47" s="140">
        <v>6500000</v>
      </c>
      <c r="I47" s="141" t="s">
        <v>361</v>
      </c>
      <c r="J47" s="137"/>
    </row>
    <row r="48" spans="2:10" s="142" customFormat="1" ht="12">
      <c r="B48" s="165">
        <f t="shared" si="1"/>
        <v>19</v>
      </c>
      <c r="C48" s="162">
        <v>41166</v>
      </c>
      <c r="D48" s="138" t="s">
        <v>404</v>
      </c>
      <c r="E48" s="139" t="s">
        <v>428</v>
      </c>
      <c r="F48" s="137" t="s">
        <v>391</v>
      </c>
      <c r="G48" s="137" t="s">
        <v>376</v>
      </c>
      <c r="H48" s="140">
        <v>10000000</v>
      </c>
      <c r="I48" s="141" t="s">
        <v>361</v>
      </c>
      <c r="J48" s="137"/>
    </row>
    <row r="49" spans="2:10" s="142" customFormat="1" ht="12">
      <c r="B49" s="165">
        <f t="shared" si="1"/>
        <v>20</v>
      </c>
      <c r="C49" s="163">
        <v>41183</v>
      </c>
      <c r="D49" s="138" t="s">
        <v>404</v>
      </c>
      <c r="E49" s="150" t="s">
        <v>429</v>
      </c>
      <c r="F49" s="150" t="s">
        <v>359</v>
      </c>
      <c r="G49" s="150" t="s">
        <v>430</v>
      </c>
      <c r="H49" s="148">
        <v>6000000</v>
      </c>
      <c r="I49" s="141" t="s">
        <v>361</v>
      </c>
      <c r="J49" s="137"/>
    </row>
    <row r="50" spans="2:10" s="142" customFormat="1" ht="12">
      <c r="B50" s="165">
        <f t="shared" si="1"/>
        <v>21</v>
      </c>
      <c r="C50" s="162">
        <v>41185</v>
      </c>
      <c r="D50" s="138" t="s">
        <v>404</v>
      </c>
      <c r="E50" s="139" t="s">
        <v>431</v>
      </c>
      <c r="F50" s="137" t="s">
        <v>359</v>
      </c>
      <c r="G50" s="137" t="s">
        <v>376</v>
      </c>
      <c r="H50" s="140">
        <v>3000000</v>
      </c>
      <c r="I50" s="141" t="s">
        <v>361</v>
      </c>
      <c r="J50" s="137"/>
    </row>
    <row r="51" spans="2:10" s="142" customFormat="1" ht="12">
      <c r="B51" s="165">
        <f t="shared" si="1"/>
        <v>22</v>
      </c>
      <c r="C51" s="162">
        <v>41185</v>
      </c>
      <c r="D51" s="138" t="s">
        <v>404</v>
      </c>
      <c r="E51" s="139" t="s">
        <v>432</v>
      </c>
      <c r="F51" s="137" t="s">
        <v>409</v>
      </c>
      <c r="G51" s="137" t="s">
        <v>376</v>
      </c>
      <c r="H51" s="140">
        <v>3000000</v>
      </c>
      <c r="I51" s="141" t="s">
        <v>361</v>
      </c>
      <c r="J51" s="137"/>
    </row>
    <row r="52" spans="2:10" s="142" customFormat="1" ht="12">
      <c r="B52" s="165">
        <f t="shared" si="1"/>
        <v>23</v>
      </c>
      <c r="C52" s="162">
        <v>41204</v>
      </c>
      <c r="D52" s="138" t="s">
        <v>404</v>
      </c>
      <c r="E52" s="139" t="s">
        <v>433</v>
      </c>
      <c r="F52" s="137" t="s">
        <v>434</v>
      </c>
      <c r="G52" s="137" t="s">
        <v>376</v>
      </c>
      <c r="H52" s="140">
        <v>36600000</v>
      </c>
      <c r="I52" s="141" t="s">
        <v>361</v>
      </c>
      <c r="J52" s="137"/>
    </row>
    <row r="53" spans="2:10" s="142" customFormat="1" ht="12">
      <c r="B53" s="165">
        <f t="shared" si="1"/>
        <v>24</v>
      </c>
      <c r="C53" s="162">
        <v>41219</v>
      </c>
      <c r="D53" s="138" t="s">
        <v>404</v>
      </c>
      <c r="E53" s="139" t="s">
        <v>435</v>
      </c>
      <c r="F53" s="137" t="s">
        <v>369</v>
      </c>
      <c r="G53" s="137" t="s">
        <v>436</v>
      </c>
      <c r="H53" s="140">
        <v>5000000</v>
      </c>
      <c r="I53" s="141" t="s">
        <v>361</v>
      </c>
      <c r="J53" s="137"/>
    </row>
    <row r="54" spans="2:10" s="142" customFormat="1" ht="12">
      <c r="B54" s="165">
        <f t="shared" si="1"/>
        <v>25</v>
      </c>
      <c r="C54" s="163">
        <v>41244</v>
      </c>
      <c r="D54" s="138" t="s">
        <v>404</v>
      </c>
      <c r="E54" s="150" t="s">
        <v>437</v>
      </c>
      <c r="F54" s="150" t="s">
        <v>359</v>
      </c>
      <c r="G54" s="150" t="s">
        <v>438</v>
      </c>
      <c r="H54" s="148">
        <v>25000000</v>
      </c>
      <c r="I54" s="141" t="s">
        <v>361</v>
      </c>
      <c r="J54" s="137"/>
    </row>
    <row r="55" spans="2:10" ht="4.5" customHeight="1"/>
    <row r="56" spans="2:10" ht="22.5" customHeight="1">
      <c r="B56" s="277"/>
      <c r="C56" s="278"/>
      <c r="D56" s="278"/>
      <c r="E56" s="278"/>
      <c r="F56" s="279"/>
      <c r="G56" s="104" t="s">
        <v>348</v>
      </c>
      <c r="H56" s="54">
        <f>SUM(H6:H55)</f>
        <v>1498917930</v>
      </c>
      <c r="I56" s="280"/>
      <c r="J56" s="281"/>
    </row>
  </sheetData>
  <mergeCells count="4">
    <mergeCell ref="B5:J5"/>
    <mergeCell ref="B56:F56"/>
    <mergeCell ref="I56:J56"/>
    <mergeCell ref="B29:J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Ring Eksekutif</vt:lpstr>
      <vt:lpstr>HSSE</vt:lpstr>
      <vt:lpstr>Statistik Pekerja</vt:lpstr>
      <vt:lpstr>Kinerja Operasional</vt:lpstr>
      <vt:lpstr>ABI Non Hulu</vt:lpstr>
      <vt:lpstr>Laba Rugi</vt:lpstr>
      <vt:lpstr>Neraca</vt:lpstr>
      <vt:lpstr>Arus Kas</vt:lpstr>
      <vt:lpstr>CSR</vt:lpstr>
      <vt:lpstr>Sinergi</vt:lpstr>
      <vt:lpstr>Hukum</vt:lpstr>
      <vt:lpstr>Temuan Auditor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2012-12-17T02:32:12Z</dcterms:modified>
</cp:coreProperties>
</file>