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2065023_imail_sunway_edu_my/Documents/"/>
    </mc:Choice>
  </mc:AlternateContent>
  <xr:revisionPtr revIDLastSave="0" documentId="8_{A84B55FA-E271-458F-BAFF-FC6450428E4A}" xr6:coauthVersionLast="47" xr6:coauthVersionMax="47" xr10:uidLastSave="{00000000-0000-0000-0000-000000000000}"/>
  <bookViews>
    <workbookView xWindow="0" yWindow="500" windowWidth="28800" windowHeight="15880" firstSheet="1" activeTab="1" xr2:uid="{93364081-BD9A-8044-A79C-4544E5C6A2FF}"/>
  </bookViews>
  <sheets>
    <sheet name="SP07-01" sheetId="1" r:id="rId1"/>
    <sheet name="SP07-0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M25" i="2"/>
  <c r="M24" i="2"/>
  <c r="N23" i="2"/>
  <c r="N24" i="2"/>
  <c r="N25" i="2"/>
  <c r="N22" i="2"/>
  <c r="F16" i="1"/>
  <c r="G16" i="1"/>
  <c r="D16" i="1"/>
  <c r="F14" i="1"/>
  <c r="I14" i="1"/>
  <c r="H14" i="1"/>
  <c r="H16" i="1" l="1"/>
</calcChain>
</file>

<file path=xl/sharedStrings.xml><?xml version="1.0" encoding="utf-8"?>
<sst xmlns="http://schemas.openxmlformats.org/spreadsheetml/2006/main" count="161" uniqueCount="101">
  <si>
    <t>ST CITY HOTEL (M) SDN BHD</t>
  </si>
  <si>
    <t>Reference No:</t>
  </si>
  <si>
    <t>SP07-01</t>
  </si>
  <si>
    <t>FINAL AUDIT FOR THE FINANCIAL YEAR END 31 DECEMBER 2022</t>
  </si>
  <si>
    <t>Prepared by:</t>
  </si>
  <si>
    <t>Yasmin</t>
  </si>
  <si>
    <t>TRADE AND OTHER PAYABLES</t>
  </si>
  <si>
    <t>Date:</t>
  </si>
  <si>
    <t>Reviewed by:</t>
  </si>
  <si>
    <t>Lead Schedule</t>
  </si>
  <si>
    <t>Planning Materiality:</t>
  </si>
  <si>
    <t>RM 169,432</t>
  </si>
  <si>
    <t>prior yr</t>
  </si>
  <si>
    <t>Account Code</t>
  </si>
  <si>
    <t>Account Name</t>
  </si>
  <si>
    <t>Unaudited Balance
31/12/2022</t>
  </si>
  <si>
    <t>Adjustments</t>
  </si>
  <si>
    <t>Audited Balance
31/12/2022</t>
  </si>
  <si>
    <t>Prior Year Balance
31/12/2021</t>
  </si>
  <si>
    <t>Variance</t>
  </si>
  <si>
    <t> </t>
  </si>
  <si>
    <t>RM</t>
  </si>
  <si>
    <t>%</t>
  </si>
  <si>
    <t>CL1</t>
  </si>
  <si>
    <t>Trade payables</t>
  </si>
  <si>
    <t>note 1</t>
  </si>
  <si>
    <t>Total</t>
  </si>
  <si>
    <t>The variance has exceeded the planned materiality level.</t>
  </si>
  <si>
    <t xml:space="preserve">Therefore, it is required to discuss with the auditee about such variations </t>
  </si>
  <si>
    <t>SP07-02</t>
  </si>
  <si>
    <t>SUB-SCHEDULE</t>
  </si>
  <si>
    <t>Assertions</t>
  </si>
  <si>
    <t>Audit Procedures</t>
  </si>
  <si>
    <t>A</t>
  </si>
  <si>
    <t>Accuracy</t>
  </si>
  <si>
    <t>Select a sample of purchase invoice and agree its purchase price as recorded in purchase order</t>
  </si>
  <si>
    <t>B</t>
  </si>
  <si>
    <t>Occurence</t>
  </si>
  <si>
    <t>Select a sample of purchase invoice and match it to purchase requisiton</t>
  </si>
  <si>
    <t>C</t>
  </si>
  <si>
    <t>Completeness</t>
  </si>
  <si>
    <t>Select a sample of purchase orders and agree to GL</t>
  </si>
  <si>
    <t>D</t>
  </si>
  <si>
    <t>Select a sample of purchase invoice from GL and agree with the figures in creditor's Confirmation Letter</t>
  </si>
  <si>
    <t>E</t>
  </si>
  <si>
    <t>Agree the figures stated in the Confirmation Letter with the Circularisation Letter</t>
  </si>
  <si>
    <t xml:space="preserve">Purchase Requisition </t>
  </si>
  <si>
    <t xml:space="preserve">Purchase Order </t>
  </si>
  <si>
    <t>Purchase Invoice</t>
  </si>
  <si>
    <t>Records</t>
  </si>
  <si>
    <t>No.</t>
  </si>
  <si>
    <t>Creditor's Name</t>
  </si>
  <si>
    <t>Purchase Requisition No.</t>
  </si>
  <si>
    <t>Purchase Requisition Amount</t>
  </si>
  <si>
    <t>Purchase Requesition Date</t>
  </si>
  <si>
    <t>Purchase Order No.</t>
  </si>
  <si>
    <t>Purchase Order Amount</t>
  </si>
  <si>
    <t>Purchase Order Date</t>
  </si>
  <si>
    <t>Invoice No.</t>
  </si>
  <si>
    <t>Invoice Date</t>
  </si>
  <si>
    <t>Invoice Amount (excl ST)</t>
  </si>
  <si>
    <t>Sales/service tax (5%)</t>
  </si>
  <si>
    <t>Invoice amount (incl ST)</t>
  </si>
  <si>
    <t>Amount in GL</t>
  </si>
  <si>
    <t>Variance between Amount</t>
  </si>
  <si>
    <t xml:space="preserve">Bal as per Credit </t>
  </si>
  <si>
    <t xml:space="preserve">Variance between </t>
  </si>
  <si>
    <t>Procedures</t>
  </si>
  <si>
    <t>in invoices and GL</t>
  </si>
  <si>
    <t>Confirmation Letter</t>
  </si>
  <si>
    <t>Entity &amp; Creditor's bal</t>
  </si>
  <si>
    <t>Be Good Vege Supplies</t>
  </si>
  <si>
    <t>PR-2022-148</t>
  </si>
  <si>
    <t>27/1/2022</t>
  </si>
  <si>
    <t>PO-2022-139</t>
  </si>
  <si>
    <t>28/1/2022</t>
  </si>
  <si>
    <t>29/1/2022</t>
  </si>
  <si>
    <t>NIL</t>
  </si>
  <si>
    <t>YES</t>
  </si>
  <si>
    <t>Deep Sea Fishery Sdn Bhd</t>
  </si>
  <si>
    <t>PR-2022-157</t>
  </si>
  <si>
    <t>PO-2022-159</t>
  </si>
  <si>
    <t>30/1/2022</t>
  </si>
  <si>
    <t>Five Food Sdn Bhd</t>
  </si>
  <si>
    <t>PR-2022-164</t>
  </si>
  <si>
    <t>PO-2022-166</t>
  </si>
  <si>
    <t>31/1/2022</t>
  </si>
  <si>
    <t>Phoon Huat Asia Enterprise</t>
  </si>
  <si>
    <t>PR-2022-607</t>
  </si>
  <si>
    <t>29/4/2022</t>
  </si>
  <si>
    <t>PO-2022-609</t>
  </si>
  <si>
    <t>30/4/2022</t>
  </si>
  <si>
    <t>Tastiway Sdn Bhd</t>
  </si>
  <si>
    <t>PR-2022-1559</t>
  </si>
  <si>
    <t>19/10/2022</t>
  </si>
  <si>
    <t>PO-2022-1561</t>
  </si>
  <si>
    <t>20/10/2022</t>
  </si>
  <si>
    <t>21/10/2022</t>
  </si>
  <si>
    <t>Pending creditors confirmation</t>
  </si>
  <si>
    <t>Conclusion:</t>
  </si>
  <si>
    <t>Trade payables is fairly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</si>
</sst>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2" xfId="0" applyFont="1" applyBorder="1" applyAlignment="1">
      <alignment wrapText="1"/>
    </xf>
    <xf numFmtId="0" fontId="7" fillId="0" borderId="7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wrapText="1"/>
    </xf>
    <xf numFmtId="2" fontId="0" fillId="0" borderId="0" xfId="0" applyNumberFormat="1"/>
    <xf numFmtId="0" fontId="9" fillId="0" borderId="0" xfId="0" applyFont="1"/>
    <xf numFmtId="4" fontId="2" fillId="0" borderId="0" xfId="0" applyNumberFormat="1" applyFont="1"/>
    <xf numFmtId="0" fontId="0" fillId="0" borderId="11" xfId="0" applyBorder="1"/>
    <xf numFmtId="2" fontId="0" fillId="0" borderId="11" xfId="0" applyNumberFormat="1" applyBorder="1"/>
    <xf numFmtId="4" fontId="2" fillId="0" borderId="11" xfId="0" applyNumberFormat="1" applyFont="1" applyBorder="1"/>
    <xf numFmtId="4" fontId="0" fillId="0" borderId="11" xfId="0" applyNumberFormat="1" applyBorder="1"/>
    <xf numFmtId="0" fontId="7" fillId="2" borderId="6" xfId="0" applyFont="1" applyFill="1" applyBorder="1"/>
    <xf numFmtId="0" fontId="6" fillId="2" borderId="0" xfId="0" applyFont="1" applyFill="1"/>
    <xf numFmtId="0" fontId="7" fillId="0" borderId="6" xfId="0" applyFont="1" applyBorder="1"/>
    <xf numFmtId="0" fontId="7" fillId="0" borderId="12" xfId="0" applyFont="1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7" fillId="0" borderId="9" xfId="0" applyFont="1" applyBorder="1"/>
    <xf numFmtId="0" fontId="10" fillId="0" borderId="3" xfId="0" applyFont="1" applyBorder="1"/>
    <xf numFmtId="0" fontId="7" fillId="0" borderId="9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10" fillId="0" borderId="9" xfId="0" applyFont="1" applyBorder="1"/>
    <xf numFmtId="0" fontId="10" fillId="0" borderId="11" xfId="0" applyFont="1" applyBorder="1"/>
    <xf numFmtId="0" fontId="7" fillId="0" borderId="1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3" borderId="14" xfId="0" applyFont="1" applyFill="1" applyBorder="1"/>
    <xf numFmtId="0" fontId="8" fillId="0" borderId="15" xfId="0" applyFont="1" applyBorder="1"/>
    <xf numFmtId="0" fontId="6" fillId="0" borderId="15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5" xfId="0" applyFont="1" applyBorder="1"/>
    <xf numFmtId="0" fontId="0" fillId="3" borderId="0" xfId="0" applyFill="1"/>
    <xf numFmtId="0" fontId="0" fillId="3" borderId="12" xfId="0" applyFill="1" applyBorder="1"/>
    <xf numFmtId="0" fontId="0" fillId="3" borderId="10" xfId="0" applyFill="1" applyBorder="1"/>
    <xf numFmtId="0" fontId="0" fillId="3" borderId="9" xfId="0" applyFill="1" applyBorder="1"/>
    <xf numFmtId="2" fontId="0" fillId="0" borderId="10" xfId="0" applyNumberFormat="1" applyBorder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0" fontId="7" fillId="0" borderId="10" xfId="0" applyFont="1" applyBorder="1" applyAlignment="1">
      <alignment wrapText="1"/>
    </xf>
    <xf numFmtId="0" fontId="7" fillId="0" borderId="10" xfId="0" applyFont="1" applyBorder="1"/>
    <xf numFmtId="0" fontId="7" fillId="0" borderId="1" xfId="0" applyFont="1" applyBorder="1" applyAlignment="1">
      <alignment wrapText="1"/>
    </xf>
    <xf numFmtId="0" fontId="11" fillId="0" borderId="7" xfId="0" applyFont="1" applyBorder="1"/>
    <xf numFmtId="0" fontId="0" fillId="0" borderId="7" xfId="0" applyBorder="1"/>
    <xf numFmtId="0" fontId="7" fillId="0" borderId="11" xfId="0" applyFont="1" applyBorder="1" applyAlignment="1">
      <alignment readingOrder="1"/>
    </xf>
    <xf numFmtId="0" fontId="7" fillId="0" borderId="13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12" fillId="0" borderId="0" xfId="0" applyFont="1"/>
    <xf numFmtId="0" fontId="6" fillId="0" borderId="0" xfId="0" applyFont="1" applyAlignment="1">
      <alignment readingOrder="1"/>
    </xf>
    <xf numFmtId="0" fontId="7" fillId="0" borderId="4" xfId="0" applyFont="1" applyBorder="1"/>
    <xf numFmtId="0" fontId="6" fillId="0" borderId="6" xfId="0" applyFont="1" applyBorder="1"/>
    <xf numFmtId="0" fontId="6" fillId="0" borderId="14" xfId="0" applyFont="1" applyBorder="1" applyAlignment="1">
      <alignment readingOrder="1"/>
    </xf>
    <xf numFmtId="0" fontId="13" fillId="0" borderId="13" xfId="0" applyFont="1" applyBorder="1"/>
    <xf numFmtId="0" fontId="13" fillId="0" borderId="15" xfId="0" applyFont="1" applyBorder="1"/>
    <xf numFmtId="0" fontId="6" fillId="0" borderId="6" xfId="0" applyFont="1" applyBorder="1" applyAlignment="1">
      <alignment readingOrder="1"/>
    </xf>
    <xf numFmtId="0" fontId="13" fillId="0" borderId="0" xfId="0" applyFont="1"/>
    <xf numFmtId="0" fontId="13" fillId="0" borderId="12" xfId="0" applyFont="1" applyBorder="1"/>
    <xf numFmtId="0" fontId="7" fillId="0" borderId="8" xfId="0" applyFont="1" applyBorder="1"/>
    <xf numFmtId="0" fontId="13" fillId="0" borderId="7" xfId="0" applyFont="1" applyBorder="1"/>
    <xf numFmtId="0" fontId="13" fillId="0" borderId="10" xfId="0" applyFont="1" applyBorder="1"/>
    <xf numFmtId="0" fontId="13" fillId="0" borderId="9" xfId="0" applyFont="1" applyBorder="1"/>
    <xf numFmtId="0" fontId="0" fillId="0" borderId="2" xfId="0" applyBorder="1"/>
    <xf numFmtId="0" fontId="0" fillId="0" borderId="6" xfId="0" applyBorder="1"/>
    <xf numFmtId="0" fontId="10" fillId="0" borderId="12" xfId="0" applyFon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1" fillId="0" borderId="4" xfId="0" applyFont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11" fillId="0" borderId="12" xfId="0" applyFont="1" applyBorder="1"/>
    <xf numFmtId="0" fontId="14" fillId="0" borderId="0" xfId="0" applyFont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7" fillId="2" borderId="2" xfId="0" applyFont="1" applyFill="1" applyBorder="1" applyAlignment="1"/>
    <xf numFmtId="0" fontId="7" fillId="2" borderId="3" xfId="0" applyFont="1" applyFill="1" applyBorder="1" applyAlignment="1"/>
    <xf numFmtId="0" fontId="7" fillId="0" borderId="1" xfId="0" applyFont="1" applyBorder="1" applyAlignment="1"/>
    <xf numFmtId="0" fontId="7" fillId="0" borderId="5" xfId="0" applyFont="1" applyBorder="1" applyAlignment="1"/>
    <xf numFmtId="0" fontId="7" fillId="2" borderId="6" xfId="0" applyFont="1" applyFill="1" applyBorder="1" applyAlignment="1"/>
    <xf numFmtId="0" fontId="7" fillId="2" borderId="0" xfId="0" applyFont="1" applyFill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10" fillId="0" borderId="3" xfId="0" applyFont="1" applyBorder="1" applyAlignment="1"/>
    <xf numFmtId="0" fontId="10" fillId="0" borderId="5" xfId="0" applyFont="1" applyBorder="1" applyAlignment="1"/>
    <xf numFmtId="0" fontId="10" fillId="0" borderId="13" xfId="0" applyFont="1" applyBorder="1" applyAlignment="1"/>
    <xf numFmtId="0" fontId="7" fillId="0" borderId="3" xfId="0" applyFont="1" applyBorder="1" applyAlignment="1"/>
    <xf numFmtId="0" fontId="7" fillId="0" borderId="13" xfId="0" applyFont="1" applyBorder="1" applyAlignment="1"/>
    <xf numFmtId="0" fontId="7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7559-4862-DA48-A599-D21B7C52B148}">
  <dimension ref="A1:J21"/>
  <sheetViews>
    <sheetView zoomScale="150" workbookViewId="0">
      <selection activeCell="H1" sqref="H1"/>
    </sheetView>
  </sheetViews>
  <sheetFormatPr defaultColWidth="11" defaultRowHeight="15.95"/>
  <cols>
    <col min="2" max="2" width="12.5" bestFit="1" customWidth="1"/>
    <col min="3" max="3" width="22.5" bestFit="1" customWidth="1"/>
    <col min="4" max="5" width="17.5" customWidth="1"/>
    <col min="6" max="6" width="16.875" customWidth="1"/>
    <col min="7" max="7" width="17.125" customWidth="1"/>
    <col min="8" max="8" width="13" customWidth="1"/>
  </cols>
  <sheetData>
    <row r="1" spans="1:10">
      <c r="A1" s="7" t="s">
        <v>0</v>
      </c>
      <c r="B1" s="7"/>
      <c r="C1" s="12"/>
      <c r="D1" s="12"/>
      <c r="E1" s="12"/>
      <c r="F1" s="12"/>
      <c r="G1" s="1" t="s">
        <v>1</v>
      </c>
      <c r="H1" t="s">
        <v>2</v>
      </c>
      <c r="I1" s="12"/>
      <c r="J1" s="7"/>
    </row>
    <row r="2" spans="1:10">
      <c r="A2" s="7" t="s">
        <v>3</v>
      </c>
      <c r="B2" s="7"/>
      <c r="C2" s="7"/>
      <c r="D2" s="7"/>
      <c r="E2" s="7"/>
      <c r="F2" s="7"/>
      <c r="G2" s="1" t="s">
        <v>4</v>
      </c>
      <c r="H2" t="s">
        <v>5</v>
      </c>
      <c r="I2" s="12"/>
      <c r="J2" s="7"/>
    </row>
    <row r="3" spans="1:10">
      <c r="A3" s="7" t="s">
        <v>6</v>
      </c>
      <c r="B3" s="7"/>
      <c r="C3" s="12"/>
      <c r="D3" s="12"/>
      <c r="E3" s="12"/>
      <c r="F3" s="12"/>
      <c r="G3" s="1" t="s">
        <v>7</v>
      </c>
      <c r="H3" s="49">
        <v>45093</v>
      </c>
      <c r="I3" s="12"/>
      <c r="J3" s="7"/>
    </row>
    <row r="4" spans="1:10">
      <c r="A4" s="7"/>
      <c r="B4" s="7"/>
      <c r="C4" s="12"/>
      <c r="D4" s="12"/>
      <c r="E4" s="12"/>
      <c r="F4" s="12"/>
      <c r="I4" s="12"/>
      <c r="J4" s="7"/>
    </row>
    <row r="5" spans="1:10">
      <c r="A5" s="7"/>
      <c r="B5" s="7"/>
      <c r="C5" s="12"/>
      <c r="D5" s="12"/>
      <c r="E5" s="12"/>
      <c r="F5" s="12"/>
      <c r="G5" s="1" t="s">
        <v>8</v>
      </c>
      <c r="I5" s="12"/>
      <c r="J5" s="7"/>
    </row>
    <row r="6" spans="1:10">
      <c r="A6" s="7"/>
      <c r="B6" s="7"/>
      <c r="C6" s="12"/>
      <c r="D6" s="12"/>
      <c r="E6" s="12"/>
      <c r="F6" s="12"/>
      <c r="G6" s="1" t="s">
        <v>7</v>
      </c>
      <c r="I6" s="12"/>
      <c r="J6" s="7"/>
    </row>
    <row r="7" spans="1:10">
      <c r="A7" s="12"/>
      <c r="B7" s="12"/>
      <c r="C7" s="12"/>
      <c r="D7" s="12"/>
      <c r="E7" s="12"/>
      <c r="F7" s="12"/>
      <c r="G7" s="12"/>
      <c r="H7" s="12"/>
      <c r="I7" s="12"/>
      <c r="J7" s="7"/>
    </row>
    <row r="8" spans="1:10">
      <c r="A8" s="3" t="s">
        <v>9</v>
      </c>
      <c r="B8" s="3"/>
      <c r="C8" s="2"/>
      <c r="D8" s="2"/>
      <c r="E8" s="2"/>
      <c r="F8" s="2"/>
      <c r="G8" s="2"/>
      <c r="H8" s="2"/>
      <c r="I8" s="2"/>
      <c r="J8" s="2"/>
    </row>
    <row r="9" spans="1:10">
      <c r="A9" s="6" t="s">
        <v>10</v>
      </c>
      <c r="B9" s="6"/>
      <c r="C9" s="6" t="s">
        <v>11</v>
      </c>
    </row>
    <row r="10" spans="1:10">
      <c r="A10" s="6"/>
      <c r="B10" s="6"/>
      <c r="C10" s="6"/>
      <c r="F10" t="s">
        <v>12</v>
      </c>
    </row>
    <row r="11" spans="1:10">
      <c r="B11" s="87" t="s">
        <v>13</v>
      </c>
      <c r="C11" s="88" t="s">
        <v>14</v>
      </c>
      <c r="D11" s="86" t="s">
        <v>15</v>
      </c>
      <c r="E11" s="8" t="s">
        <v>16</v>
      </c>
      <c r="F11" s="86" t="s">
        <v>17</v>
      </c>
      <c r="G11" s="86" t="s">
        <v>18</v>
      </c>
      <c r="H11" s="89" t="s">
        <v>19</v>
      </c>
      <c r="I11" s="90"/>
    </row>
    <row r="12" spans="1:10">
      <c r="B12" s="91"/>
      <c r="C12" s="92"/>
      <c r="D12" s="93"/>
      <c r="E12" s="9"/>
      <c r="F12" s="93"/>
      <c r="G12" s="93"/>
      <c r="H12" s="94"/>
      <c r="I12" s="95"/>
    </row>
    <row r="13" spans="1:10">
      <c r="B13" s="22" t="s">
        <v>20</v>
      </c>
      <c r="C13" s="23" t="s">
        <v>20</v>
      </c>
      <c r="D13" s="24" t="s">
        <v>21</v>
      </c>
      <c r="E13" s="24" t="s">
        <v>21</v>
      </c>
      <c r="F13" s="24" t="s">
        <v>21</v>
      </c>
      <c r="G13" s="7" t="s">
        <v>21</v>
      </c>
      <c r="H13" s="24" t="s">
        <v>21</v>
      </c>
      <c r="I13" s="25" t="s">
        <v>22</v>
      </c>
    </row>
    <row r="14" spans="1:10">
      <c r="B14" s="18" t="s">
        <v>23</v>
      </c>
      <c r="C14" s="18" t="s">
        <v>24</v>
      </c>
      <c r="D14" s="18">
        <v>22238369.690000001</v>
      </c>
      <c r="E14" s="18"/>
      <c r="F14" s="18">
        <f>D14</f>
        <v>22238369.690000001</v>
      </c>
      <c r="G14" s="19">
        <v>21868061.48</v>
      </c>
      <c r="H14" s="19">
        <f>F14-G14</f>
        <v>370308.21000000089</v>
      </c>
      <c r="I14" s="18">
        <f>F14/G14</f>
        <v>1.0169337465206358</v>
      </c>
      <c r="J14" s="1" t="s">
        <v>25</v>
      </c>
    </row>
    <row r="15" spans="1:10">
      <c r="B15" s="18"/>
      <c r="C15" s="18"/>
      <c r="D15" s="20"/>
      <c r="E15" s="18"/>
      <c r="F15" s="18"/>
      <c r="G15" s="19"/>
      <c r="H15" s="18"/>
      <c r="I15" s="18"/>
    </row>
    <row r="16" spans="1:10">
      <c r="B16" s="18" t="s">
        <v>26</v>
      </c>
      <c r="C16" s="18"/>
      <c r="D16" s="20">
        <f>D14</f>
        <v>22238369.690000001</v>
      </c>
      <c r="E16" s="20"/>
      <c r="F16" s="20">
        <f t="shared" ref="F16:G16" si="0">F14</f>
        <v>22238369.690000001</v>
      </c>
      <c r="G16" s="20">
        <f t="shared" si="0"/>
        <v>21868061.48</v>
      </c>
      <c r="H16" s="21">
        <f>F16-G16</f>
        <v>370308.21000000089</v>
      </c>
      <c r="I16" s="18"/>
    </row>
    <row r="17" spans="1:9">
      <c r="A17" s="5"/>
      <c r="B17" s="6"/>
      <c r="C17" s="6"/>
      <c r="D17" s="17"/>
      <c r="E17" s="6"/>
      <c r="F17" s="6"/>
      <c r="G17" s="13"/>
      <c r="H17" s="7"/>
      <c r="I17" s="7"/>
    </row>
    <row r="18" spans="1:9">
      <c r="A18" s="7"/>
      <c r="B18" s="6"/>
      <c r="C18" s="11"/>
      <c r="D18" s="17"/>
      <c r="E18" s="7"/>
      <c r="F18" s="7"/>
      <c r="G18" s="13"/>
      <c r="H18" s="7"/>
      <c r="I18" s="7"/>
    </row>
    <row r="19" spans="1:9" ht="15.95" customHeight="1">
      <c r="A19" s="7"/>
      <c r="B19" s="7" t="s">
        <v>25</v>
      </c>
      <c r="C19" s="11"/>
      <c r="E19" s="10"/>
      <c r="F19" s="11"/>
      <c r="G19" s="14"/>
      <c r="H19" s="85"/>
      <c r="I19" s="85"/>
    </row>
    <row r="20" spans="1:9">
      <c r="A20" s="7"/>
      <c r="B20" s="6" t="s">
        <v>27</v>
      </c>
      <c r="D20" s="10"/>
      <c r="E20" s="10"/>
      <c r="F20" s="10"/>
      <c r="G20" s="14"/>
      <c r="H20" s="10"/>
      <c r="I20" s="10"/>
    </row>
    <row r="21" spans="1:9">
      <c r="B21" t="s">
        <v>28</v>
      </c>
      <c r="D21" s="1"/>
      <c r="E21" s="1"/>
      <c r="G21" s="15"/>
    </row>
  </sheetData>
  <mergeCells count="7">
    <mergeCell ref="H19:I19"/>
    <mergeCell ref="B11:B12"/>
    <mergeCell ref="C11:C12"/>
    <mergeCell ref="D11:D12"/>
    <mergeCell ref="F11:F12"/>
    <mergeCell ref="G11:G12"/>
    <mergeCell ref="H11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4D3-6106-F144-9E65-3E6B210C7457}">
  <dimension ref="A1:W31"/>
  <sheetViews>
    <sheetView tabSelected="1" zoomScale="171" workbookViewId="0">
      <selection activeCell="H2" sqref="H2"/>
    </sheetView>
  </sheetViews>
  <sheetFormatPr defaultColWidth="11" defaultRowHeight="15.75" customHeight="1"/>
  <cols>
    <col min="3" max="3" width="24.875" customWidth="1"/>
    <col min="4" max="4" width="20.125" customWidth="1"/>
    <col min="5" max="5" width="24.875" bestFit="1" customWidth="1"/>
    <col min="6" max="6" width="24.875" customWidth="1"/>
    <col min="7" max="7" width="16.625" bestFit="1" customWidth="1"/>
    <col min="8" max="8" width="20.5" bestFit="1" customWidth="1"/>
    <col min="9" max="9" width="20.5" customWidth="1"/>
    <col min="10" max="10" width="13.375" customWidth="1"/>
    <col min="12" max="12" width="20.625" customWidth="1"/>
    <col min="13" max="13" width="18" customWidth="1"/>
    <col min="14" max="14" width="22.5" customWidth="1"/>
    <col min="15" max="15" width="19.625" customWidth="1"/>
    <col min="16" max="16" width="24.625" customWidth="1"/>
    <col min="17" max="17" width="17" customWidth="1"/>
    <col min="18" max="18" width="21" customWidth="1"/>
    <col min="19" max="19" width="17.125" customWidth="1"/>
    <col min="20" max="20" width="19.125" customWidth="1"/>
  </cols>
  <sheetData>
    <row r="1" spans="1:11" ht="15.95">
      <c r="A1" s="7" t="s">
        <v>0</v>
      </c>
      <c r="B1" s="7"/>
      <c r="C1" s="12"/>
      <c r="D1" s="12"/>
      <c r="E1" s="12"/>
      <c r="F1" s="12"/>
      <c r="G1" s="1" t="s">
        <v>1</v>
      </c>
      <c r="H1" s="84" t="s">
        <v>29</v>
      </c>
      <c r="I1" s="12"/>
      <c r="J1" s="12"/>
      <c r="K1" s="7"/>
    </row>
    <row r="2" spans="1:11" ht="15.95">
      <c r="A2" s="7" t="s">
        <v>3</v>
      </c>
      <c r="B2" s="7"/>
      <c r="C2" s="7"/>
      <c r="D2" s="7"/>
      <c r="E2" s="7"/>
      <c r="F2" s="7"/>
      <c r="G2" s="1" t="s">
        <v>4</v>
      </c>
      <c r="H2" t="s">
        <v>5</v>
      </c>
      <c r="I2" s="12"/>
      <c r="J2" s="12"/>
      <c r="K2" s="7"/>
    </row>
    <row r="3" spans="1:11" ht="15.95">
      <c r="A3" s="7" t="s">
        <v>6</v>
      </c>
      <c r="B3" s="7"/>
      <c r="C3" s="12"/>
      <c r="D3" s="12"/>
      <c r="E3" s="12"/>
      <c r="F3" s="12"/>
      <c r="G3" s="1" t="s">
        <v>7</v>
      </c>
      <c r="H3" s="49">
        <v>45093</v>
      </c>
      <c r="I3" s="12"/>
      <c r="J3" s="12"/>
      <c r="K3" s="7"/>
    </row>
    <row r="4" spans="1:11" ht="15.95">
      <c r="A4" s="7"/>
      <c r="B4" s="7"/>
      <c r="C4" s="12"/>
      <c r="D4" s="12"/>
      <c r="E4" s="12"/>
      <c r="F4" s="12"/>
      <c r="I4" s="12"/>
      <c r="J4" s="12"/>
      <c r="K4" s="7"/>
    </row>
    <row r="5" spans="1:11" ht="15.95">
      <c r="A5" s="7"/>
      <c r="B5" s="7"/>
      <c r="C5" s="12"/>
      <c r="D5" s="12"/>
      <c r="E5" s="12"/>
      <c r="F5" s="12"/>
      <c r="G5" s="1" t="s">
        <v>8</v>
      </c>
      <c r="I5" s="12"/>
      <c r="J5" s="12"/>
      <c r="K5" s="7"/>
    </row>
    <row r="6" spans="1:11" ht="15.95">
      <c r="A6" s="7"/>
      <c r="B6" s="7"/>
      <c r="C6" s="12"/>
      <c r="D6" s="12"/>
      <c r="E6" s="12"/>
      <c r="F6" s="12"/>
      <c r="G6" s="1" t="s">
        <v>7</v>
      </c>
      <c r="I6" s="12"/>
      <c r="J6" s="12"/>
      <c r="K6" s="7"/>
    </row>
    <row r="7" spans="1:11" ht="15.95">
      <c r="A7" s="7"/>
      <c r="B7" s="7"/>
      <c r="C7" s="12"/>
      <c r="D7" s="12"/>
      <c r="E7" s="12"/>
      <c r="F7" s="12"/>
      <c r="G7" s="1"/>
      <c r="I7" s="12"/>
      <c r="J7" s="12"/>
      <c r="K7" s="7"/>
    </row>
    <row r="8" spans="1:11" ht="15.95">
      <c r="A8" s="12"/>
      <c r="B8" s="12"/>
      <c r="C8" s="12"/>
      <c r="D8" s="12"/>
      <c r="E8" s="12"/>
      <c r="F8" s="12"/>
      <c r="G8" s="12"/>
      <c r="H8" s="12"/>
      <c r="I8" s="12"/>
      <c r="J8" s="12"/>
      <c r="K8" s="7"/>
    </row>
    <row r="9" spans="1:11" ht="15.95">
      <c r="A9" s="16" t="s">
        <v>30</v>
      </c>
      <c r="B9" s="16"/>
      <c r="C9" s="12"/>
      <c r="D9" s="12"/>
      <c r="E9" s="12"/>
      <c r="F9" s="12"/>
      <c r="G9" s="12"/>
      <c r="H9" s="12"/>
      <c r="I9" s="12"/>
      <c r="J9" s="12"/>
      <c r="K9" s="12"/>
    </row>
    <row r="10" spans="1:11" ht="15.95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</row>
    <row r="11" spans="1:11" ht="15.95">
      <c r="B11" s="63" t="s">
        <v>20</v>
      </c>
      <c r="C11" s="56" t="s">
        <v>31</v>
      </c>
      <c r="D11" s="57" t="s">
        <v>32</v>
      </c>
      <c r="E11" s="64"/>
      <c r="F11" s="64"/>
      <c r="G11" s="65"/>
    </row>
    <row r="12" spans="1:11" ht="15.95">
      <c r="B12" s="58" t="s">
        <v>33</v>
      </c>
      <c r="C12" s="66" t="s">
        <v>34</v>
      </c>
      <c r="D12" s="59" t="s">
        <v>35</v>
      </c>
      <c r="E12" s="67"/>
      <c r="F12" s="67"/>
      <c r="G12" s="68"/>
    </row>
    <row r="13" spans="1:11" ht="15.95">
      <c r="B13" s="58" t="s">
        <v>36</v>
      </c>
      <c r="C13" s="66" t="s">
        <v>37</v>
      </c>
      <c r="D13" s="60" t="s">
        <v>38</v>
      </c>
      <c r="E13" s="67"/>
      <c r="F13" s="67"/>
      <c r="G13" s="68"/>
    </row>
    <row r="14" spans="1:11" ht="15.95">
      <c r="B14" s="61" t="s">
        <v>39</v>
      </c>
      <c r="C14" s="66" t="s">
        <v>40</v>
      </c>
      <c r="D14" s="60" t="s">
        <v>41</v>
      </c>
      <c r="E14" s="67"/>
      <c r="F14" s="67"/>
      <c r="G14" s="68"/>
    </row>
    <row r="15" spans="1:11" ht="15.95">
      <c r="B15" s="61" t="s">
        <v>42</v>
      </c>
      <c r="C15" s="62" t="s">
        <v>34</v>
      </c>
      <c r="D15" s="59" t="s">
        <v>43</v>
      </c>
      <c r="E15" s="67"/>
      <c r="F15" s="67"/>
      <c r="G15" s="68"/>
    </row>
    <row r="16" spans="1:11" ht="15.95">
      <c r="B16" s="69" t="s">
        <v>44</v>
      </c>
      <c r="C16" s="70" t="s">
        <v>40</v>
      </c>
      <c r="D16" s="71" t="s">
        <v>45</v>
      </c>
      <c r="E16" s="71"/>
      <c r="F16" s="71"/>
      <c r="G16" s="72"/>
    </row>
    <row r="17" spans="1:23" ht="15.95"/>
    <row r="18" spans="1:23" ht="15.95"/>
    <row r="19" spans="1:23" ht="15.95" customHeight="1">
      <c r="B19" s="41"/>
      <c r="C19" s="39" t="s">
        <v>20</v>
      </c>
      <c r="D19" s="96" t="s">
        <v>46</v>
      </c>
      <c r="E19" s="97"/>
      <c r="F19" s="31"/>
      <c r="G19" s="96" t="s">
        <v>47</v>
      </c>
      <c r="H19" s="97"/>
      <c r="I19" s="31"/>
      <c r="J19" s="96" t="s">
        <v>48</v>
      </c>
      <c r="K19" s="96"/>
      <c r="L19" s="96"/>
      <c r="M19" s="96"/>
      <c r="N19" s="97"/>
      <c r="O19" s="98" t="s">
        <v>49</v>
      </c>
      <c r="P19" s="97"/>
      <c r="Q19" s="42"/>
      <c r="R19" s="42"/>
      <c r="S19" s="42"/>
      <c r="T19" s="42"/>
      <c r="U19" s="42"/>
      <c r="V19" s="42"/>
      <c r="W19" s="43"/>
    </row>
    <row r="20" spans="1:23" ht="15.75" customHeight="1">
      <c r="B20" s="8" t="s">
        <v>50</v>
      </c>
      <c r="C20" s="32" t="s">
        <v>51</v>
      </c>
      <c r="D20" s="33" t="s">
        <v>52</v>
      </c>
      <c r="E20" s="33" t="s">
        <v>53</v>
      </c>
      <c r="F20" s="33" t="s">
        <v>54</v>
      </c>
      <c r="G20" s="33" t="s">
        <v>55</v>
      </c>
      <c r="H20" s="33" t="s">
        <v>56</v>
      </c>
      <c r="I20" s="33" t="s">
        <v>57</v>
      </c>
      <c r="J20" s="33" t="s">
        <v>58</v>
      </c>
      <c r="K20" s="33" t="s">
        <v>59</v>
      </c>
      <c r="L20" s="33" t="s">
        <v>60</v>
      </c>
      <c r="M20" s="33" t="s">
        <v>61</v>
      </c>
      <c r="N20" s="33" t="s">
        <v>62</v>
      </c>
      <c r="O20" s="52" t="s">
        <v>63</v>
      </c>
      <c r="P20" s="53" t="s">
        <v>64</v>
      </c>
      <c r="Q20" s="8" t="s">
        <v>65</v>
      </c>
      <c r="R20" s="37" t="s">
        <v>66</v>
      </c>
      <c r="S20" s="99" t="s">
        <v>67</v>
      </c>
      <c r="T20" s="100"/>
      <c r="U20" s="100"/>
      <c r="V20" s="100"/>
      <c r="W20" s="101"/>
    </row>
    <row r="21" spans="1:23" ht="15.95">
      <c r="B21" s="35" t="s">
        <v>20</v>
      </c>
      <c r="C21" s="25" t="s">
        <v>20</v>
      </c>
      <c r="D21" s="75" t="s">
        <v>20</v>
      </c>
      <c r="E21" s="34" t="s">
        <v>21</v>
      </c>
      <c r="F21" s="75"/>
      <c r="G21" s="34" t="s">
        <v>20</v>
      </c>
      <c r="H21" s="75" t="s">
        <v>21</v>
      </c>
      <c r="I21" s="34"/>
      <c r="J21" s="25" t="s">
        <v>20</v>
      </c>
      <c r="K21" s="30" t="s">
        <v>20</v>
      </c>
      <c r="L21" s="25" t="s">
        <v>21</v>
      </c>
      <c r="M21" s="34" t="s">
        <v>20</v>
      </c>
      <c r="N21" s="75" t="s">
        <v>21</v>
      </c>
      <c r="O21" s="51" t="s">
        <v>21</v>
      </c>
      <c r="P21" s="79" t="s">
        <v>68</v>
      </c>
      <c r="Q21" s="54" t="s">
        <v>69</v>
      </c>
      <c r="R21" s="83" t="s">
        <v>70</v>
      </c>
      <c r="S21" s="33" t="s">
        <v>33</v>
      </c>
      <c r="T21" s="36" t="s">
        <v>36</v>
      </c>
      <c r="U21" s="32" t="s">
        <v>39</v>
      </c>
      <c r="V21" s="36" t="s">
        <v>42</v>
      </c>
      <c r="W21" s="32" t="s">
        <v>44</v>
      </c>
    </row>
    <row r="22" spans="1:23" ht="15.95">
      <c r="B22" s="27">
        <v>1</v>
      </c>
      <c r="C22" s="26" t="s">
        <v>71</v>
      </c>
      <c r="D22" s="73" t="s">
        <v>72</v>
      </c>
      <c r="E22" s="15">
        <v>623.04</v>
      </c>
      <c r="F22" s="73" t="s">
        <v>73</v>
      </c>
      <c r="G22" t="s">
        <v>74</v>
      </c>
      <c r="H22" s="76">
        <v>623.04</v>
      </c>
      <c r="I22" t="s">
        <v>75</v>
      </c>
      <c r="J22" s="73">
        <v>32973</v>
      </c>
      <c r="K22" s="49" t="s">
        <v>76</v>
      </c>
      <c r="L22" s="76">
        <v>623.04</v>
      </c>
      <c r="M22" s="15">
        <v>0</v>
      </c>
      <c r="N22" s="76">
        <f>L22+M22</f>
        <v>623.04</v>
      </c>
      <c r="O22" s="15">
        <v>623.04</v>
      </c>
      <c r="P22" s="73" t="s">
        <v>77</v>
      </c>
      <c r="Q22" s="44"/>
      <c r="R22" s="80"/>
      <c r="S22" t="s">
        <v>78</v>
      </c>
      <c r="T22" s="73" t="s">
        <v>78</v>
      </c>
      <c r="U22" t="s">
        <v>78</v>
      </c>
      <c r="V22" s="80"/>
      <c r="W22" s="45"/>
    </row>
    <row r="23" spans="1:23" ht="15.95">
      <c r="B23" s="27">
        <v>2</v>
      </c>
      <c r="C23" s="27" t="s">
        <v>79</v>
      </c>
      <c r="D23" s="74" t="s">
        <v>80</v>
      </c>
      <c r="E23" s="15">
        <v>1872</v>
      </c>
      <c r="F23" s="74" t="s">
        <v>75</v>
      </c>
      <c r="G23" t="s">
        <v>81</v>
      </c>
      <c r="H23" s="77">
        <v>1872</v>
      </c>
      <c r="I23" t="s">
        <v>76</v>
      </c>
      <c r="J23" s="74">
        <v>40853</v>
      </c>
      <c r="K23" s="49" t="s">
        <v>82</v>
      </c>
      <c r="L23" s="77">
        <v>1872</v>
      </c>
      <c r="M23" s="15">
        <v>0</v>
      </c>
      <c r="N23" s="77">
        <f t="shared" ref="N23:N25" si="0">L23+M23</f>
        <v>1872</v>
      </c>
      <c r="O23" s="15">
        <v>1872</v>
      </c>
      <c r="P23" s="74" t="s">
        <v>77</v>
      </c>
      <c r="Q23" s="44"/>
      <c r="R23" s="81"/>
      <c r="S23" t="s">
        <v>78</v>
      </c>
      <c r="T23" s="74" t="s">
        <v>78</v>
      </c>
      <c r="U23" t="s">
        <v>78</v>
      </c>
      <c r="V23" s="81"/>
      <c r="W23" s="45"/>
    </row>
    <row r="24" spans="1:23" ht="15.95">
      <c r="B24" s="27">
        <v>3</v>
      </c>
      <c r="C24" s="27" t="s">
        <v>83</v>
      </c>
      <c r="D24" s="74" t="s">
        <v>84</v>
      </c>
      <c r="E24" s="15">
        <v>3820.72</v>
      </c>
      <c r="F24" s="74" t="s">
        <v>76</v>
      </c>
      <c r="G24" t="s">
        <v>85</v>
      </c>
      <c r="H24" s="77">
        <v>3820.72</v>
      </c>
      <c r="I24" t="s">
        <v>82</v>
      </c>
      <c r="J24" s="74">
        <v>19327</v>
      </c>
      <c r="K24" s="49" t="s">
        <v>86</v>
      </c>
      <c r="L24" s="77">
        <v>3820.72</v>
      </c>
      <c r="M24" s="15">
        <f>(469.4+601.92)*5%</f>
        <v>53.566000000000003</v>
      </c>
      <c r="N24" s="77">
        <f t="shared" si="0"/>
        <v>3874.2859999999996</v>
      </c>
      <c r="O24" s="15">
        <v>3874.29</v>
      </c>
      <c r="P24" s="74" t="s">
        <v>77</v>
      </c>
      <c r="Q24" s="44"/>
      <c r="R24" s="81"/>
      <c r="S24" t="s">
        <v>78</v>
      </c>
      <c r="T24" s="74" t="s">
        <v>78</v>
      </c>
      <c r="U24" t="s">
        <v>78</v>
      </c>
      <c r="V24" s="81"/>
      <c r="W24" s="45"/>
    </row>
    <row r="25" spans="1:23" ht="15.95">
      <c r="B25" s="27">
        <v>4</v>
      </c>
      <c r="C25" s="27" t="s">
        <v>87</v>
      </c>
      <c r="D25" s="74" t="s">
        <v>88</v>
      </c>
      <c r="E25" s="15">
        <v>919.3</v>
      </c>
      <c r="F25" s="74" t="s">
        <v>89</v>
      </c>
      <c r="G25" t="s">
        <v>90</v>
      </c>
      <c r="H25" s="77">
        <v>919.3</v>
      </c>
      <c r="I25" t="s">
        <v>91</v>
      </c>
      <c r="J25" s="74">
        <v>58926</v>
      </c>
      <c r="K25" s="49">
        <v>44566</v>
      </c>
      <c r="L25" s="77">
        <v>919.3</v>
      </c>
      <c r="M25" s="15">
        <f>L25*5%</f>
        <v>45.965000000000003</v>
      </c>
      <c r="N25" s="77">
        <f t="shared" si="0"/>
        <v>965.26499999999999</v>
      </c>
      <c r="O25" s="15">
        <v>965.27</v>
      </c>
      <c r="P25" s="74" t="s">
        <v>77</v>
      </c>
      <c r="Q25" s="44"/>
      <c r="R25" s="81"/>
      <c r="S25" t="s">
        <v>78</v>
      </c>
      <c r="T25" s="74" t="s">
        <v>78</v>
      </c>
      <c r="U25" t="s">
        <v>78</v>
      </c>
      <c r="V25" s="81"/>
      <c r="W25" s="45"/>
    </row>
    <row r="26" spans="1:23" ht="15.95">
      <c r="B26" s="28">
        <v>5</v>
      </c>
      <c r="C26" s="28" t="s">
        <v>92</v>
      </c>
      <c r="D26" s="55" t="s">
        <v>93</v>
      </c>
      <c r="E26" s="48">
        <v>3761.96</v>
      </c>
      <c r="F26" s="55" t="s">
        <v>94</v>
      </c>
      <c r="G26" s="29" t="s">
        <v>95</v>
      </c>
      <c r="H26" s="78">
        <v>3761.96</v>
      </c>
      <c r="I26" s="29" t="s">
        <v>96</v>
      </c>
      <c r="J26" s="55">
        <v>106545</v>
      </c>
      <c r="K26" s="50" t="s">
        <v>97</v>
      </c>
      <c r="L26" s="78">
        <v>3761.96</v>
      </c>
      <c r="M26" s="48">
        <v>0</v>
      </c>
      <c r="N26" s="78">
        <f>L26+M26</f>
        <v>3761.96</v>
      </c>
      <c r="O26" s="48">
        <v>3761.96</v>
      </c>
      <c r="P26" s="55" t="s">
        <v>77</v>
      </c>
      <c r="Q26" s="46"/>
      <c r="R26" s="82"/>
      <c r="S26" s="29" t="s">
        <v>78</v>
      </c>
      <c r="T26" s="55" t="s">
        <v>78</v>
      </c>
      <c r="U26" s="29" t="s">
        <v>78</v>
      </c>
      <c r="V26" s="82"/>
      <c r="W26" s="47"/>
    </row>
    <row r="27" spans="1:23" ht="15.95"/>
    <row r="28" spans="1:23" ht="15.95"/>
    <row r="29" spans="1:23" ht="15.95">
      <c r="B29" s="38" t="s">
        <v>20</v>
      </c>
      <c r="C29" s="40" t="s">
        <v>98</v>
      </c>
    </row>
    <row r="31" spans="1:23" ht="15.75" customHeight="1">
      <c r="A31" s="1" t="s">
        <v>99</v>
      </c>
      <c r="B31" t="s">
        <v>100</v>
      </c>
    </row>
  </sheetData>
  <mergeCells count="5">
    <mergeCell ref="S20:W20"/>
    <mergeCell ref="D19:E19"/>
    <mergeCell ref="G19:H19"/>
    <mergeCell ref="J19:N19"/>
    <mergeCell ref="O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2023-06-15T08:35:26Z</dcterms:created>
  <dcterms:modified xsi:type="dcterms:W3CDTF">2023-06-20T13:44:41Z</dcterms:modified>
  <cp:category/>
  <cp:contentStatus/>
</cp:coreProperties>
</file>