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ailsunwayedu-my.sharepoint.com/personal/22065023_imail_sunway_edu_my/Documents/"/>
    </mc:Choice>
  </mc:AlternateContent>
  <xr:revisionPtr revIDLastSave="0" documentId="8_{1DCBB520-D821-4CD0-BB2B-390E5ECC237A}" xr6:coauthVersionLast="47" xr6:coauthVersionMax="47" xr10:uidLastSave="{00000000-0000-0000-0000-000000000000}"/>
  <bookViews>
    <workbookView xWindow="900" yWindow="980" windowWidth="28800" windowHeight="13120" xr2:uid="{62D63BD2-56C3-544E-B36C-59551563EDE2}"/>
  </bookViews>
  <sheets>
    <sheet name="Room Sales" sheetId="6" r:id="rId1"/>
    <sheet name="Banquet and Event Sales" sheetId="2" r:id="rId2"/>
    <sheet name="Restaurant Sales" sheetId="3" r:id="rId3"/>
    <sheet name="Purchase" sheetId="4" r:id="rId4"/>
    <sheet name="Payment" sheetId="5" r:id="rId5"/>
  </sheets>
  <definedNames>
    <definedName name="_xlnm._FilterDatabase" localSheetId="1" hidden="1">'Banquet and Event Sales'!$D$1:$D$127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8" i="4" l="1"/>
  <c r="I227" i="4"/>
  <c r="I226" i="4"/>
  <c r="I225" i="4"/>
  <c r="I224" i="4"/>
  <c r="I229" i="4" s="1"/>
  <c r="Y225" i="4"/>
  <c r="Y226" i="4"/>
  <c r="Y227" i="4"/>
  <c r="Y228" i="4"/>
  <c r="Y224" i="4"/>
  <c r="Y229" i="4" s="1"/>
  <c r="AF224" i="4" s="1"/>
  <c r="I221" i="4"/>
  <c r="I220" i="4"/>
  <c r="I219" i="4"/>
  <c r="I218" i="4"/>
  <c r="I217" i="4"/>
  <c r="I216" i="4"/>
  <c r="I215" i="4"/>
  <c r="I214" i="4"/>
  <c r="I222" i="4" s="1"/>
  <c r="Y215" i="4"/>
  <c r="Y216" i="4"/>
  <c r="Y217" i="4"/>
  <c r="Y218" i="4"/>
  <c r="Y219" i="4"/>
  <c r="Y220" i="4"/>
  <c r="Y221" i="4"/>
  <c r="Y214" i="4"/>
  <c r="I211" i="4"/>
  <c r="I210" i="4"/>
  <c r="I209" i="4"/>
  <c r="I208" i="4"/>
  <c r="I207" i="4"/>
  <c r="I206" i="4"/>
  <c r="I205" i="4"/>
  <c r="I212" i="4" s="1"/>
  <c r="Y206" i="4"/>
  <c r="Y207" i="4"/>
  <c r="Y208" i="4"/>
  <c r="Y209" i="4"/>
  <c r="Y210" i="4"/>
  <c r="Y211" i="4"/>
  <c r="Y205" i="4"/>
  <c r="Y212" i="4" s="1"/>
  <c r="AF205" i="4" s="1"/>
  <c r="I202" i="4"/>
  <c r="I201" i="4"/>
  <c r="I200" i="4"/>
  <c r="I199" i="4"/>
  <c r="I198" i="4"/>
  <c r="I197" i="4"/>
  <c r="I196" i="4"/>
  <c r="I195" i="4"/>
  <c r="I194" i="4"/>
  <c r="I193" i="4"/>
  <c r="I203" i="4" s="1"/>
  <c r="Y194" i="4"/>
  <c r="Y195" i="4"/>
  <c r="Y196" i="4"/>
  <c r="Y197" i="4"/>
  <c r="Y198" i="4"/>
  <c r="Y199" i="4"/>
  <c r="Y200" i="4"/>
  <c r="Y201" i="4"/>
  <c r="Y202" i="4"/>
  <c r="Y193" i="4"/>
  <c r="Y203" i="4" s="1"/>
  <c r="AF193" i="4" s="1"/>
  <c r="I188" i="4"/>
  <c r="I187" i="4"/>
  <c r="I186" i="4"/>
  <c r="I185" i="4"/>
  <c r="I184" i="4"/>
  <c r="I183" i="4"/>
  <c r="I182" i="4"/>
  <c r="I181" i="4"/>
  <c r="I189" i="4" s="1"/>
  <c r="Y188" i="4"/>
  <c r="Y182" i="4"/>
  <c r="Y183" i="4"/>
  <c r="Y190" i="4" s="1"/>
  <c r="Y184" i="4"/>
  <c r="Y185" i="4"/>
  <c r="Y186" i="4"/>
  <c r="Y187" i="4"/>
  <c r="Y181" i="4"/>
  <c r="Y189" i="4" s="1"/>
  <c r="Y191" i="4" s="1"/>
  <c r="I176" i="4"/>
  <c r="I177" i="4"/>
  <c r="I178" i="4"/>
  <c r="I175" i="4"/>
  <c r="I179" i="4" s="1"/>
  <c r="I117" i="2"/>
  <c r="I118" i="2"/>
  <c r="I119" i="2"/>
  <c r="I120" i="2"/>
  <c r="I147" i="5"/>
  <c r="H148" i="5"/>
  <c r="I148" i="5" s="1"/>
  <c r="I138" i="5"/>
  <c r="I139" i="5"/>
  <c r="I140" i="5"/>
  <c r="I141" i="5"/>
  <c r="I142" i="5"/>
  <c r="I143" i="5"/>
  <c r="I144" i="5"/>
  <c r="I145" i="5"/>
  <c r="I137" i="5"/>
  <c r="J137" i="5" s="1"/>
  <c r="I112" i="2"/>
  <c r="I113" i="2"/>
  <c r="I114" i="2"/>
  <c r="I115" i="2"/>
  <c r="I166" i="4"/>
  <c r="I167" i="4"/>
  <c r="I168" i="4"/>
  <c r="I169" i="4"/>
  <c r="I170" i="4"/>
  <c r="I171" i="4"/>
  <c r="I172" i="4"/>
  <c r="I173" i="4"/>
  <c r="Y167" i="4"/>
  <c r="Y168" i="4"/>
  <c r="Y169" i="4"/>
  <c r="Y170" i="4"/>
  <c r="Y171" i="4"/>
  <c r="Y172" i="4"/>
  <c r="Y166" i="4"/>
  <c r="Y173" i="4" s="1"/>
  <c r="AF166" i="4" s="1"/>
  <c r="I135" i="5"/>
  <c r="I134" i="5"/>
  <c r="J134" i="5" s="1"/>
  <c r="I107" i="2"/>
  <c r="I108" i="2" s="1"/>
  <c r="I126" i="5"/>
  <c r="I127" i="5"/>
  <c r="I128" i="5"/>
  <c r="I129" i="5"/>
  <c r="I130" i="5"/>
  <c r="I131" i="5"/>
  <c r="I125" i="5"/>
  <c r="I102" i="2"/>
  <c r="I103" i="2"/>
  <c r="I104" i="2"/>
  <c r="I105" i="2"/>
  <c r="I120" i="5"/>
  <c r="I121" i="5"/>
  <c r="I122" i="5"/>
  <c r="I123" i="5"/>
  <c r="I119" i="5"/>
  <c r="J119" i="5" s="1"/>
  <c r="I156" i="4"/>
  <c r="I157" i="4"/>
  <c r="I158" i="4"/>
  <c r="I159" i="4"/>
  <c r="I160" i="4"/>
  <c r="I161" i="4"/>
  <c r="I162" i="4"/>
  <c r="I163" i="4"/>
  <c r="I164" i="4"/>
  <c r="Y157" i="4"/>
  <c r="Y158" i="4"/>
  <c r="Y159" i="4"/>
  <c r="Y160" i="4"/>
  <c r="Y161" i="4"/>
  <c r="Y162" i="4"/>
  <c r="Y163" i="4"/>
  <c r="Y156" i="4"/>
  <c r="Y164" i="4" s="1"/>
  <c r="AF156" i="4" s="1"/>
  <c r="I97" i="2"/>
  <c r="I98" i="2"/>
  <c r="I99" i="2"/>
  <c r="I100" i="2"/>
  <c r="I144" i="4"/>
  <c r="I145" i="4"/>
  <c r="I146" i="4"/>
  <c r="I143" i="4"/>
  <c r="I72" i="4"/>
  <c r="I73" i="4"/>
  <c r="I74" i="4"/>
  <c r="I75" i="4"/>
  <c r="I71" i="4"/>
  <c r="I76" i="4" s="1"/>
  <c r="I62" i="4"/>
  <c r="I63" i="4"/>
  <c r="I64" i="4"/>
  <c r="I65" i="4"/>
  <c r="I66" i="4"/>
  <c r="I67" i="4"/>
  <c r="I68" i="4"/>
  <c r="I61" i="4"/>
  <c r="I47" i="4"/>
  <c r="I48" i="4"/>
  <c r="I49" i="4"/>
  <c r="I50" i="4"/>
  <c r="I51" i="4"/>
  <c r="I52" i="4"/>
  <c r="I46" i="4"/>
  <c r="I37" i="4"/>
  <c r="I38" i="4"/>
  <c r="I39" i="4"/>
  <c r="I40" i="4"/>
  <c r="I41" i="4"/>
  <c r="I42" i="4"/>
  <c r="I43" i="4"/>
  <c r="I36" i="4"/>
  <c r="I22" i="4"/>
  <c r="Y150" i="4"/>
  <c r="Y151" i="4"/>
  <c r="Y152" i="4"/>
  <c r="Y153" i="4"/>
  <c r="Y149" i="4"/>
  <c r="I93" i="2"/>
  <c r="I94" i="2"/>
  <c r="I95" i="2"/>
  <c r="I96" i="2"/>
  <c r="Y144" i="4"/>
  <c r="Y145" i="4"/>
  <c r="Y146" i="4"/>
  <c r="Y143" i="4"/>
  <c r="Y72" i="4"/>
  <c r="Y73" i="4"/>
  <c r="Y74" i="4"/>
  <c r="Y75" i="4"/>
  <c r="Y71" i="4"/>
  <c r="Y62" i="4"/>
  <c r="Y63" i="4"/>
  <c r="Y64" i="4"/>
  <c r="Y65" i="4"/>
  <c r="Y66" i="4"/>
  <c r="Y67" i="4"/>
  <c r="Y68" i="4"/>
  <c r="Y61" i="4"/>
  <c r="Y47" i="4"/>
  <c r="Y48" i="4"/>
  <c r="Y49" i="4"/>
  <c r="Y50" i="4"/>
  <c r="Y51" i="4"/>
  <c r="Y52" i="4"/>
  <c r="Y46" i="4"/>
  <c r="Y37" i="4"/>
  <c r="Y38" i="4"/>
  <c r="Y39" i="4"/>
  <c r="Y40" i="4"/>
  <c r="Y41" i="4"/>
  <c r="Y42" i="4"/>
  <c r="Y43" i="4"/>
  <c r="Y36" i="4"/>
  <c r="Y24" i="4"/>
  <c r="Y22" i="4"/>
  <c r="I150" i="4"/>
  <c r="I151" i="4"/>
  <c r="I152" i="4"/>
  <c r="I153" i="4"/>
  <c r="I149" i="4"/>
  <c r="I88" i="2"/>
  <c r="I89" i="2"/>
  <c r="I90" i="2"/>
  <c r="I91" i="2"/>
  <c r="I154" i="4"/>
  <c r="Y154" i="4"/>
  <c r="AF149" i="4" s="1"/>
  <c r="I83" i="2"/>
  <c r="I84" i="2"/>
  <c r="I85" i="2"/>
  <c r="I86" i="2"/>
  <c r="I80" i="2"/>
  <c r="I79" i="2"/>
  <c r="I81" i="2" s="1"/>
  <c r="I115" i="5"/>
  <c r="J115" i="5" s="1"/>
  <c r="I107" i="5"/>
  <c r="I108" i="5"/>
  <c r="I109" i="5"/>
  <c r="I110" i="5"/>
  <c r="I111" i="5"/>
  <c r="I112" i="5"/>
  <c r="I113" i="5"/>
  <c r="I106" i="5"/>
  <c r="J106" i="5" s="1"/>
  <c r="I74" i="2"/>
  <c r="I75" i="2"/>
  <c r="I76" i="2"/>
  <c r="I77" i="2"/>
  <c r="I103" i="5"/>
  <c r="I100" i="5"/>
  <c r="J100" i="5" s="1"/>
  <c r="I93" i="5"/>
  <c r="I94" i="5"/>
  <c r="I95" i="5"/>
  <c r="I96" i="5"/>
  <c r="I97" i="5"/>
  <c r="I98" i="5"/>
  <c r="I92" i="5"/>
  <c r="J92" i="5" s="1"/>
  <c r="I147" i="4"/>
  <c r="I83" i="5"/>
  <c r="I84" i="5"/>
  <c r="I85" i="5"/>
  <c r="I86" i="5"/>
  <c r="I87" i="5"/>
  <c r="I88" i="5"/>
  <c r="I89" i="5"/>
  <c r="I82" i="5"/>
  <c r="J82" i="5" s="1"/>
  <c r="Y147" i="4"/>
  <c r="I138" i="4"/>
  <c r="I137" i="4"/>
  <c r="I136" i="4"/>
  <c r="I135" i="4"/>
  <c r="I134" i="4"/>
  <c r="I133" i="4"/>
  <c r="I132" i="4"/>
  <c r="I131" i="4"/>
  <c r="I130" i="4"/>
  <c r="I139" i="4" s="1"/>
  <c r="Y138" i="4"/>
  <c r="Y137" i="4"/>
  <c r="Y136" i="4"/>
  <c r="Y135" i="4"/>
  <c r="Y134" i="4"/>
  <c r="Y133" i="4"/>
  <c r="Y132" i="4"/>
  <c r="Y131" i="4"/>
  <c r="Y130" i="4"/>
  <c r="Y139" i="4" s="1"/>
  <c r="I125" i="4"/>
  <c r="I124" i="4"/>
  <c r="I123" i="4"/>
  <c r="I122" i="4"/>
  <c r="I121" i="4"/>
  <c r="I120" i="4"/>
  <c r="I119" i="4"/>
  <c r="I118" i="4"/>
  <c r="I126" i="4" s="1"/>
  <c r="Y125" i="4"/>
  <c r="Y124" i="4"/>
  <c r="Y123" i="4"/>
  <c r="Y122" i="4"/>
  <c r="Y127" i="4" s="1"/>
  <c r="Y121" i="4"/>
  <c r="Y120" i="4"/>
  <c r="Y119" i="4"/>
  <c r="Y118" i="4"/>
  <c r="Y126" i="4" s="1"/>
  <c r="Y128" i="4" s="1"/>
  <c r="I115" i="4"/>
  <c r="I114" i="4"/>
  <c r="I113" i="4"/>
  <c r="I112" i="4"/>
  <c r="I111" i="4"/>
  <c r="I110" i="4"/>
  <c r="I109" i="4"/>
  <c r="I108" i="4"/>
  <c r="I116" i="4" s="1"/>
  <c r="Y115" i="4"/>
  <c r="Y114" i="4"/>
  <c r="Y113" i="4"/>
  <c r="Y112" i="4"/>
  <c r="Y111" i="4"/>
  <c r="Y110" i="4"/>
  <c r="Y109" i="4"/>
  <c r="Y108" i="4"/>
  <c r="Y116" i="4" s="1"/>
  <c r="I106" i="4"/>
  <c r="Y106" i="4"/>
  <c r="I103" i="4"/>
  <c r="I102" i="4"/>
  <c r="I101" i="4"/>
  <c r="I100" i="4"/>
  <c r="I99" i="4"/>
  <c r="I98" i="4"/>
  <c r="I97" i="4"/>
  <c r="I104" i="4" s="1"/>
  <c r="Y103" i="4"/>
  <c r="Y102" i="4"/>
  <c r="Y101" i="4"/>
  <c r="Y100" i="4"/>
  <c r="Y99" i="4"/>
  <c r="Y98" i="4"/>
  <c r="Y97" i="4"/>
  <c r="Y104" i="4" s="1"/>
  <c r="I92" i="4"/>
  <c r="I91" i="4"/>
  <c r="I90" i="4"/>
  <c r="I89" i="4"/>
  <c r="I93" i="4" s="1"/>
  <c r="Y92" i="4"/>
  <c r="Y91" i="4"/>
  <c r="Y90" i="4"/>
  <c r="Y89" i="4"/>
  <c r="Y93" i="4" s="1"/>
  <c r="I84" i="4"/>
  <c r="I83" i="4"/>
  <c r="I82" i="4"/>
  <c r="I81" i="4"/>
  <c r="I80" i="4"/>
  <c r="I79" i="4"/>
  <c r="I78" i="4"/>
  <c r="I85" i="4" s="1"/>
  <c r="Y84" i="4"/>
  <c r="Y83" i="4"/>
  <c r="Y82" i="4"/>
  <c r="Y81" i="4"/>
  <c r="Y80" i="4"/>
  <c r="Y79" i="4"/>
  <c r="Y78" i="4"/>
  <c r="Y85" i="4" s="1"/>
  <c r="Y58" i="4"/>
  <c r="Y57" i="4"/>
  <c r="Y56" i="4"/>
  <c r="Y55" i="4"/>
  <c r="Y59" i="4" s="1"/>
  <c r="I58" i="4"/>
  <c r="I57" i="4"/>
  <c r="I56" i="4"/>
  <c r="I55" i="4"/>
  <c r="U51" i="6"/>
  <c r="U52" i="6" s="1"/>
  <c r="P52" i="6"/>
  <c r="Q86" i="6"/>
  <c r="V86" i="6"/>
  <c r="W86" i="6"/>
  <c r="X86" i="6"/>
  <c r="P20" i="6"/>
  <c r="Q20" i="6"/>
  <c r="V20" i="6"/>
  <c r="W20" i="6"/>
  <c r="X20" i="6"/>
  <c r="P38" i="6"/>
  <c r="Q38" i="6"/>
  <c r="V38" i="6"/>
  <c r="W38" i="6"/>
  <c r="X38" i="6"/>
  <c r="O22" i="6"/>
  <c r="P22" i="6"/>
  <c r="Q22" i="6"/>
  <c r="V22" i="6"/>
  <c r="W22" i="6"/>
  <c r="X22" i="6"/>
  <c r="P26" i="6"/>
  <c r="Q26" i="6"/>
  <c r="V26" i="6"/>
  <c r="W26" i="6"/>
  <c r="X26" i="6"/>
  <c r="P40" i="6"/>
  <c r="Q40" i="6"/>
  <c r="V40" i="6"/>
  <c r="W40" i="6"/>
  <c r="X40" i="6"/>
  <c r="O29" i="6"/>
  <c r="P29" i="6"/>
  <c r="Q29" i="6"/>
  <c r="V29" i="6"/>
  <c r="W29" i="6"/>
  <c r="X29" i="6"/>
  <c r="O32" i="6"/>
  <c r="O33" i="6"/>
  <c r="O34" i="6"/>
  <c r="O35" i="6"/>
  <c r="P35" i="6"/>
  <c r="Q35" i="6"/>
  <c r="V35" i="6"/>
  <c r="W35" i="6"/>
  <c r="X35" i="6"/>
  <c r="O57" i="6"/>
  <c r="P57" i="6"/>
  <c r="Q57" i="6"/>
  <c r="V57" i="6"/>
  <c r="W57" i="6"/>
  <c r="X57" i="6"/>
  <c r="P43" i="6"/>
  <c r="Q43" i="6"/>
  <c r="V43" i="6"/>
  <c r="W43" i="6"/>
  <c r="X43" i="6"/>
  <c r="O59" i="6"/>
  <c r="O60" i="6"/>
  <c r="O61" i="6"/>
  <c r="O62" i="6"/>
  <c r="P62" i="6"/>
  <c r="Q62" i="6"/>
  <c r="V62" i="6"/>
  <c r="W62" i="6"/>
  <c r="X62" i="6"/>
  <c r="O64" i="6"/>
  <c r="O65" i="6"/>
  <c r="O66" i="6"/>
  <c r="O67" i="6"/>
  <c r="O68" i="6"/>
  <c r="O69" i="6"/>
  <c r="O70" i="6"/>
  <c r="O71" i="6"/>
  <c r="P71" i="6"/>
  <c r="Q71" i="6"/>
  <c r="V71" i="6"/>
  <c r="W71" i="6"/>
  <c r="X71" i="6"/>
  <c r="O73" i="6"/>
  <c r="O74" i="6"/>
  <c r="O75" i="6"/>
  <c r="P75" i="6"/>
  <c r="Q75" i="6"/>
  <c r="V75" i="6"/>
  <c r="W75" i="6"/>
  <c r="X75" i="6"/>
  <c r="O77" i="6"/>
  <c r="O78" i="6"/>
  <c r="O79" i="6"/>
  <c r="P79" i="6"/>
  <c r="Q79" i="6"/>
  <c r="V79" i="6"/>
  <c r="W79" i="6"/>
  <c r="X79" i="6"/>
  <c r="O81" i="6"/>
  <c r="P81" i="6"/>
  <c r="Q81" i="6"/>
  <c r="V81" i="6"/>
  <c r="W81" i="6"/>
  <c r="X81" i="6"/>
  <c r="P45" i="6"/>
  <c r="Q45" i="6"/>
  <c r="V45" i="6"/>
  <c r="W45" i="6"/>
  <c r="X45" i="6"/>
  <c r="P84" i="6"/>
  <c r="Q84" i="6"/>
  <c r="V84" i="6"/>
  <c r="W84" i="6"/>
  <c r="X84" i="6"/>
  <c r="O54" i="6"/>
  <c r="P55" i="6"/>
  <c r="Q55" i="6"/>
  <c r="V55" i="6"/>
  <c r="W55" i="6"/>
  <c r="X55" i="6"/>
  <c r="P47" i="6"/>
  <c r="Q47" i="6"/>
  <c r="V47" i="6"/>
  <c r="W47" i="6"/>
  <c r="X47" i="6"/>
  <c r="M148" i="3"/>
  <c r="J148" i="3"/>
  <c r="I148" i="3"/>
  <c r="I147" i="3"/>
  <c r="I146" i="3"/>
  <c r="M144" i="3"/>
  <c r="J144" i="3"/>
  <c r="I144" i="3"/>
  <c r="I143" i="3"/>
  <c r="I142" i="3"/>
  <c r="M140" i="3"/>
  <c r="J140" i="3"/>
  <c r="I140" i="3"/>
  <c r="I139" i="3"/>
  <c r="I138" i="3"/>
  <c r="I137" i="3"/>
  <c r="M135" i="3"/>
  <c r="J135" i="3"/>
  <c r="I135" i="3"/>
  <c r="I134" i="3"/>
  <c r="I133" i="3"/>
  <c r="M131" i="3"/>
  <c r="J131" i="3"/>
  <c r="I131" i="3"/>
  <c r="I130" i="3"/>
  <c r="I129" i="3"/>
  <c r="I128" i="3"/>
  <c r="M126" i="3"/>
  <c r="J126" i="3"/>
  <c r="I126" i="3"/>
  <c r="I125" i="3"/>
  <c r="I124" i="3"/>
  <c r="M122" i="3"/>
  <c r="J122" i="3"/>
  <c r="I122" i="3"/>
  <c r="I121" i="3"/>
  <c r="I120" i="3"/>
  <c r="I119" i="3"/>
  <c r="I118" i="3"/>
  <c r="M116" i="3"/>
  <c r="J116" i="3"/>
  <c r="I116" i="3"/>
  <c r="I115" i="3"/>
  <c r="I114" i="3"/>
  <c r="I113" i="3"/>
  <c r="M111" i="3"/>
  <c r="J111" i="3"/>
  <c r="I111" i="3"/>
  <c r="I110" i="3"/>
  <c r="I109" i="3"/>
  <c r="I108" i="3"/>
  <c r="M106" i="3"/>
  <c r="J106" i="3"/>
  <c r="I105" i="3"/>
  <c r="I106" i="3"/>
  <c r="I104" i="3"/>
  <c r="I103" i="3"/>
  <c r="I102" i="3"/>
  <c r="M100" i="3"/>
  <c r="J100" i="3"/>
  <c r="I100" i="3"/>
  <c r="I99" i="3"/>
  <c r="I98" i="3"/>
  <c r="I97" i="3"/>
  <c r="I96" i="3"/>
  <c r="M94" i="3"/>
  <c r="J94" i="3"/>
  <c r="I94" i="3"/>
  <c r="I93" i="3"/>
  <c r="I92" i="3"/>
  <c r="I91" i="3"/>
  <c r="I90" i="3"/>
  <c r="I69" i="2"/>
  <c r="I70" i="2"/>
  <c r="I71" i="2"/>
  <c r="I72" i="2"/>
  <c r="I64" i="2"/>
  <c r="I65" i="2"/>
  <c r="I66" i="2"/>
  <c r="I67" i="2"/>
  <c r="I59" i="2"/>
  <c r="I60" i="2"/>
  <c r="I61" i="2"/>
  <c r="I62" i="2" s="1"/>
  <c r="M88" i="3"/>
  <c r="J88" i="3"/>
  <c r="I88" i="3"/>
  <c r="I87" i="3"/>
  <c r="I86" i="3"/>
  <c r="I85" i="3"/>
  <c r="I84" i="3"/>
  <c r="I54" i="2"/>
  <c r="I55" i="2"/>
  <c r="I56" i="2"/>
  <c r="I57" i="2"/>
  <c r="I53" i="4"/>
  <c r="Y53" i="4"/>
  <c r="J82" i="3"/>
  <c r="I82" i="3"/>
  <c r="I81" i="3"/>
  <c r="I80" i="3"/>
  <c r="I79" i="3"/>
  <c r="I49" i="2"/>
  <c r="I50" i="2"/>
  <c r="I51" i="2"/>
  <c r="I75" i="5"/>
  <c r="I76" i="5"/>
  <c r="I77" i="5"/>
  <c r="I78" i="5"/>
  <c r="I79" i="5"/>
  <c r="I80" i="5"/>
  <c r="I74" i="5"/>
  <c r="J74" i="5" s="1"/>
  <c r="I44" i="2"/>
  <c r="I45" i="2"/>
  <c r="I46" i="2"/>
  <c r="I47" i="2"/>
  <c r="J71" i="5"/>
  <c r="J72" i="5"/>
  <c r="J70" i="5"/>
  <c r="K77" i="3"/>
  <c r="J77" i="3"/>
  <c r="I77" i="3"/>
  <c r="I76" i="3"/>
  <c r="I75" i="3"/>
  <c r="I74" i="3"/>
  <c r="I73" i="3"/>
  <c r="Y44" i="4"/>
  <c r="I44" i="4"/>
  <c r="Y27" i="4"/>
  <c r="Y28" i="4"/>
  <c r="Y29" i="4"/>
  <c r="Y30" i="4"/>
  <c r="Y31" i="4"/>
  <c r="Y32" i="4"/>
  <c r="Y26" i="4"/>
  <c r="I65" i="5"/>
  <c r="I66" i="5"/>
  <c r="I67" i="5"/>
  <c r="I64" i="5"/>
  <c r="J64" i="5" s="1"/>
  <c r="I59" i="5"/>
  <c r="I60" i="5"/>
  <c r="I61" i="5"/>
  <c r="I62" i="5"/>
  <c r="I58" i="5"/>
  <c r="J58" i="5" s="1"/>
  <c r="I26" i="4"/>
  <c r="I27" i="4"/>
  <c r="I28" i="4"/>
  <c r="I29" i="4"/>
  <c r="I30" i="4"/>
  <c r="I31" i="4"/>
  <c r="I32" i="4"/>
  <c r="I39" i="2"/>
  <c r="I40" i="2"/>
  <c r="I41" i="2"/>
  <c r="I42" i="2"/>
  <c r="I34" i="2"/>
  <c r="I35" i="2"/>
  <c r="I36" i="2"/>
  <c r="I37" i="2"/>
  <c r="I55" i="5"/>
  <c r="J55" i="5" s="1"/>
  <c r="I29" i="2"/>
  <c r="I30" i="2"/>
  <c r="I31" i="2"/>
  <c r="I32" i="2"/>
  <c r="I49" i="5"/>
  <c r="J49" i="5" s="1"/>
  <c r="I43" i="5"/>
  <c r="I38" i="5"/>
  <c r="I39" i="5"/>
  <c r="I40" i="5"/>
  <c r="I41" i="5"/>
  <c r="I37" i="5"/>
  <c r="J37" i="5" s="1"/>
  <c r="I35" i="5"/>
  <c r="I34" i="5"/>
  <c r="J34" i="5" s="1"/>
  <c r="I25" i="2"/>
  <c r="I26" i="2"/>
  <c r="I24" i="2"/>
  <c r="I27" i="5"/>
  <c r="I28" i="5"/>
  <c r="I29" i="5"/>
  <c r="I30" i="5"/>
  <c r="I31" i="5"/>
  <c r="I32" i="5"/>
  <c r="I26" i="5"/>
  <c r="J26" i="5" s="1"/>
  <c r="I22" i="5"/>
  <c r="I23" i="5"/>
  <c r="I24" i="5"/>
  <c r="I19" i="5"/>
  <c r="I69" i="4" l="1"/>
  <c r="Y222" i="4"/>
  <c r="AF214" i="4" s="1"/>
  <c r="J147" i="5"/>
  <c r="I132" i="5"/>
  <c r="J125" i="5" s="1"/>
  <c r="I104" i="5"/>
  <c r="J103" i="5" s="1"/>
  <c r="Y86" i="4"/>
  <c r="Y87" i="4" s="1"/>
  <c r="Y94" i="4"/>
  <c r="Y95" i="4" s="1"/>
  <c r="Y140" i="4"/>
  <c r="Y141" i="4" s="1"/>
  <c r="I33" i="4"/>
  <c r="Y33" i="4"/>
  <c r="Q52" i="6"/>
  <c r="V52" i="6"/>
  <c r="I52" i="2"/>
  <c r="I27" i="2"/>
  <c r="J22" i="5"/>
  <c r="W52" i="6" l="1"/>
  <c r="X52" i="6" s="1"/>
</calcChain>
</file>

<file path=xl/sharedStrings.xml><?xml version="1.0" encoding="utf-8"?>
<sst xmlns="http://schemas.openxmlformats.org/spreadsheetml/2006/main" count="19915" uniqueCount="17323">
  <si>
    <t>ST CITY HOTEL SDN BHD</t>
  </si>
  <si>
    <t>FINAL AUDIT FOR THE FINANCIAL YEAR ENDED 31.12.2022</t>
  </si>
  <si>
    <t>ROOM SALES CYCLE</t>
  </si>
  <si>
    <t>Test Of Controls</t>
  </si>
  <si>
    <t>Test objective:</t>
  </si>
  <si>
    <t>To ensure sales transactions are accurately recorded in the accounting system</t>
  </si>
  <si>
    <t>Sampling unit:</t>
  </si>
  <si>
    <t>Confirmation of bookings from 1 January 2022 to 31 December 2022</t>
  </si>
  <si>
    <t>Testing approach:</t>
  </si>
  <si>
    <t>Match the confirmation of booking with the invoice</t>
  </si>
  <si>
    <t>Review official receipt and agree to sales invoice</t>
  </si>
  <si>
    <t>Recalculate the invoice totals and agree it to the official receipts and general ledger</t>
  </si>
  <si>
    <t>No</t>
  </si>
  <si>
    <t>Booking Method</t>
  </si>
  <si>
    <t>Booking Arrival Date</t>
  </si>
  <si>
    <t>Booking Depature Date</t>
  </si>
  <si>
    <t xml:space="preserve">Confirmation No. </t>
  </si>
  <si>
    <t>Guest Name</t>
  </si>
  <si>
    <t>No. of rooms</t>
  </si>
  <si>
    <t>No. of Days</t>
  </si>
  <si>
    <t>Invoice Date</t>
  </si>
  <si>
    <t>Invoice No.</t>
  </si>
  <si>
    <t>Rate Plan</t>
  </si>
  <si>
    <t>Rate</t>
  </si>
  <si>
    <t>Value
(RM)</t>
  </si>
  <si>
    <t>Sum of Value
(RM)</t>
  </si>
  <si>
    <t>Service Charge
(10%)</t>
  </si>
  <si>
    <t>Additional Services/Fees</t>
  </si>
  <si>
    <t>Service Tax
(6%)</t>
  </si>
  <si>
    <t>Total Amount
(RM)</t>
  </si>
  <si>
    <t>Payment Term</t>
  </si>
  <si>
    <t>Payment Method</t>
  </si>
  <si>
    <t>Official Receipt Date</t>
  </si>
  <si>
    <t>Official Receipt No.</t>
  </si>
  <si>
    <t>Amount Paid</t>
  </si>
  <si>
    <t>Payment Reference</t>
  </si>
  <si>
    <t>Agreed to Invoice</t>
  </si>
  <si>
    <t>Type of Room</t>
  </si>
  <si>
    <t>controls performed</t>
  </si>
  <si>
    <t> </t>
  </si>
  <si>
    <t>Online reservation</t>
  </si>
  <si>
    <t>ON21061300</t>
  </si>
  <si>
    <t>Abdul Baasid bin Kaarim</t>
  </si>
  <si>
    <t>Deluxe</t>
  </si>
  <si>
    <t>DelSpeFes</t>
  </si>
  <si>
    <t>Superior</t>
  </si>
  <si>
    <t>SuSspeFes</t>
  </si>
  <si>
    <t>Inhouse meal</t>
  </si>
  <si>
    <t>INM6</t>
  </si>
  <si>
    <t>Upon checkout</t>
  </si>
  <si>
    <t>Cash</t>
  </si>
  <si>
    <t xml:space="preserve">No OR </t>
  </si>
  <si>
    <t>N/A</t>
  </si>
  <si>
    <t>/</t>
  </si>
  <si>
    <t xml:space="preserve"> </t>
  </si>
  <si>
    <t>Travel agent</t>
  </si>
  <si>
    <t>TR96746062</t>
  </si>
  <si>
    <t>Elite Travel Sdn Bhd</t>
  </si>
  <si>
    <t>SuNor</t>
  </si>
  <si>
    <t>30 days</t>
  </si>
  <si>
    <t>Corporate</t>
  </si>
  <si>
    <t>OR-2022-162</t>
  </si>
  <si>
    <t>YES</t>
  </si>
  <si>
    <t>Corporate account</t>
  </si>
  <si>
    <t>CO25411118</t>
  </si>
  <si>
    <t>Neel</t>
  </si>
  <si>
    <t>Junior</t>
  </si>
  <si>
    <t>SuSpeFes</t>
  </si>
  <si>
    <t>JSSpeFes</t>
  </si>
  <si>
    <t>7 days</t>
  </si>
  <si>
    <t>OR-2022-40</t>
  </si>
  <si>
    <t>MBB 983545</t>
  </si>
  <si>
    <t>ON5886904</t>
  </si>
  <si>
    <t>Ajit</t>
  </si>
  <si>
    <t>Laundry service</t>
  </si>
  <si>
    <t>LS</t>
  </si>
  <si>
    <t>Credit card</t>
  </si>
  <si>
    <t>No OR</t>
  </si>
  <si>
    <t>Agent (Online)</t>
  </si>
  <si>
    <t>AG84262694</t>
  </si>
  <si>
    <t>Basuki</t>
  </si>
  <si>
    <t>JSFes</t>
  </si>
  <si>
    <t>JSNor</t>
  </si>
  <si>
    <t>SuFes</t>
  </si>
  <si>
    <t>Tourism tax</t>
  </si>
  <si>
    <t>Agent</t>
  </si>
  <si>
    <t>TripLeader</t>
  </si>
  <si>
    <t>AG68257944</t>
  </si>
  <si>
    <t>Carmen Soh</t>
  </si>
  <si>
    <t>tourism tax</t>
  </si>
  <si>
    <t>Adoga</t>
  </si>
  <si>
    <t xml:space="preserve">No OR  </t>
  </si>
  <si>
    <t>TR41369182</t>
  </si>
  <si>
    <t>Aero Travel &amp; Tour Sdn Bhd</t>
  </si>
  <si>
    <t>OR-2022-327</t>
  </si>
  <si>
    <t>P587491984</t>
  </si>
  <si>
    <t>AG34357448</t>
  </si>
  <si>
    <t>Heng See Min</t>
  </si>
  <si>
    <t>13/3/2022</t>
  </si>
  <si>
    <t>no OR</t>
  </si>
  <si>
    <t>14/3/2022</t>
  </si>
  <si>
    <t>15/3/2022</t>
  </si>
  <si>
    <t>AG96861494</t>
  </si>
  <si>
    <t>Nurul Faima Husna Binti Modh</t>
  </si>
  <si>
    <t>DelNor</t>
  </si>
  <si>
    <t xml:space="preserve">Superior </t>
  </si>
  <si>
    <t>TR88809956</t>
  </si>
  <si>
    <t>Hello Tours Sdn Bhd</t>
  </si>
  <si>
    <t>OR-2022-816</t>
  </si>
  <si>
    <t>: 135066671</t>
  </si>
  <si>
    <t>14/5/2022</t>
  </si>
  <si>
    <t>13/5/2022</t>
  </si>
  <si>
    <t>ON31567596</t>
  </si>
  <si>
    <t>Zabrina Yee</t>
  </si>
  <si>
    <t>16/5/2022</t>
  </si>
  <si>
    <t>INM3</t>
  </si>
  <si>
    <t>SuSpeNor</t>
  </si>
  <si>
    <t>Junior suite</t>
  </si>
  <si>
    <t>JSSpeNor</t>
  </si>
  <si>
    <t>upon checkout</t>
  </si>
  <si>
    <t>cash</t>
  </si>
  <si>
    <t>AG11838214</t>
  </si>
  <si>
    <t>Norila bt Muhammad Razak</t>
  </si>
  <si>
    <t>18/8/2022</t>
  </si>
  <si>
    <t>19/8/2022</t>
  </si>
  <si>
    <t>CO81885676</t>
  </si>
  <si>
    <t>Poi Soo Kiang</t>
  </si>
  <si>
    <t>DelFes</t>
  </si>
  <si>
    <t>29/08/2022</t>
  </si>
  <si>
    <t>OR-2022-1218</t>
  </si>
  <si>
    <t>PBB 569856</t>
  </si>
  <si>
    <t>ON12778758</t>
  </si>
  <si>
    <t>Koo Thiam Yoong</t>
  </si>
  <si>
    <t>21/8/2022</t>
  </si>
  <si>
    <t>JSSPeFes</t>
  </si>
  <si>
    <t>JSSPeNor</t>
  </si>
  <si>
    <t>Delxue</t>
  </si>
  <si>
    <t>DelSpeNor</t>
  </si>
  <si>
    <t>17/8/2022</t>
  </si>
  <si>
    <t>TR33002386</t>
  </si>
  <si>
    <t>Sky High Travel</t>
  </si>
  <si>
    <t>19-8-2022</t>
  </si>
  <si>
    <t>18-09-2022</t>
  </si>
  <si>
    <t>OR-2022-1324</t>
  </si>
  <si>
    <t xml:space="preserve"> PBB 713832</t>
  </si>
  <si>
    <t>23/8/2022</t>
  </si>
  <si>
    <t>24/8/2022</t>
  </si>
  <si>
    <t>CO90351814</t>
  </si>
  <si>
    <t>Siti Subaryani Binti Mohd Idris</t>
  </si>
  <si>
    <t>junior</t>
  </si>
  <si>
    <t>OR-2022-1259</t>
  </si>
  <si>
    <t>: PBB 298745</t>
  </si>
  <si>
    <t>AG85953768</t>
  </si>
  <si>
    <t>Alan Ang Teck</t>
  </si>
  <si>
    <t>Sunor</t>
  </si>
  <si>
    <t>Agoda</t>
  </si>
  <si>
    <t>20/11/2022</t>
  </si>
  <si>
    <t>23/11/2022</t>
  </si>
  <si>
    <t>TR16803448</t>
  </si>
  <si>
    <t>Great One Travel</t>
  </si>
  <si>
    <t>23/12/2022</t>
  </si>
  <si>
    <t>OR-2022-1807</t>
  </si>
  <si>
    <t>24/11/2022</t>
  </si>
  <si>
    <t>25/11/2022</t>
  </si>
  <si>
    <t>ON48146164</t>
  </si>
  <si>
    <t>Nur Atiqah Binti Abdul Malik</t>
  </si>
  <si>
    <t>CO75096970</t>
  </si>
  <si>
    <t>Mohd Nizaruddin Bin Baharin</t>
  </si>
  <si>
    <t>OR-2022-1696</t>
  </si>
  <si>
    <t>MBB 237423</t>
  </si>
  <si>
    <t>Conclusion:</t>
  </si>
  <si>
    <t>As there are less errors noted in the original 20 samples, we can conclude that the sales cycle controls for room sales has been operating effectively.</t>
  </si>
  <si>
    <t>BANQUET AND EVENT SALES CYCLE</t>
  </si>
  <si>
    <t>TEST OF CONTROLS</t>
  </si>
  <si>
    <t>To assure that sales transactions are properly permitted and recorded in the GL.</t>
  </si>
  <si>
    <t>1 January 2022 to 31 December 2022</t>
  </si>
  <si>
    <t>Matching Quotation to Invoice.</t>
  </si>
  <si>
    <t>Review whether quotation has been approved by Sales Manager.</t>
  </si>
  <si>
    <t>Review confirmation and customer signature on the prepared quotation.</t>
  </si>
  <si>
    <t>Matching Invoice to OR.</t>
  </si>
  <si>
    <t>Matching Credit Card Statement with Invoice for payments through credit card.</t>
  </si>
  <si>
    <t>Matching payment dates to the invoice due date.</t>
  </si>
  <si>
    <t>Tracing Invoice to General Ledger.</t>
  </si>
  <si>
    <t>Invoice No</t>
  </si>
  <si>
    <t>Customer Name</t>
  </si>
  <si>
    <t>Description</t>
  </si>
  <si>
    <t>Quantity</t>
  </si>
  <si>
    <t>Unit Price</t>
  </si>
  <si>
    <t>Total</t>
  </si>
  <si>
    <t>Audit Steps</t>
  </si>
  <si>
    <t>Note</t>
  </si>
  <si>
    <t>C1</t>
  </si>
  <si>
    <t>C2</t>
  </si>
  <si>
    <t>C3</t>
  </si>
  <si>
    <t>C4</t>
  </si>
  <si>
    <t>C5</t>
  </si>
  <si>
    <t>C6</t>
  </si>
  <si>
    <t>C7</t>
  </si>
  <si>
    <t>C8</t>
  </si>
  <si>
    <t>Quotation No</t>
  </si>
  <si>
    <t>Quotation Date</t>
  </si>
  <si>
    <t>Sales Manager Signature</t>
  </si>
  <si>
    <t xml:space="preserve">Customer Confirmation Signature </t>
  </si>
  <si>
    <t>OR No.</t>
  </si>
  <si>
    <t>OR Date</t>
  </si>
  <si>
    <t>Approval Code/Reference Number</t>
  </si>
  <si>
    <t>Payment Mode</t>
  </si>
  <si>
    <t>Amount Payable</t>
  </si>
  <si>
    <t>Scheduled Payment Date</t>
  </si>
  <si>
    <t>Actual Payment Date</t>
  </si>
  <si>
    <t>50% Payment Upon Confirmation</t>
  </si>
  <si>
    <t>50% Balance During Event</t>
  </si>
  <si>
    <t>Reference</t>
  </si>
  <si>
    <t>Recorded in GL (500-0000)</t>
  </si>
  <si>
    <t>GL Date</t>
  </si>
  <si>
    <t>RM</t>
  </si>
  <si>
    <t>B1800303</t>
  </si>
  <si>
    <t>A Gunnan PLT</t>
  </si>
  <si>
    <t xml:space="preserve">Meeting room - Normal </t>
  </si>
  <si>
    <t xml:space="preserve"> OR-2022-1798</t>
  </si>
  <si>
    <t>Credit Card</t>
  </si>
  <si>
    <t xml:space="preserve">2 tea-breaks per day </t>
  </si>
  <si>
    <t xml:space="preserve">Western buffet lunch (package) </t>
  </si>
  <si>
    <t xml:space="preserve"> OR-2022-10</t>
  </si>
  <si>
    <t>Service Charge @ 10%</t>
  </si>
  <si>
    <t>B1800304</t>
  </si>
  <si>
    <t>Malaysian Institute of Accountants</t>
  </si>
  <si>
    <t>Meeting room - Corporate</t>
  </si>
  <si>
    <t xml:space="preserve"> OR-2022-1800</t>
  </si>
  <si>
    <t>P428463129</t>
  </si>
  <si>
    <t>Accounts</t>
  </si>
  <si>
    <t>B1800305</t>
  </si>
  <si>
    <t>Jabatan Alam Sekitar</t>
  </si>
  <si>
    <t>Meeting room - Special</t>
  </si>
  <si>
    <t>OR-2022-1803</t>
  </si>
  <si>
    <t>298599904117</t>
  </si>
  <si>
    <t>B1800306</t>
  </si>
  <si>
    <t>Syarikat Suruhanjaya Malaysia</t>
  </si>
  <si>
    <t xml:space="preserve"> OR-2022-1802</t>
  </si>
  <si>
    <t>MBB 675808</t>
  </si>
  <si>
    <t>B1800307</t>
  </si>
  <si>
    <t xml:space="preserve"> OR-2022-1</t>
  </si>
  <si>
    <t>750123227138</t>
  </si>
  <si>
    <t>B1800308</t>
  </si>
  <si>
    <t>Kim Liong Architects</t>
  </si>
  <si>
    <t>OR-2022-69</t>
  </si>
  <si>
    <t xml:space="preserve"> OR-2022-1799</t>
  </si>
  <si>
    <t>B1800309</t>
  </si>
  <si>
    <t>83 Jalan Sultan Sdn. Bhd.</t>
  </si>
  <si>
    <t>Meeting room - Normal (2 days)</t>
  </si>
  <si>
    <t>OR-2022-1801</t>
  </si>
  <si>
    <t xml:space="preserve"> OR-2022-118</t>
  </si>
  <si>
    <t>B1800310</t>
  </si>
  <si>
    <t>Board of Engineers Malaysia</t>
  </si>
  <si>
    <t>OR-2022-2</t>
  </si>
  <si>
    <t>B1800311</t>
  </si>
  <si>
    <t>Malaysian Institute of Art</t>
  </si>
  <si>
    <t>OR-2022-3</t>
  </si>
  <si>
    <t>14540582314460</t>
  </si>
  <si>
    <t>B1800312</t>
  </si>
  <si>
    <t>Malaysia Business Development Society</t>
  </si>
  <si>
    <t>OR-2022-38</t>
  </si>
  <si>
    <t>MBB 349542</t>
  </si>
  <si>
    <t>B1800313</t>
  </si>
  <si>
    <t>Achieve Wave Sdn. Bhd.</t>
  </si>
  <si>
    <t xml:space="preserve"> OR-2022-1804</t>
  </si>
  <si>
    <t>0278976101</t>
  </si>
  <si>
    <t xml:space="preserve"> OR-2022-105</t>
  </si>
  <si>
    <t>B1800314</t>
  </si>
  <si>
    <t>AML Tech Berhad</t>
  </si>
  <si>
    <t>OR-2022-1805</t>
  </si>
  <si>
    <t>1 tea-break</t>
  </si>
  <si>
    <t xml:space="preserve"> OR-2022-154</t>
  </si>
  <si>
    <t>B1800315</t>
  </si>
  <si>
    <t>Academy of Kitchen Sdn. Bhd.</t>
  </si>
  <si>
    <t>OR-2022-1806</t>
  </si>
  <si>
    <t>OR-2022-126</t>
  </si>
  <si>
    <t>B1900001</t>
  </si>
  <si>
    <t>Suruhanjaya Koperasi Malaysia</t>
  </si>
  <si>
    <t xml:space="preserve"> OR-2022-117</t>
  </si>
  <si>
    <t>UOB 458847</t>
  </si>
  <si>
    <t>B1900002</t>
  </si>
  <si>
    <t>FLT Properties Sdn. Bhd.</t>
  </si>
  <si>
    <t>OR-2022-137</t>
  </si>
  <si>
    <t>0057124035</t>
  </si>
  <si>
    <t>OR-2022-19</t>
  </si>
  <si>
    <t>B1900003</t>
  </si>
  <si>
    <t>Top Blessing Sdn. Bhd.</t>
  </si>
  <si>
    <t>OR-2022-21</t>
  </si>
  <si>
    <t>OR-2022-190</t>
  </si>
  <si>
    <t>0386803926</t>
  </si>
  <si>
    <t>B1900004</t>
  </si>
  <si>
    <t>Global Talents Sdn. Bhd.</t>
  </si>
  <si>
    <t xml:space="preserve"> OR-2022-20</t>
  </si>
  <si>
    <t>OR-2022-204</t>
  </si>
  <si>
    <t>B1900005</t>
  </si>
  <si>
    <t>Jewel Crown Restaurant Sdn. Bhd.</t>
  </si>
  <si>
    <t>Grand ballroom (6 hours) - Special</t>
  </si>
  <si>
    <t>NO</t>
  </si>
  <si>
    <t xml:space="preserve"> B1900005</t>
  </si>
  <si>
    <t>OR-2022-91</t>
  </si>
  <si>
    <t>PBB 239485</t>
  </si>
  <si>
    <t xml:space="preserve">Service Charge @ 10% </t>
  </si>
  <si>
    <t>B1900006</t>
  </si>
  <si>
    <t>Food Safety Board</t>
  </si>
  <si>
    <t>OR-2022-80</t>
  </si>
  <si>
    <t>335595218289</t>
  </si>
  <si>
    <t>B1900007</t>
  </si>
  <si>
    <t>LKS Realty Sdn. Bhd.</t>
  </si>
  <si>
    <t>Yes</t>
  </si>
  <si>
    <t>OR-2022-25</t>
  </si>
  <si>
    <t>OR-2022-196</t>
  </si>
  <si>
    <t>Notes:</t>
  </si>
  <si>
    <t>Invoice no. generated not sequential. From B1800315 to B1900001.</t>
  </si>
  <si>
    <t>For invoice B1900005, why is there no quotation made? Has it been approved?</t>
  </si>
  <si>
    <t xml:space="preserve">The revenue for banquet and event sales has cut-off issues because it is recognised based on the invoice date rather than the event date. </t>
  </si>
  <si>
    <t xml:space="preserve">Even if an event occurs after the end of the accounting year, some transactions are recorded for the current year. </t>
  </si>
  <si>
    <t>Furthermore, when the payment method is on account, the policy for 50% payment upon confirmation and 50% payment of balance on the event date is not executed; as it is only applied for credit card payments.</t>
  </si>
  <si>
    <t>ST City Hotel (M) Sdn Bhd</t>
  </si>
  <si>
    <t>Reference no:</t>
  </si>
  <si>
    <t>RESTAURANT SALES CYCLE</t>
  </si>
  <si>
    <t>Prepared by:</t>
  </si>
  <si>
    <t>Date:</t>
  </si>
  <si>
    <t>Test of controls</t>
  </si>
  <si>
    <t>Reviewed by:</t>
  </si>
  <si>
    <t>To ensure sales transactions are authorised and captured correctly in the sales report.</t>
  </si>
  <si>
    <t>Restaurant sales from 1 January 2022 to 31 December 2022</t>
  </si>
  <si>
    <t>Match Invoice to Credit card statement of accounts.</t>
  </si>
  <si>
    <t>Review that the invoice amount agree to the amount in the credit card statements. (accuracy)</t>
  </si>
  <si>
    <t>Match the total of the sales paid by credit card to the sales report.</t>
  </si>
  <si>
    <t>Review that the sales report has been prepared by the cashier, checked by the restaurant manager and approved by the accountant. (authorisation)</t>
  </si>
  <si>
    <t>Recalculate sales amount to ensure arithmetic accuracy.</t>
  </si>
  <si>
    <t>Invoice date</t>
  </si>
  <si>
    <t>Unit Price
(RM)</t>
  </si>
  <si>
    <t>Sum of value
(RM)</t>
  </si>
  <si>
    <t>Service charge
(10%)</t>
  </si>
  <si>
    <t>Service tax
(6%)</t>
  </si>
  <si>
    <t>Total amount</t>
  </si>
  <si>
    <t>Time of purchase and sales</t>
  </si>
  <si>
    <t>Credit card statement of accounts</t>
  </si>
  <si>
    <t>Sales report</t>
  </si>
  <si>
    <t>Agreed to invoice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</si>
  <si>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</si>
  <si>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</si>
  <si>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</si>
  <si>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</si>
  <si>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</si>
  <si>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</si>
  <si>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</si>
  <si>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</si>
  <si>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</si>
  <si>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</si>
  <si>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</si>
  <si>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</si>
  <si>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</si>
  <si>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</si>
  <si>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</si>
  <si>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</si>
  <si>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</si>
  <si>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</si>
  <si>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</si>
  <si>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</si>
  <si>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</si>
  <si>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</si>
  <si>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</si>
  <si>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</si>
  <si>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</si>
  <si>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</si>
  <si>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</si>
  <si>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</si>
  <si>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</si>
  <si>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</si>
  <si>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</si>
  <si>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</si>
  <si>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</si>
  <si>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</si>
  <si>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</si>
  <si>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</si>
  <si>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</si>
  <si>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</si>
  <si>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</si>
  <si>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</si>
  <si>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</si>
  <si>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</si>
  <si>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</si>
  <si>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</si>
  <si>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</si>
  <si>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</si>
  <si>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</si>
  <si>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</si>
  <si>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</si>
  <si>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</si>
  <si>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</si>
  <si>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</si>
  <si>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</si>
  <si>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</si>
  <si>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</si>
  <si>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</si>
  <si>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</si>
  <si>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</si>
  <si>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</si>
  <si>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</si>
  <si>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</si>
  <si>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</si>
  <si>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</si>
  <si>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</si>
  <si>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</si>
  <si>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</si>
  <si>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</si>
  <si>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</si>
  <si>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</si>
  <si>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</si>
  <si>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</si>
  <si>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</si>
  <si>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</si>
  <si>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</si>
  <si>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</si>
  <si>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</si>
  <si>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</si>
  <si>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</si>
  <si>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</si>
  <si>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</si>
  <si>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</si>
  <si>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</si>
  <si>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</si>
  <si>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</si>
  <si>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</si>
  <si>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</si>
  <si>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</si>
  <si>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</si>
  <si>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</si>
  <si>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</si>
  <si>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</si>
  <si>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</si>
  <si>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</si>
  <si>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</si>
  <si>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</si>
  <si>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</si>
  <si>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</si>
  <si>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</si>
  <si>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</si>
  <si>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</si>
  <si>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</si>
  <si>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</si>
  <si>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</si>
  <si>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</si>
  <si>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</si>
  <si>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</si>
  <si>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</si>
  <si>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</si>
  <si>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</si>
  <si>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</si>
  <si>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</si>
  <si>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</si>
  <si>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</si>
  <si>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</si>
  <si>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</si>
  <si>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</si>
  <si>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</si>
  <si>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</si>
  <si>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</si>
  <si>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</si>
  <si>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</si>
  <si>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</si>
  <si>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</si>
  <si>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</si>
  <si>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</si>
  <si>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</si>
  <si>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</si>
  <si>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</si>
  <si>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</si>
  <si>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</si>
  <si>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</si>
  <si>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</si>
  <si>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</si>
  <si>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</si>
  <si>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</si>
  <si>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</si>
  <si>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</si>
  <si>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</si>
  <si>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</si>
  <si>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</si>
  <si>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</si>
  <si>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</si>
  <si>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</si>
  <si>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</si>
  <si>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</si>
  <si>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</si>
  <si>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</si>
  <si>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</si>
  <si>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</si>
  <si>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</si>
  <si>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</si>
  <si>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</si>
  <si>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</si>
  <si>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</si>
  <si>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</si>
  <si>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</si>
  <si>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</si>
  <si>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</si>
  <si>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</si>
  <si>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</si>
  <si>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</si>
  <si>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</si>
  <si>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</si>
  <si>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</si>
  <si>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</si>
  <si>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</si>
  <si>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</si>
  <si>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</si>
  <si>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</si>
  <si>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</si>
  <si>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</si>
  <si>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</si>
  <si>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</si>
  <si>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</si>
  <si>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</si>
  <si>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</si>
  <si>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</si>
  <si>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</si>
  <si>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</si>
  <si>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</si>
  <si>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</si>
  <si>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</si>
  <si>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</si>
  <si>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</si>
  <si>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</si>
  <si>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</si>
  <si>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</si>
  <si>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</si>
  <si>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</si>
  <si>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</si>
  <si>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</si>
  <si>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</si>
  <si>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</si>
  <si>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</si>
  <si>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</si>
  <si>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</si>
  <si>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</si>
  <si>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</si>
  <si>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</si>
  <si>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</si>
  <si>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</si>
  <si>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</si>
  <si>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</si>
  <si>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</si>
  <si>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</si>
  <si>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</si>
  <si>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</si>
  <si>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</si>
  <si>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</si>
  <si>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</si>
  <si>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</si>
  <si>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</si>
  <si>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</si>
  <si>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</si>
  <si>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</si>
  <si>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</si>
  <si>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</si>
  <si>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</si>
  <si>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</si>
  <si>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</si>
  <si>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</si>
  <si>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</si>
  <si>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</si>
  <si>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</si>
  <si>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</si>
  <si>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</si>
  <si>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</si>
  <si>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</si>
  <si>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</si>
  <si>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</si>
  <si>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</si>
  <si>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</si>
  <si>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</si>
  <si>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</si>
  <si>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</si>
  <si>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</si>
  <si>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</si>
  <si>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</si>
  <si>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</si>
  <si>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</si>
  <si>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</si>
  <si>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</si>
  <si>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</si>
  <si>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</si>
  <si>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</si>
  <si>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</si>
  <si>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</si>
  <si>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</si>
  <si>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</si>
  <si>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</si>
  <si>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</si>
  <si>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</si>
  <si>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</si>
  <si>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</si>
  <si>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</si>
  <si>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</si>
  <si>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</si>
  <si>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</si>
  <si>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</si>
  <si>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</si>
  <si>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</si>
  <si>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</si>
  <si>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</si>
  <si>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</si>
  <si>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</si>
  <si>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</si>
  <si>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</si>
  <si>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</si>
  <si>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</si>
  <si>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</si>
  <si>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</si>
  <si>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</si>
  <si>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</si>
  <si>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</si>
  <si>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</si>
  <si>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</si>
  <si>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</si>
  <si>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</si>
  <si>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</si>
  <si>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</si>
  <si>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</si>
  <si>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</si>
  <si>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</si>
  <si>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</si>
  <si>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</si>
  <si>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</si>
  <si>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</si>
  <si>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</si>
  <si>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</si>
  <si>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</si>
  <si>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</si>
  <si>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</si>
  <si>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</si>
  <si>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</si>
  <si>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</si>
  <si>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</si>
  <si>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</si>
  <si>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</si>
  <si>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</si>
  <si>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</si>
  <si>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</si>
  <si>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</si>
  <si>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</si>
  <si>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</si>
  <si>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</si>
  <si>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</si>
  <si>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</si>
  <si>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</si>
  <si>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</si>
  <si>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</si>
  <si>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</si>
  <si>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</si>
  <si>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</si>
  <si>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</si>
  <si>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</si>
  <si>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</si>
  <si>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</si>
  <si>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</si>
  <si>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</si>
  <si>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</si>
  <si>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</si>
  <si>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</si>
  <si>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</si>
  <si>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</si>
  <si>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</si>
  <si>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</si>
  <si>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</si>
  <si>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</si>
  <si>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</si>
  <si>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</si>
  <si>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</si>
  <si>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</si>
  <si>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</si>
  <si>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</si>
  <si>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</si>
  <si>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</si>
  <si>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</si>
  <si>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</si>
  <si>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</si>
  <si>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</si>
  <si>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</si>
  <si>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</si>
  <si>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</si>
  <si>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</si>
  <si>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</si>
  <si>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</si>
  <si>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</si>
  <si>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</si>
  <si>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</si>
  <si>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</si>
  <si>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</si>
  <si>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</si>
  <si>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</si>
  <si>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</si>
  <si>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</si>
  <si>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</si>
  <si>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</si>
  <si>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</si>
  <si>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</si>
  <si>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</si>
  <si>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</si>
  <si>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</si>
  <si>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</si>
  <si>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</si>
  <si>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</si>
  <si>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</si>
  <si>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</si>
  <si>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</si>
  <si>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</si>
  <si>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</si>
  <si>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</si>
  <si>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</si>
  <si>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</si>
  <si>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</si>
  <si>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</si>
  <si>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</si>
  <si>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</si>
  <si>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</si>
  <si>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</si>
  <si>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</si>
  <si>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</si>
  <si>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</si>
  <si>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</si>
  <si>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</si>
  <si>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</si>
  <si>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</si>
  <si>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</si>
  <si>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</si>
  <si>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</si>
  <si>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</si>
  <si>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</si>
  <si>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</si>
  <si>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</si>
  <si>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</si>
  <si>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</si>
  <si>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</si>
  <si>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</si>
  <si>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</si>
  <si>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</si>
  <si>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</si>
  <si>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</si>
  <si>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</si>
  <si>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</si>
  <si>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</si>
  <si>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</si>
  <si>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</si>
  <si>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</si>
  <si>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</si>
  <si>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</si>
  <si>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</si>
  <si>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</si>
  <si>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</si>
  <si>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</si>
  <si>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</si>
  <si>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</si>
  <si>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</si>
  <si>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</si>
  <si>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</si>
  <si>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</si>
  <si>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</si>
  <si>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</si>
  <si>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</si>
  <si>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</si>
  <si>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</si>
  <si>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</si>
  <si>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</si>
  <si>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</si>
  <si>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</si>
  <si>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</si>
  <si>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</si>
  <si>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</si>
  <si>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</si>
  <si>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</si>
  <si>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</si>
  <si>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</si>
  <si>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</si>
  <si>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</si>
  <si>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</si>
  <si>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</si>
  <si>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</si>
  <si>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</si>
  <si>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</si>
  <si>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</si>
  <si>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</si>
  <si>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</si>
  <si>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</si>
  <si>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</si>
  <si>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</si>
  <si>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</si>
  <si>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</si>
  <si>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</si>
  <si>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</si>
  <si>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</si>
  <si>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</si>
  <si>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</si>
  <si>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</si>
  <si>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</si>
  <si>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</si>
  <si>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</si>
  <si>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</si>
  <si>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</si>
  <si>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</si>
  <si>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</si>
  <si>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</si>
  <si>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</si>
  <si>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</si>
  <si>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</si>
  <si>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</si>
  <si>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</si>
  <si>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</si>
  <si>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</si>
  <si>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</si>
  <si>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</si>
  <si>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</si>
  <si>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</si>
  <si>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</si>
  <si>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</si>
  <si>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</si>
  <si>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</si>
  <si>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</si>
  <si>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</si>
  <si>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</si>
  <si>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</si>
  <si>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</si>
  <si>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</si>
  <si>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</si>
  <si>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</si>
  <si>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</si>
  <si>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</si>
  <si>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</si>
  <si>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</si>
  <si>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</si>
  <si>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</si>
  <si>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</si>
  <si>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</si>
  <si>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</si>
  <si>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</si>
  <si>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</si>
  <si>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</si>
  <si>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</si>
  <si>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</si>
  <si>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</si>
  <si>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</si>
  <si>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</si>
  <si>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</si>
  <si>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</si>
  <si>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</si>
  <si>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</si>
  <si>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</si>
  <si>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</si>
  <si>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</si>
  <si>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</si>
  <si>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</si>
  <si>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</si>
  <si>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</si>
  <si>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</si>
  <si>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</si>
  <si>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</si>
  <si>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</si>
  <si>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</si>
  <si>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</si>
  <si>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</si>
  <si>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</si>
  <si>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</si>
  <si>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</si>
  <si>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</si>
  <si>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</si>
  <si>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</si>
  <si>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</si>
  <si>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</si>
  <si>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</si>
  <si>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</si>
  <si>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</si>
  <si>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</si>
  <si>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</si>
  <si>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</si>
  <si>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</si>
  <si>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</si>
  <si>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</si>
  <si>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</si>
  <si>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</si>
  <si>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</si>
  <si>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</si>
  <si>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</si>
  <si>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</si>
  <si>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</si>
  <si>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</si>
  <si>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</si>
  <si>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</si>
  <si>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</si>
  <si>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</si>
  <si>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</si>
  <si>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</si>
  <si>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</si>
  <si>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</si>
  <si>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</si>
  <si>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</si>
  <si>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</si>
  <si>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</si>
  <si>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</si>
  <si>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</si>
  <si>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</si>
  <si>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</si>
  <si>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</si>
  <si>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</si>
  <si>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</si>
  <si>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</si>
  <si>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</si>
  <si>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</si>
  <si>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</si>
  <si>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</si>
  <si>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</si>
  <si>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</si>
  <si>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</si>
  <si>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</si>
  <si>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</si>
  <si>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</si>
  <si>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</si>
  <si>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</si>
  <si>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</si>
  <si>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</si>
  <si>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</si>
  <si>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</si>
  <si>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</si>
  <si>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</si>
  <si>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</si>
  <si>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</si>
  <si>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</si>
  <si>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</si>
  <si>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</si>
  <si>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</si>
  <si>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</si>
  <si>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</si>
  <si>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</si>
  <si>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</si>
  <si>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</si>
  <si>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</si>
  <si>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</si>
  <si>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</si>
  <si>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</si>
  <si>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</si>
  <si>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</si>
  <si>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</si>
  <si>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</si>
  <si>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</si>
  <si>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</si>
  <si>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</si>
  <si>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</si>
  <si>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</si>
  <si>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</si>
  <si>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</si>
  <si>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</si>
  <si>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</si>
  <si>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</si>
  <si>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</si>
  <si>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</si>
  <si>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</si>
  <si>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</si>
  <si>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</si>
  <si>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</si>
  <si>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</si>
  <si>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</si>
  <si>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</si>
  <si>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</si>
  <si>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</si>
  <si>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</si>
  <si>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</si>
  <si>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</si>
  <si>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</si>
  <si>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</si>
  <si>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</si>
  <si>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</si>
  <si>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</si>
  <si>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</si>
  <si>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</si>
  <si>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</si>
  <si>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</si>
  <si>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</si>
  <si>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</si>
  <si>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</si>
  <si>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</si>
  <si>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</si>
  <si>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</si>
  <si>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</si>
  <si>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</si>
  <si>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</si>
  <si>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</si>
  <si>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</si>
  <si>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</si>
  <si>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</si>
  <si>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</si>
  <si>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</si>
  <si>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</si>
  <si>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</si>
  <si>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</si>
  <si>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</si>
  <si>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</si>
  <si>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</si>
  <si>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</si>
  <si>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</si>
  <si>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</si>
  <si>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</si>
  <si>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</si>
  <si>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</si>
  <si>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</si>
  <si>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</si>
  <si>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</si>
  <si>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</si>
  <si>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</si>
  <si>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</si>
  <si>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</si>
  <si>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</si>
  <si>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</si>
  <si>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</si>
  <si>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</si>
  <si>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</si>
  <si>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</si>
  <si>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</si>
  <si>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</si>
  <si>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</si>
  <si>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</si>
  <si>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</si>
  <si>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</si>
  <si>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</si>
  <si>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</si>
  <si>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</si>
  <si>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</si>
  <si>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</si>
  <si>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</si>
  <si>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</si>
  <si>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</si>
  <si>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</si>
  <si>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</si>
  <si>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</si>
  <si>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</si>
  <si>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</si>
  <si>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</si>
  <si>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</si>
  <si>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</si>
  <si>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</si>
  <si>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</si>
  <si>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</si>
  <si>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</si>
  <si>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</si>
  <si>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</si>
  <si>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</si>
  <si>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</si>
  <si>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</si>
  <si>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</si>
  <si>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</si>
  <si>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</si>
  <si>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</si>
  <si>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</si>
  <si>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</si>
  <si>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</si>
  <si>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</si>
  <si>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</si>
  <si>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</si>
  <si>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</si>
  <si>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</si>
  <si>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</si>
  <si>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</si>
  <si>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</si>
  <si>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</si>
  <si>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</si>
  <si>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</si>
  <si>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</si>
  <si>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</si>
  <si>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</si>
  <si>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</si>
  <si>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</si>
  <si>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</si>
  <si>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</si>
  <si>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</si>
  <si>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</si>
  <si>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</si>
  <si>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</si>
  <si>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</si>
  <si>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</si>
  <si>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</si>
  <si>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</si>
  <si>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</si>
  <si>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</si>
  <si>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</si>
  <si>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</si>
  <si>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</si>
  <si>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</si>
  <si>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</si>
  <si>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</si>
  <si>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</si>
  <si>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</si>
  <si>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</si>
  <si>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</si>
  <si>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</si>
  <si>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</si>
  <si>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</si>
  <si>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</si>
  <si>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</si>
  <si>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</si>
  <si>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</si>
  <si>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</si>
  <si>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</si>
  <si>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</si>
  <si>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</si>
  <si>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</si>
  <si>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</si>
  <si>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</si>
  <si>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</si>
  <si>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</si>
  <si>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</si>
  <si>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</si>
  <si>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</si>
  <si>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</si>
  <si>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</si>
  <si>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</si>
  <si>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</si>
  <si>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</si>
  <si>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</si>
  <si>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</si>
  <si>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</si>
  <si>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</si>
  <si>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</si>
  <si>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</si>
  <si>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</si>
  <si>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</si>
  <si>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</si>
  <si>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</si>
  <si>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</si>
  <si>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</si>
  <si>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</si>
  <si>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</si>
  <si>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</si>
  <si>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</si>
  <si>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</si>
  <si>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</si>
  <si>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</si>
  <si>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</si>
  <si>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</si>
  <si>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</si>
  <si>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</si>
  <si>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</si>
  <si>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</si>
  <si>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</si>
  <si>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</si>
  <si>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</si>
  <si>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</si>
  <si>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</si>
  <si>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</si>
  <si>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</si>
  <si>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</si>
  <si>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</si>
  <si>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</si>
  <si>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</si>
  <si>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</si>
  <si>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</si>
  <si>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</si>
  <si>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</si>
  <si>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</si>
  <si>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</si>
  <si>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</si>
  <si>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</si>
  <si>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</si>
  <si>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</si>
  <si>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</si>
  <si>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</si>
  <si>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</si>
  <si>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</si>
  <si>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</si>
  <si>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</si>
  <si>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</si>
  <si>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</si>
  <si>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</si>
  <si>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</si>
  <si>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</si>
  <si>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</si>
  <si>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</si>
  <si>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</si>
  <si>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</si>
  <si>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</si>
  <si>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</si>
  <si>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</si>
  <si>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</si>
  <si>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</si>
  <si>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</si>
  <si>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</si>
  <si>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</si>
  <si>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</si>
  <si>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</si>
  <si>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</si>
  <si>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</si>
  <si>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</si>
  <si>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</si>
  <si>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</si>
  <si>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</si>
  <si>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</si>
  <si>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</si>
  <si>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</si>
  <si>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</si>
  <si>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</si>
  <si>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</si>
  <si>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</si>
  <si>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</si>
  <si>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</si>
  <si>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</si>
  <si>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</si>
  <si>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</si>
  <si>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</si>
  <si>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</si>
  <si>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</si>
  <si>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</si>
  <si>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</si>
  <si>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</si>
  <si>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</si>
  <si>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</si>
  <si>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</si>
  <si>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</si>
  <si>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</si>
  <si>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</si>
  <si>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</si>
  <si>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</si>
  <si>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</si>
  <si>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</si>
  <si>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</si>
  <si>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</si>
  <si>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</si>
  <si>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</si>
  <si>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</si>
  <si>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</si>
  <si>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</si>
  <si>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</si>
  <si>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</si>
  <si>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</si>
  <si>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</si>
  <si>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</si>
  <si>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</si>
  <si>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</si>
  <si>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</si>
  <si>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</si>
  <si>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</si>
  <si>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</si>
  <si>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</si>
  <si>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</si>
  <si>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</si>
  <si>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</si>
  <si>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</si>
  <si>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</si>
  <si>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</si>
  <si>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</si>
  <si>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</si>
  <si>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</si>
  <si>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</si>
  <si>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</si>
  <si>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</si>
  <si>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</si>
  <si>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</si>
  <si>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</si>
  <si>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</si>
  <si>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</si>
  <si>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</si>
  <si>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</si>
  <si>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</si>
  <si>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</si>
  <si>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</si>
  <si>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</si>
  <si>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</si>
  <si>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</si>
  <si>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</si>
  <si>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</si>
  <si>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</si>
  <si>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</si>
  <si>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</si>
  <si>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</si>
  <si>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</si>
  <si>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</si>
  <si>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</si>
  <si>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</si>
  <si>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</si>
  <si>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</si>
  <si>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</si>
  <si>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</si>
  <si>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</si>
  <si>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</si>
  <si>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</si>
  <si>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</si>
  <si>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</si>
  <si>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</si>
  <si>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</si>
  <si>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</si>
  <si>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</si>
  <si>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</si>
  <si>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</si>
  <si>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</si>
  <si>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</si>
  <si>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</si>
  <si>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</si>
  <si>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</si>
  <si>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</si>
  <si>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</si>
  <si>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</si>
  <si>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</si>
  <si>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</si>
  <si>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</si>
  <si>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</si>
  <si>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</si>
  <si>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</si>
  <si>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</si>
  <si>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</si>
  <si>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</si>
  <si>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</si>
  <si>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</si>
  <si>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</si>
  <si>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</si>
  <si>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</si>
  <si>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</si>
  <si>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</si>
  <si>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</si>
  <si>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</si>
  <si>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</si>
  <si>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</si>
  <si>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</si>
  <si>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</si>
  <si>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</si>
  <si>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</si>
  <si>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</si>
  <si>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</si>
  <si>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</si>
  <si>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</si>
  <si>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</si>
  <si>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</si>
  <si>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</si>
  <si>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</si>
  <si>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</si>
  <si>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</si>
  <si>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</si>
  <si>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</si>
  <si>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</si>
  <si>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</si>
  <si>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</si>
  <si>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</si>
  <si>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</si>
  <si>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</si>
  <si>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</si>
  <si>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</si>
  <si>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</si>
  <si>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</si>
  <si>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</si>
  <si>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</si>
  <si>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</si>
  <si>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</si>
  <si>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</si>
  <si>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</si>
  <si>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</si>
  <si>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</si>
  <si>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</si>
  <si>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</si>
  <si>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</si>
  <si>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</si>
  <si>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</si>
  <si>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</si>
  <si>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</si>
  <si>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</si>
  <si>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</si>
  <si>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</si>
  <si>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</si>
  <si>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</si>
  <si>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</si>
  <si>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</si>
  <si>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</si>
  <si>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</si>
  <si>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</si>
  <si>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</si>
  <si>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</si>
  <si>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</si>
  <si>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</si>
  <si>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</si>
  <si>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</si>
  <si>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</si>
  <si>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</si>
  <si>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</si>
  <si>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</si>
  <si>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</si>
  <si>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</si>
  <si>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</si>
  <si>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</si>
  <si>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</si>
  <si>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</si>
  <si>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</si>
  <si>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</si>
  <si>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</si>
  <si>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</si>
  <si>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</si>
  <si>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</si>
  <si>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</si>
  <si>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</si>
  <si>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</si>
  <si>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</si>
  <si>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</si>
  <si>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</si>
  <si>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</si>
  <si>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</si>
  <si>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</si>
  <si>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</si>
  <si>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</si>
  <si>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</si>
  <si>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</si>
  <si>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</si>
  <si>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</si>
  <si>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</si>
  <si>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</si>
  <si>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</si>
  <si>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</si>
  <si>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</si>
  <si>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</si>
  <si>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</si>
  <si>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</si>
  <si>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</si>
  <si>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</si>
  <si>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</si>
  <si>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</si>
  <si>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</si>
  <si>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</si>
  <si>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</si>
  <si>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</si>
  <si>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</si>
  <si>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</si>
  <si>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</si>
  <si>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</si>
  <si>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</si>
  <si>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</si>
  <si>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</si>
  <si>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</si>
  <si>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</si>
  <si>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</si>
  <si>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</si>
  <si>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</si>
  <si>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</si>
  <si>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</si>
  <si>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</si>
  <si>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</si>
  <si>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</si>
  <si>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</si>
  <si>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</si>
  <si>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</si>
  <si>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</si>
  <si>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</si>
  <si>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</si>
  <si>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</si>
  <si>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</si>
  <si>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</si>
  <si>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</si>
  <si>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</si>
  <si>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</si>
  <si>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</si>
  <si>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</si>
  <si>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</si>
  <si>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</si>
  <si>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</si>
  <si>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</si>
  <si>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</si>
  <si>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</si>
  <si>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</si>
  <si>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</si>
  <si>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</si>
  <si>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</si>
  <si>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</si>
  <si>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</si>
  <si>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</si>
  <si>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</si>
  <si>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</si>
  <si>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</si>
  <si>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</si>
  <si>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</si>
  <si>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</si>
  <si>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</si>
  <si>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</si>
  <si>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</si>
  <si>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</si>
  <si>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</si>
  <si>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</si>
  <si>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</si>
  <si>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</si>
  <si>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</si>
  <si>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</si>
  <si>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</si>
  <si>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</si>
  <si>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</si>
  <si>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</si>
  <si>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</si>
  <si>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</si>
  <si>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</si>
  <si>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</si>
  <si>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</si>
  <si>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</si>
  <si>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</si>
  <si>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</si>
  <si>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</si>
  <si>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</si>
  <si>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</si>
  <si>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</si>
  <si>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</si>
  <si>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</si>
  <si>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</si>
  <si>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</si>
  <si>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</si>
  <si>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</si>
  <si>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</si>
  <si>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</si>
  <si>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</si>
  <si>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</si>
  <si>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</si>
  <si>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</si>
  <si>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</si>
  <si>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</si>
  <si>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</si>
  <si>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</si>
  <si>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</si>
  <si>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</si>
  <si>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</si>
  <si>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</si>
  <si>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</si>
  <si>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</si>
  <si>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</si>
  <si>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</si>
  <si>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</si>
  <si>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</si>
  <si>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</si>
  <si>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</si>
  <si>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</si>
  <si>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</si>
  <si>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</si>
  <si>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</si>
  <si>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</si>
  <si>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</si>
  <si>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</si>
  <si>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</si>
  <si>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</si>
  <si>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</si>
  <si>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</si>
  <si>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</si>
  <si>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</si>
  <si>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</si>
  <si>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</si>
  <si>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</si>
  <si>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</si>
  <si>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</si>
  <si>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</si>
  <si>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</si>
  <si>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</si>
  <si>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</si>
  <si>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</si>
  <si>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</si>
  <si>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</si>
  <si>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</si>
  <si>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</si>
  <si>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</si>
  <si>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</si>
  <si>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</si>
  <si>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</si>
  <si>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</si>
  <si>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</si>
  <si>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</si>
  <si>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</si>
  <si>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</si>
  <si>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</si>
  <si>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</si>
  <si>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</si>
  <si>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</si>
  <si>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</si>
  <si>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</si>
  <si>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</si>
  <si>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</si>
  <si>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</si>
  <si>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</si>
  <si>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</si>
  <si>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</si>
  <si>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</si>
  <si>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</si>
  <si>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</si>
  <si>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</si>
  <si>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</si>
  <si>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</si>
  <si>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</si>
  <si>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</si>
  <si>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</si>
  <si>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</si>
  <si>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</si>
  <si>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</si>
  <si>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</si>
  <si>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</si>
  <si>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</si>
  <si>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</si>
  <si>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</si>
  <si>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</si>
  <si>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</si>
  <si>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</si>
  <si>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</si>
  <si>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</si>
  <si>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</si>
  <si>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</si>
  <si>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</si>
  <si>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</si>
  <si>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</si>
  <si>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</si>
  <si>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</si>
  <si>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</si>
  <si>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</si>
  <si>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</si>
  <si>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</si>
  <si>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</si>
  <si>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</si>
  <si>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</si>
  <si>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</si>
  <si>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</si>
  <si>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</si>
  <si>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</si>
  <si>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</si>
  <si>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</si>
  <si>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</si>
  <si>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</si>
  <si>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</si>
  <si>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</si>
  <si>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</si>
  <si>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</si>
  <si>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</si>
  <si>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</si>
  <si>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</si>
  <si>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</si>
  <si>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</si>
  <si>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</si>
  <si>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</si>
  <si>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</si>
  <si>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</si>
  <si>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</si>
  <si>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</si>
  <si>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</si>
  <si>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</si>
  <si>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</si>
  <si>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</si>
  <si>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</si>
  <si>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</si>
  <si>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</si>
  <si>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</si>
  <si>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</si>
  <si>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</si>
  <si>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</si>
  <si>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</si>
  <si>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</si>
  <si>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</si>
  <si>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</si>
  <si>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</si>
  <si>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</si>
  <si>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</si>
  <si>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</si>
  <si>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</si>
  <si>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</si>
  <si>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</si>
  <si>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</si>
  <si>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</si>
  <si>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</si>
  <si>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</si>
  <si>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</si>
  <si>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</si>
  <si>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</si>
  <si>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</si>
  <si>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</si>
  <si>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</si>
  <si>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</si>
  <si>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</si>
  <si>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</si>
  <si>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</si>
  <si>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</si>
  <si>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</si>
  <si>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</si>
  <si>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</si>
  <si>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</si>
  <si>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</si>
  <si>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</si>
  <si>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</si>
  <si>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</si>
  <si>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</si>
  <si>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</si>
  <si>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</si>
  <si>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</si>
  <si>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</si>
  <si>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</si>
  <si>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</si>
  <si>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</si>
  <si>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</si>
  <si>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</si>
  <si>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</si>
  <si>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</si>
  <si>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</si>
  <si>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</si>
  <si>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</si>
  <si>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</si>
  <si>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</si>
  <si>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</si>
  <si>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</si>
  <si>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</si>
  <si>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</si>
  <si>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</si>
  <si>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</si>
  <si>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</si>
  <si>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</si>
  <si>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</si>
  <si>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</si>
  <si>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</si>
  <si>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</si>
  <si>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</si>
  <si>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</si>
  <si>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</si>
  <si>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</si>
  <si>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</si>
  <si>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</si>
  <si>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</si>
  <si>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</si>
  <si>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</si>
  <si>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</si>
  <si>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</si>
  <si>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</si>
  <si>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</si>
  <si>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</si>
  <si>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</si>
  <si>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</si>
  <si>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</si>
  <si>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</si>
  <si>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</si>
  <si>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</si>
  <si>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</si>
  <si>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</si>
  <si>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</si>
  <si>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</si>
  <si>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</si>
  <si>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</si>
  <si>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</si>
  <si>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</si>
  <si>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</si>
  <si>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</si>
  <si>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</si>
  <si>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</si>
  <si>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</si>
  <si>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</si>
  <si>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</si>
  <si>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</si>
  <si>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</si>
  <si>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</si>
  <si>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</si>
  <si>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</si>
  <si>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</si>
  <si>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</si>
  <si>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</si>
  <si>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</si>
  <si>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</si>
  <si>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</si>
  <si>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</si>
  <si>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</si>
  <si>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</si>
  <si>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</si>
  <si>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</si>
  <si>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</si>
  <si>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</si>
  <si>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</si>
  <si>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</si>
  <si>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</si>
  <si>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</si>
  <si>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</si>
  <si>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</si>
  <si>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</si>
  <si>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</si>
  <si>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</si>
  <si>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</si>
  <si>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</si>
  <si>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</si>
  <si>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</si>
  <si>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</si>
  <si>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</si>
  <si>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</si>
  <si>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</si>
  <si>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</si>
  <si>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</si>
  <si>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</si>
  <si>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</si>
  <si>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</si>
  <si>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</si>
  <si>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</si>
  <si>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</si>
  <si>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</si>
  <si>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</si>
  <si>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</si>
  <si>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</si>
  <si>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</si>
  <si>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</si>
  <si>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</si>
  <si>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</si>
  <si>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</si>
  <si>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</si>
  <si>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</si>
  <si>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</si>
  <si>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</si>
  <si>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</si>
  <si>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</si>
  <si>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</si>
  <si>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</si>
  <si>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</si>
  <si>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</si>
  <si>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</si>
  <si>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</si>
  <si>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</si>
  <si>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</si>
  <si>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</si>
  <si>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</si>
  <si>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</si>
  <si>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</si>
  <si>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</si>
  <si>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</si>
  <si>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</si>
  <si>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</si>
  <si>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</si>
  <si>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</si>
  <si>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</si>
  <si>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</si>
  <si>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</si>
  <si>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</si>
  <si>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</si>
  <si>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</si>
  <si>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</si>
  <si>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</si>
  <si>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</si>
  <si>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</si>
  <si>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</si>
  <si>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</si>
  <si>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</si>
  <si>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</si>
  <si>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</si>
  <si>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</si>
  <si>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</si>
  <si>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</si>
  <si>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</si>
  <si>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</si>
  <si>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</si>
  <si>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</si>
  <si>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</si>
  <si>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</si>
  <si>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</si>
  <si>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</si>
  <si>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</si>
  <si>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</si>
  <si>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</si>
  <si>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</si>
  <si>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</si>
  <si>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</si>
  <si>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</si>
  <si>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</si>
  <si>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</si>
  <si>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</si>
  <si>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</si>
  <si>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</si>
  <si>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</si>
  <si>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</si>
  <si>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</si>
  <si>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</si>
  <si>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</si>
  <si>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</si>
  <si>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</si>
  <si>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</si>
  <si>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</si>
  <si>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</si>
  <si>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</si>
  <si>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</si>
  <si>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</si>
  <si>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</si>
  <si>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</si>
  <si>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</si>
  <si>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</si>
  <si>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</si>
  <si>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</si>
  <si>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</si>
  <si>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</si>
  <si>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</si>
  <si>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</si>
  <si>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</si>
  <si>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</si>
  <si>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</si>
  <si>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</si>
  <si>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</si>
  <si>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</si>
  <si>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</si>
  <si>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</si>
  <si>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</si>
  <si>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</si>
  <si>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</si>
  <si>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</si>
  <si>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</si>
  <si>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</si>
  <si>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</si>
  <si>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</si>
  <si>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</si>
  <si>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</si>
  <si>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</si>
  <si>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</si>
  <si>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</si>
  <si>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</si>
  <si>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</si>
  <si>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</si>
  <si>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</si>
  <si>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</si>
  <si>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</si>
  <si>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</si>
  <si>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</si>
  <si>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</si>
  <si>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</si>
  <si>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</si>
  <si>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</si>
  <si>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</si>
  <si>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</si>
  <si>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</si>
  <si>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</si>
  <si>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</si>
  <si>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</si>
  <si>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</si>
  <si>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</si>
  <si>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</si>
  <si>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</si>
  <si>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</si>
  <si>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</si>
  <si>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</si>
  <si>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</si>
  <si>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</si>
  <si>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</si>
  <si>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</si>
  <si>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</si>
  <si>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</si>
  <si>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</si>
  <si>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</si>
  <si>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</si>
  <si>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</si>
  <si>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</si>
  <si>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</si>
  <si>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</si>
  <si>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</si>
  <si>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</si>
  <si>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</si>
  <si>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</si>
  <si>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</si>
  <si>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</si>
  <si>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</si>
  <si>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</si>
  <si>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</si>
  <si>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</si>
  <si>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</si>
  <si>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</si>
  <si>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</si>
  <si>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</si>
  <si>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</si>
  <si>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</si>
  <si>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</si>
  <si>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</si>
  <si>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</si>
  <si>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</si>
  <si>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</si>
  <si>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</si>
  <si>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</si>
  <si>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</si>
  <si>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</si>
  <si>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</si>
  <si>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</si>
  <si>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</si>
  <si>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</si>
  <si>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</si>
  <si>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</si>
  <si>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</si>
  <si>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</si>
  <si>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</si>
  <si>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</si>
  <si>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</si>
  <si>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</si>
  <si>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</si>
  <si>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</si>
  <si>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</si>
  <si>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</si>
  <si>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</si>
  <si>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</si>
  <si>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</si>
  <si>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</si>
  <si>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</si>
  <si>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</si>
  <si>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</si>
  <si>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</si>
  <si>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</si>
  <si>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</si>
  <si>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</si>
  <si>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</si>
  <si>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</si>
  <si>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</si>
  <si>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</si>
  <si>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</si>
  <si>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</si>
  <si>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</si>
  <si>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</si>
  <si>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</si>
  <si>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</si>
  <si>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</si>
  <si>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</si>
  <si>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</si>
  <si>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</si>
  <si>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</si>
  <si>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</si>
  <si>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</si>
  <si>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</si>
  <si>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</si>
  <si>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</si>
  <si>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</si>
  <si>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</si>
  <si>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</si>
  <si>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</si>
  <si>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</si>
  <si>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</si>
  <si>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</si>
  <si>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</si>
  <si>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</si>
  <si>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</si>
  <si>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</si>
  <si>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</si>
  <si>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</si>
  <si>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</si>
  <si>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</si>
  <si>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</si>
  <si>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</si>
  <si>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</si>
  <si>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</si>
  <si>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</si>
  <si>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</si>
  <si>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</si>
  <si>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</si>
  <si>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</si>
  <si>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</si>
  <si>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</si>
  <si>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</si>
  <si>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</si>
  <si>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</si>
  <si>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</si>
  <si>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</si>
  <si>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</si>
  <si>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</si>
  <si>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</si>
  <si>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</si>
  <si>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</si>
  <si>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</si>
  <si>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</si>
  <si>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</si>
  <si>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</si>
  <si>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</si>
  <si>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</si>
  <si>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</si>
  <si>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</si>
  <si>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</si>
  <si>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</si>
  <si>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</si>
  <si>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</si>
  <si>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</si>
  <si>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</si>
  <si>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</si>
  <si>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</si>
  <si>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</si>
  <si>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</si>
  <si>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</si>
  <si>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</si>
  <si>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</si>
  <si>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</si>
  <si>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</si>
  <si>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</si>
  <si>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</si>
  <si>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</si>
  <si>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</si>
  <si>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</si>
  <si>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</si>
  <si>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</si>
  <si>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</si>
  <si>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</si>
  <si>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</si>
  <si>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</si>
  <si>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</si>
  <si>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</si>
  <si>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</si>
  <si>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</si>
  <si>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</si>
  <si>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</si>
  <si>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</si>
  <si>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</si>
  <si>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</si>
  <si>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</si>
  <si>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</si>
  <si>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</si>
  <si>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</si>
  <si>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</si>
  <si>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</si>
  <si>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</si>
  <si>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</si>
  <si>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</si>
  <si>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</si>
  <si>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</si>
  <si>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</si>
  <si>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</si>
  <si>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</si>
  <si>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</si>
  <si>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</si>
  <si>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</si>
  <si>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</si>
  <si>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</si>
  <si>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</si>
  <si>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</si>
  <si>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</si>
  <si>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</si>
  <si>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</si>
  <si>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</si>
  <si>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</si>
  <si>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</si>
  <si>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</si>
  <si>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</si>
  <si>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</si>
  <si>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</si>
  <si>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</si>
  <si>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</si>
  <si>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</si>
  <si>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</si>
  <si>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</si>
  <si>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</si>
  <si>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</si>
  <si>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</si>
  <si>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</si>
  <si>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</si>
  <si>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</si>
  <si>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</si>
  <si>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</si>
  <si>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</si>
  <si>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</si>
  <si>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</si>
  <si>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</si>
  <si>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</si>
  <si>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</si>
  <si>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</si>
  <si>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</si>
  <si>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</si>
  <si>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</si>
  <si>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</si>
  <si>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</si>
  <si>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</si>
  <si>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</si>
  <si>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</si>
  <si>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</si>
  <si>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</si>
  <si>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</si>
  <si>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</si>
  <si>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</si>
  <si>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</si>
  <si>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</si>
  <si>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</si>
  <si>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</si>
  <si>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</si>
  <si>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</si>
  <si>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</si>
  <si>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</si>
  <si>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</si>
  <si>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</si>
  <si>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</si>
  <si>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</si>
  <si>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</si>
  <si>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</si>
  <si>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</si>
  <si>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</si>
  <si>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</si>
  <si>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</si>
  <si>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</si>
  <si>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</si>
  <si>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</si>
  <si>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</si>
  <si>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</si>
  <si>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</si>
  <si>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</si>
  <si>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</si>
  <si>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</si>
  <si>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</si>
  <si>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</si>
  <si>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</si>
  <si>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</si>
  <si>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</si>
  <si>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</si>
  <si>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</si>
  <si>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</si>
  <si>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</si>
  <si>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</si>
  <si>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</si>
  <si>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</si>
  <si>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</si>
  <si>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</si>
  <si>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</si>
  <si>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</si>
  <si>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</si>
  <si>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</si>
  <si>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</si>
  <si>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</si>
  <si>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</si>
  <si>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</si>
  <si>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</si>
  <si>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</si>
  <si>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</si>
  <si>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</si>
  <si>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</si>
  <si>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</si>
  <si>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</si>
  <si>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</si>
  <si>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</si>
  <si>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</si>
  <si>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</si>
  <si>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</si>
  <si>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</si>
  <si>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</si>
  <si>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</si>
  <si>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</si>
  <si>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</si>
  <si>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</si>
  <si>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</si>
  <si>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</si>
  <si>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</si>
  <si>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</si>
  <si>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</si>
  <si>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</si>
  <si>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</si>
  <si>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</si>
  <si>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</si>
  <si>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</si>
  <si>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</si>
  <si>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</si>
  <si>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</si>
  <si>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</si>
  <si>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</si>
  <si>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</si>
  <si>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</si>
  <si>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</si>
  <si>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</si>
  <si>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</si>
  <si>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</si>
  <si>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</si>
  <si>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</si>
  <si>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</si>
  <si>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</si>
  <si>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</si>
  <si>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</si>
  <si>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</si>
  <si>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</si>
  <si>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</si>
  <si>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</si>
  <si>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</si>
  <si>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</si>
  <si>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</si>
  <si>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</si>
  <si>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</si>
  <si>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</si>
  <si>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</si>
  <si>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</si>
  <si>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</si>
  <si>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</si>
  <si>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</si>
  <si>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</si>
  <si>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</si>
  <si>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</si>
  <si>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</si>
  <si>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</si>
  <si>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</si>
  <si>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</si>
  <si>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</si>
  <si>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</si>
  <si>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</si>
  <si>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</si>
  <si>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</si>
  <si>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</si>
  <si>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</si>
  <si>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</si>
  <si>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</si>
  <si>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</si>
  <si>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</si>
  <si>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</si>
  <si>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</si>
  <si>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</si>
  <si>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</si>
  <si>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</si>
  <si>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</si>
  <si>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</si>
  <si>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</si>
  <si>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</si>
  <si>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</si>
  <si>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</si>
  <si>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</si>
  <si>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</si>
  <si>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</si>
  <si>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</si>
  <si>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</si>
  <si>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</si>
  <si>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</si>
  <si>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</si>
  <si>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</si>
  <si>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</si>
  <si>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</si>
  <si>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</si>
  <si>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</si>
  <si>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</si>
  <si>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</si>
  <si>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</si>
  <si>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</si>
  <si>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</si>
  <si>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</si>
  <si>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</si>
  <si>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</si>
  <si>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</si>
  <si>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</si>
  <si>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</si>
  <si>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</si>
  <si>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</si>
  <si>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</si>
  <si>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</si>
  <si>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</si>
  <si>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</si>
  <si>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</si>
  <si>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</si>
  <si>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</si>
  <si>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</si>
  <si>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</si>
  <si>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</si>
  <si>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</si>
  <si>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</si>
  <si>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</si>
  <si>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</si>
  <si>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</si>
  <si>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</si>
  <si>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</si>
  <si>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</si>
  <si>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</si>
  <si>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</si>
  <si>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</si>
  <si>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</si>
  <si>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</si>
  <si>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</si>
  <si>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</si>
  <si>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</si>
  <si>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</si>
  <si>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</si>
  <si>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</si>
  <si>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</si>
  <si>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</si>
  <si>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</si>
  <si>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</si>
  <si>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</si>
  <si>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</si>
  <si>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</si>
  <si>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</si>
  <si>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</si>
  <si>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</si>
  <si>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</si>
  <si>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</si>
  <si>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</si>
  <si>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</si>
  <si>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</si>
  <si>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</si>
  <si>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</si>
  <si>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</si>
  <si>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</si>
  <si>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</si>
  <si>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</si>
  <si>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</si>
  <si>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</si>
  <si>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</si>
  <si>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</si>
  <si>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</si>
  <si>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</si>
  <si>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</si>
  <si>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</si>
  <si>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</si>
  <si>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</si>
  <si>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</si>
  <si>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</si>
  <si>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</si>
  <si>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</si>
  <si>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</si>
  <si>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</si>
  <si>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</si>
  <si>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</si>
  <si>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</si>
  <si>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</si>
  <si>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</si>
  <si>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</si>
  <si>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</si>
  <si>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</si>
  <si>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</si>
  <si>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</si>
  <si>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</si>
  <si>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</si>
  <si>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</si>
  <si>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</si>
  <si>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</si>
  <si>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</si>
  <si>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</si>
  <si>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</si>
  <si>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</si>
  <si>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</si>
  <si>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</si>
  <si>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</si>
  <si>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</si>
  <si>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</si>
  <si>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</si>
  <si>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</si>
  <si>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</si>
  <si>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</si>
  <si>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</si>
  <si>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</si>
  <si>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</si>
  <si>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</si>
  <si>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</si>
  <si>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</si>
  <si>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</si>
  <si>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</si>
  <si>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</si>
  <si>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</si>
  <si>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</si>
  <si>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</si>
  <si>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</si>
  <si>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</si>
  <si>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</si>
  <si>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</si>
  <si>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</si>
  <si>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</si>
  <si>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</si>
  <si>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</si>
  <si>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</si>
  <si>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</si>
  <si>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</si>
  <si>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</si>
  <si>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</si>
  <si>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</si>
  <si>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</si>
  <si>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</si>
  <si>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</si>
  <si>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</si>
  <si>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</si>
  <si>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</si>
  <si>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</si>
  <si>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</si>
  <si>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</si>
  <si>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</si>
  <si>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</si>
  <si>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</si>
  <si>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</si>
  <si>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</si>
  <si>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</si>
  <si>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</si>
  <si>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</si>
  <si>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</si>
  <si>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</si>
  <si>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</si>
  <si>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</si>
  <si>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</si>
  <si>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</si>
  <si>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</si>
  <si>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</si>
  <si>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</si>
  <si>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</si>
  <si>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</si>
  <si>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</si>
  <si>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</si>
  <si>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</si>
  <si>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</si>
  <si>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</si>
  <si>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</si>
  <si>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</si>
  <si>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</si>
  <si>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</si>
  <si>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</si>
  <si>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</si>
  <si>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</si>
  <si>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</si>
  <si>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</si>
  <si>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</si>
  <si>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</si>
  <si>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</si>
  <si>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</si>
  <si>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</si>
  <si>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</si>
  <si>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</si>
  <si>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</si>
  <si>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</si>
  <si>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</si>
  <si>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</si>
  <si>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</si>
  <si>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</si>
  <si>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</si>
  <si>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</si>
  <si>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</si>
  <si>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</si>
  <si>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</si>
  <si>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</si>
  <si>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</si>
  <si>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</si>
  <si>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</si>
  <si>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</si>
  <si>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</si>
  <si>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</si>
  <si>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</si>
  <si>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</si>
  <si>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</si>
  <si>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</si>
  <si>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</si>
  <si>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</si>
  <si>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</si>
  <si>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</si>
  <si>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</si>
  <si>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</si>
  <si>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</si>
  <si>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</si>
  <si>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</si>
  <si>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</si>
  <si>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</si>
  <si>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</si>
  <si>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</si>
  <si>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</si>
  <si>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</si>
  <si>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</si>
  <si>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</si>
  <si>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</si>
  <si>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</si>
  <si>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</si>
  <si>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</si>
  <si>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</si>
  <si>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</si>
  <si>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</si>
  <si>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</si>
  <si>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</si>
  <si>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</si>
  <si>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</si>
  <si>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</si>
  <si>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</si>
  <si>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</si>
  <si>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</si>
  <si>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</si>
  <si>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</si>
  <si>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</si>
  <si>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</si>
  <si>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</si>
  <si>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</si>
  <si>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</si>
  <si>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</si>
  <si>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</si>
  <si>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</si>
  <si>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</si>
  <si>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</si>
  <si>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</si>
  <si>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</si>
  <si>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</si>
  <si>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</si>
  <si>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</si>
  <si>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</si>
  <si>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</si>
  <si>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</si>
  <si>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</si>
  <si>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</si>
  <si>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</si>
  <si>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</si>
  <si>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</si>
  <si>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</si>
  <si>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</si>
  <si>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</si>
  <si>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</si>
  <si>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</si>
  <si>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</si>
  <si>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</si>
  <si>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</si>
  <si>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</si>
  <si>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</si>
  <si>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</si>
  <si>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</si>
  <si>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</si>
  <si>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</si>
  <si>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</si>
  <si>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</si>
  <si>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</si>
  <si>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</si>
  <si>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</si>
  <si>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</si>
  <si>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</si>
  <si>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</si>
  <si>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</si>
  <si>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</si>
  <si>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</si>
  <si>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</si>
  <si>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</si>
  <si>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</si>
  <si>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</si>
  <si>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</si>
  <si>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</si>
  <si>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</si>
  <si>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</si>
  <si>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</si>
  <si>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</si>
  <si>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</si>
  <si>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</si>
  <si>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</si>
  <si>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</si>
  <si>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</si>
  <si>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</si>
  <si>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</si>
  <si>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</si>
  <si>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</si>
  <si>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</si>
  <si>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</si>
  <si>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</si>
  <si>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</si>
  <si>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</si>
  <si>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</si>
  <si>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</si>
  <si>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</si>
  <si>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</si>
  <si>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</si>
  <si>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</si>
  <si>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</si>
  <si>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</si>
  <si>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</si>
  <si>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</si>
  <si>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</si>
  <si>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</si>
  <si>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</si>
  <si>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</si>
  <si>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</si>
  <si>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</si>
  <si>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</si>
  <si>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</si>
  <si>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</si>
  <si>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</si>
  <si>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</si>
  <si>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</si>
  <si>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</si>
  <si>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</si>
  <si>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</si>
  <si>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</si>
  <si>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</si>
  <si>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</si>
  <si>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</si>
  <si>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</si>
  <si>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</si>
  <si>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</si>
  <si>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</si>
  <si>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</si>
  <si>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</si>
  <si>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</si>
  <si>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</si>
  <si>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</si>
  <si>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</si>
  <si>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</si>
  <si>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</si>
  <si>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</si>
  <si>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</si>
  <si>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</si>
  <si>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</si>
  <si>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</si>
  <si>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</si>
  <si>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</si>
  <si>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</si>
  <si>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</si>
  <si>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</si>
  <si>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</si>
  <si>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</si>
  <si>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</si>
  <si>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</si>
  <si>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</si>
  <si>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</si>
  <si>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</si>
  <si>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</si>
  <si>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</si>
  <si>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</si>
  <si>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</si>
  <si>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</si>
  <si>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</si>
  <si>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</si>
  <si>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</si>
  <si>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</si>
  <si>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</si>
  <si>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</si>
  <si>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</si>
  <si>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</si>
  <si>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</si>
  <si>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</si>
  <si>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</si>
  <si>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</si>
  <si>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</si>
  <si>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</si>
  <si>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</si>
  <si>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</si>
  <si>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</si>
  <si>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</si>
  <si>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</si>
  <si>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</si>
  <si>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</si>
  <si>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</si>
  <si>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</si>
  <si>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</si>
  <si>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</si>
  <si>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</si>
  <si>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</si>
  <si>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</si>
  <si>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</si>
  <si>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</si>
  <si>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</si>
  <si>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</si>
  <si>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</si>
  <si>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</si>
  <si>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</si>
  <si>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</si>
  <si>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</si>
  <si>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</si>
  <si>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</si>
  <si>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</si>
  <si>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</si>
  <si>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</si>
  <si>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</si>
  <si>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</si>
  <si>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</si>
  <si>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</si>
  <si>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</si>
  <si>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</si>
  <si>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</si>
  <si>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</si>
  <si>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</si>
  <si>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</si>
  <si>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</si>
  <si>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</si>
  <si>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</si>
  <si>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</si>
  <si>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</si>
  <si>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</si>
  <si>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</si>
  <si>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</si>
  <si>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</si>
  <si>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</si>
  <si>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</si>
  <si>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</si>
  <si>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</si>
  <si>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</si>
  <si>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</si>
  <si>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</si>
  <si>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</si>
  <si>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</si>
  <si>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</si>
  <si>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</si>
  <si>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</si>
  <si>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</si>
  <si>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</si>
  <si>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</si>
  <si>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</si>
  <si>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</si>
  <si>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</si>
  <si>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</si>
  <si>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</si>
  <si>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</si>
  <si>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</si>
  <si>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</si>
  <si>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</si>
  <si>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</si>
  <si>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</si>
  <si>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</si>
  <si>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</si>
  <si>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</si>
  <si>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</si>
  <si>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</si>
  <si>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</si>
  <si>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</si>
  <si>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</si>
  <si>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</si>
  <si>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</si>
  <si>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</si>
  <si>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</si>
  <si>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</si>
  <si>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</si>
  <si>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</si>
  <si>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</si>
  <si>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</si>
  <si>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</si>
  <si>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</si>
  <si>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</si>
  <si>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</si>
  <si>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</si>
  <si>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</si>
  <si>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</si>
  <si>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</si>
  <si>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</si>
  <si>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</si>
  <si>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</si>
  <si>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</si>
  <si>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</si>
  <si>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</si>
  <si>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</si>
  <si>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</si>
  <si>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</si>
  <si>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</si>
  <si>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</si>
  <si>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</si>
  <si>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</si>
  <si>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</si>
  <si>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</si>
  <si>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</si>
  <si>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</si>
  <si>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</si>
  <si>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</si>
  <si>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</si>
  <si>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</si>
  <si>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</si>
  <si>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</si>
  <si>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</si>
  <si>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</si>
  <si>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</si>
  <si>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</si>
  <si>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</si>
  <si>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</si>
  <si>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</si>
  <si>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</si>
  <si>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</si>
  <si>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</si>
  <si>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</si>
  <si>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</si>
  <si>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</si>
  <si>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</si>
  <si>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</si>
  <si>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</si>
  <si>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</si>
  <si>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</si>
  <si>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</si>
  <si>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</si>
  <si>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</si>
  <si>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</si>
  <si>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</si>
  <si>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</si>
  <si>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</si>
  <si>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</si>
  <si>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</si>
  <si>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</si>
  <si>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</si>
  <si>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</si>
  <si>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</si>
  <si>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</si>
  <si>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</si>
  <si>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</si>
  <si>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</si>
  <si>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</si>
  <si>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</si>
  <si>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</si>
  <si>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</si>
  <si>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</si>
  <si>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</si>
  <si>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</si>
  <si>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</si>
  <si>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</si>
  <si>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</si>
  <si>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</si>
  <si>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</si>
  <si>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</si>
  <si>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</si>
  <si>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</si>
  <si>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</si>
  <si>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</si>
  <si>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</si>
  <si>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</si>
  <si>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</si>
  <si>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</si>
  <si>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</si>
  <si>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</si>
  <si>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</si>
  <si>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</si>
  <si>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</si>
  <si>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</si>
  <si>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</si>
  <si>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</si>
  <si>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</si>
  <si>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</si>
  <si>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</si>
  <si>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</si>
  <si>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</si>
  <si>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</si>
  <si>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</si>
  <si>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</si>
  <si>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</si>
  <si>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</si>
  <si>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</si>
  <si>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</si>
  <si>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</si>
  <si>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</si>
  <si>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</si>
  <si>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</si>
  <si>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</si>
  <si>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</si>
  <si>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</si>
  <si>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</si>
  <si>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</si>
  <si>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</si>
  <si>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</si>
  <si>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</si>
  <si>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</si>
  <si>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</si>
  <si>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</si>
  <si>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</si>
  <si>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</si>
  <si>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</si>
  <si>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</si>
  <si>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</si>
  <si>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</si>
  <si>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</si>
  <si>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</si>
  <si>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</si>
  <si>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</si>
  <si>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</si>
  <si>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</si>
  <si>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</si>
  <si>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</si>
  <si>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</si>
  <si>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</si>
  <si>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</si>
  <si>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</si>
  <si>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</si>
  <si>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</si>
  <si>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</si>
  <si>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</si>
  <si>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</si>
  <si>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</si>
  <si>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</si>
  <si>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</si>
  <si>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</si>
  <si>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</si>
  <si>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</si>
  <si>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</si>
  <si>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</si>
  <si>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</si>
  <si>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</si>
  <si>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</si>
  <si>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</si>
  <si>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</si>
  <si>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</si>
  <si>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</si>
  <si>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</si>
  <si>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</si>
  <si>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</si>
  <si>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</si>
  <si>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</si>
  <si>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</si>
  <si>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</si>
  <si>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</si>
  <si>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</si>
  <si>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</si>
  <si>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</si>
  <si>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</si>
  <si>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</si>
  <si>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</si>
  <si>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</si>
  <si>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</si>
  <si>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</si>
  <si>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</si>
  <si>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</si>
  <si>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</si>
  <si>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</si>
  <si>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</si>
  <si>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</si>
  <si>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</si>
  <si>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</si>
  <si>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</si>
  <si>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</si>
  <si>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</si>
  <si>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</si>
  <si>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</si>
  <si>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</si>
  <si>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</si>
  <si>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</si>
  <si>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</si>
  <si>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</si>
  <si>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</si>
  <si>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</si>
  <si>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</si>
  <si>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</si>
  <si>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</si>
  <si>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</si>
  <si>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</si>
  <si>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</si>
  <si>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</si>
  <si>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</si>
  <si>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</si>
  <si>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</si>
  <si>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</si>
  <si>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</si>
  <si>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</si>
  <si>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</si>
  <si>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</si>
  <si>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</si>
  <si>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</si>
  <si>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</si>
  <si>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</si>
  <si>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</si>
  <si>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</si>
  <si>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</si>
  <si>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</si>
  <si>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</si>
  <si>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</si>
  <si>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</si>
  <si>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</si>
  <si>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</si>
  <si>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</si>
  <si>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</si>
  <si>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</si>
  <si>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</si>
  <si>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</si>
  <si>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</si>
  <si>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</si>
  <si>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</si>
  <si>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</si>
  <si>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</si>
  <si>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</si>
  <si>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</si>
  <si>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</si>
  <si>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</si>
  <si>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</si>
  <si>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</si>
  <si>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</si>
  <si>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</si>
  <si>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</si>
  <si>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</si>
  <si>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</si>
  <si>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</si>
  <si>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</si>
  <si>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</si>
  <si>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</si>
  <si>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</si>
  <si>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</si>
  <si>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</si>
  <si>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</si>
  <si>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</si>
  <si>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</si>
  <si>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</si>
  <si>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</si>
  <si>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</si>
  <si>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</si>
  <si>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</si>
  <si>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</si>
  <si>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</si>
  <si>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</si>
  <si>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</si>
  <si>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</si>
  <si>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</si>
  <si>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</si>
  <si>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</si>
  <si>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</si>
  <si>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</si>
  <si>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</si>
  <si>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</si>
  <si>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</si>
  <si>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</si>
  <si>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</si>
  <si>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</si>
  <si>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</si>
  <si>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</si>
  <si>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</si>
  <si>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</si>
  <si>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</si>
  <si>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</si>
  <si>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</si>
  <si>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</si>
  <si>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</si>
  <si>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</si>
  <si>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</si>
  <si>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</si>
  <si>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</si>
  <si>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</si>
  <si>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</si>
  <si>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</si>
  <si>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</si>
  <si>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</si>
  <si>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</si>
  <si>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</si>
  <si>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</si>
  <si>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</si>
  <si>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</si>
  <si>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</si>
  <si>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</si>
  <si>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</si>
  <si>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</si>
  <si>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</si>
  <si>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</si>
  <si>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</si>
  <si>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</si>
  <si>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</si>
  <si>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</si>
  <si>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</si>
  <si>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</si>
  <si>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</si>
  <si>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</si>
  <si>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</si>
  <si>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</si>
  <si>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</si>
  <si>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</si>
  <si>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</si>
  <si>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</si>
  <si>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</si>
  <si>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</si>
  <si>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</si>
  <si>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</si>
  <si>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</si>
  <si>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</si>
  <si>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</si>
  <si>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</si>
  <si>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</si>
  <si>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</si>
  <si>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</si>
  <si>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</si>
  <si>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</si>
  <si>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</si>
  <si>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</si>
  <si>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</si>
  <si>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</si>
  <si>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</si>
  <si>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</si>
  <si>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</si>
  <si>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</si>
  <si>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</si>
  <si>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</si>
  <si>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</si>
  <si>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</si>
  <si>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</si>
  <si>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</si>
  <si>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</si>
  <si>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</si>
  <si>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</si>
  <si>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</si>
  <si>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</si>
  <si>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</si>
  <si>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</si>
  <si>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</si>
  <si>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</si>
  <si>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</si>
  <si>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</si>
  <si>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</si>
  <si>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</si>
  <si>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</si>
  <si>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</si>
  <si>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</si>
  <si>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</si>
  <si>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</si>
  <si>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</si>
  <si>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</si>
  <si>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</si>
  <si>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</si>
  <si>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</si>
  <si>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</si>
  <si>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</si>
  <si>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</si>
  <si>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</si>
  <si>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</si>
  <si>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</si>
  <si>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</si>
  <si>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</si>
  <si>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</si>
  <si>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</si>
  <si>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</si>
  <si>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</si>
  <si>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</si>
  <si>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</si>
  <si>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</si>
  <si>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</si>
  <si>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</si>
  <si>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</si>
  <si>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</si>
  <si>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</si>
  <si>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</si>
  <si>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</si>
  <si>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</si>
  <si>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</si>
  <si>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</si>
  <si>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</si>
  <si>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</si>
  <si>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</si>
  <si>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</si>
  <si>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</si>
  <si>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</si>
  <si>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</si>
  <si>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</si>
  <si>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</si>
  <si>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</si>
  <si>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</si>
  <si>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</si>
  <si>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</si>
  <si>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</si>
  <si>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</si>
  <si>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</si>
  <si>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</si>
  <si>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</si>
  <si>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</si>
  <si>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</si>
  <si>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</si>
  <si>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</si>
  <si>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</si>
  <si>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</si>
  <si>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</si>
  <si>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</si>
  <si>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</si>
  <si>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</si>
  <si>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</si>
  <si>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</si>
  <si>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</si>
  <si>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</si>
  <si>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</si>
  <si>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</si>
  <si>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</si>
  <si>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</si>
  <si>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</si>
  <si>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</si>
  <si>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</si>
  <si>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</si>
  <si>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</si>
  <si>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</si>
  <si>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</si>
  <si>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</si>
  <si>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</si>
  <si>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</si>
  <si>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</si>
  <si>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</si>
  <si>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</si>
  <si>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</si>
  <si>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</si>
  <si>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</si>
  <si>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</si>
  <si>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</si>
  <si>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</si>
  <si>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</si>
  <si>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</si>
  <si>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</si>
  <si>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</si>
  <si>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</si>
  <si>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</si>
  <si>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</si>
  <si>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</si>
  <si>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</si>
  <si>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</si>
  <si>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</si>
  <si>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</si>
  <si>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</si>
  <si>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</si>
  <si>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</si>
  <si>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</si>
  <si>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</si>
  <si>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</si>
  <si>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</si>
  <si>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</si>
  <si>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</si>
  <si>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</si>
  <si>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</si>
  <si>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</si>
  <si>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</si>
  <si>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</si>
  <si>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</si>
  <si>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</si>
  <si>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</si>
  <si>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</si>
  <si>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</si>
  <si>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</si>
  <si>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</si>
  <si>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</si>
  <si>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</si>
  <si>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</si>
  <si>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</si>
  <si>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</si>
  <si>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</si>
  <si>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</si>
  <si>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</si>
  <si>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</si>
  <si>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</si>
  <si>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</si>
  <si>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</si>
  <si>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</si>
  <si>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</si>
  <si>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</si>
  <si>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</si>
  <si>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</si>
  <si>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</si>
  <si>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</si>
  <si>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</si>
  <si>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</si>
  <si>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</si>
  <si>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</si>
  <si>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</si>
  <si>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</si>
  <si>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</si>
  <si>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</si>
  <si>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</si>
  <si>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</si>
  <si>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</si>
  <si>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</si>
  <si>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</si>
  <si>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</si>
  <si>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</si>
  <si>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</si>
  <si>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</si>
  <si>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</si>
  <si>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</si>
  <si>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</si>
  <si>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</si>
  <si>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</si>
  <si>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</si>
  <si>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</si>
  <si>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</si>
  <si>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</si>
  <si>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</si>
  <si>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</si>
  <si>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</si>
  <si>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</si>
  <si>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</si>
  <si>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</si>
  <si>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</si>
  <si>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</si>
  <si>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</si>
  <si>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</si>
  <si>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</si>
  <si>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</si>
  <si>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</si>
  <si>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</si>
  <si>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</si>
  <si>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</si>
  <si>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</si>
  <si>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</si>
  <si>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</si>
  <si>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</si>
  <si>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</si>
  <si>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</si>
  <si>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</si>
  <si>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</si>
  <si>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</si>
  <si>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</si>
  <si>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</si>
  <si>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</si>
  <si>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</si>
  <si>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</si>
  <si>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</si>
  <si>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</si>
  <si>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</si>
  <si>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</si>
  <si>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</si>
  <si>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</si>
  <si>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</si>
  <si>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</si>
  <si>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</si>
  <si>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</si>
  <si>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</si>
  <si>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</si>
  <si>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</si>
  <si>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</si>
  <si>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</si>
  <si>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</si>
  <si>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</si>
  <si>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</si>
  <si>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</si>
  <si>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</si>
  <si>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</si>
  <si>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</si>
  <si>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</si>
  <si>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</si>
  <si>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</si>
  <si>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</si>
  <si>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</si>
  <si>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</si>
  <si>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</si>
  <si>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</si>
  <si>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</si>
  <si>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</si>
  <si>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</si>
  <si>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</si>
  <si>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</si>
  <si>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</si>
  <si>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</si>
  <si>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</si>
  <si>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</si>
  <si>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</si>
  <si>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</si>
  <si>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</si>
  <si>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</si>
  <si>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</si>
  <si>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</si>
  <si>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</si>
  <si>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</si>
  <si>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</si>
  <si>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</si>
  <si>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</si>
  <si>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</si>
  <si>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</si>
  <si>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</si>
  <si>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</si>
  <si>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</si>
  <si>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</si>
  <si>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</si>
  <si>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</si>
  <si>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</si>
  <si>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</si>
  <si>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</si>
  <si>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</si>
  <si>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</si>
  <si>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</si>
  <si>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</si>
  <si>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</si>
  <si>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</si>
  <si>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</si>
  <si>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</si>
  <si>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</si>
  <si>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</si>
  <si>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</si>
  <si>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</si>
  <si>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</si>
  <si>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</si>
  <si>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</si>
  <si>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</si>
  <si>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</si>
  <si>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</si>
  <si>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</si>
  <si>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</si>
  <si>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</si>
  <si>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</si>
  <si>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</si>
  <si>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</si>
  <si>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</si>
  <si>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</si>
  <si>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</si>
  <si>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</si>
  <si>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</si>
  <si>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</si>
  <si>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</si>
  <si>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</si>
  <si>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</si>
  <si>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</si>
  <si>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</si>
  <si>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</si>
  <si>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</si>
  <si>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</si>
  <si>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</si>
  <si>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</si>
  <si>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</si>
  <si>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</si>
  <si>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</si>
  <si>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</si>
  <si>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</si>
  <si>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</si>
  <si>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</si>
  <si>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</si>
  <si>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</si>
  <si>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</si>
  <si>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</si>
  <si>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</si>
  <si>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</si>
  <si>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</si>
  <si>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</si>
  <si>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</si>
  <si>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</si>
  <si>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</si>
  <si>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</si>
  <si>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</si>
  <si>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</si>
  <si>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</si>
  <si>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</si>
  <si>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</si>
  <si>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</si>
  <si>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</si>
  <si>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</si>
  <si>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</si>
  <si>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</si>
  <si>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</si>
  <si>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</si>
  <si>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</si>
  <si>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</si>
  <si>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</si>
  <si>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</si>
  <si>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</si>
  <si>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</si>
  <si>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</si>
  <si>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</si>
  <si>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</si>
  <si>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</si>
  <si>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</si>
  <si>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</si>
  <si>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</si>
  <si>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</si>
  <si>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</si>
  <si>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</si>
  <si>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</si>
  <si>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</si>
  <si>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</si>
  <si>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</si>
  <si>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</si>
  <si>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</si>
  <si>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</si>
  <si>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</si>
  <si>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</si>
  <si>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</si>
  <si>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</si>
  <si>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</si>
  <si>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</si>
  <si>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</si>
  <si>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</si>
  <si>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</si>
  <si>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</si>
  <si>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</si>
  <si>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</si>
  <si>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</si>
  <si>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</si>
  <si>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</si>
  <si>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</si>
  <si>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</si>
  <si>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</si>
  <si>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</si>
  <si>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</si>
  <si>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</si>
  <si>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</si>
  <si>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</si>
  <si>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</si>
  <si>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</si>
  <si>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</si>
  <si>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</si>
  <si>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</si>
  <si>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</si>
  <si>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</si>
  <si>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</si>
  <si>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</si>
  <si>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</si>
  <si>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</si>
  <si>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</si>
  <si>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</si>
  <si>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</si>
  <si>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</si>
  <si>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</si>
  <si>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</si>
  <si>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</si>
  <si>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</si>
  <si>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</si>
  <si>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</si>
  <si>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</si>
  <si>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</si>
  <si>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</si>
  <si>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</si>
  <si>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</si>
  <si>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</si>
  <si>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</si>
  <si>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</si>
  <si>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</si>
  <si>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</si>
  <si>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</si>
  <si>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</si>
  <si>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</si>
  <si>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</si>
  <si>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</si>
  <si>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</si>
  <si>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</si>
  <si>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</si>
  <si>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</si>
  <si>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</si>
  <si>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</si>
  <si>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</si>
  <si>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</si>
  <si>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</si>
  <si>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</si>
  <si>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</si>
  <si>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</si>
  <si>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</si>
  <si>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</si>
  <si>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</si>
  <si>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</si>
  <si>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</si>
  <si>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</si>
  <si>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</si>
  <si>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</si>
  <si>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</si>
  <si>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</si>
  <si>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</si>
  <si>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</si>
  <si>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</si>
  <si>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</si>
  <si>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</si>
  <si>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</si>
  <si>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</si>
  <si>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</si>
  <si>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</si>
  <si>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</si>
  <si>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</si>
  <si>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</si>
  <si>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</si>
  <si>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</si>
  <si>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</si>
  <si>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</si>
  <si>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</si>
  <si>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</si>
  <si>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</si>
  <si>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</si>
  <si>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</si>
  <si>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</si>
  <si>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</si>
  <si>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</si>
  <si>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</si>
  <si>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</si>
  <si>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</si>
  <si>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</si>
  <si>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</si>
  <si>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</si>
  <si>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</si>
  <si>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</si>
  <si>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</si>
  <si>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</si>
  <si>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</si>
  <si>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</si>
  <si>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</si>
  <si>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</si>
  <si>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</si>
  <si>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</si>
  <si>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</si>
  <si>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</si>
  <si>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</si>
  <si>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</si>
  <si>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</si>
  <si>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</si>
  <si>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</si>
  <si>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</si>
  <si>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</si>
  <si>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</si>
  <si>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</si>
  <si>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</si>
  <si>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</si>
  <si>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</si>
  <si>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</si>
  <si>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</si>
  <si>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</si>
  <si>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</si>
  <si>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</si>
  <si>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</si>
  <si>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</si>
  <si>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</si>
  <si>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</si>
  <si>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</si>
  <si>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</si>
  <si>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</si>
  <si>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</si>
  <si>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</si>
  <si>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</si>
  <si>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</si>
  <si>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</si>
  <si>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</si>
  <si>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</si>
  <si>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</si>
  <si>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</si>
  <si>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</si>
  <si>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</si>
  <si>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</si>
  <si>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</si>
  <si>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</si>
  <si>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</si>
  <si>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</si>
  <si>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</si>
  <si>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</si>
  <si>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</si>
  <si>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</si>
  <si>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</si>
  <si>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</si>
  <si>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</si>
  <si>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</si>
  <si>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</si>
  <si>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</si>
  <si>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</si>
  <si>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</si>
  <si>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</si>
  <si>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</si>
  <si>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</si>
  <si>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</si>
  <si>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</si>
  <si>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</si>
  <si>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</si>
  <si>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</si>
  <si>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</si>
  <si>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</si>
  <si>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</si>
  <si>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</si>
  <si>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</si>
  <si>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</si>
  <si>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</si>
  <si>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</si>
  <si>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</si>
  <si>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</si>
  <si>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</si>
  <si>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</si>
  <si>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</si>
  <si>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</si>
  <si>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</si>
  <si>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</si>
  <si>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</si>
  <si>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</si>
  <si>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</si>
  <si>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</si>
  <si>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</si>
  <si>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</si>
  <si>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</si>
  <si>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</si>
  <si>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</si>
  <si>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</si>
  <si>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</si>
  <si>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</si>
  <si>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</si>
  <si>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</si>
  <si>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</si>
  <si>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</si>
  <si>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</si>
  <si>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</si>
  <si>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</si>
  <si>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</si>
  <si>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</si>
  <si>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</si>
  <si>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</si>
  <si>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</si>
  <si>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</si>
  <si>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</si>
  <si>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</si>
  <si>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</si>
  <si>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</si>
  <si>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</si>
  <si>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</si>
  <si>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</si>
  <si>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</si>
  <si>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</si>
  <si>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</si>
  <si>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</si>
  <si>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</si>
  <si>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</si>
  <si>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</si>
  <si>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</si>
  <si>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</si>
  <si>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</si>
  <si>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</si>
  <si>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</si>
  <si>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</si>
  <si>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</si>
  <si>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</si>
  <si>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</si>
  <si>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</si>
  <si>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</si>
  <si>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</si>
  <si>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</si>
  <si>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</si>
  <si>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</si>
  <si>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</si>
  <si>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</si>
  <si>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</si>
  <si>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</si>
  <si>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</si>
  <si>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</si>
  <si>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</si>
  <si>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</si>
  <si>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</si>
  <si>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</si>
  <si>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</si>
  <si>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</si>
  <si>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</si>
  <si>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</si>
  <si>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</si>
  <si>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</si>
  <si>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</si>
  <si>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</si>
  <si>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</si>
  <si>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</si>
  <si>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</si>
  <si>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</si>
  <si>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</si>
  <si>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</si>
  <si>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</si>
  <si>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</si>
  <si>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</si>
  <si>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</si>
  <si>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</si>
  <si>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</si>
  <si>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</si>
  <si>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</si>
  <si>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</si>
  <si>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</si>
  <si>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</si>
  <si>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</si>
  <si>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</si>
  <si>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</si>
  <si>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</si>
  <si>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</si>
  <si>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</si>
  <si>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</si>
  <si>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</si>
  <si>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</si>
  <si>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</si>
  <si>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</si>
  <si>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</si>
  <si>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</si>
  <si>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</si>
  <si>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</si>
  <si>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</si>
  <si>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</si>
  <si>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</si>
  <si>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</si>
  <si>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</si>
  <si>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</si>
  <si>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</si>
  <si>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</si>
  <si>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</si>
  <si>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</si>
  <si>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</si>
  <si>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</si>
  <si>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</si>
  <si>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</si>
  <si>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</si>
  <si>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</si>
  <si>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</si>
  <si>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</si>
  <si>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</si>
  <si>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</si>
  <si>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</si>
  <si>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</si>
  <si>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</si>
  <si>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</si>
  <si>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</si>
  <si>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</si>
  <si>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</si>
  <si>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</si>
  <si>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</si>
  <si>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</si>
  <si>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</si>
  <si>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</si>
  <si>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</si>
  <si>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</si>
  <si>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</si>
  <si>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</si>
  <si>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</si>
  <si>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</si>
  <si>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</si>
  <si>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</si>
  <si>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</si>
  <si>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</si>
  <si>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</si>
  <si>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</si>
  <si>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</si>
  <si>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</si>
  <si>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</si>
  <si>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</si>
  <si>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</si>
  <si>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</si>
  <si>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</si>
  <si>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</si>
  <si>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</si>
  <si>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</si>
  <si>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</si>
  <si>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</si>
  <si>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</si>
  <si>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</si>
  <si>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</si>
  <si>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</si>
  <si>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</si>
  <si>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</si>
  <si>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</si>
  <si>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</si>
  <si>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</si>
  <si>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</si>
  <si>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</si>
  <si>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</si>
  <si>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</si>
  <si>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</si>
  <si>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</si>
  <si>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</si>
  <si>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</si>
  <si>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</si>
  <si>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</si>
  <si>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</si>
  <si>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</si>
  <si>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</si>
  <si>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</si>
  <si>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</si>
  <si>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</si>
  <si>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</si>
  <si>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</si>
  <si>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</si>
  <si>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</si>
  <si>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</si>
  <si>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</si>
  <si>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</si>
  <si>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</si>
  <si>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</si>
  <si>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</si>
  <si>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</si>
  <si>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</si>
  <si>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</si>
  <si>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</si>
  <si>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</si>
  <si>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</si>
  <si>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</si>
  <si>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</si>
  <si>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</si>
  <si>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</si>
  <si>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</si>
  <si>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</si>
  <si>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</si>
  <si>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</si>
  <si>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</si>
  <si>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</si>
  <si>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</si>
  <si>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</si>
  <si>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</si>
  <si>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</si>
  <si>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</si>
  <si>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</si>
  <si>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</si>
  <si>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</si>
  <si>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</si>
  <si>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</si>
  <si>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</si>
  <si>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</si>
  <si>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</si>
  <si>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</si>
  <si>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</si>
  <si>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</si>
  <si>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</si>
  <si>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</si>
  <si>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</si>
  <si>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</si>
  <si>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</si>
  <si>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</si>
  <si>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</si>
  <si>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</si>
  <si>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</si>
  <si>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</si>
  <si>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</si>
  <si>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</si>
  <si>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</si>
  <si>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</si>
  <si>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</si>
  <si>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</si>
  <si>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</si>
  <si>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</si>
  <si>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</si>
  <si>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</si>
  <si>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</si>
  <si>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</si>
  <si>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</si>
  <si>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</si>
  <si>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</si>
  <si>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</si>
  <si>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</si>
  <si>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</si>
  <si>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</si>
  <si>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</si>
  <si>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</si>
  <si>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</si>
  <si>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</si>
  <si>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</si>
  <si>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</si>
  <si>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</si>
  <si>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</si>
  <si>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</si>
  <si>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</si>
  <si>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</si>
  <si>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</si>
  <si>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</si>
  <si>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</si>
  <si>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</si>
  <si>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</si>
  <si>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</si>
  <si>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</si>
  <si>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</si>
  <si>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</si>
  <si>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</si>
  <si>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</si>
  <si>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</si>
  <si>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</si>
  <si>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</si>
  <si>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</si>
  <si>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</si>
  <si>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</si>
  <si>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</si>
  <si>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</si>
  <si>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</si>
  <si>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</si>
  <si>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</si>
  <si>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</si>
  <si>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</si>
  <si>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</si>
  <si>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</si>
  <si>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</si>
  <si>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</si>
  <si>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</si>
  <si>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</si>
  <si>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</si>
  <si>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</si>
  <si>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</si>
  <si>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</si>
  <si>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</si>
  <si>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</si>
  <si>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</si>
  <si>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</si>
  <si>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</si>
  <si>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</si>
  <si>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</si>
  <si>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</si>
  <si>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</si>
  <si>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</si>
  <si>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</si>
  <si>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</si>
  <si>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</si>
  <si>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</si>
  <si>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</si>
  <si>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</si>
  <si>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</si>
  <si>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</si>
  <si>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</si>
  <si>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</si>
  <si>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</si>
  <si>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</si>
  <si>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</si>
  <si>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</si>
  <si>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</si>
  <si>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</si>
  <si>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</si>
  <si>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</si>
  <si>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</si>
  <si>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</si>
  <si>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</si>
  <si>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</si>
  <si>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</si>
  <si>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</si>
  <si>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</si>
  <si>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</si>
  <si>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</si>
  <si>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</si>
  <si>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</si>
  <si>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</si>
  <si>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</si>
  <si>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</si>
  <si>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</si>
  <si>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</si>
  <si>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</si>
  <si>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</si>
  <si>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</si>
  <si>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</si>
  <si>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</si>
  <si>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</si>
  <si>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</si>
  <si>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</si>
  <si>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</si>
  <si>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</si>
  <si>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</si>
  <si>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</si>
  <si>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</si>
  <si>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</si>
  <si>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</si>
  <si>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</si>
  <si>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</si>
  <si>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</si>
  <si>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</si>
  <si>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</si>
  <si>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</si>
  <si>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</si>
  <si>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</si>
  <si>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</si>
  <si>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</si>
  <si>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</si>
  <si>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</si>
  <si>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</si>
  <si>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</si>
  <si>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</si>
  <si>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</si>
  <si>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</si>
  <si>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</si>
  <si>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</si>
  <si>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</si>
  <si>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</si>
  <si>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</si>
  <si>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</si>
  <si>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</si>
  <si>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</si>
  <si>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</si>
  <si>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</si>
  <si>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</si>
  <si>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</si>
  <si>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</si>
  <si>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</si>
  <si>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</si>
  <si>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</si>
  <si>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</si>
  <si>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</si>
  <si>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</si>
  <si>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</si>
  <si>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</si>
  <si>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</si>
  <si>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</si>
  <si>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</si>
  <si>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</si>
  <si>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</si>
  <si>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</si>
  <si>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</si>
  <si>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</si>
  <si>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</si>
  <si>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</si>
  <si>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</si>
  <si>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</si>
  <si>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</si>
  <si>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</si>
  <si>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</si>
  <si>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</si>
  <si>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</si>
  <si>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</si>
  <si>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</si>
  <si>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</si>
  <si>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</si>
  <si>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</si>
  <si>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</si>
  <si>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</si>
  <si>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</si>
  <si>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</si>
  <si>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</si>
  <si>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</si>
  <si>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</si>
  <si>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</si>
  <si>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</si>
  <si>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</si>
  <si>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</si>
  <si>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</si>
  <si>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</si>
  <si>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</si>
  <si>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</si>
  <si>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</si>
  <si>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</si>
  <si>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</si>
  <si>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</si>
  <si>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</si>
  <si>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</si>
  <si>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</si>
  <si>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</si>
  <si>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</si>
  <si>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</si>
  <si>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</si>
  <si>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</si>
  <si>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</si>
  <si>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</si>
  <si>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</si>
  <si>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</si>
  <si>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</si>
  <si>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</si>
  <si>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</si>
  <si>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</si>
  <si>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</si>
  <si>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</si>
  <si>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</si>
  <si>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</si>
  <si>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</si>
  <si>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</si>
  <si>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</si>
  <si>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</si>
  <si>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</si>
  <si>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</si>
  <si>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</si>
  <si>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</si>
  <si>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</si>
  <si>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</si>
  <si>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</si>
  <si>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</si>
  <si>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</si>
  <si>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</si>
  <si>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</si>
  <si>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</si>
  <si>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</si>
  <si>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</si>
  <si>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</si>
  <si>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</si>
  <si>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</si>
  <si>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</si>
  <si>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</si>
  <si>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</si>
  <si>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</si>
  <si>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</si>
  <si>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</si>
  <si>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</si>
  <si>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</si>
  <si>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</si>
  <si>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</si>
  <si>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</si>
  <si>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</si>
  <si>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</si>
  <si>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</si>
  <si>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</si>
  <si>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</si>
  <si>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</si>
  <si>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</si>
  <si>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</si>
  <si>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</si>
  <si>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</si>
  <si>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</si>
  <si>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</si>
  <si>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</si>
  <si>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</si>
  <si>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</si>
  <si>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</si>
  <si>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</si>
  <si>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</si>
  <si>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</si>
  <si>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</si>
  <si>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</si>
  <si>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</si>
  <si>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</si>
  <si>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</si>
  <si>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</si>
  <si>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</si>
  <si>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</si>
  <si>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</si>
  <si>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</si>
  <si>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</si>
  <si>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</si>
  <si>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</si>
  <si>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</si>
  <si>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</si>
  <si>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</si>
  <si>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</si>
  <si>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</si>
  <si>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</si>
  <si>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</si>
  <si>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</si>
  <si>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</si>
  <si>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</si>
  <si>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</si>
  <si>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</si>
  <si>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</si>
  <si>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</si>
  <si>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</si>
  <si>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</si>
  <si>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</si>
  <si>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</si>
  <si>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</si>
  <si>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</si>
  <si>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</si>
  <si>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</si>
  <si>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</si>
  <si>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</si>
  <si>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</si>
  <si>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</si>
  <si>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</si>
  <si>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</si>
  <si>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</si>
  <si>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</si>
  <si>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</si>
  <si>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</si>
  <si>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</si>
  <si>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</si>
  <si>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</si>
  <si>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</si>
  <si>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</si>
  <si>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</si>
  <si>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</si>
  <si>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</si>
  <si>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</si>
  <si>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</si>
  <si>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</si>
  <si>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</si>
  <si>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</si>
  <si>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</si>
  <si>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</si>
  <si>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</si>
  <si>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</si>
  <si>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</si>
  <si>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</si>
  <si>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</si>
  <si>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</si>
  <si>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</si>
  <si>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</si>
  <si>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</si>
  <si>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</si>
  <si>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</si>
  <si>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</si>
  <si>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</si>
  <si>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</si>
  <si>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</si>
  <si>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</si>
  <si>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</si>
  <si>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</si>
  <si>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</si>
  <si>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</si>
  <si>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</si>
  <si>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</si>
  <si>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</si>
  <si>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</si>
  <si>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</si>
  <si>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</si>
  <si>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</si>
  <si>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</si>
  <si>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</si>
  <si>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</si>
  <si>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</si>
  <si>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</si>
  <si>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</si>
  <si>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</si>
  <si>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</si>
  <si>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</si>
  <si>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</si>
  <si>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</si>
  <si>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</si>
  <si>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</si>
  <si>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</si>
  <si>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</si>
  <si>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</si>
  <si>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</si>
  <si>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</si>
  <si>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</si>
  <si>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</si>
  <si>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</si>
  <si>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</si>
  <si>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</si>
  <si>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</si>
  <si>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</si>
  <si>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</si>
  <si>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</si>
  <si>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</si>
  <si>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</si>
  <si>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</si>
  <si>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</si>
  <si>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</si>
  <si>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</si>
  <si>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</si>
  <si>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</si>
  <si>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</si>
  <si>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</si>
  <si>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</si>
  <si>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</si>
  <si>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</si>
  <si>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</si>
  <si>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</si>
  <si>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</si>
  <si>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</si>
  <si>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</si>
  <si>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</si>
  <si>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</si>
  <si>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</si>
  <si>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</si>
  <si>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</si>
  <si>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</si>
  <si>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</si>
  <si>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</si>
  <si>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</si>
  <si>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</si>
  <si>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</si>
  <si>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</si>
  <si>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</si>
  <si>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</si>
  <si>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</si>
  <si>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</si>
  <si>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</si>
  <si>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</si>
  <si>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</si>
  <si>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</si>
  <si>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</si>
  <si>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</si>
  <si>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</si>
  <si>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</si>
  <si>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</si>
  <si>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</si>
  <si>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</si>
  <si>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</si>
  <si>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</si>
  <si>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</si>
  <si>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</si>
  <si>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</si>
  <si>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</si>
  <si>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</si>
  <si>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</si>
  <si>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</si>
  <si>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</si>
  <si>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</si>
  <si>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</si>
  <si>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</si>
  <si>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</si>
  <si>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</si>
  <si>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</si>
  <si>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</si>
  <si>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</si>
  <si>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</si>
  <si>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</si>
  <si>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</si>
  <si>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</si>
  <si>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</si>
  <si>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</si>
  <si>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</si>
  <si>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</si>
  <si>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</si>
  <si>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</si>
  <si>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</si>
  <si>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</si>
  <si>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</si>
  <si>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</si>
  <si>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</si>
  <si>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</si>
  <si>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</si>
  <si>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</si>
  <si>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</si>
  <si>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</si>
  <si>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</si>
  <si>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</si>
  <si>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</si>
  <si>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</si>
  <si>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</si>
  <si>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</si>
  <si>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</si>
  <si>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</si>
  <si>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</si>
  <si>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</si>
  <si>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</si>
  <si>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</si>
  <si>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</si>
  <si>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</si>
  <si>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</si>
  <si>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</si>
  <si>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</si>
  <si>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</si>
  <si>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</si>
  <si>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</si>
  <si>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</si>
  <si>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</si>
  <si>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</si>
  <si>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</si>
  <si>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</si>
  <si>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</si>
  <si>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</si>
  <si>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</si>
  <si>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</si>
  <si>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</si>
  <si>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</si>
  <si>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</si>
  <si>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</si>
  <si>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</si>
  <si>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</si>
  <si>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</si>
  <si>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</si>
  <si>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</si>
  <si>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</si>
  <si>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</si>
  <si>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</si>
  <si>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</si>
  <si>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</si>
  <si>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</si>
  <si>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</si>
  <si>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</si>
  <si>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</si>
  <si>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</si>
  <si>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</si>
  <si>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</si>
  <si>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</si>
  <si>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</si>
  <si>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</si>
  <si>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</si>
  <si>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</si>
  <si>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</si>
  <si>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</si>
  <si>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</si>
  <si>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</si>
  <si>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</si>
  <si>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</si>
  <si>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</si>
  <si>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</si>
  <si>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</si>
  <si>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</si>
  <si>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</si>
  <si>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</si>
  <si>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</si>
  <si>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</si>
  <si>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</si>
  <si>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</si>
  <si>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</si>
  <si>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</si>
  <si>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</si>
  <si>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</si>
  <si>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</si>
  <si>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</si>
  <si>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</si>
  <si>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</si>
  <si>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</si>
  <si>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</si>
  <si>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</si>
  <si>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</si>
  <si>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</si>
  <si>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</si>
  <si>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</si>
  <si>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</si>
  <si>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</si>
  <si>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</si>
  <si>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</si>
  <si>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</si>
  <si>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</si>
  <si>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</si>
  <si>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</si>
  <si>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</si>
  <si>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</si>
  <si>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</si>
  <si>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</si>
  <si>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</si>
  <si>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</si>
  <si>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</si>
  <si>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</si>
  <si>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</si>
  <si>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</si>
  <si>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</si>
  <si>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</si>
  <si>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</si>
  <si>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</si>
  <si>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</si>
  <si>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</si>
  <si>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</si>
  <si>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</si>
  <si>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</si>
  <si>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</si>
  <si>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</si>
  <si>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</si>
  <si>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</si>
  <si>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</si>
  <si>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</si>
  <si>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</si>
  <si>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</si>
  <si>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</si>
  <si>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</si>
  <si>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</si>
  <si>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</si>
  <si>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</si>
  <si>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</si>
  <si>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</si>
  <si>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</si>
  <si>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</si>
  <si>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</si>
  <si>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</si>
  <si>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</si>
  <si>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</si>
  <si>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</si>
  <si>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</si>
  <si>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</si>
  <si>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</si>
  <si>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</si>
  <si>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</si>
  <si>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</si>
  <si>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</si>
  <si>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</si>
  <si>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</si>
  <si>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</si>
  <si>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</si>
  <si>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</si>
  <si>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</si>
  <si>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</si>
  <si>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</si>
  <si>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</si>
  <si>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</si>
  <si>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</si>
  <si>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</si>
  <si>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</si>
  <si>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</si>
  <si>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</si>
  <si>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</si>
  <si>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</si>
  <si>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</si>
  <si>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</si>
  <si>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</si>
  <si>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</si>
  <si>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</si>
  <si>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</si>
  <si>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</si>
  <si>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</si>
  <si>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</si>
  <si>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</si>
  <si>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</si>
  <si>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</si>
  <si>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</si>
  <si>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</si>
  <si>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</si>
  <si>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</si>
  <si>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</si>
  <si>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</si>
  <si>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</si>
  <si>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</si>
  <si>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</si>
  <si>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</si>
  <si>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</si>
  <si>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</si>
  <si>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</si>
  <si>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</si>
  <si>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</si>
  <si>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</si>
  <si>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</si>
  <si>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</si>
  <si>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</si>
  <si>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</si>
  <si>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</si>
  <si>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</si>
  <si>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</si>
  <si>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</si>
  <si>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</si>
  <si>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</si>
  <si>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</si>
  <si>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</si>
  <si>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</si>
  <si>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</si>
  <si>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</si>
  <si>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</si>
  <si>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</si>
  <si>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</si>
  <si>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</si>
  <si>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</si>
  <si>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</si>
  <si>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</si>
  <si>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</si>
  <si>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</si>
  <si>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</si>
  <si>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</si>
  <si>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</si>
  <si>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</si>
  <si>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</si>
  <si>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</si>
  <si>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</si>
  <si>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</si>
  <si>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</si>
  <si>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</si>
  <si>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</si>
  <si>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</si>
  <si>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</si>
  <si>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</si>
  <si>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</si>
  <si>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</si>
  <si>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</si>
  <si>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</si>
  <si>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</si>
  <si>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</si>
  <si>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</si>
  <si>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</si>
  <si>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</si>
  <si>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</si>
  <si>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</si>
  <si>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</si>
  <si>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</si>
  <si>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</si>
  <si>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</si>
  <si>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</si>
  <si>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</si>
  <si>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</si>
  <si>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</si>
  <si>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</si>
  <si>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</si>
  <si>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</si>
  <si>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</si>
  <si>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</si>
  <si>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</si>
  <si>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</si>
  <si>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</si>
  <si>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</si>
  <si>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</si>
  <si>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</si>
  <si>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</si>
  <si>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</si>
  <si>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</si>
  <si>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</si>
  <si>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</si>
  <si>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</si>
  <si>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</si>
  <si>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</si>
  <si>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</si>
  <si>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</si>
  <si>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</si>
  <si>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</si>
  <si>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</si>
  <si>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</si>
  <si>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</si>
  <si>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</si>
  <si>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</si>
  <si>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</si>
  <si>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</si>
  <si>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</si>
  <si>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</si>
  <si>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</si>
  <si>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</si>
  <si>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</si>
  <si>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</si>
  <si>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</si>
  <si>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</si>
  <si>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</si>
  <si>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</si>
  <si>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</si>
  <si>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</si>
  <si>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</si>
  <si>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</si>
  <si>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</si>
  <si>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</si>
  <si>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</si>
  <si>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</si>
  <si>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</si>
  <si>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</si>
  <si>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</si>
  <si>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</si>
  <si>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</si>
  <si>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</si>
  <si>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</si>
  <si>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</si>
  <si>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</si>
  <si>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</si>
  <si>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</si>
  <si>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</si>
  <si>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</si>
  <si>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</si>
  <si>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</si>
  <si>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</si>
  <si>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</si>
  <si>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</si>
  <si>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</si>
  <si>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</si>
  <si>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</si>
  <si>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</si>
  <si>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</si>
  <si>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</si>
  <si>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</si>
  <si>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</si>
  <si>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</si>
  <si>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</si>
  <si>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</si>
  <si>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</si>
  <si>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</si>
  <si>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</si>
  <si>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</si>
  <si>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</si>
  <si>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</si>
  <si>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</si>
  <si>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</si>
  <si>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</si>
  <si>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</si>
  <si>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</si>
  <si>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</si>
  <si>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</si>
  <si>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</si>
  <si>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</si>
  <si>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</si>
  <si>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</si>
  <si>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</si>
  <si>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</si>
  <si>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</si>
  <si>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</si>
  <si>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</si>
  <si>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</si>
  <si>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</si>
  <si>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</si>
  <si>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</si>
  <si>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</si>
  <si>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</si>
  <si>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</si>
  <si>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</si>
  <si>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</si>
  <si>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</si>
  <si>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</si>
  <si>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</si>
  <si>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</si>
  <si>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</si>
  <si>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</si>
  <si>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</si>
  <si>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</si>
  <si>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</si>
  <si>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</si>
  <si>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</si>
  <si>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</si>
  <si>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</si>
  <si>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</si>
  <si>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</si>
  <si>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</si>
  <si>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</si>
  <si>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</si>
  <si>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</si>
  <si>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</si>
  <si>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</si>
  <si>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</si>
  <si>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</si>
  <si>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</si>
  <si>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</si>
  <si>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</si>
  <si>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</si>
  <si>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</si>
  <si>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</si>
  <si>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</si>
  <si>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</si>
  <si>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</si>
  <si>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</si>
  <si>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</si>
  <si>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</si>
  <si>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</si>
  <si>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</si>
  <si>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</si>
  <si>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</si>
  <si>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</si>
  <si>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</si>
  <si>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</si>
  <si>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</si>
  <si>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</si>
  <si>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</si>
  <si>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</si>
  <si>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</si>
  <si>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</si>
  <si>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</si>
  <si>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</si>
  <si>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</si>
  <si>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</si>
  <si>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</si>
  <si>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</si>
  <si>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</si>
  <si>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</si>
  <si>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</si>
  <si>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</si>
  <si>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</si>
  <si>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</si>
  <si>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</si>
  <si>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</si>
  <si>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</si>
  <si>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</si>
  <si>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</si>
  <si>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</si>
  <si>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</si>
  <si>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</si>
  <si>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</si>
  <si>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</si>
  <si>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</si>
  <si>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</si>
  <si>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</si>
  <si>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</si>
  <si>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</si>
  <si>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</si>
  <si>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</si>
  <si>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</si>
  <si>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</si>
  <si>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</si>
  <si>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</si>
  <si>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</si>
  <si>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</si>
  <si>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</si>
  <si>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</si>
  <si>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</si>
  <si>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</si>
  <si>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</si>
  <si>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</si>
  <si>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</si>
  <si>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</si>
  <si>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</si>
  <si>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</si>
  <si>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</si>
  <si>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</si>
  <si>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</si>
  <si>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</si>
  <si>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</si>
  <si>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</si>
  <si>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</si>
  <si>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</si>
  <si>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</si>
  <si>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</si>
  <si>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</si>
  <si>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</si>
  <si>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</si>
  <si>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</si>
  <si>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</si>
  <si>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</si>
  <si>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</si>
  <si>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</si>
  <si>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</si>
  <si>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</si>
  <si>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</si>
  <si>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</si>
  <si>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</si>
  <si>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</si>
  <si>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</si>
  <si>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</si>
  <si>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</si>
  <si>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</si>
  <si>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</si>
  <si>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</si>
  <si>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</si>
  <si>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</si>
  <si>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</si>
  <si>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</si>
  <si>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</si>
  <si>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</si>
  <si>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</si>
  <si>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</si>
  <si>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</si>
  <si>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</si>
  <si>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</si>
  <si>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</si>
  <si>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</si>
  <si>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</si>
  <si>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</si>
  <si>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</si>
  <si>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</si>
  <si>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</si>
  <si>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</si>
  <si>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</si>
  <si>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</si>
  <si>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</si>
  <si>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</si>
  <si>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</si>
  <si>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</si>
  <si>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</si>
  <si>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</si>
  <si>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</si>
  <si>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</si>
  <si>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</si>
  <si>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</si>
  <si>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</si>
  <si>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</si>
  <si>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</si>
  <si>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</si>
  <si>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</si>
  <si>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</si>
  <si>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</si>
  <si>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</si>
  <si>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</si>
  <si>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</si>
  <si>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</si>
  <si>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</si>
  <si>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</si>
  <si>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</si>
  <si>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</si>
  <si>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</si>
  <si>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</si>
  <si>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</si>
  <si>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</si>
  <si>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</si>
  <si>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</si>
  <si>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</si>
  <si>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</si>
  <si>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</si>
  <si>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</si>
  <si>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</si>
  <si>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</si>
  <si>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</si>
  <si>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</si>
  <si>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</si>
  <si>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</si>
  <si>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</si>
  <si>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</si>
  <si>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</si>
  <si>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</si>
  <si>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</si>
  <si>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</si>
  <si>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</si>
  <si>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</si>
  <si>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</si>
  <si>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</si>
  <si>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</si>
  <si>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</si>
  <si>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</si>
  <si>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</si>
  <si>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</si>
  <si>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</si>
  <si>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</si>
  <si>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</si>
  <si>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</si>
  <si>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</si>
  <si>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</si>
  <si>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</si>
  <si>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</si>
  <si>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</si>
  <si>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</si>
  <si>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</si>
  <si>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</si>
  <si>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</si>
  <si>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</si>
  <si>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</si>
  <si>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</si>
  <si>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</si>
  <si>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</si>
  <si>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</si>
  <si>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</si>
  <si>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</si>
  <si>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</si>
  <si>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</si>
  <si>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</si>
  <si>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</si>
  <si>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</si>
  <si>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</si>
  <si>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</si>
  <si>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</si>
  <si>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</si>
  <si>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</si>
  <si>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</si>
  <si>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</si>
  <si>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</si>
  <si>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</si>
  <si>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</si>
  <si>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</si>
  <si>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</si>
  <si>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</si>
  <si>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</si>
  <si>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</si>
  <si>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</si>
  <si>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</si>
  <si>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</si>
  <si>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</si>
  <si>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</si>
  <si>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</si>
  <si>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</si>
  <si>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</si>
  <si>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</si>
  <si>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</si>
  <si>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</si>
  <si>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</si>
  <si>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</si>
  <si>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</si>
  <si>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</si>
  <si>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</si>
  <si>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</si>
  <si>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</si>
  <si>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</si>
  <si>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</si>
  <si>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</si>
  <si>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</si>
  <si>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</si>
  <si>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</si>
  <si>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</si>
  <si>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</si>
  <si>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</si>
  <si>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</si>
  <si>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</si>
  <si>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</si>
  <si>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</si>
  <si>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</si>
  <si>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</si>
  <si>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</si>
  <si>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</si>
  <si>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</si>
  <si>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</si>
  <si>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</si>
  <si>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</si>
  <si>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</si>
  <si>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</si>
  <si>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</si>
  <si>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</si>
  <si>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</si>
  <si>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</si>
  <si>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</si>
  <si>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</si>
  <si>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</si>
  <si>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</si>
  <si>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</si>
  <si>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</si>
  <si>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</si>
  <si>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</si>
  <si>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</si>
  <si>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</si>
  <si>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</si>
  <si>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</si>
  <si>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</si>
  <si>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</si>
  <si>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</si>
  <si>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</si>
  <si>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</si>
  <si>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</si>
  <si>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</si>
  <si>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</si>
  <si>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</si>
  <si>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</si>
  <si>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</si>
  <si>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</si>
  <si>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</si>
  <si>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</si>
  <si>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</si>
  <si>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</si>
  <si>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</si>
  <si>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</si>
  <si>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</si>
  <si>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</si>
  <si>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</si>
  <si>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</si>
  <si>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</si>
  <si>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</si>
  <si>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</si>
  <si>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</si>
  <si>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</si>
  <si>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</si>
  <si>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</si>
  <si>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</si>
  <si>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</si>
  <si>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</si>
  <si>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</si>
  <si>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</si>
  <si>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</si>
  <si>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</si>
  <si>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</si>
  <si>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</si>
  <si>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</si>
  <si>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</si>
  <si>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</si>
  <si>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</si>
  <si>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</si>
  <si>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</si>
  <si>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</si>
  <si>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</si>
  <si>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</si>
  <si>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</si>
  <si>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</si>
  <si>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</si>
  <si>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</si>
  <si>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</si>
  <si>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</si>
  <si>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</si>
  <si>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</si>
  <si>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</si>
  <si>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</si>
  <si>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</si>
  <si>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</si>
  <si>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</si>
  <si>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</si>
  <si>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</si>
  <si>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</si>
  <si>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</si>
  <si>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</si>
  <si>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</si>
  <si>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</si>
  <si>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</si>
  <si>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</si>
  <si>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</si>
  <si>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</si>
  <si>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</si>
  <si>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</si>
  <si>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</si>
  <si>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</si>
  <si>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</si>
  <si>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</si>
  <si>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</si>
  <si>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</si>
  <si>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</si>
  <si>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</si>
  <si>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</si>
  <si>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</si>
  <si>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</si>
  <si>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</si>
  <si>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</si>
  <si>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</si>
  <si>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</si>
  <si>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</si>
  <si>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</si>
  <si>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</si>
  <si>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</si>
  <si>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</si>
  <si>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</si>
  <si>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</si>
  <si>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</si>
  <si>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</si>
  <si>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</si>
  <si>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</si>
  <si>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</si>
  <si>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</si>
  <si>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</si>
  <si>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</si>
  <si>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</si>
  <si>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</si>
  <si>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</si>
  <si>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</si>
  <si>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</si>
  <si>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</si>
  <si>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</si>
  <si>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</si>
  <si>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</si>
  <si>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</si>
  <si>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</si>
  <si>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</si>
  <si>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</si>
  <si>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</si>
  <si>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</si>
  <si>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</si>
  <si>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</si>
  <si>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</si>
  <si>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</si>
  <si>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</si>
  <si>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</si>
  <si>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</si>
  <si>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</si>
  <si>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</si>
  <si>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</si>
  <si>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</si>
  <si>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</si>
  <si>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</si>
  <si>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</si>
  <si>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</si>
  <si>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</si>
  <si>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</si>
  <si>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</si>
  <si>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</si>
  <si>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</si>
  <si>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</si>
  <si>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</si>
  <si>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</si>
  <si>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</si>
  <si>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</si>
  <si>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</si>
  <si>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</si>
  <si>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</si>
  <si>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</si>
  <si>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</si>
  <si>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</si>
  <si>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</si>
  <si>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</si>
  <si>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</si>
  <si>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</si>
  <si>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</si>
  <si>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</si>
  <si>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</si>
  <si>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</si>
  <si>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</si>
  <si>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</si>
  <si>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</si>
  <si>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</si>
  <si>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</si>
  <si>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</si>
  <si>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</si>
  <si>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</si>
  <si>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</si>
  <si>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</si>
  <si>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</si>
  <si>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</si>
  <si>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</si>
  <si>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</si>
  <si>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</si>
  <si>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</si>
  <si>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</si>
  <si>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</si>
  <si>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</si>
  <si>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</si>
  <si>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</si>
  <si>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</si>
  <si>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</si>
  <si>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</si>
  <si>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</si>
  <si>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</si>
  <si>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</si>
  <si>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</si>
  <si>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</si>
  <si>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</si>
  <si>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</si>
  <si>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</si>
  <si>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</si>
  <si>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</si>
  <si>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</si>
  <si>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</si>
  <si>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</si>
  <si>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</si>
  <si>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</si>
  <si>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</si>
  <si>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</si>
  <si>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</si>
  <si>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</si>
  <si>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</si>
  <si>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</si>
  <si>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</si>
  <si>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</si>
  <si>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</si>
  <si>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</si>
  <si>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</si>
  <si>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</si>
  <si>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</si>
  <si>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</si>
  <si>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</si>
  <si>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</si>
  <si>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</si>
  <si>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</si>
  <si>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</si>
  <si>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</si>
  <si>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</si>
  <si>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</si>
  <si>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</si>
  <si>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</si>
  <si>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</si>
  <si>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</si>
  <si>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</si>
  <si>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</si>
  <si>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</si>
  <si>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</si>
  <si>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</si>
  <si>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</si>
  <si>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</si>
  <si>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</si>
  <si>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</si>
  <si>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</si>
  <si>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</si>
  <si>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</si>
  <si>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</si>
  <si>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</si>
  <si>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</si>
  <si>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</si>
  <si>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</si>
  <si>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</si>
  <si>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</si>
  <si>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</si>
  <si>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</si>
  <si>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</si>
  <si>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</si>
  <si>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</si>
  <si>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</si>
  <si>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</si>
  <si>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</si>
  <si>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</si>
  <si>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</si>
  <si>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</si>
  <si>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</si>
  <si>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</si>
  <si>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</si>
  <si>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</si>
  <si>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</si>
  <si>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</si>
  <si>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</si>
  <si>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</si>
  <si>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</si>
  <si>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</si>
  <si>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</si>
  <si>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</si>
  <si>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</si>
  <si>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</si>
  <si>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</si>
  <si>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</si>
  <si>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</si>
  <si>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</si>
  <si>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</si>
  <si>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</si>
  <si>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</si>
  <si>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</si>
  <si>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</si>
  <si>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</si>
  <si>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</si>
  <si>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</si>
  <si>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</si>
  <si>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</si>
  <si>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</si>
  <si>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</si>
  <si>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</si>
  <si>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</si>
  <si>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</si>
  <si>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</si>
  <si>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</si>
  <si>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</si>
  <si>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</si>
  <si>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</si>
  <si>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</si>
  <si>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</si>
  <si>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</si>
  <si>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</si>
  <si>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</si>
  <si>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</si>
  <si>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</si>
  <si>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</si>
  <si>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</si>
  <si>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</si>
  <si>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</si>
  <si>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</si>
  <si>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</si>
  <si>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</si>
  <si>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</si>
  <si>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</si>
  <si>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</si>
  <si>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</si>
  <si>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</si>
  <si>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</si>
  <si>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</si>
  <si>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</si>
  <si>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</si>
  <si>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</si>
  <si>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</si>
  <si>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</si>
  <si>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</si>
  <si>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</si>
  <si>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</si>
  <si>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</si>
  <si>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</si>
  <si>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</si>
  <si>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</si>
  <si>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</si>
  <si>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</si>
  <si>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</si>
  <si>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</si>
  <si>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</si>
  <si>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</si>
  <si>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</si>
  <si>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</si>
  <si>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</si>
  <si>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</si>
  <si>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</si>
  <si>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</si>
  <si>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</si>
  <si>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</si>
  <si>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</si>
  <si>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</si>
  <si>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</si>
  <si>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</si>
  <si>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</si>
  <si>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</si>
  <si>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</si>
  <si>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</si>
  <si>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</si>
  <si>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</si>
  <si>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</si>
  <si>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</si>
  <si>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</si>
  <si>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</si>
  <si>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</si>
  <si>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</si>
  <si>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</si>
  <si>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</si>
  <si>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</si>
  <si>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</si>
  <si>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</si>
  <si>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</si>
  <si>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</si>
  <si>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</si>
  <si>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</si>
  <si>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</si>
  <si>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</si>
  <si>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</si>
  <si>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</si>
  <si>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</si>
  <si>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</si>
  <si>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</si>
  <si>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</si>
  <si>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</si>
  <si>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</si>
  <si>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</si>
  <si>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</si>
  <si>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</si>
  <si>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</si>
  <si>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</si>
  <si>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</si>
  <si>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</si>
  <si>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</si>
  <si>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</si>
  <si>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</si>
  <si>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</si>
  <si>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</si>
  <si>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</si>
  <si>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</si>
  <si>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</si>
  <si>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</si>
  <si>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</si>
  <si>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</si>
  <si>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</si>
  <si>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</si>
  <si>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</si>
  <si>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</si>
  <si>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</si>
  <si>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</si>
  <si>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</si>
  <si>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</si>
  <si>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</si>
  <si>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</si>
  <si>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</si>
  <si>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</si>
  <si>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</si>
  <si>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</si>
  <si>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</si>
  <si>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</si>
  <si>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</si>
  <si>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</si>
  <si>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</si>
  <si>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</si>
  <si>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</si>
  <si>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</si>
  <si>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</si>
  <si>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</si>
  <si>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</si>
  <si>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</si>
  <si>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</si>
  <si>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</si>
  <si>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</si>
  <si>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</si>
  <si>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</si>
  <si>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</si>
  <si>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</si>
  <si>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</si>
  <si>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</si>
  <si>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</si>
  <si>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</si>
  <si>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</si>
  <si>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</si>
  <si>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</si>
  <si>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</si>
  <si>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</si>
  <si>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</si>
  <si>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</si>
  <si>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</si>
  <si>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</si>
  <si>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</si>
  <si>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</si>
  <si>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</si>
  <si>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</si>
  <si>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</si>
  <si>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</si>
  <si>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</si>
  <si>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</si>
  <si>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</si>
  <si>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</si>
  <si>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</si>
  <si>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</si>
  <si>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</si>
  <si>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</si>
  <si>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</si>
  <si>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</si>
  <si>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</si>
  <si>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</si>
  <si>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</si>
  <si>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</si>
  <si>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</si>
  <si>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</si>
  <si>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</si>
  <si>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</si>
  <si>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</si>
  <si>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</si>
  <si>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</si>
  <si>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</si>
  <si>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</si>
  <si>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</si>
  <si>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</si>
  <si>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</si>
  <si>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</si>
  <si>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</si>
  <si>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</si>
  <si>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</si>
  <si>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</si>
  <si>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</si>
  <si>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</si>
  <si>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</si>
  <si>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</si>
  <si>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</si>
  <si>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</si>
  <si>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</si>
  <si>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</si>
  <si>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</si>
  <si>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</si>
  <si>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</si>
  <si>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</si>
  <si>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</si>
  <si>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</si>
  <si>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</si>
  <si>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</si>
  <si>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</si>
  <si>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</si>
  <si>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</si>
  <si>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</si>
  <si>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</si>
  <si>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</si>
  <si>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</si>
  <si>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</si>
  <si>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</si>
  <si>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</si>
  <si>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</si>
  <si>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</si>
  <si>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</si>
  <si>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</si>
  <si>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</si>
  <si>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</si>
  <si>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</si>
  <si>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</si>
  <si>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</si>
  <si>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</si>
  <si>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</si>
  <si>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</si>
  <si>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</si>
  <si>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</si>
  <si>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</si>
  <si>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</si>
  <si>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</si>
  <si>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</si>
  <si>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</si>
  <si>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</si>
  <si>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</si>
  <si>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</si>
  <si>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</si>
  <si>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</si>
  <si>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</si>
  <si>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</si>
  <si>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</si>
  <si>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</si>
  <si>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</si>
  <si>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</si>
  <si>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</si>
  <si>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</si>
  <si>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</si>
  <si>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</si>
  <si>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</si>
  <si>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</si>
  <si>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</si>
  <si>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</si>
  <si>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</si>
  <si>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</si>
  <si>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</si>
  <si>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</si>
  <si>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</si>
  <si>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</si>
  <si>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</si>
  <si>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</si>
  <si>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</si>
  <si>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</si>
  <si>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</si>
  <si>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</si>
  <si>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</si>
  <si>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</si>
  <si>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</si>
  <si>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</si>
  <si>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</si>
  <si>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</si>
  <si>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</si>
  <si>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</si>
  <si>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</si>
  <si>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</si>
  <si>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</si>
  <si>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</si>
  <si>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</si>
  <si>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</si>
  <si>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</si>
  <si>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</si>
  <si>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</si>
  <si>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</si>
  <si>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</si>
  <si>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</si>
  <si>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</si>
  <si>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</si>
  <si>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</si>
  <si>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</si>
  <si>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</si>
  <si>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</si>
  <si>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</si>
  <si>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</si>
  <si>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</si>
  <si>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</si>
  <si>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</si>
  <si>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</si>
  <si>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</si>
  <si>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</si>
  <si>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</si>
  <si>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</si>
  <si>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</si>
  <si>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</si>
  <si>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</si>
  <si>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</si>
  <si>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</si>
  <si>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</si>
  <si>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</si>
  <si>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</si>
  <si>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</si>
  <si>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</si>
  <si>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</si>
  <si>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</si>
  <si>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</si>
  <si>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</si>
  <si>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</si>
  <si>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</si>
  <si>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</si>
  <si>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</si>
  <si>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</si>
  <si>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</si>
  <si>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</si>
  <si>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</si>
  <si>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</si>
  <si>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</si>
  <si>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</si>
  <si>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</si>
  <si>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</si>
  <si>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</si>
  <si>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</si>
  <si>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</si>
  <si>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</si>
  <si>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</si>
  <si>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</si>
  <si>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</si>
  <si>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</si>
  <si>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</si>
  <si>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</si>
  <si>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</si>
  <si>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</si>
  <si>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</si>
  <si>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</si>
  <si>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</si>
  <si>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</si>
  <si>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</si>
  <si>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</si>
  <si>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</si>
  <si>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</si>
  <si>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</si>
  <si>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</si>
  <si>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</si>
  <si>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</si>
  <si>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</si>
  <si>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</si>
  <si>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</si>
  <si>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</si>
  <si>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</si>
  <si>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</si>
  <si>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</si>
  <si>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</si>
  <si>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</si>
  <si>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</si>
  <si>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</si>
  <si>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</si>
  <si>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</si>
  <si>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</si>
  <si>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</si>
  <si>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</si>
  <si>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</si>
  <si>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</si>
  <si>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</si>
  <si>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</si>
  <si>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</si>
  <si>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</si>
  <si>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</si>
  <si>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</si>
  <si>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</si>
  <si>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</si>
  <si>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</si>
  <si>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</si>
  <si>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</si>
  <si>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</si>
  <si>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</si>
  <si>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</si>
  <si>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</si>
  <si>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</si>
  <si>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</si>
  <si>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</si>
  <si>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</si>
  <si>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</si>
  <si>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</si>
  <si>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</si>
  <si>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</si>
  <si>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</si>
  <si>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</si>
  <si>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</si>
  <si>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</si>
  <si>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</si>
  <si>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</si>
  <si>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</si>
  <si>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</si>
  <si>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</si>
  <si>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</si>
  <si>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</si>
  <si>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</si>
  <si>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</si>
  <si>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</si>
  <si>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</si>
  <si>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</si>
  <si>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</si>
  <si>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</si>
  <si>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</si>
  <si>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</si>
  <si>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</si>
  <si>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</si>
  <si>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</si>
  <si>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</si>
  <si>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</si>
  <si>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</si>
  <si>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</si>
  <si>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</si>
  <si>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</si>
  <si>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</si>
  <si>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</si>
  <si>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</si>
  <si>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</si>
  <si>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</si>
  <si>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</si>
  <si>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</si>
  <si>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</si>
  <si>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</si>
  <si>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</si>
  <si>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</si>
  <si>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</si>
  <si>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</si>
  <si>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</si>
  <si>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</si>
  <si>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</si>
  <si>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</si>
  <si>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</si>
  <si>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</si>
  <si>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</si>
  <si>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</si>
  <si>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</si>
  <si>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</si>
  <si>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</si>
  <si>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</si>
  <si>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</si>
  <si>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</si>
  <si>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</si>
  <si>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</si>
  <si>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</si>
  <si>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</si>
  <si>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</si>
  <si>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</si>
  <si>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</si>
  <si>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</si>
  <si>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</si>
  <si>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</si>
  <si>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</si>
  <si>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</si>
  <si>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</si>
  <si>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</si>
  <si>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</si>
  <si>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</si>
  <si>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</si>
  <si>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</si>
  <si>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</si>
  <si>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</si>
  <si>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</si>
  <si>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</si>
  <si>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</si>
  <si>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</si>
  <si>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</si>
  <si>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</si>
  <si>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</si>
  <si>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</si>
  <si>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</si>
  <si>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</si>
  <si>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</si>
  <si>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</si>
  <si>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</si>
  <si>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</si>
  <si>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</si>
  <si>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</si>
  <si>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</si>
  <si>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</si>
  <si>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</si>
  <si>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</si>
  <si>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</si>
  <si>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</si>
  <si>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</si>
  <si>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</si>
  <si>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</si>
  <si>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</si>
  <si>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</si>
  <si>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</si>
  <si>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</si>
  <si>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</si>
  <si>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</si>
  <si>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</si>
  <si>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</si>
  <si>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</si>
  <si>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</si>
  <si>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</si>
  <si>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</si>
  <si>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</si>
  <si>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</si>
  <si>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</si>
  <si>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</si>
  <si>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</si>
  <si>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</si>
  <si>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</si>
  <si>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</si>
  <si>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</si>
  <si>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</si>
  <si>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</si>
  <si>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</si>
  <si>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</si>
  <si>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</si>
  <si>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</si>
  <si>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</si>
  <si>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</si>
  <si>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</si>
  <si>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</si>
  <si>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</si>
  <si>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</si>
  <si>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</si>
  <si>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</si>
  <si>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</si>
  <si>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</si>
  <si>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</si>
  <si>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</si>
  <si>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</si>
  <si>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</si>
  <si>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</si>
  <si>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</si>
  <si>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</si>
  <si>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</si>
  <si>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</si>
  <si>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</si>
  <si>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</si>
  <si>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</si>
  <si>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</si>
  <si>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</si>
  <si>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</si>
  <si>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</si>
  <si>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</si>
  <si>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</si>
  <si>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</si>
  <si>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</si>
  <si>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</si>
  <si>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</si>
  <si>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</si>
  <si>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</si>
  <si>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</si>
  <si>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</si>
  <si>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</si>
  <si>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</si>
  <si>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</si>
  <si>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</si>
  <si>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</si>
  <si>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</si>
  <si>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</si>
  <si>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</si>
  <si>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</si>
  <si>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</si>
  <si>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</si>
  <si>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</si>
  <si>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</si>
  <si>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</si>
  <si>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</si>
  <si>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</si>
  <si>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</si>
  <si>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</si>
  <si>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</si>
  <si>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</si>
  <si>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</si>
  <si>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</si>
  <si>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</si>
  <si>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</si>
  <si>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</si>
  <si>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</si>
  <si>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</si>
  <si>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</si>
  <si>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</si>
  <si>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</si>
  <si>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</si>
  <si>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</si>
  <si>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</si>
  <si>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</si>
  <si>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</si>
  <si>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</si>
  <si>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</si>
  <si>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</si>
  <si>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</si>
  <si>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</si>
  <si>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</si>
  <si>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</si>
  <si>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</si>
  <si>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</si>
  <si>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</si>
  <si>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</si>
  <si>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</si>
  <si>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</si>
  <si>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</si>
  <si>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</si>
  <si>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</si>
  <si>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</si>
  <si>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</si>
  <si>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</si>
  <si>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</si>
  <si>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</si>
  <si>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</si>
  <si>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</si>
  <si>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</si>
  <si>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</si>
  <si>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</si>
  <si>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</si>
  <si>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</si>
  <si>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</si>
  <si>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</si>
  <si>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</si>
  <si>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</si>
  <si>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</si>
  <si>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</si>
  <si>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</si>
  <si>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</si>
  <si>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</si>
  <si>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</si>
  <si>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</si>
  <si>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</si>
  <si>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</si>
  <si>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</si>
  <si>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</si>
  <si>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</si>
  <si>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</si>
  <si>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</si>
  <si>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</si>
  <si>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</si>
  <si>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</si>
  <si>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</si>
  <si>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</si>
  <si>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</si>
  <si>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</si>
  <si>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</si>
  <si>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</si>
  <si>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</si>
  <si>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</si>
  <si>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</si>
  <si>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</si>
  <si>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</si>
  <si>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</si>
  <si>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</si>
  <si>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</si>
  <si>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</si>
  <si>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</si>
  <si>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</si>
  <si>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</si>
  <si>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</si>
  <si>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</si>
  <si>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</si>
  <si>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</si>
  <si>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</si>
  <si>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</si>
  <si>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</si>
  <si>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</si>
  <si>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</si>
  <si>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</si>
  <si>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</si>
  <si>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</si>
  <si>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</si>
  <si>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</si>
  <si>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</si>
  <si>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</si>
  <si>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</si>
  <si>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</si>
  <si>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</si>
  <si>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</si>
  <si>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</si>
  <si>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</si>
  <si>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</si>
  <si>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</si>
  <si>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</si>
  <si>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</si>
  <si>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</si>
  <si>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</si>
  <si>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</si>
  <si>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</si>
  <si>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</si>
  <si>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</si>
  <si>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</si>
  <si>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</si>
  <si>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</si>
  <si>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</si>
  <si>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</si>
  <si>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</si>
  <si>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</si>
  <si>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</si>
  <si>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</si>
  <si>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</si>
  <si>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</si>
  <si>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</si>
  <si>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</si>
  <si>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</si>
  <si>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</si>
  <si>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</si>
  <si>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</si>
  <si>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</si>
  <si>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</si>
  <si>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</si>
  <si>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</si>
  <si>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</si>
  <si>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</si>
  <si>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</si>
  <si>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</si>
  <si>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</si>
  <si>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</si>
  <si>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</si>
  <si>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</si>
  <si>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</si>
  <si>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</si>
  <si>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</si>
  <si>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</si>
  <si>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</si>
  <si>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</si>
  <si>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</si>
  <si>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</si>
  <si>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</si>
  <si>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</si>
  <si>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</si>
  <si>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</si>
  <si>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</si>
  <si>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</si>
  <si>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</si>
  <si>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</si>
  <si>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</si>
  <si>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</si>
  <si>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</si>
  <si>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</si>
  <si>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</si>
  <si>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</si>
  <si>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</si>
  <si>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</si>
  <si>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</si>
  <si>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</si>
  <si>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</si>
  <si>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</si>
  <si>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</si>
  <si>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</si>
  <si>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</si>
  <si>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</si>
  <si>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</si>
  <si>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</si>
  <si>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</si>
  <si>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</si>
  <si>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</si>
  <si>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</si>
  <si>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</si>
  <si>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</si>
  <si>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</si>
  <si>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</si>
  <si>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</si>
  <si>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</si>
  <si>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</si>
  <si>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</si>
  <si>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</si>
  <si>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</si>
  <si>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</si>
  <si>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</si>
  <si>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</si>
  <si>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</si>
  <si>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</si>
  <si>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</si>
  <si>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</si>
  <si>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</si>
  <si>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</si>
  <si>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</si>
  <si>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</si>
  <si>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</si>
  <si>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</si>
  <si>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</si>
  <si>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</si>
  <si>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</si>
  <si>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</si>
  <si>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</si>
  <si>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</si>
  <si>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</si>
  <si>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</si>
  <si>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</si>
  <si>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</si>
  <si>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</si>
  <si>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</si>
  <si>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</si>
  <si>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</si>
  <si>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</si>
  <si>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</si>
  <si>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</si>
  <si>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</si>
  <si>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</si>
  <si>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</si>
  <si>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</si>
  <si>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</si>
  <si>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</si>
  <si>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</si>
  <si>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</si>
  <si>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</si>
  <si>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</si>
  <si>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</si>
  <si>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</si>
  <si>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</si>
  <si>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</si>
  <si>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</si>
  <si>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</si>
  <si>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</si>
  <si>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</si>
  <si>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</si>
  <si>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</si>
  <si>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</si>
  <si>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</si>
  <si>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</si>
  <si>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</si>
  <si>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</si>
  <si>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</si>
  <si>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</si>
  <si>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</si>
  <si>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</si>
  <si>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</si>
  <si>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</si>
  <si>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</si>
  <si>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</si>
  <si>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</si>
  <si>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</si>
  <si>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</si>
  <si>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</si>
  <si>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</si>
  <si>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</si>
  <si>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</si>
  <si>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</si>
  <si>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</si>
  <si>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</si>
  <si>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</si>
  <si>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</si>
  <si>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</si>
  <si>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</si>
  <si>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</si>
  <si>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</si>
  <si>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</si>
  <si>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</si>
  <si>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</si>
  <si>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</si>
  <si>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</si>
  <si>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</si>
  <si>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</si>
  <si>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</si>
  <si>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</si>
  <si>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</si>
  <si>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</si>
  <si>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</si>
  <si>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</si>
  <si>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</si>
  <si>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</si>
  <si>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</si>
  <si>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</si>
  <si>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</si>
  <si>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</si>
  <si>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</si>
  <si>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</si>
  <si>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</si>
  <si>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</si>
  <si>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</si>
  <si>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</si>
  <si>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</si>
  <si>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</si>
  <si>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</si>
  <si>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</si>
  <si>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</si>
  <si>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</si>
  <si>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</si>
  <si>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</si>
  <si>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</si>
  <si>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</si>
  <si>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</si>
  <si>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</si>
  <si>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</si>
  <si>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</si>
  <si>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</si>
  <si>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</si>
  <si>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</si>
  <si>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</si>
  <si>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</si>
  <si>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</si>
  <si>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</si>
  <si>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</si>
  <si>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</si>
  <si>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</si>
  <si>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</si>
  <si>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</si>
  <si>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</si>
  <si>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</si>
  <si>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</si>
  <si>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</si>
  <si>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</si>
  <si>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</si>
  <si>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</si>
  <si>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</si>
  <si>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</si>
  <si>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</si>
  <si>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</si>
  <si>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</si>
  <si>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</si>
  <si>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</si>
  <si>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</si>
  <si>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</si>
  <si>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</si>
  <si>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</si>
  <si>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</si>
  <si>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</si>
  <si>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</si>
  <si>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</si>
  <si>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</si>
  <si>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</si>
  <si>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</si>
  <si>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</si>
  <si>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</si>
  <si>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</si>
  <si>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</si>
  <si>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</si>
  <si>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</si>
  <si>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</si>
  <si>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</si>
  <si>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</si>
  <si>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</si>
  <si>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</si>
  <si>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</si>
  <si>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</si>
  <si>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</si>
  <si>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</si>
  <si>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</si>
  <si>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</si>
  <si>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</si>
  <si>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</si>
  <si>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</si>
  <si>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</si>
  <si>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</si>
  <si>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</si>
  <si>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</si>
  <si>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</si>
  <si>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</si>
  <si>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</si>
  <si>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</si>
  <si>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</si>
  <si>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</si>
  <si>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</si>
  <si>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</si>
  <si>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</si>
  <si>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</si>
  <si>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</si>
  <si>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</si>
  <si>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</si>
  <si>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</si>
  <si>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</si>
  <si>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</si>
  <si>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</si>
  <si>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</si>
  <si>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</si>
  <si>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</si>
  <si>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</si>
  <si>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</si>
  <si>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</si>
  <si>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</si>
  <si>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</si>
  <si>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</si>
  <si>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</si>
  <si>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</si>
  <si>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</si>
  <si>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</si>
  <si>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</si>
  <si>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</si>
  <si>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</si>
  <si>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</si>
  <si>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</si>
  <si>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</si>
  <si>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</si>
  <si>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</si>
  <si>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</si>
  <si>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</si>
  <si>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</si>
  <si>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</si>
  <si>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</si>
  <si>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</si>
  <si>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</si>
  <si>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</si>
  <si>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</si>
  <si>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</si>
  <si>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</si>
  <si>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</si>
  <si>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</si>
  <si>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</si>
  <si>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</si>
  <si>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</si>
  <si>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</si>
  <si>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</si>
  <si>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</si>
  <si>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</si>
  <si>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</si>
  <si>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</si>
  <si>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</si>
  <si>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</si>
  <si>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</si>
  <si>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</si>
  <si>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</si>
  <si>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</si>
  <si>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</si>
  <si>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</si>
  <si>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</si>
  <si>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</si>
  <si>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</si>
  <si>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</si>
  <si>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</si>
  <si>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</si>
  <si>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</si>
  <si>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</si>
  <si>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</si>
  <si>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</si>
  <si>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</si>
  <si>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</si>
  <si>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</si>
  <si>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</si>
  <si>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</si>
  <si>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</si>
  <si>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</si>
  <si>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</si>
  <si>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</si>
  <si>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</si>
  <si>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</si>
  <si>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</si>
  <si>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</si>
  <si>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</si>
  <si>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</si>
  <si>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</si>
  <si>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</si>
  <si>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</si>
  <si>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</si>
  <si>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</si>
  <si>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</si>
  <si>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</si>
  <si>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</si>
  <si>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</si>
  <si>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</si>
  <si>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</si>
  <si>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</si>
  <si>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</si>
  <si>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</si>
  <si>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</si>
  <si>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</si>
  <si>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</si>
  <si>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</si>
  <si>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</si>
  <si>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</si>
  <si>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</si>
  <si>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</si>
  <si>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</si>
  <si>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</si>
  <si>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</si>
  <si>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</si>
  <si>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</si>
  <si>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</si>
  <si>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</si>
  <si>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</si>
  <si>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</si>
  <si>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</si>
  <si>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</si>
  <si>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</si>
  <si>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</si>
  <si>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</si>
  <si>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</si>
  <si>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</si>
  <si>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</si>
  <si>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</si>
  <si>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</si>
  <si>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</si>
  <si>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</si>
  <si>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</si>
  <si>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</si>
  <si>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</si>
  <si>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</si>
  <si>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</si>
  <si>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</si>
  <si>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</si>
  <si>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</si>
  <si>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</si>
  <si>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</si>
  <si>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</si>
  <si>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</si>
  <si>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</si>
  <si>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</si>
  <si>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</si>
  <si>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</si>
  <si>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</si>
  <si>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</si>
  <si>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</si>
  <si>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</si>
  <si>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</si>
  <si>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</si>
  <si>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</si>
  <si>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</si>
  <si>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</si>
  <si>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</si>
  <si>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</si>
  <si>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</si>
  <si>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</si>
  <si>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</si>
  <si>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</si>
  <si>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</si>
  <si>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</si>
  <si>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</si>
  <si>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</si>
  <si>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</si>
  <si>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</si>
  <si>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</si>
  <si>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</si>
  <si>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</si>
  <si>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</si>
  <si>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</si>
  <si>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</si>
  <si>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</si>
  <si>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</si>
  <si>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</si>
  <si>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</si>
  <si>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</si>
  <si>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</si>
  <si>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</si>
  <si>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</si>
  <si>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</si>
  <si>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</si>
  <si>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</si>
  <si>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</si>
  <si>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</si>
  <si>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</si>
  <si>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</si>
  <si>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</si>
  <si>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</si>
  <si>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</si>
  <si>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</si>
  <si>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</si>
  <si>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</si>
  <si>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</si>
  <si>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</si>
  <si>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</si>
  <si>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</si>
  <si>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</si>
  <si>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</si>
  <si>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</si>
  <si>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</si>
  <si>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</si>
  <si>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</si>
  <si>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</si>
  <si>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</si>
  <si>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</si>
  <si>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</si>
  <si>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</si>
  <si>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</si>
  <si>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</si>
  <si>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</si>
  <si>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</si>
  <si>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</si>
  <si>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</si>
  <si>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</si>
  <si>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</si>
  <si>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</si>
  <si>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</si>
  <si>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</si>
  <si>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</si>
  <si>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</si>
  <si>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</si>
  <si>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</si>
  <si>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</si>
  <si>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</si>
  <si>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</si>
  <si>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</si>
  <si>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</si>
  <si>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</si>
  <si>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</si>
  <si>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</si>
  <si>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</si>
  <si>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</si>
  <si>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</si>
  <si>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</si>
  <si>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</si>
  <si>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</si>
  <si>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</si>
  <si>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</si>
  <si>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</si>
  <si>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</si>
  <si>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</si>
  <si>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</si>
  <si>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</si>
  <si>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</si>
  <si>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</si>
  <si>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</si>
  <si>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</si>
  <si>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</si>
  <si>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</si>
  <si>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</si>
  <si>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</si>
  <si>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</si>
  <si>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</si>
  <si>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</si>
  <si>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</si>
  <si>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</si>
  <si>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</si>
  <si>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</si>
  <si>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</si>
  <si>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</si>
  <si>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</si>
  <si>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</si>
  <si>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</si>
  <si>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</si>
  <si>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</si>
  <si>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</si>
  <si>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</si>
  <si>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</si>
  <si>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</si>
  <si>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</si>
  <si>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</si>
  <si>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</si>
  <si>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</si>
  <si>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</si>
  <si>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</si>
  <si>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</si>
  <si>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</si>
  <si>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</si>
  <si>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</si>
  <si>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</si>
  <si>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</si>
  <si>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</si>
  <si>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</si>
  <si>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</si>
  <si>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</si>
  <si>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</si>
  <si>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</si>
  <si>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</si>
  <si>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</si>
  <si>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</si>
  <si>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</si>
  <si>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</si>
  <si>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</si>
  <si>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</si>
  <si>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</si>
  <si>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</si>
  <si>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</si>
  <si>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</si>
  <si>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</si>
  <si>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</si>
  <si>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</si>
  <si>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</si>
  <si>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</si>
  <si>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</si>
  <si>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</si>
  <si>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</si>
  <si>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</si>
  <si>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</si>
  <si>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</si>
  <si>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</si>
  <si>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</si>
  <si>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</si>
  <si>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</si>
  <si>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</si>
  <si>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</si>
  <si>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</si>
  <si>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</si>
  <si>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</si>
  <si>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</si>
  <si>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</si>
  <si>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</si>
  <si>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</si>
  <si>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</si>
  <si>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</si>
  <si>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</si>
  <si>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</si>
  <si>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</si>
  <si>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</si>
  <si>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</si>
  <si>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</si>
  <si>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</si>
  <si>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</si>
  <si>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</si>
  <si>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</si>
  <si>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</si>
  <si>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</si>
  <si>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</si>
  <si>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</si>
  <si>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</si>
  <si>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</si>
  <si>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</si>
  <si>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</si>
  <si>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</si>
  <si>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</si>
  <si>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</si>
  <si>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</si>
  <si>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</si>
  <si>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</si>
  <si>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</si>
  <si>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</si>
  <si>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</si>
  <si>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</si>
  <si>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</si>
  <si>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</si>
  <si>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</si>
  <si>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</si>
  <si>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</si>
  <si>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</si>
  <si>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</si>
  <si>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</si>
  <si>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</si>
  <si>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</si>
  <si>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</si>
  <si>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</si>
  <si>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</si>
  <si>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</si>
  <si>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</si>
  <si>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</si>
  <si>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</si>
  <si>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</si>
  <si>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</si>
  <si>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</si>
  <si>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</si>
  <si>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</si>
  <si>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</si>
  <si>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</si>
  <si>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</si>
  <si>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</si>
  <si>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</si>
  <si>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</si>
  <si>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</si>
  <si>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</si>
  <si>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</si>
  <si>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</si>
  <si>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</si>
  <si>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</si>
  <si>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</si>
  <si>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</si>
  <si>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</si>
  <si>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</si>
  <si>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</si>
  <si>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</si>
  <si>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</si>
  <si>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</si>
  <si>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</si>
  <si>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</si>
  <si>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</si>
  <si>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</si>
  <si>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</si>
  <si>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</si>
  <si>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</si>
  <si>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</si>
  <si>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</si>
  <si>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</si>
  <si>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</si>
  <si>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</si>
  <si>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</si>
  <si>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</si>
  <si>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</si>
  <si>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</si>
  <si>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</si>
  <si>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</si>
  <si>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</si>
  <si>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</si>
  <si>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</si>
  <si>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</si>
  <si>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</si>
  <si>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</si>
  <si>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</si>
  <si>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</si>
  <si>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</si>
  <si>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</si>
  <si>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</si>
  <si>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</si>
  <si>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</si>
  <si>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</si>
  <si>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</si>
  <si>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</si>
  <si>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</si>
  <si>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</si>
  <si>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</si>
  <si>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</si>
  <si>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</si>
  <si>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</si>
  <si>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</si>
  <si>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</si>
  <si>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</si>
  <si>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</si>
  <si>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</si>
  <si>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</si>
  <si>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</si>
  <si>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</si>
  <si>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</si>
  <si>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</si>
  <si>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</si>
  <si>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</si>
  <si>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</si>
  <si>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</si>
  <si>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</si>
  <si>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</si>
  <si>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</si>
  <si>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</si>
  <si>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</si>
  <si>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</si>
  <si>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</si>
  <si>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</si>
  <si>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</si>
  <si>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</si>
  <si>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</si>
  <si>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</si>
  <si>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</si>
  <si>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</si>
  <si>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</si>
  <si>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</si>
  <si>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</si>
  <si>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</si>
  <si>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</si>
  <si>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</si>
  <si>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</si>
  <si>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</si>
  <si>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</si>
  <si>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</si>
  <si>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</si>
  <si>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</si>
  <si>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</si>
  <si>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</si>
  <si>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</si>
  <si>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</si>
  <si>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</si>
  <si>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</si>
  <si>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</si>
  <si>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</si>
  <si>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</si>
  <si>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</si>
  <si>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</si>
  <si>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</si>
  <si>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</si>
  <si>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</si>
  <si>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</si>
  <si>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</si>
  <si>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</si>
  <si>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</si>
  <si>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</si>
  <si>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</si>
  <si>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</si>
  <si>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</si>
  <si>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</si>
  <si>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</si>
  <si>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</si>
  <si>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</si>
  <si>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</si>
  <si>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</si>
  <si>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</si>
  <si>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</si>
  <si>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</si>
  <si>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</si>
  <si>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</si>
  <si>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</si>
  <si>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</si>
  <si>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</si>
  <si>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</si>
  <si>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</si>
  <si>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</si>
  <si>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</si>
  <si>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</si>
  <si>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</si>
  <si>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</si>
  <si>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</si>
  <si>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</si>
  <si>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</si>
  <si>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</si>
  <si>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</si>
  <si>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</si>
  <si>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</si>
  <si>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</si>
  <si>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</si>
  <si>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</si>
  <si>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</si>
  <si>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</si>
  <si>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</si>
  <si>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</si>
  <si>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</si>
  <si>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</si>
  <si>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</si>
  <si>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</si>
  <si>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</si>
  <si>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</si>
  <si>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</si>
  <si>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</si>
  <si>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</si>
  <si>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</si>
  <si>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</si>
  <si>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</si>
  <si>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</si>
  <si>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</si>
  <si>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</si>
  <si>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</si>
  <si>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</si>
  <si>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</si>
  <si>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</si>
  <si>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</si>
  <si>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</si>
  <si>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</si>
  <si>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</si>
  <si>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</si>
  <si>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</si>
  <si>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</si>
  <si>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</si>
  <si>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</si>
  <si>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</si>
  <si>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</si>
  <si>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</si>
  <si>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</si>
  <si>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</si>
  <si>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</si>
  <si>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</si>
  <si>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</si>
  <si>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</si>
  <si>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</si>
  <si>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</si>
  <si>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</si>
  <si>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</si>
  <si>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</si>
  <si>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</si>
  <si>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</si>
  <si>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</si>
  <si>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</si>
  <si>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</si>
  <si>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</si>
  <si>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</si>
  <si>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</si>
  <si>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</si>
  <si>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</si>
  <si>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</si>
  <si>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</si>
  <si>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</si>
  <si>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</si>
  <si>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</si>
  <si>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</si>
  <si>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</si>
  <si>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</si>
  <si>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</si>
  <si>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</si>
  <si>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</si>
  <si>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</si>
  <si>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</si>
  <si>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</si>
  <si>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</si>
  <si>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</si>
  <si>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</si>
  <si>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</si>
  <si>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</si>
  <si>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</si>
  <si>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</si>
  <si>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</si>
  <si>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</si>
  <si>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</si>
  <si>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</si>
  <si>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</si>
  <si>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</si>
  <si>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</si>
  <si>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</si>
  <si>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</si>
  <si>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</si>
  <si>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</si>
  <si>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</si>
  <si>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</si>
  <si>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</si>
  <si>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</si>
  <si>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</si>
  <si>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</si>
  <si>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</si>
  <si>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</si>
  <si>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</si>
  <si>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</si>
  <si>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</si>
  <si>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</si>
  <si>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</si>
  <si>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</si>
  <si>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</si>
  <si>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</si>
  <si>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</si>
  <si>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</si>
  <si>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</si>
  <si>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</si>
  <si>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</si>
  <si>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</si>
  <si>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</si>
  <si>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</si>
  <si>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</si>
  <si>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</si>
  <si>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</si>
  <si>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</si>
  <si>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</si>
  <si>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</si>
  <si>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</si>
  <si>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</si>
  <si>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</si>
  <si>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</si>
  <si>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</si>
  <si>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</si>
  <si>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</si>
  <si>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</si>
  <si>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</si>
  <si>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</si>
  <si>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</si>
  <si>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</si>
  <si>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</si>
  <si>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</si>
  <si>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</si>
  <si>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</si>
  <si>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</si>
  <si>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</si>
  <si>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</si>
  <si>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</si>
  <si>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</si>
  <si>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</si>
  <si>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</si>
  <si>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</si>
  <si>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</si>
  <si>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</si>
  <si>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</si>
  <si>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</si>
  <si>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</si>
  <si>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</si>
  <si>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</si>
  <si>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</si>
  <si>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</si>
  <si>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</si>
  <si>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</si>
  <si>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</si>
  <si>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</si>
  <si>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</si>
  <si>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</si>
  <si>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</si>
  <si>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</si>
  <si>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</si>
  <si>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</si>
  <si>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</si>
  <si>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</si>
  <si>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</si>
  <si>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</si>
  <si>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</si>
  <si>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</si>
  <si>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</si>
  <si>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</si>
  <si>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</si>
  <si>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</si>
  <si>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</si>
  <si>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</si>
  <si>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</si>
  <si>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</si>
  <si>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</si>
  <si>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</si>
  <si>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</si>
  <si>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</si>
  <si>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</si>
  <si>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</si>
  <si>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</si>
  <si>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</si>
  <si>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</si>
  <si>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</si>
  <si>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</si>
  <si>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</si>
  <si>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</si>
  <si>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</si>
  <si>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</si>
  <si>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</si>
  <si>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</si>
  <si>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</si>
  <si>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</si>
  <si>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</si>
  <si>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</si>
  <si>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</si>
  <si>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</si>
  <si>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</si>
  <si>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</si>
  <si>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</si>
  <si>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</si>
  <si>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</si>
  <si>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</si>
  <si>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</si>
  <si>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</si>
  <si>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</si>
  <si>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</si>
  <si>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</si>
  <si>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</si>
  <si>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</si>
  <si>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</si>
  <si>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</si>
  <si>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</si>
  <si>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</si>
  <si>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</si>
  <si>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</si>
  <si>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</si>
  <si>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</si>
  <si>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</si>
  <si>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</si>
  <si>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</si>
  <si>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</si>
  <si>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</si>
  <si>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</si>
  <si>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</si>
  <si>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</si>
  <si>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</si>
  <si>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</si>
  <si>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</si>
  <si>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</si>
  <si>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</si>
  <si>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</si>
  <si>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</si>
  <si>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</si>
  <si>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</si>
  <si>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</si>
  <si>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</si>
  <si>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</si>
  <si>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</si>
  <si>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</si>
  <si>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</si>
  <si>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</si>
  <si>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</si>
  <si>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</si>
  <si>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</si>
  <si>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</si>
  <si>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</si>
  <si>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</si>
  <si>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</si>
  <si>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</si>
  <si>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</si>
  <si>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</si>
  <si>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</si>
  <si>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</si>
  <si>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</si>
  <si>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</si>
  <si>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</si>
  <si>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</si>
  <si>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</si>
  <si>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</si>
  <si>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</si>
  <si>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</si>
  <si>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</si>
  <si>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</si>
  <si>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</si>
  <si>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</si>
  <si>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</si>
  <si>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</si>
  <si>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</si>
  <si>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</si>
  <si>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</si>
  <si>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</si>
  <si>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</si>
  <si>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</si>
  <si>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</si>
  <si>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</si>
  <si>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</si>
  <si>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</si>
  <si>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</si>
  <si>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</si>
  <si>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</si>
  <si>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</si>
  <si>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</si>
  <si>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</si>
  <si>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</si>
  <si>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</si>
  <si>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</si>
  <si>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</si>
  <si>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</si>
  <si>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</si>
  <si>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</si>
  <si>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</si>
  <si>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</si>
  <si>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</si>
  <si>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</si>
  <si>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</si>
  <si>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</si>
  <si>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</si>
  <si>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</si>
  <si>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</si>
  <si>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</si>
  <si>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</si>
  <si>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</si>
  <si>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</si>
  <si>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</si>
  <si>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</si>
  <si>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</si>
  <si>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</si>
  <si>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</si>
  <si>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</si>
  <si>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</si>
  <si>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</si>
  <si>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</si>
  <si>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</si>
  <si>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</si>
  <si>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</si>
  <si>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</si>
  <si>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</si>
  <si>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</si>
  <si>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</si>
  <si>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</si>
  <si>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</si>
  <si>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</si>
  <si>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</si>
  <si>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</si>
  <si>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</si>
  <si>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</si>
  <si>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</si>
  <si>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</si>
  <si>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</si>
  <si>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</si>
  <si>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</si>
  <si>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</si>
  <si>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</si>
  <si>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</si>
  <si>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</si>
  <si>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</si>
  <si>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</si>
  <si>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</si>
  <si>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</si>
  <si>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</si>
  <si>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</si>
  <si>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</si>
  <si>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</si>
  <si>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</si>
  <si>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</si>
  <si>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</si>
  <si>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</si>
  <si>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</si>
  <si>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</si>
  <si>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</si>
  <si>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</si>
  <si>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</si>
  <si>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</si>
  <si>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</si>
  <si>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</si>
  <si>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</si>
  <si>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</si>
  <si>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</si>
  <si>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</si>
  <si>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</si>
  <si>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</si>
  <si>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</si>
  <si>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</si>
  <si>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</si>
  <si>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</si>
  <si>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</si>
  <si>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</si>
  <si>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</si>
  <si>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</si>
  <si>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</si>
  <si>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</si>
  <si>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</si>
  <si>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</si>
  <si>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</si>
  <si>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</si>
  <si>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</si>
  <si>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</si>
  <si>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</si>
  <si>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</si>
  <si>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</si>
  <si>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</si>
  <si>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</si>
  <si>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</si>
  <si>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</si>
  <si>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</si>
  <si>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</si>
  <si>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</si>
  <si>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</si>
  <si>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</si>
  <si>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</si>
  <si>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</si>
  <si>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</si>
  <si>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</si>
  <si>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</si>
  <si>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</si>
  <si>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</si>
  <si>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</si>
  <si>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</si>
  <si>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</si>
  <si>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</si>
  <si>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</si>
  <si>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</si>
  <si>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</si>
  <si>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</si>
  <si>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</si>
  <si>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</si>
  <si>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</si>
  <si>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</si>
  <si>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</si>
  <si>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</si>
  <si>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</si>
  <si>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</si>
  <si>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</si>
  <si>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</si>
  <si>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</si>
  <si>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</si>
  <si>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</si>
  <si>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</si>
  <si>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</si>
  <si>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</si>
  <si>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</si>
  <si>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</si>
  <si>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</si>
  <si>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</si>
  <si>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</si>
  <si>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</si>
  <si>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</si>
  <si>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</si>
  <si>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</si>
  <si>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</si>
  <si>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</si>
  <si>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</si>
  <si>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</si>
  <si>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</si>
  <si>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</si>
  <si>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</si>
  <si>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</si>
  <si>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</si>
  <si>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</si>
  <si>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</si>
  <si>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</si>
  <si>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</si>
  <si>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</si>
  <si>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</si>
  <si>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</si>
  <si>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</si>
  <si>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</si>
  <si>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</si>
  <si>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</si>
  <si>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</si>
  <si>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</si>
  <si>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</si>
  <si>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</si>
  <si>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</si>
  <si>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</si>
  <si>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</si>
  <si>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</si>
  <si>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</si>
  <si>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</si>
  <si>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</si>
  <si>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</si>
  <si>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</si>
  <si>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</si>
  <si>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</si>
  <si>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</si>
  <si>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</si>
  <si>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</si>
  <si>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</si>
  <si>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</si>
  <si>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</si>
  <si>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</si>
  <si>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</si>
  <si>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</si>
  <si>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</si>
  <si>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</si>
  <si>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</si>
  <si>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</si>
  <si>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</si>
  <si>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</si>
  <si>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</si>
  <si>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</si>
  <si>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</si>
  <si>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</si>
  <si>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</si>
  <si>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</si>
  <si>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</si>
  <si>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</si>
  <si>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</si>
  <si>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</si>
  <si>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</si>
  <si>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</si>
  <si>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</si>
  <si>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</si>
  <si>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</si>
  <si>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</si>
  <si>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</si>
  <si>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</si>
  <si>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</si>
  <si>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</si>
  <si>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</si>
  <si>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</si>
  <si>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</si>
  <si>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</si>
  <si>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</si>
  <si>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</si>
  <si>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</si>
  <si>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</si>
  <si>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</si>
  <si>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</si>
  <si>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</si>
  <si>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</si>
  <si>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</si>
  <si>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</si>
  <si>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</si>
  <si>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</si>
  <si>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</si>
  <si>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</si>
  <si>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</si>
  <si>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</si>
  <si>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</si>
  <si>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</si>
  <si>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</si>
  <si>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</si>
  <si>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</si>
  <si>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</si>
  <si>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</si>
  <si>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</si>
  <si>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</si>
  <si>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</si>
  <si>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</si>
  <si>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</si>
  <si>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</si>
  <si>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</si>
  <si>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</si>
  <si>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</si>
  <si>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</si>
  <si>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</si>
  <si>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</si>
  <si>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</si>
  <si>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</si>
  <si>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</si>
  <si>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</si>
  <si>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</si>
  <si>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</si>
  <si>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</si>
  <si>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</si>
  <si>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</si>
  <si>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</si>
  <si>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</si>
  <si>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</si>
  <si>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</si>
  <si>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</si>
  <si>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</si>
  <si>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</si>
  <si>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</si>
  <si>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</si>
  <si>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</si>
  <si>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</si>
  <si>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</si>
  <si>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</si>
  <si>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</si>
  <si>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</si>
  <si>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</si>
  <si>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</si>
  <si>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</si>
  <si>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</si>
  <si>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</si>
  <si>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</si>
  <si>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</si>
  <si>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</si>
  <si>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</si>
  <si>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</si>
  <si>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</si>
  <si>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</si>
  <si>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</si>
  <si>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</si>
  <si>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</si>
  <si>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</si>
  <si>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</si>
  <si>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</si>
  <si>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</si>
  <si>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</si>
  <si>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</si>
  <si>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</si>
  <si>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</si>
  <si>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</si>
  <si>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</si>
  <si>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</si>
  <si>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</si>
  <si>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</si>
  <si>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</si>
  <si>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</si>
  <si>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</si>
  <si>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</si>
  <si>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</si>
  <si>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</si>
  <si>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</si>
  <si>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</si>
  <si>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</si>
  <si>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</si>
  <si>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</si>
  <si>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</si>
  <si>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</si>
  <si>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</si>
  <si>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</si>
  <si>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</si>
  <si>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</si>
  <si>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</si>
  <si>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</si>
  <si>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</si>
  <si>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</si>
  <si>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</si>
  <si>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</si>
  <si>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</si>
  <si>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</si>
  <si>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</si>
  <si>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</si>
  <si>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</si>
  <si>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</si>
  <si>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</si>
  <si>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</si>
  <si>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</si>
  <si>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</si>
  <si>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</si>
  <si>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</si>
  <si>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</si>
  <si>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</si>
  <si>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</si>
  <si>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</si>
  <si>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</si>
  <si>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</si>
  <si>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</si>
  <si>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</si>
  <si>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</si>
  <si>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</si>
  <si>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</si>
  <si>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</si>
  <si>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</si>
  <si>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</si>
  <si>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</si>
  <si>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</si>
  <si>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</si>
  <si>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</si>
  <si>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</si>
  <si>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</si>
  <si>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</si>
  <si>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</si>
  <si>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</si>
  <si>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</si>
  <si>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</si>
  <si>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</si>
  <si>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</si>
  <si>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</si>
  <si>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</si>
  <si>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</si>
  <si>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</si>
  <si>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</si>
  <si>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</si>
  <si>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</si>
  <si>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</si>
  <si>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</si>
  <si>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</si>
  <si>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</si>
  <si>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</si>
  <si>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</si>
  <si>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</si>
  <si>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</si>
  <si>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</si>
  <si>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</si>
  <si>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</si>
  <si>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</si>
  <si>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</si>
  <si>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</si>
  <si>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</si>
  <si>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</si>
  <si>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</si>
  <si>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</si>
  <si>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</si>
  <si>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</si>
  <si>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</si>
  <si>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</si>
  <si>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</si>
  <si>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</si>
  <si>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</si>
  <si>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</si>
  <si>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</si>
  <si>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</si>
  <si>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</si>
  <si>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</si>
  <si>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</si>
  <si>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</si>
  <si>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</si>
  <si>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</si>
  <si>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</si>
  <si>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</si>
  <si>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</si>
  <si>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</si>
  <si>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</si>
  <si>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</si>
  <si>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</si>
  <si>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</si>
  <si>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</si>
  <si>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</si>
  <si>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</si>
  <si>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</si>
  <si>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</si>
  <si>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</si>
  <si>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</si>
  <si>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</si>
  <si>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</si>
  <si>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</si>
  <si>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</si>
  <si>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</si>
  <si>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</si>
  <si>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</si>
  <si>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</si>
  <si>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</si>
  <si>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</si>
  <si>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</si>
  <si>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</si>
  <si>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</si>
  <si>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</si>
  <si>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</si>
  <si>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</si>
  <si>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</si>
  <si>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</si>
  <si>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</si>
  <si>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</si>
  <si>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</si>
  <si>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</si>
  <si>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</si>
  <si>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</si>
  <si>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</si>
  <si>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</si>
  <si>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</si>
  <si>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</si>
  <si>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</si>
  <si>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</si>
  <si>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</si>
  <si>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</si>
  <si>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</si>
  <si>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</si>
  <si>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</si>
  <si>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</si>
  <si>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</si>
  <si>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</si>
  <si>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</si>
  <si>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</si>
  <si>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</si>
  <si>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</si>
  <si>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</si>
  <si>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</si>
  <si>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</si>
  <si>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</si>
  <si>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</si>
  <si>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</si>
  <si>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</si>
  <si>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</si>
  <si>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</si>
  <si>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</si>
  <si>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</si>
  <si>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</si>
  <si>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</si>
  <si>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</si>
  <si>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</si>
  <si>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</si>
  <si>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</si>
  <si>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</si>
  <si>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</si>
  <si>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</si>
  <si>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</si>
  <si>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</si>
  <si>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</si>
  <si>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</si>
  <si>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</si>
  <si>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</si>
  <si>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</si>
  <si>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</si>
  <si>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</si>
  <si>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</si>
  <si>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</si>
  <si>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</si>
  <si>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</si>
  <si>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</si>
  <si>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</si>
  <si>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</si>
  <si>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</si>
  <si>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</si>
  <si>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</si>
  <si>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</si>
  <si>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</si>
  <si>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</si>
  <si>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</si>
  <si>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</si>
  <si>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</si>
  <si>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</si>
  <si>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</si>
  <si>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</si>
  <si>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</si>
  <si>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</si>
  <si>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</si>
  <si>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</si>
  <si>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</si>
  <si>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</si>
  <si>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</si>
  <si>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</si>
  <si>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</si>
  <si>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</si>
  <si>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</si>
  <si>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</si>
  <si>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</si>
  <si>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</si>
  <si>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</si>
  <si>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</si>
  <si>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</si>
  <si>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</si>
  <si>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</si>
  <si>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</si>
  <si>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</si>
  <si>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</si>
  <si>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</si>
  <si>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</si>
  <si>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</si>
  <si>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</si>
  <si>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</si>
  <si>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</si>
  <si>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</si>
  <si>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</si>
  <si>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</si>
  <si>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</si>
  <si>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</si>
  <si>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</si>
  <si>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</si>
  <si>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</si>
  <si>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</si>
  <si>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</si>
  <si>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</si>
  <si>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</si>
  <si>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</si>
  <si>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</si>
  <si>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</si>
  <si>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</si>
  <si>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</si>
  <si>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</si>
  <si>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</si>
  <si>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</si>
  <si>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</si>
  <si>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</si>
  <si>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</si>
  <si>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</si>
  <si>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</si>
  <si>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</si>
  <si>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</si>
  <si>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</si>
  <si>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</si>
  <si>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</si>
  <si>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</si>
  <si>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</si>
  <si>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</si>
  <si>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</si>
  <si>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</si>
  <si>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</si>
  <si>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</si>
  <si>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</si>
  <si>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</si>
  <si>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</si>
  <si>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</si>
  <si>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</si>
  <si>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</si>
  <si>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</si>
  <si>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</si>
  <si>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</si>
  <si>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</si>
  <si>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</si>
  <si>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</si>
  <si>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</si>
  <si>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</si>
  <si>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</si>
  <si>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</si>
  <si>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</si>
  <si>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</si>
  <si>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</si>
  <si>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</si>
  <si>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</si>
  <si>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</si>
  <si>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</si>
  <si>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</si>
  <si>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</si>
  <si>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</si>
  <si>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</si>
  <si>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</si>
  <si>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</si>
  <si>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</si>
  <si>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</si>
  <si>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</si>
  <si>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</si>
  <si>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</si>
  <si>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</si>
  <si>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</si>
  <si>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</si>
  <si>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</si>
  <si>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</si>
  <si>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</si>
  <si>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</si>
  <si>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</si>
  <si>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</si>
  <si>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</si>
  <si>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</si>
  <si>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</si>
  <si>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</si>
  <si>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</si>
  <si>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</si>
  <si>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</si>
  <si>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</si>
  <si>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</si>
  <si>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</si>
  <si>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</si>
  <si>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</si>
  <si>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</si>
  <si>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</si>
  <si>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</si>
  <si>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</si>
  <si>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</si>
  <si>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</si>
  <si>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</si>
  <si>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</si>
  <si>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</si>
  <si>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</si>
  <si>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</si>
  <si>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</si>
  <si>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</si>
  <si>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</si>
  <si>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</si>
  <si>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</si>
  <si>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</si>
  <si>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</si>
  <si>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</si>
  <si>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</si>
  <si>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</si>
  <si>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</si>
  <si>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</si>
  <si>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</si>
  <si>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</si>
  <si>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</si>
  <si>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</si>
  <si>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</si>
  <si>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</si>
  <si>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</si>
  <si>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</si>
  <si>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</si>
  <si>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</si>
  <si>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</si>
  <si>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</si>
  <si>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</si>
  <si>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</si>
  <si>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</si>
  <si>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</si>
  <si>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</si>
  <si>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</si>
  <si>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</si>
  <si>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</si>
  <si>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</si>
  <si>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</si>
  <si>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</si>
  <si>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</si>
  <si>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</si>
  <si>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</si>
  <si>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</si>
  <si>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</si>
  <si>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</si>
  <si>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</si>
  <si>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</si>
  <si>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</si>
  <si>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</si>
  <si>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</si>
  <si>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</si>
  <si>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</si>
  <si>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</si>
  <si>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</si>
  <si>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</si>
  <si>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</si>
  <si>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</si>
  <si>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</si>
  <si>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</si>
  <si>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</si>
  <si>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</si>
  <si>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</si>
  <si>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</si>
  <si>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</si>
  <si>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</si>
  <si>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</si>
  <si>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</si>
  <si>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</si>
  <si>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</si>
  <si>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</si>
  <si>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</si>
  <si>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</si>
  <si>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</si>
  <si>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</si>
  <si>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</si>
  <si>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</si>
  <si>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</si>
  <si>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</si>
  <si>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</si>
  <si>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</si>
  <si>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</si>
  <si>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</si>
  <si>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</si>
  <si>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</si>
  <si>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</si>
  <si>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</si>
  <si>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</si>
  <si>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</si>
  <si>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</si>
  <si>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</si>
  <si>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</si>
  <si>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</si>
  <si>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</si>
  <si>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</si>
  <si>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</si>
  <si>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</si>
  <si>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</si>
  <si>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</si>
  <si>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</si>
  <si>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</si>
  <si>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</si>
  <si>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</si>
  <si>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</si>
  <si>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</si>
  <si>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</si>
  <si>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</si>
  <si>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</si>
  <si>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</si>
  <si>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</si>
  <si>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</si>
  <si>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</si>
  <si>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</si>
  <si>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</si>
  <si>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</si>
  <si>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</si>
  <si>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</si>
  <si>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</si>
  <si>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</si>
  <si>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</si>
  <si>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</si>
  <si>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</si>
  <si>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</si>
  <si>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</si>
  <si>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</si>
  <si>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</si>
  <si>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</si>
  <si>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</si>
  <si>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</si>
  <si>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</si>
  <si>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</si>
  <si>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</si>
  <si>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</si>
  <si>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</si>
  <si>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</si>
  <si>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</si>
  <si>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</si>
  <si>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</si>
  <si>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</si>
  <si>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</si>
  <si>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</si>
  <si>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</si>
  <si>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</si>
  <si>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</si>
  <si>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</si>
  <si>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</si>
  <si>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</si>
  <si>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</si>
  <si>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</si>
  <si>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</si>
  <si>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</si>
  <si>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</si>
  <si>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</si>
  <si>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</si>
  <si>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</si>
  <si>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</si>
  <si>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</si>
  <si>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</si>
  <si>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</si>
  <si>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</si>
  <si>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</si>
  <si>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</si>
  <si>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</si>
  <si>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</si>
  <si>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</si>
  <si>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</si>
  <si>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</si>
  <si>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</si>
  <si>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</si>
  <si>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</si>
  <si>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</si>
  <si>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</si>
  <si>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</si>
  <si>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</si>
  <si>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</si>
  <si>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</si>
  <si>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</si>
  <si>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</si>
  <si>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</si>
  <si>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</si>
  <si>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</si>
  <si>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</si>
  <si>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</si>
  <si>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</si>
  <si>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</si>
  <si>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</si>
  <si>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</si>
  <si>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</si>
  <si>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</si>
  <si>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</si>
  <si>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</si>
  <si>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</si>
  <si>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</si>
  <si>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</si>
  <si>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</si>
  <si>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</si>
  <si>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</si>
  <si>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</si>
  <si>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</si>
  <si>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</si>
  <si>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</si>
  <si>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</si>
  <si>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</si>
  <si>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</si>
  <si>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</si>
  <si>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</si>
  <si>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</si>
  <si>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</si>
  <si>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</si>
  <si>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</si>
  <si>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</si>
  <si>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</si>
  <si>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</si>
  <si>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</si>
  <si>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</si>
  <si>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</si>
  <si>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</si>
  <si>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</si>
  <si>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</si>
  <si>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</si>
  <si>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</si>
  <si>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</si>
  <si>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</si>
  <si>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</si>
  <si>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</si>
  <si>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</si>
  <si>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</si>
  <si>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</si>
  <si>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</si>
  <si>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</si>
  <si>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</si>
  <si>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</si>
  <si>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</si>
  <si>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</si>
  <si>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</si>
  <si>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</si>
  <si>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</si>
  <si>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</si>
  <si>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</si>
  <si>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</si>
  <si>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</si>
  <si>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</si>
  <si>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</si>
  <si>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</si>
  <si>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</si>
  <si>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</si>
  <si>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</si>
  <si>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</si>
  <si>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</si>
  <si>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</si>
  <si>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</si>
  <si>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</si>
  <si>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</si>
  <si>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</si>
  <si>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</si>
  <si>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</si>
  <si>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</si>
  <si>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</si>
  <si>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</si>
  <si>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</si>
  <si>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</si>
  <si>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</si>
  <si>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</si>
  <si>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</si>
  <si>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</si>
  <si>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</si>
  <si>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</si>
  <si>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</si>
  <si>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</si>
  <si>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</si>
  <si>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</si>
  <si>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</si>
  <si>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</si>
  <si>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</si>
  <si>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</si>
  <si>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</si>
  <si>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</si>
  <si>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</si>
  <si>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</si>
  <si>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</si>
  <si>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</si>
  <si>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</si>
  <si>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</si>
  <si>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</si>
  <si>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</si>
  <si>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</si>
  <si>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</si>
  <si>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</si>
  <si>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</si>
  <si>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</si>
  <si>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</si>
  <si>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</si>
  <si>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</si>
  <si>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</si>
  <si>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</si>
  <si>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</si>
  <si>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</si>
  <si>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</si>
  <si>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</si>
  <si>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</si>
  <si>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</si>
  <si>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</si>
  <si>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</si>
  <si>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</si>
  <si>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</si>
  <si>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</si>
  <si>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</si>
  <si>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</si>
  <si>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</si>
  <si>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</si>
  <si>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</si>
  <si>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</si>
  <si>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</si>
  <si>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</si>
  <si>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</si>
  <si>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</si>
  <si>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</si>
  <si>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</si>
  <si>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</si>
  <si>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</si>
  <si>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</si>
  <si>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</si>
  <si>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</si>
  <si>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</si>
  <si>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</si>
  <si>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</si>
  <si>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</si>
  <si>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</si>
  <si>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</si>
  <si>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</si>
  <si>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</si>
  <si>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</si>
  <si>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</si>
  <si>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</si>
  <si>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</si>
  <si>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</si>
  <si>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</si>
  <si>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</si>
  <si>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</si>
  <si>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</si>
  <si>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</si>
  <si>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</si>
  <si>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</si>
  <si>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</si>
  <si>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</si>
  <si>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</si>
  <si>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</si>
  <si>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</si>
  <si>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</si>
  <si>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</si>
  <si>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</si>
  <si>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</si>
  <si>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</si>
  <si>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</si>
  <si>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</si>
  <si>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</si>
  <si>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</si>
  <si>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</si>
  <si>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</si>
  <si>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</si>
  <si>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</si>
  <si>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</si>
  <si>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</si>
  <si>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</si>
  <si>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</si>
  <si>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</si>
  <si>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</si>
  <si>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</si>
  <si>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</si>
  <si>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</si>
  <si>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</si>
  <si>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</si>
  <si>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</si>
  <si>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</si>
  <si>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</si>
  <si>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</si>
  <si>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</si>
  <si>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</si>
  <si>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</si>
  <si>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</si>
  <si>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</si>
  <si>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</si>
  <si>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</si>
  <si>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</si>
  <si>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</si>
  <si>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</si>
  <si>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</si>
  <si>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</si>
  <si>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</si>
  <si>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</si>
  <si>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</si>
  <si>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</si>
  <si>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</si>
  <si>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</si>
  <si>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</si>
  <si>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</si>
  <si>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</si>
  <si>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</si>
  <si>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</si>
  <si>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</si>
  <si>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</si>
  <si>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</si>
  <si>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</si>
  <si>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</si>
  <si>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</si>
  <si>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</si>
  <si>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</si>
  <si>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</si>
  <si>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</si>
  <si>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</si>
  <si>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</si>
  <si>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</si>
  <si>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</si>
  <si>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</si>
  <si>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</si>
  <si>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</si>
  <si>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</si>
  <si>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</si>
  <si>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</si>
  <si>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</si>
  <si>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</si>
  <si>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</si>
  <si>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</si>
  <si>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</si>
  <si>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</si>
  <si>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</si>
  <si>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</si>
  <si>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</si>
  <si>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</si>
  <si>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</si>
  <si>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</si>
  <si>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</si>
  <si>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</si>
  <si>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</si>
  <si>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</si>
  <si>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</si>
  <si>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</si>
  <si>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</si>
  <si>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</si>
  <si>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</si>
  <si>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</si>
  <si>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</si>
  <si>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</si>
  <si>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</si>
  <si>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</si>
  <si>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</si>
  <si>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</si>
  <si>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</si>
  <si>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</si>
  <si>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</si>
  <si>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</si>
  <si>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</si>
  <si>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</si>
  <si>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</si>
  <si>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</si>
  <si>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</si>
  <si>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</si>
  <si>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</si>
  <si>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</si>
  <si>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</si>
  <si>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</si>
  <si>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</si>
  <si>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</si>
  <si>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</si>
  <si>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</si>
  <si>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</si>
  <si>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</si>
  <si>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</si>
  <si>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</si>
  <si>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</si>
  <si>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</si>
  <si>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</si>
  <si>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</si>
  <si>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</si>
  <si>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</si>
  <si>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</si>
  <si>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</si>
  <si>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</si>
  <si>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</si>
  <si>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</si>
  <si>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</si>
  <si>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</si>
  <si>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</si>
  <si>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</si>
  <si>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</si>
  <si>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</si>
  <si>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</si>
  <si>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</si>
  <si>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</si>
  <si>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</si>
  <si>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</si>
  <si>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</si>
  <si>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</si>
  <si>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</si>
  <si>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</si>
  <si>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</si>
  <si>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</si>
  <si>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</si>
  <si>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</si>
  <si>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</si>
  <si>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</si>
  <si>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</si>
  <si>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</si>
  <si>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</si>
  <si>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</si>
  <si>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</si>
  <si>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</si>
  <si>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</si>
  <si>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</si>
  <si>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</si>
  <si>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</si>
  <si>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</si>
  <si>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</si>
  <si>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</si>
  <si>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</si>
  <si>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</si>
  <si>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</si>
  <si>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</si>
  <si>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</si>
  <si>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</si>
  <si>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</si>
  <si>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</si>
  <si>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</si>
  <si>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</si>
  <si>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</si>
  <si>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</si>
  <si>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</si>
  <si>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</si>
  <si>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</si>
  <si>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</si>
  <si>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</si>
  <si>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</si>
  <si>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</si>
  <si>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</si>
  <si>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</si>
  <si>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</si>
  <si>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</si>
  <si>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</si>
  <si>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</si>
  <si>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</si>
  <si>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</si>
  <si>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</si>
  <si>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</si>
  <si>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</si>
  <si>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</si>
  <si>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</si>
  <si>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</si>
  <si>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</si>
  <si>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</si>
  <si>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</si>
  <si>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</si>
  <si>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</si>
  <si>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</si>
  <si>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</si>
  <si>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</si>
  <si>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</si>
  <si>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</si>
  <si>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</si>
  <si>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</si>
  <si>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</si>
  <si>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</si>
  <si>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</si>
  <si>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</si>
  <si>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</si>
  <si>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</si>
  <si>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</si>
  <si>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</si>
  <si>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</si>
  <si>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</si>
  <si>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</si>
  <si>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</si>
  <si>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</si>
  <si>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</si>
  <si>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</si>
  <si>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</si>
  <si>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</si>
  <si>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</si>
  <si>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</si>
  <si>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</si>
  <si>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</si>
  <si>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</si>
  <si>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</si>
  <si>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</si>
  <si>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</si>
  <si>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</si>
  <si>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</si>
  <si>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</si>
  <si>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</si>
  <si>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</si>
  <si>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</si>
  <si>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</si>
  <si>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</si>
  <si>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</si>
  <si>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</si>
  <si>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</si>
  <si>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</si>
  <si>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</si>
  <si>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</si>
  <si>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</si>
  <si>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</si>
  <si>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</si>
  <si>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</si>
  <si>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</si>
  <si>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</si>
  <si>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</si>
  <si>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</si>
  <si>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</si>
  <si>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</si>
  <si>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</si>
  <si>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</si>
  <si>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</si>
  <si>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</si>
  <si>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</si>
  <si>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</si>
  <si>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</si>
  <si>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</si>
  <si>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</si>
  <si>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</si>
  <si>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</si>
  <si>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</si>
  <si>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</si>
  <si>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</si>
  <si>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</si>
  <si>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</si>
  <si>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</si>
  <si>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</si>
  <si>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</si>
  <si>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</si>
  <si>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</si>
  <si>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</si>
  <si>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</si>
  <si>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</si>
  <si>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</si>
  <si>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</si>
  <si>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</si>
  <si>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</si>
  <si>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</si>
  <si>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</si>
  <si>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</si>
  <si>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</si>
  <si>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</si>
  <si>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</si>
  <si>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</si>
  <si>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</si>
  <si>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</si>
  <si>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</si>
  <si>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</si>
  <si>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</si>
  <si>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</si>
  <si>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</si>
  <si>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</si>
  <si>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</si>
  <si>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</si>
  <si>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</si>
  <si>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</si>
  <si>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</si>
  <si>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</si>
  <si>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</si>
  <si>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</si>
  <si>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</si>
  <si>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</si>
  <si>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</si>
  <si>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</si>
  <si>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</si>
  <si>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</si>
  <si>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</si>
  <si>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</si>
  <si>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</si>
  <si>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</si>
  <si>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</si>
  <si>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</si>
  <si>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</si>
  <si>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</si>
  <si>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</si>
  <si>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</si>
  <si>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</si>
  <si>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</si>
  <si>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</si>
  <si>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</si>
  <si>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</si>
  <si>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</si>
  <si>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</si>
  <si>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</si>
  <si>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</si>
  <si>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</si>
  <si>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</si>
  <si>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</si>
  <si>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</si>
  <si>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</si>
  <si>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</si>
  <si>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</si>
  <si>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</si>
  <si>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</si>
  <si>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</si>
  <si>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</si>
  <si>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</si>
  <si>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</si>
  <si>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</si>
  <si>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</si>
  <si>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</si>
  <si>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</si>
  <si>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</si>
  <si>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</si>
  <si>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</si>
  <si>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</si>
  <si>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</si>
  <si>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</si>
  <si>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</si>
  <si>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</si>
  <si>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</si>
  <si>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</si>
  <si>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</si>
  <si>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</si>
  <si>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</si>
  <si>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</si>
  <si>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</si>
  <si>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</si>
  <si>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</si>
  <si>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</si>
  <si>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</si>
  <si>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</si>
  <si>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</si>
  <si>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</si>
  <si>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</si>
  <si>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</si>
  <si>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</si>
  <si>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</si>
  <si>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</si>
  <si>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</si>
  <si>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</si>
  <si>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</si>
  <si>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</si>
  <si>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</si>
  <si>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</si>
  <si>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</si>
  <si>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</si>
  <si>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</si>
  <si>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</si>
  <si>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</si>
  <si>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</si>
  <si>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</si>
  <si>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</si>
  <si>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</si>
  <si>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</si>
  <si>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</si>
  <si>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</si>
  <si>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</si>
  <si>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</si>
  <si>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</si>
  <si>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</si>
  <si>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</si>
  <si>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</si>
  <si>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</si>
  <si>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</si>
  <si>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</si>
  <si>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</si>
  <si>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</si>
  <si>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</si>
  <si>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</si>
  <si>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</si>
  <si>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</si>
  <si>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</si>
  <si>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</si>
  <si>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</si>
  <si>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</si>
  <si>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</si>
  <si>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</si>
  <si>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</si>
  <si>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</si>
  <si>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</si>
  <si>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</si>
  <si>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</si>
  <si>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</si>
  <si>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</si>
  <si>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</si>
  <si>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</si>
  <si>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</si>
  <si>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</si>
  <si>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</si>
  <si>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</si>
  <si>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</si>
  <si>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</si>
  <si>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</si>
  <si>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</si>
  <si>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</si>
  <si>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</si>
  <si>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</si>
  <si>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</si>
  <si>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</si>
  <si>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</si>
  <si>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</si>
  <si>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</si>
  <si>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</si>
  <si>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</si>
  <si>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</si>
  <si>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</si>
  <si>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</si>
  <si>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</si>
  <si>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</si>
  <si>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</si>
  <si>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</si>
  <si>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</si>
  <si>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</si>
  <si>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</si>
  <si>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</si>
  <si>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</si>
  <si>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</si>
  <si>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</si>
  <si>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</si>
  <si>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</si>
  <si>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</si>
  <si>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</si>
  <si>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</si>
  <si>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</si>
  <si>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</si>
  <si>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</si>
  <si>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</si>
  <si>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</si>
  <si>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</si>
  <si>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</si>
  <si>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</si>
  <si>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</si>
  <si>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</si>
  <si>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</si>
  <si>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</si>
  <si>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</si>
  <si>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</si>
  <si>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</si>
  <si>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</si>
  <si>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</si>
  <si>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</si>
  <si>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</si>
  <si>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</si>
  <si>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</si>
  <si>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</si>
  <si>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</si>
  <si>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</si>
  <si>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</si>
  <si>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</si>
  <si>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</si>
  <si>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</si>
  <si>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</si>
  <si>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</si>
  <si>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</si>
  <si>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</si>
  <si>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</si>
  <si>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</si>
  <si>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</si>
  <si>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</si>
  <si>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</si>
  <si>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</si>
  <si>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</si>
  <si>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</si>
  <si>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</si>
  <si>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</si>
  <si>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</si>
  <si>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</si>
  <si>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</si>
  <si>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</si>
  <si>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</si>
  <si>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</si>
  <si>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</si>
  <si>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</si>
  <si>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</si>
  <si>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</si>
  <si>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</si>
  <si>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</si>
  <si>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</si>
  <si>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</si>
  <si>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</si>
  <si>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</si>
  <si>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</si>
  <si>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</si>
  <si>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</si>
  <si>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</si>
  <si>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</si>
  <si>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</si>
  <si>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</si>
  <si>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</si>
  <si>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</si>
  <si>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</si>
  <si>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</si>
  <si>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</si>
  <si>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</si>
  <si>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</si>
  <si>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</si>
  <si>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</si>
  <si>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</si>
  <si>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</si>
  <si>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</si>
  <si>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</si>
  <si>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</si>
  <si>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</si>
  <si>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</si>
  <si>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</si>
  <si>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</si>
  <si>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</si>
  <si>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</si>
  <si>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</si>
  <si>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</si>
  <si>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</si>
  <si>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</si>
  <si>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</si>
  <si>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</si>
  <si>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</si>
  <si>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</si>
  <si>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</si>
  <si>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</si>
  <si>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</si>
  <si>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</si>
  <si>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</si>
  <si>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</si>
  <si>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</si>
  <si>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</si>
  <si>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</si>
  <si>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</si>
  <si>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</si>
  <si>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</si>
  <si>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</si>
  <si>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</si>
  <si>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</si>
  <si>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</si>
  <si>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</si>
  <si>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</si>
  <si>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</si>
  <si>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</si>
  <si>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</si>
  <si>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</si>
  <si>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</si>
  <si>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</si>
  <si>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</si>
  <si>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</si>
  <si>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</si>
  <si>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</si>
  <si>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</si>
  <si>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</si>
  <si>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</si>
  <si>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</si>
  <si>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</si>
  <si>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</si>
  <si>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</si>
  <si>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</si>
  <si>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</si>
  <si>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</si>
  <si>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</si>
  <si>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</si>
  <si>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</si>
  <si>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</si>
  <si>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</si>
  <si>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</si>
  <si>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</si>
  <si>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</si>
  <si>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</si>
  <si>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</si>
  <si>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</si>
  <si>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</si>
  <si>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</si>
  <si>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</si>
  <si>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</si>
  <si>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</si>
  <si>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</si>
  <si>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</si>
  <si>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</si>
  <si>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</si>
  <si>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</si>
  <si>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</si>
  <si>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</si>
  <si>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</si>
  <si>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</si>
  <si>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</si>
  <si>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</si>
  <si>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</si>
  <si>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</si>
  <si>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</si>
  <si>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</si>
  <si>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</si>
  <si>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</si>
  <si>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</si>
  <si>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</si>
  <si>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</si>
  <si>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</si>
  <si>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</si>
  <si>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</si>
  <si>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</si>
  <si>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</si>
  <si>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</si>
  <si>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</si>
  <si>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</si>
  <si>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</si>
  <si>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</si>
  <si>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</si>
  <si>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</si>
  <si>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</si>
  <si>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</si>
  <si>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</si>
  <si>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</si>
  <si>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</si>
  <si>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</si>
  <si>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</si>
  <si>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</si>
  <si>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</si>
  <si>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</si>
  <si>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</si>
  <si>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</si>
  <si>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</si>
  <si>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</si>
  <si>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</si>
  <si>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</si>
  <si>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</si>
  <si>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</si>
  <si>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</si>
  <si>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</si>
  <si>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</si>
  <si>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</si>
  <si>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</si>
  <si>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</si>
  <si>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</si>
  <si>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</si>
  <si>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</si>
  <si>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</si>
  <si>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</si>
  <si>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</si>
  <si>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</si>
  <si>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</si>
  <si>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</si>
  <si>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</si>
  <si>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</si>
  <si>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</si>
  <si>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</si>
  <si>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</si>
  <si>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</si>
  <si>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</si>
  <si>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</si>
  <si>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</si>
  <si>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</si>
  <si>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</si>
  <si>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</si>
  <si>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</si>
  <si>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</si>
  <si>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</si>
  <si>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</si>
  <si>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</si>
  <si>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</si>
  <si>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</si>
  <si>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</si>
  <si>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</si>
  <si>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</si>
  <si>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</si>
  <si>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</si>
  <si>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</si>
  <si>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</si>
  <si>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</si>
  <si>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</si>
  <si>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</si>
  <si>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</si>
  <si>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</si>
  <si>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</si>
  <si>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</si>
  <si>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</si>
  <si>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</si>
  <si>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</si>
  <si>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</si>
  <si>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</si>
  <si>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</si>
  <si>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</si>
  <si>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</si>
  <si>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</si>
  <si>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</si>
  <si>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</si>
  <si>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</si>
  <si>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</si>
  <si>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</si>
  <si>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</si>
  <si>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</si>
  <si>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</si>
  <si>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</si>
  <si>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</si>
  <si>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</si>
  <si>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</si>
  <si>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</si>
  <si>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</si>
  <si>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</si>
  <si>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</si>
  <si>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</si>
  <si>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</si>
  <si>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</si>
  <si>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</si>
  <si>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</si>
  <si>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</si>
  <si>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</si>
  <si>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</si>
  <si>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</si>
  <si>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</si>
  <si>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</si>
  <si>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</si>
  <si>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</si>
  <si>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</si>
  <si>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</si>
  <si>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</si>
  <si>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</si>
  <si>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</si>
  <si>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</si>
  <si>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</si>
  <si>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</si>
  <si>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</si>
  <si>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</si>
  <si>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</si>
  <si>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</si>
  <si>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</si>
  <si>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</si>
  <si>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</si>
  <si>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</si>
  <si>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</si>
  <si>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</si>
  <si>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</si>
  <si>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</si>
  <si>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</si>
  <si>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</si>
  <si>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</si>
  <si>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</si>
  <si>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</si>
  <si>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</si>
  <si>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</si>
  <si>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</si>
  <si>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</si>
  <si>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</si>
  <si>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</si>
  <si>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</si>
  <si>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</si>
  <si>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</si>
  <si>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</si>
  <si>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</si>
  <si>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</si>
  <si>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</si>
  <si>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</si>
  <si>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</si>
  <si>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</si>
  <si>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</si>
  <si>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</si>
  <si>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</si>
  <si>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</si>
  <si>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</si>
  <si>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</si>
  <si>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</si>
  <si>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</si>
  <si>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</si>
  <si>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</si>
  <si>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</si>
  <si>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</si>
  <si>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</si>
  <si>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</si>
  <si>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</si>
  <si>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</si>
  <si>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</si>
  <si>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</si>
  <si>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</si>
  <si>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</si>
  <si>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</si>
  <si>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</si>
  <si>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</si>
  <si>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</si>
  <si>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</si>
  <si>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</si>
  <si>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</si>
  <si>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</si>
  <si>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</si>
  <si>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</si>
  <si>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</si>
  <si>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</si>
  <si>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</si>
  <si>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</si>
  <si>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</si>
  <si>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</si>
  <si>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</si>
  <si>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</si>
  <si>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</si>
  <si>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</si>
  <si>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</si>
  <si>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</si>
  <si>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</si>
  <si>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</si>
  <si>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</si>
  <si>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</si>
  <si>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</si>
  <si>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</si>
  <si>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</si>
  <si>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</si>
  <si>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</si>
  <si>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</si>
  <si>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</si>
  <si>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</si>
  <si>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</si>
  <si>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</si>
  <si>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</si>
  <si>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</si>
  <si>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</si>
  <si>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</si>
  <si>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</si>
  <si>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</si>
  <si>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</si>
  <si>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</si>
  <si>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</si>
  <si>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</si>
  <si>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</si>
  <si>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</si>
  <si>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</si>
  <si>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</si>
  <si>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</si>
  <si>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</si>
  <si>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</si>
  <si>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</si>
  <si>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</si>
  <si>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</si>
  <si>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</si>
  <si>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</si>
  <si>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</si>
  <si>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</si>
  <si>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</si>
  <si>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</si>
  <si>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</si>
  <si>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</si>
  <si>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</si>
  <si>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</si>
  <si>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</si>
  <si>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</si>
  <si>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</si>
  <si>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</si>
  <si>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</si>
  <si>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</si>
  <si>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</si>
  <si>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</si>
  <si>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</si>
  <si>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</si>
  <si>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</si>
  <si>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</si>
  <si>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</si>
  <si>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</si>
  <si>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</si>
  <si>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</si>
  <si>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</si>
  <si>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</si>
  <si>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</si>
  <si>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</si>
  <si>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</si>
  <si>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</si>
  <si>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</si>
  <si>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</si>
  <si>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</si>
  <si>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</si>
  <si>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</si>
  <si>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</si>
  <si>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</si>
  <si>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</si>
  <si>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</si>
  <si>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</si>
  <si>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</si>
  <si>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</si>
  <si>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</si>
  <si>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</si>
  <si>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</si>
  <si>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</si>
  <si>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</si>
  <si>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</si>
  <si>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</si>
  <si>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</si>
  <si>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</si>
  <si>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</si>
  <si>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</si>
  <si>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</si>
  <si>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</si>
  <si>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</si>
  <si>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</si>
  <si>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</si>
  <si>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</si>
  <si>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</si>
  <si>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</si>
  <si>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</si>
  <si>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</si>
  <si>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</si>
  <si>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</si>
  <si>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</si>
  <si>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</si>
  <si>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</si>
  <si>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</si>
  <si>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</si>
  <si>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</si>
  <si>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</si>
  <si>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</si>
  <si>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</si>
  <si>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</si>
  <si>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</si>
  <si>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</si>
  <si>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</si>
  <si>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</si>
  <si>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</si>
  <si>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</si>
  <si>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</si>
  <si>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</si>
  <si>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</si>
  <si>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</si>
  <si>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</si>
  <si>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</si>
  <si>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</si>
  <si>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</si>
  <si>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</si>
  <si>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</si>
  <si>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</si>
  <si>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</si>
  <si>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</si>
  <si>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</si>
  <si>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</si>
  <si>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</si>
  <si>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</si>
  <si>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</si>
  <si>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</si>
  <si>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</si>
  <si>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</si>
  <si>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</si>
  <si>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</si>
  <si>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</si>
  <si>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</si>
  <si>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</si>
  <si>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</si>
  <si>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</si>
  <si>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</si>
  <si>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</si>
  <si>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</si>
  <si>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</si>
  <si>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</si>
  <si>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</si>
  <si>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</si>
  <si>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</si>
  <si>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</si>
  <si>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</si>
  <si>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</si>
  <si>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</si>
  <si>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</si>
  <si>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</si>
  <si>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</si>
  <si>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</si>
  <si>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</si>
  <si>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</si>
  <si>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</si>
  <si>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</si>
  <si>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</si>
  <si>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</si>
  <si>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</si>
  <si>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</si>
  <si>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</si>
  <si>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</si>
  <si>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</si>
  <si>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</si>
  <si>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</si>
  <si>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</si>
  <si>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</si>
  <si>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</si>
  <si>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</si>
  <si>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</si>
  <si>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</si>
  <si>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</si>
  <si>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</si>
  <si>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</si>
  <si>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</si>
  <si>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</si>
  <si>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</si>
  <si>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</si>
  <si>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</si>
  <si>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</si>
  <si>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</si>
  <si>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</si>
  <si>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</si>
  <si>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</si>
  <si>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</si>
  <si>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</si>
  <si>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</si>
  <si>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</si>
  <si>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</si>
  <si>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</si>
  <si>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</si>
  <si>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</si>
  <si>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</si>
  <si>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</si>
  <si>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</si>
  <si>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</si>
  <si>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</si>
  <si>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</si>
  <si>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</si>
  <si>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</si>
  <si>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</si>
  <si>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</si>
  <si>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</si>
  <si>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</si>
  <si>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</si>
  <si>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</si>
  <si>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</si>
  <si>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</si>
  <si>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</si>
  <si>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</si>
  <si>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</si>
  <si>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</si>
  <si>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</si>
  <si>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</si>
  <si>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</si>
  <si>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</si>
  <si>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</si>
  <si>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</si>
  <si>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</si>
  <si>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</si>
  <si>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</si>
  <si>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</si>
  <si>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</si>
  <si>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</si>
  <si>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</si>
  <si>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</si>
  <si>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</si>
  <si>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</si>
  <si>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</si>
  <si>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</si>
  <si>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</si>
  <si>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</si>
  <si>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</si>
  <si>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</si>
  <si>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</si>
  <si>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</si>
  <si>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</si>
  <si>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</si>
  <si>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</si>
  <si>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</si>
  <si>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</si>
  <si>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</si>
  <si>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</si>
  <si>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</si>
  <si>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</si>
  <si>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</si>
  <si>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</si>
  <si>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</si>
  <si>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</si>
  <si>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</si>
  <si>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</si>
  <si>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</si>
  <si>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</si>
  <si>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</si>
  <si>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</si>
  <si>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</si>
  <si>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</si>
  <si>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</si>
  <si>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</si>
  <si>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</si>
  <si>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</si>
  <si>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</si>
  <si>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</si>
  <si>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</si>
  <si>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</si>
  <si>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</si>
  <si>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</si>
  <si>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</si>
  <si>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</si>
  <si>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</si>
  <si>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</si>
  <si>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</si>
  <si>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</si>
  <si>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</si>
  <si>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</si>
  <si>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</si>
  <si>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</si>
  <si>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</si>
  <si>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</si>
  <si>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</si>
  <si>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</si>
  <si>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</si>
  <si>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</si>
  <si>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</si>
  <si>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</si>
  <si>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</si>
  <si>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</si>
  <si>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</si>
  <si>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</si>
  <si>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</si>
  <si>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</si>
  <si>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</si>
  <si>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</si>
  <si>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</si>
  <si>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</si>
  <si>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</si>
  <si>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</si>
  <si>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</si>
  <si>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</si>
  <si>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</si>
  <si>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</si>
  <si>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</si>
  <si>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</si>
  <si>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</si>
  <si>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</si>
  <si>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</si>
  <si>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</si>
  <si>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</si>
  <si>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</si>
  <si>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</si>
  <si>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</si>
  <si>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</si>
  <si>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</si>
  <si>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</si>
  <si>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</si>
  <si>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</si>
  <si>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</si>
  <si>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</si>
  <si>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</si>
  <si>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</si>
  <si>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</si>
  <si>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</si>
  <si>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</si>
  <si>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</si>
  <si>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</si>
  <si>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</si>
  <si>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</si>
  <si>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</si>
  <si>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</si>
  <si>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</si>
  <si>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</si>
  <si>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</si>
  <si>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</si>
  <si>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</si>
  <si>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</si>
  <si>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</si>
  <si>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</si>
  <si>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</si>
  <si>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</si>
  <si>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</si>
  <si>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</si>
  <si>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</si>
  <si>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</si>
  <si>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</si>
  <si>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</si>
  <si>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</si>
  <si>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</si>
  <si>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</si>
  <si>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</si>
  <si>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</si>
  <si>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</si>
  <si>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</si>
  <si>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</si>
  <si>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</si>
  <si>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</si>
  <si>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</si>
  <si>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</si>
  <si>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</si>
  <si>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</si>
  <si>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</si>
  <si>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</si>
  <si>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</si>
  <si>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</si>
  <si>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</si>
  <si>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</si>
  <si>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</si>
  <si>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</si>
  <si>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</si>
  <si>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</si>
  <si>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</si>
  <si>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</si>
  <si>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</si>
  <si>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</si>
  <si>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</si>
  <si>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</si>
  <si>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</si>
  <si>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</si>
  <si>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</si>
  <si>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</si>
  <si>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</si>
  <si>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</si>
  <si>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</si>
  <si>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</si>
  <si>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</si>
  <si>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</si>
  <si>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</si>
  <si>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</si>
  <si>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</si>
  <si>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</si>
  <si>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</si>
  <si>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</si>
  <si>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</si>
  <si>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</si>
  <si>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</si>
  <si>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</si>
  <si>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</si>
  <si>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</si>
  <si>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</si>
  <si>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</si>
  <si>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</si>
  <si>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</si>
  <si>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</si>
  <si>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</si>
  <si>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</si>
  <si>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</si>
  <si>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</si>
  <si>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</si>
  <si>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</si>
  <si>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</si>
  <si>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</si>
  <si>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</si>
  <si>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</si>
  <si>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</si>
  <si>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</si>
  <si>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</si>
  <si>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</si>
  <si>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</si>
  <si>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</si>
  <si>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</si>
  <si>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</si>
  <si>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</si>
  <si>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</si>
  <si>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</si>
  <si>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</si>
  <si>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</si>
  <si>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</si>
  <si>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</si>
  <si>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</si>
  <si>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</si>
  <si>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</si>
  <si>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</si>
  <si>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</si>
  <si>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</si>
  <si>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</si>
  <si>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</si>
  <si>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</si>
  <si>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</si>
  <si>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</si>
  <si>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</si>
  <si>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</si>
  <si>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</si>
  <si>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</si>
  <si>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</si>
  <si>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</si>
  <si>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</si>
  <si>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</si>
  <si>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</si>
  <si>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</si>
  <si>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</si>
  <si>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</si>
  <si>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</si>
  <si>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</si>
  <si>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</si>
  <si>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</si>
  <si>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</si>
  <si>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</si>
  <si>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</si>
  <si>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</si>
  <si>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</si>
  <si>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</si>
  <si>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</si>
  <si>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</si>
  <si>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</si>
  <si>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</si>
  <si>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</si>
  <si>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</si>
  <si>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</si>
  <si>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</si>
  <si>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</si>
  <si>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</si>
  <si>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</si>
  <si>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</si>
  <si>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</si>
  <si>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</si>
  <si>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</si>
  <si>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</si>
  <si>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</si>
  <si>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</si>
  <si>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</si>
  <si>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</si>
  <si>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</si>
  <si>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</si>
  <si>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</si>
  <si>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</si>
  <si>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</si>
  <si>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</si>
  <si>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</si>
  <si>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</si>
  <si>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</si>
  <si>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</si>
  <si>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</si>
  <si>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</si>
  <si>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</si>
  <si>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</si>
  <si>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</si>
  <si>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</si>
  <si>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</si>
  <si>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</si>
  <si>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</si>
  <si>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</si>
  <si>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</si>
  <si>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</si>
  <si>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</si>
  <si>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</si>
  <si>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</si>
  <si>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</si>
  <si>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</si>
  <si>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</si>
  <si>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</si>
  <si>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</si>
  <si>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</si>
  <si>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</si>
  <si>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</si>
  <si>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</si>
  <si>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</si>
  <si>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</si>
  <si>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</si>
  <si>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</si>
  <si>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</si>
  <si>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</si>
  <si>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</si>
  <si>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</si>
  <si>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</si>
  <si>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</si>
  <si>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</si>
  <si>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</si>
  <si>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</si>
  <si>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</si>
  <si>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</si>
  <si>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</si>
  <si>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</si>
  <si>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</si>
  <si>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</si>
  <si>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</si>
  <si>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</si>
  <si>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</si>
  <si>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</si>
  <si>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</si>
  <si>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</si>
  <si>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</si>
  <si>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</si>
  <si>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</si>
  <si>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</si>
  <si>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</si>
  <si>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</si>
  <si>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</si>
  <si>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</si>
  <si>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</si>
  <si>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</si>
  <si>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</si>
  <si>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</si>
  <si>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</si>
  <si>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</si>
  <si>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</si>
  <si>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</si>
  <si>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</si>
  <si>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</si>
  <si>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</si>
  <si>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</si>
  <si>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</si>
  <si>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</si>
  <si>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</si>
  <si>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</si>
  <si>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</si>
  <si>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</si>
  <si>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</si>
  <si>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</si>
  <si>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</si>
  <si>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</si>
  <si>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</si>
  <si>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</si>
  <si>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</si>
  <si>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</si>
  <si>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</si>
  <si>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</si>
  <si>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</si>
  <si>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</si>
  <si>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</si>
  <si>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</si>
  <si>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</si>
  <si>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</si>
  <si>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</si>
  <si>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</si>
  <si>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</si>
  <si>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</si>
  <si>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</si>
  <si>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</si>
  <si>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</si>
  <si>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</si>
  <si>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</si>
  <si>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</si>
  <si>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</si>
  <si>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</si>
  <si>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</si>
  <si>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</si>
  <si>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</si>
  <si>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</si>
  <si>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</si>
  <si>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</si>
  <si>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</si>
  <si>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</si>
  <si>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</si>
  <si>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</si>
  <si>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</si>
  <si>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</si>
  <si>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</si>
  <si>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</si>
  <si>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</si>
  <si>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</si>
  <si>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</si>
  <si>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</si>
  <si>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</si>
  <si>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</si>
  <si>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</si>
  <si>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</si>
  <si>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</si>
  <si>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</si>
  <si>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</si>
  <si>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</si>
  <si>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</si>
  <si>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</si>
  <si>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</si>
  <si>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</si>
  <si>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</si>
  <si>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</si>
  <si>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</si>
  <si>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</si>
  <si>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</si>
  <si>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</si>
  <si>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</si>
  <si>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</si>
  <si>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</si>
  <si>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</si>
  <si>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</si>
  <si>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</si>
  <si>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</si>
  <si>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</si>
  <si>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</si>
  <si>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</si>
  <si>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</si>
  <si>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</si>
  <si>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</si>
  <si>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</si>
  <si>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</si>
  <si>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</si>
  <si>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</si>
  <si>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</si>
  <si>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</si>
  <si>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</si>
  <si>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</si>
  <si>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</si>
  <si>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</si>
  <si>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</si>
  <si>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</si>
  <si>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</si>
  <si>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</si>
  <si>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</si>
  <si>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</si>
  <si>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</si>
  <si>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</si>
  <si>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</si>
  <si>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</si>
  <si>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</si>
  <si>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</si>
  <si>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</si>
  <si>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</si>
  <si>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</si>
  <si>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</si>
  <si>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</si>
  <si>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</si>
  <si>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</si>
  <si>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</si>
  <si>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</si>
  <si>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</si>
  <si>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</si>
  <si>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</si>
  <si>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</si>
  <si>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</si>
  <si>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</si>
  <si>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</si>
  <si>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</si>
  <si>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</si>
  <si>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</si>
  <si>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</si>
  <si>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</si>
  <si>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</si>
  <si>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</si>
  <si>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</si>
  <si>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</si>
  <si>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</si>
  <si>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</si>
  <si>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</si>
  <si>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</si>
  <si>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</si>
  <si>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</si>
  <si>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</si>
  <si>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</si>
  <si>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</si>
  <si>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</si>
  <si>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</si>
  <si>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</si>
  <si>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</si>
  <si>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</si>
  <si>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</si>
  <si>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</si>
  <si>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</si>
  <si>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</si>
  <si>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</si>
  <si>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</si>
  <si>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</si>
  <si>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</si>
  <si>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</si>
  <si>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</si>
  <si>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</si>
  <si>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</si>
  <si>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</si>
  <si>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</si>
  <si>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</si>
  <si>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</si>
  <si>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</si>
  <si>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</si>
  <si>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</si>
  <si>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</si>
  <si>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</si>
  <si>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</si>
  <si>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</si>
  <si>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</si>
  <si>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</si>
  <si>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</si>
  <si>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</si>
  <si>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</si>
  <si>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</si>
  <si>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</si>
  <si>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</si>
  <si>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</si>
  <si>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</si>
  <si>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</si>
  <si>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</si>
  <si>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</si>
  <si>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</si>
  <si>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</si>
  <si>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</si>
  <si>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</si>
  <si>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</si>
  <si>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</si>
  <si>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</si>
  <si>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</si>
  <si>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</si>
  <si>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</si>
  <si>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</si>
  <si>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</si>
  <si>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</si>
  <si>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</si>
  <si>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</si>
  <si>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</si>
  <si>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</si>
  <si>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</si>
  <si>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</si>
  <si>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</si>
  <si>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</si>
  <si>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</si>
  <si>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</si>
  <si>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</si>
  <si>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</si>
  <si>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</si>
  <si>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</si>
  <si>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</si>
  <si>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</si>
  <si>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</si>
  <si>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</si>
  <si>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</si>
  <si>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</si>
  <si>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</si>
  <si>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</si>
  <si>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</si>
  <si>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</si>
  <si>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</si>
  <si>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</si>
  <si>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</si>
  <si>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</si>
  <si>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</si>
  <si>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</si>
  <si>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</si>
  <si>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</si>
  <si>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</si>
  <si>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</si>
  <si>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</si>
  <si>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</si>
  <si>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</si>
  <si>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</si>
  <si>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</si>
  <si>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</si>
  <si>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</si>
  <si>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</si>
  <si>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</si>
  <si>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</si>
  <si>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</si>
  <si>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</si>
  <si>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</si>
  <si>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</si>
  <si>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</si>
  <si>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</si>
  <si>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</si>
  <si>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</si>
  <si>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</si>
  <si>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</si>
  <si>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</si>
  <si>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</si>
  <si>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</si>
  <si>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</si>
  <si>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</si>
  <si>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</si>
  <si>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</si>
  <si>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</si>
  <si>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</si>
  <si>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</si>
  <si>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</si>
  <si>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</si>
  <si>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</si>
  <si>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</si>
  <si>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</si>
  <si>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</si>
  <si>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</si>
  <si>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</si>
  <si>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</si>
  <si>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</si>
  <si>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</si>
  <si>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</si>
  <si>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</si>
  <si>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</si>
  <si>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</si>
  <si>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</si>
  <si>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</si>
  <si>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</si>
  <si>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</si>
  <si>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</si>
  <si>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</si>
  <si>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</si>
  <si>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</si>
  <si>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</si>
  <si>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</si>
  <si>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</si>
  <si>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</si>
  <si>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</si>
  <si>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</si>
  <si>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</si>
  <si>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</si>
  <si>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</si>
  <si>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</si>
  <si>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</si>
  <si>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</si>
  <si>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</si>
  <si>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</si>
  <si>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</si>
  <si>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</si>
  <si>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</si>
  <si>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</si>
  <si>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</si>
  <si>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</si>
  <si>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</si>
  <si>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</si>
  <si>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</si>
  <si>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</si>
  <si>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</si>
  <si>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</si>
  <si>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</si>
  <si>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</si>
  <si>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</si>
  <si>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</si>
  <si>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</si>
  <si>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</si>
  <si>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</si>
  <si>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</si>
  <si>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</si>
  <si>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</si>
  <si>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</si>
  <si>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</si>
  <si>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</si>
  <si>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</si>
  <si>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</si>
  <si>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</si>
  <si>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</si>
  <si>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</si>
  <si>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</si>
  <si>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</si>
  <si>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</si>
  <si>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</si>
  <si>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</si>
  <si>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</si>
  <si>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</si>
  <si>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</si>
  <si>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</si>
  <si>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</si>
  <si>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</si>
  <si>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</si>
  <si>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</si>
  <si>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</si>
  <si>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</si>
  <si>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</si>
  <si>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</si>
  <si>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</si>
  <si>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</si>
  <si>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</si>
  <si>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</si>
  <si>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</si>
  <si>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</si>
  <si>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</si>
  <si>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</si>
  <si>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</si>
  <si>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</si>
  <si>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</si>
  <si>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</si>
  <si>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</si>
  <si>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</si>
  <si>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</si>
  <si>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</si>
  <si>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</si>
  <si>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</si>
  <si>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</si>
  <si>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</si>
  <si>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</si>
  <si>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</si>
  <si>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</si>
  <si>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</si>
  <si>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</si>
  <si>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</si>
  <si>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</si>
  <si>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</si>
  <si>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</si>
  <si>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</si>
  <si>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</si>
  <si>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</si>
  <si>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</si>
  <si>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</si>
  <si>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</si>
  <si>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</si>
  <si>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</si>
  <si>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</si>
  <si>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</si>
  <si>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</si>
  <si>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</si>
  <si>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</si>
  <si>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</si>
  <si>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</si>
  <si>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</si>
  <si>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</si>
  <si>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</si>
  <si>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</si>
  <si>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</si>
  <si>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</si>
  <si>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</si>
  <si>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</si>
  <si>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</si>
  <si>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</si>
  <si>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</si>
  <si>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</si>
  <si>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</si>
  <si>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</si>
  <si>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</si>
  <si>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</si>
  <si>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</si>
  <si>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</si>
  <si>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</si>
  <si>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</si>
  <si>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</si>
  <si>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</si>
  <si>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</si>
  <si>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</si>
  <si>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</si>
  <si>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</si>
  <si>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</si>
  <si>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</si>
  <si>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</si>
  <si>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</si>
  <si>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</si>
  <si>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</si>
  <si>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</si>
  <si>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</si>
  <si>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</si>
  <si>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</si>
  <si>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</si>
  <si>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</si>
  <si>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</si>
  <si>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</si>
  <si>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</si>
  <si>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</si>
  <si>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</si>
  <si>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</si>
  <si>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</si>
  <si>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</si>
  <si>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</si>
  <si>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</si>
  <si>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</si>
  <si>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</si>
  <si>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</si>
  <si>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</si>
  <si>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</si>
  <si>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</si>
  <si>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</si>
  <si>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</si>
  <si>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</si>
  <si>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</si>
  <si>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</si>
  <si>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</si>
  <si>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</si>
  <si>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</si>
  <si>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</si>
  <si>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</si>
  <si>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</si>
  <si>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</si>
  <si>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</si>
  <si>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</si>
  <si>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</si>
  <si>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</si>
  <si>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</si>
  <si>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</si>
  <si>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</si>
  <si>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</si>
  <si>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</si>
  <si>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</si>
  <si>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</si>
  <si>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</si>
  <si>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</si>
  <si>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</si>
  <si>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</si>
  <si>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</si>
  <si>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</si>
  <si>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</si>
  <si>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</si>
  <si>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</si>
  <si>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</si>
  <si>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</si>
  <si>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</si>
  <si>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</si>
  <si>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</si>
  <si>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</si>
  <si>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</si>
  <si>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</si>
  <si>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</si>
  <si>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</si>
  <si>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</si>
  <si>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</si>
  <si>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</si>
  <si>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</si>
  <si>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</si>
  <si>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</si>
  <si>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</si>
  <si>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</si>
  <si>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</si>
  <si>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</si>
  <si>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</si>
  <si>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</si>
  <si>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</si>
  <si>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</si>
  <si>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</si>
  <si>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</si>
  <si>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</si>
  <si>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</si>
  <si>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</si>
  <si>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</si>
  <si>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</si>
  <si>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</si>
  <si>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</si>
  <si>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</si>
  <si>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</si>
  <si>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</si>
  <si>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</si>
  <si>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</si>
  <si>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</si>
  <si>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</si>
  <si>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</si>
  <si>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</si>
  <si>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</si>
  <si>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</si>
  <si>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</si>
  <si>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</si>
  <si>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</si>
  <si>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</si>
  <si>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</si>
  <si>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</si>
  <si>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</si>
  <si>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</si>
  <si>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</si>
  <si>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</si>
  <si>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</si>
  <si>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</si>
  <si>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</si>
  <si>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</si>
  <si>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</si>
  <si>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</si>
  <si>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</si>
  <si>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</si>
  <si>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</si>
  <si>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</si>
  <si>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</si>
  <si>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</si>
  <si>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</si>
  <si>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</si>
  <si>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</si>
  <si>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</si>
  <si>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</si>
  <si>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</si>
  <si>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</si>
  <si>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</si>
  <si>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</si>
  <si>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</si>
  <si>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</si>
  <si>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</si>
  <si>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</si>
  <si>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</si>
  <si>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</si>
  <si>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</si>
  <si>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</si>
  <si>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</si>
  <si>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</si>
  <si>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</si>
  <si>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</si>
  <si>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</si>
  <si>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</si>
  <si>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</si>
  <si>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</si>
  <si>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</si>
  <si>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</si>
  <si>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</si>
  <si>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</si>
  <si>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</si>
  <si>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</si>
  <si>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</si>
  <si>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</si>
  <si>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</si>
  <si>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</si>
  <si>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</si>
  <si>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</si>
  <si>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</si>
  <si>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</si>
  <si>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</si>
  <si>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</si>
  <si>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</si>
  <si>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</si>
  <si>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</si>
  <si>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</si>
  <si>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</si>
  <si>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</si>
  <si>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</si>
  <si>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</si>
  <si>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</si>
  <si>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</si>
  <si>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</si>
  <si>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</si>
  <si>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</si>
  <si>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</si>
  <si>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</si>
  <si>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</si>
  <si>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</si>
  <si>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</si>
  <si>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</si>
  <si>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</si>
  <si>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</si>
  <si>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</si>
  <si>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</si>
  <si>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</si>
  <si>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</si>
  <si>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</si>
  <si>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</si>
  <si>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</si>
  <si>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</si>
  <si>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</si>
  <si>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</si>
  <si>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</si>
  <si>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</si>
  <si>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</si>
  <si>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</si>
  <si>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</si>
  <si>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</si>
  <si>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</si>
  <si>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</si>
  <si>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</si>
  <si>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</si>
  <si>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</si>
  <si>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</si>
  <si>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</si>
  <si>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</si>
  <si>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</si>
  <si>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</si>
  <si>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</si>
  <si>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</si>
  <si>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</si>
  <si>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</si>
  <si>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</si>
  <si>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</si>
  <si>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</si>
  <si>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</si>
  <si>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</si>
  <si>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</si>
  <si>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</si>
  <si>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</si>
  <si>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</si>
  <si>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</si>
  <si>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</si>
  <si>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</si>
  <si>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</si>
  <si>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</si>
  <si>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</si>
  <si>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</si>
  <si>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</si>
  <si>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</si>
  <si>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</si>
  <si>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</si>
  <si>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</si>
  <si>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</si>
  <si>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</si>
  <si>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</si>
  <si>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</si>
  <si>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</si>
  <si>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</si>
  <si>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</si>
  <si>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</si>
  <si>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</si>
  <si>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</si>
  <si>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</si>
  <si>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</si>
  <si>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</si>
  <si>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</si>
  <si>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</si>
  <si>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</si>
  <si>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</si>
  <si>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</si>
  <si>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</si>
  <si>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</si>
  <si>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</si>
  <si>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</si>
  <si>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</si>
  <si>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</si>
  <si>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</si>
  <si>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</si>
  <si>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</si>
  <si>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</si>
  <si>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</si>
  <si>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</si>
  <si>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</si>
  <si>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</si>
  <si>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</si>
  <si>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</si>
  <si>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</si>
  <si>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</si>
  <si>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</si>
  <si>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</si>
  <si>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</si>
  <si>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</si>
  <si>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</si>
  <si>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</si>
  <si>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</si>
  <si>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</si>
  <si>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</si>
  <si>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</si>
  <si>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</si>
  <si>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</si>
  <si>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</si>
  <si>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</si>
  <si>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</si>
  <si>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</si>
  <si>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</si>
  <si>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</si>
  <si>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</si>
  <si>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</si>
  <si>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</si>
  <si>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</si>
  <si>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</si>
  <si>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</si>
  <si>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</si>
  <si>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</si>
  <si>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</si>
  <si>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</si>
  <si>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</si>
  <si>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</si>
  <si>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</si>
  <si>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</si>
  <si>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</si>
  <si>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</si>
  <si>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</si>
  <si>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</si>
  <si>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</si>
  <si>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</si>
  <si>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</si>
  <si>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</si>
  <si>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</si>
  <si>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</si>
  <si>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</si>
  <si>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</si>
  <si>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</si>
  <si>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</si>
  <si>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</si>
  <si>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</si>
  <si>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</si>
  <si>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</si>
  <si>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</si>
  <si>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</si>
  <si>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</si>
  <si>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</si>
  <si>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</si>
  <si>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</si>
  <si>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</si>
  <si>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</si>
  <si>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</si>
  <si>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</si>
  <si>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</si>
  <si>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</si>
  <si>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</si>
  <si>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</si>
  <si>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</si>
  <si>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</si>
  <si>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</si>
  <si>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</si>
  <si>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</si>
  <si>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</si>
  <si>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</si>
  <si>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</si>
  <si>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</si>
  <si>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</si>
  <si>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</si>
  <si>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</si>
  <si>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</si>
  <si>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</si>
  <si>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</si>
  <si>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</si>
  <si>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</si>
  <si>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</si>
  <si>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</si>
  <si>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</si>
  <si>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</si>
  <si>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</si>
  <si>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</si>
  <si>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</si>
  <si>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</si>
  <si>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</si>
  <si>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</si>
  <si>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</si>
  <si>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</si>
  <si>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</si>
  <si>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</si>
  <si>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</si>
  <si>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</si>
  <si>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</si>
  <si>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</si>
  <si>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</si>
  <si>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</si>
  <si>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</si>
  <si>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</si>
  <si>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</si>
  <si>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</si>
  <si>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</si>
  <si>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</si>
  <si>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</si>
  <si>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</si>
  <si>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</si>
  <si>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</si>
  <si>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</si>
  <si>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</si>
  <si>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</si>
  <si>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</si>
  <si>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</si>
  <si>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</si>
  <si>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</si>
  <si>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</si>
  <si>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</si>
  <si>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</si>
  <si>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</si>
  <si>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</si>
  <si>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</si>
  <si>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</si>
  <si>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</si>
  <si>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</si>
  <si>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</si>
  <si>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</si>
  <si>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</si>
  <si>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</si>
  <si>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</si>
  <si>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</si>
  <si>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</si>
  <si>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</si>
  <si>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</si>
  <si>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</si>
  <si>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</si>
  <si>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</si>
  <si>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</si>
  <si>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</si>
  <si>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</si>
  <si>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</si>
  <si>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</si>
  <si>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</si>
  <si>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</si>
  <si>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</si>
  <si>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</si>
  <si>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</si>
  <si>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</si>
  <si>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</si>
  <si>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</si>
  <si>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</si>
  <si>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</si>
  <si>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</si>
  <si>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</si>
  <si>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</si>
  <si>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</si>
  <si>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</si>
  <si>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</si>
  <si>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</si>
  <si>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</si>
  <si>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</si>
  <si>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</si>
  <si>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</si>
  <si>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</si>
  <si>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</si>
  <si>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</si>
  <si>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</si>
  <si>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</si>
  <si>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</si>
  <si>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</si>
  <si>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</si>
  <si>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</si>
  <si>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</si>
  <si>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</si>
  <si>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</si>
  <si>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</si>
  <si>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</si>
  <si>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</si>
  <si>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</si>
  <si>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</si>
  <si>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</si>
  <si>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</si>
  <si>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</si>
  <si>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</si>
  <si>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</si>
  <si>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</si>
  <si>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</si>
  <si>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</si>
  <si>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</si>
  <si>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</si>
  <si>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</si>
  <si>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</si>
  <si>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</si>
  <si>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</si>
  <si>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</si>
  <si>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</si>
  <si>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</si>
  <si>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</si>
  <si>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</si>
  <si>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</si>
  <si>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</si>
  <si>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</si>
  <si>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</si>
  <si>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</si>
  <si>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</si>
  <si>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</si>
  <si>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</si>
  <si>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</si>
  <si>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</si>
  <si>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</si>
  <si>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</si>
  <si>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</si>
  <si>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</si>
  <si>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</si>
  <si>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</si>
  <si>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</si>
  <si>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</si>
  <si>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</si>
  <si>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</si>
  <si>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</si>
  <si>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</si>
  <si>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</si>
  <si>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</si>
  <si>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</si>
  <si>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</si>
  <si>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</si>
  <si>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</si>
  <si>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</si>
  <si>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</si>
  <si>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</si>
  <si>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</si>
  <si>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</si>
  <si>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</si>
  <si>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</si>
  <si>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</si>
  <si>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</si>
  <si>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</si>
  <si>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</si>
  <si>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</si>
  <si>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</si>
  <si>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</si>
  <si>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</si>
  <si>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</si>
  <si>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</si>
  <si>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</si>
  <si>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</si>
  <si>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</si>
  <si>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</si>
  <si>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</si>
  <si>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</si>
  <si>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</si>
  <si>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</si>
  <si>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</si>
  <si>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</si>
  <si>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</si>
  <si>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</si>
  <si>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</si>
  <si>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</si>
  <si>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</si>
  <si>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</si>
  <si>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</si>
  <si>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</si>
  <si>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</si>
  <si>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</si>
  <si>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</si>
  <si>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</si>
  <si>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</si>
  <si>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</si>
  <si>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</si>
  <si>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</si>
  <si>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</si>
  <si>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</si>
  <si>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</si>
  <si>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</si>
  <si>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</si>
  <si>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</si>
  <si>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</si>
  <si>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</si>
  <si>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</si>
  <si>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</si>
  <si>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</si>
  <si>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</si>
  <si>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</si>
  <si>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</si>
  <si>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</si>
  <si>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</si>
  <si>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</si>
  <si>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</si>
  <si>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</si>
  <si>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</si>
  <si>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</si>
  <si>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</si>
  <si>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</si>
  <si>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</si>
  <si>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</si>
  <si>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</si>
  <si>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</si>
  <si>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</si>
  <si>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</si>
  <si>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</si>
  <si>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</si>
  <si>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</si>
  <si>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</si>
  <si>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</si>
  <si>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</si>
  <si>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</si>
  <si>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</si>
  <si>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</si>
  <si>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</si>
  <si>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</si>
  <si>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</si>
  <si>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</si>
  <si>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</si>
  <si>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</si>
  <si>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</si>
  <si>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</si>
  <si>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</si>
  <si>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</si>
  <si>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</si>
  <si>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</si>
  <si>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</si>
  <si>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</si>
  <si>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</si>
  <si>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</si>
  <si>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</si>
  <si>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</si>
  <si>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</si>
  <si>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</si>
  <si>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</si>
  <si>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</si>
  <si>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</si>
  <si>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</si>
  <si>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</si>
  <si>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</si>
  <si>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</si>
  <si>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</si>
  <si>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</si>
  <si>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</si>
  <si>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</si>
  <si>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</si>
  <si>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</si>
  <si>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</si>
  <si>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</si>
  <si>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</si>
  <si>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</si>
  <si>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</si>
  <si>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</si>
  <si>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</si>
  <si>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</si>
  <si>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</si>
  <si>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</si>
  <si>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</si>
  <si>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</si>
  <si>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</si>
  <si>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</si>
  <si>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</si>
  <si>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</si>
  <si>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</si>
  <si>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</si>
  <si>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</si>
  <si>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</si>
  <si>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</si>
  <si>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</si>
  <si>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</si>
  <si>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</si>
  <si>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</si>
  <si>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</si>
  <si>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</si>
  <si>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</si>
  <si>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</si>
  <si>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</si>
  <si>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</si>
  <si>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</si>
  <si>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</si>
  <si>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</si>
  <si>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</si>
  <si>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</si>
  <si>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</si>
  <si>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</si>
  <si>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</si>
  <si>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</si>
  <si>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</si>
  <si>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</si>
  <si>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</si>
  <si>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</si>
  <si>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</si>
  <si>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</si>
  <si>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</si>
  <si>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</si>
  <si>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</si>
  <si>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</si>
  <si>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</si>
  <si>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</si>
  <si>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</si>
  <si>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</si>
  <si>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</si>
  <si>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</si>
  <si>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</si>
  <si>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</si>
  <si>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</si>
  <si>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</si>
  <si>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</si>
  <si>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</si>
  <si>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</si>
  <si>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</si>
  <si>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</si>
  <si>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</si>
  <si>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</si>
  <si>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</si>
  <si>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</si>
  <si>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</si>
  <si>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</si>
  <si>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</si>
  <si>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</si>
  <si>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</si>
  <si>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</si>
  <si>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</si>
  <si>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</si>
  <si>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</si>
  <si>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</si>
  <si>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</si>
  <si>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</si>
  <si>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</si>
  <si>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</si>
  <si>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</si>
  <si>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</si>
  <si>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</si>
  <si>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</si>
  <si>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</si>
  <si>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</si>
  <si>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</si>
  <si>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</si>
  <si>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</si>
  <si>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</si>
  <si>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</si>
  <si>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</si>
  <si>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</si>
  <si>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</si>
  <si>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</si>
  <si>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</si>
  <si>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</si>
  <si>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</si>
  <si>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</si>
  <si>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</si>
  <si>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</si>
  <si>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</si>
  <si>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</si>
  <si>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</si>
  <si>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</si>
  <si>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</si>
  <si>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</si>
  <si>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</si>
  <si>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</si>
  <si>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</si>
  <si>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</si>
  <si>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</si>
  <si>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</si>
  <si>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</si>
  <si>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</si>
  <si>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</si>
  <si>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</si>
  <si>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</si>
  <si>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</si>
  <si>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</si>
  <si>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</si>
  <si>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</si>
  <si>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</si>
  <si>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</si>
  <si>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</si>
  <si>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</si>
  <si>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</si>
  <si>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</si>
  <si>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</si>
  <si>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</si>
  <si>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</si>
  <si>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</si>
  <si>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</si>
  <si>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</si>
  <si>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</si>
  <si>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</si>
  <si>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</si>
  <si>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</si>
  <si>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</si>
  <si>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</si>
  <si>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</si>
  <si>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</si>
  <si>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</si>
  <si>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</si>
  <si>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</si>
  <si>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</si>
  <si>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</si>
  <si>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</si>
  <si>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</si>
  <si>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</si>
  <si>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</si>
  <si>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</si>
  <si>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</si>
  <si>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</si>
  <si>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</si>
  <si>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</si>
  <si>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</si>
  <si>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</si>
  <si>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</si>
  <si>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</si>
  <si>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</si>
  <si>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</si>
  <si>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</si>
  <si>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</si>
  <si>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</si>
  <si>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</si>
  <si>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</si>
  <si>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</si>
  <si>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</si>
  <si>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</si>
  <si>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</si>
  <si>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</si>
  <si>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</si>
  <si>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</si>
  <si>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</si>
  <si>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</si>
  <si>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</si>
  <si>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</si>
  <si>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</si>
  <si>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</si>
  <si>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</si>
  <si>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</si>
  <si>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</si>
  <si>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</si>
  <si>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</si>
  <si>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</si>
  <si>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</si>
  <si>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</si>
  <si>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</si>
  <si>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</si>
  <si>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</si>
  <si>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</si>
  <si>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</si>
  <si>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</si>
  <si>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</si>
  <si>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</si>
  <si>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</si>
  <si>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</si>
  <si>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</si>
  <si>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</si>
  <si>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</si>
  <si>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</si>
  <si>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</si>
  <si>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</si>
  <si>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</si>
  <si>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</si>
  <si>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</si>
  <si>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</si>
  <si>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</si>
  <si>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</si>
  <si>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</si>
  <si>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</si>
  <si>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</si>
  <si>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</si>
  <si>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</si>
  <si>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</si>
  <si>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</si>
  <si>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</si>
  <si>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</si>
  <si>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</si>
  <si>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</si>
  <si>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</si>
  <si>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</si>
  <si>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</si>
  <si>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</si>
  <si>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</si>
  <si>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</si>
  <si>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</si>
  <si>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</si>
  <si>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</si>
  <si>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</si>
  <si>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</si>
  <si>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</si>
  <si>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</si>
  <si>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</si>
  <si>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</si>
  <si>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</si>
  <si>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</si>
  <si>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</si>
  <si>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</si>
  <si>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</si>
  <si>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</si>
  <si>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</si>
  <si>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</si>
  <si>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</si>
  <si>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</si>
  <si>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</si>
  <si>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</si>
  <si>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</si>
  <si>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</si>
  <si>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</si>
  <si>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</si>
  <si>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</si>
  <si>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</si>
  <si>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</si>
  <si>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</si>
  <si>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</si>
  <si>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</si>
  <si>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</si>
  <si>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</si>
  <si>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</si>
  <si>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</si>
  <si>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</si>
  <si>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</si>
  <si>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</si>
  <si>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</si>
  <si>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</si>
  <si>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</si>
  <si>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</si>
  <si>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</si>
  <si>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</si>
  <si>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</si>
  <si>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</si>
  <si>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</si>
  <si>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</si>
  <si>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</si>
  <si>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</si>
  <si>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</si>
  <si>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</si>
  <si>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</si>
  <si>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</si>
  <si>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</si>
  <si>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</si>
  <si>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</si>
  <si>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</si>
  <si>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</si>
  <si>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</si>
  <si>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</si>
  <si>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</si>
  <si>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</si>
  <si>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</si>
  <si>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</si>
  <si>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</si>
  <si>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</si>
  <si>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</si>
  <si>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</si>
  <si>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</si>
  <si>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</si>
  <si>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</si>
  <si>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</si>
  <si>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</si>
  <si>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</si>
  <si>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</si>
  <si>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</si>
  <si>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</si>
  <si>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</si>
  <si>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</si>
  <si>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</si>
  <si>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</si>
  <si>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</si>
  <si>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</si>
  <si>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</si>
  <si>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</si>
  <si>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</si>
  <si>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</si>
  <si>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</si>
  <si>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</si>
  <si>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</si>
  <si>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</si>
  <si>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</si>
  <si>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</si>
  <si>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</si>
  <si>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</si>
  <si>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</si>
  <si>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</si>
  <si>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</si>
  <si>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</si>
  <si>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</si>
  <si>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</si>
  <si>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</si>
  <si>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</si>
  <si>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</si>
  <si>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</si>
  <si>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</si>
  <si>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</si>
  <si>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</si>
  <si>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</si>
  <si>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</si>
  <si>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</si>
  <si>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</si>
  <si>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</si>
  <si>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</si>
  <si>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</si>
  <si>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</si>
  <si>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</si>
  <si>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</si>
  <si>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</si>
  <si>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</si>
  <si>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</si>
  <si>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</si>
  <si>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</si>
  <si>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</si>
  <si>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</si>
  <si>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</si>
  <si>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</si>
  <si>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</si>
  <si>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</si>
  <si>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</si>
  <si>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</si>
  <si>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</si>
  <si>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</si>
  <si>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</si>
  <si>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</si>
  <si>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</si>
  <si>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</si>
  <si>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</si>
  <si>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</si>
  <si>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</si>
  <si>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</si>
  <si>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</si>
  <si>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</si>
  <si>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</si>
  <si>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</si>
  <si>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</si>
  <si>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</si>
  <si>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</si>
  <si>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</si>
  <si>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</si>
  <si>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</si>
  <si>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</si>
  <si>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</si>
  <si>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</si>
  <si>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</si>
  <si>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</si>
  <si>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</si>
  <si>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</si>
  <si>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</si>
  <si>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</si>
  <si>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</si>
  <si>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</si>
  <si>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</si>
  <si>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</si>
  <si>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</si>
  <si>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</si>
  <si>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</si>
  <si>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</si>
  <si>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</si>
  <si>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</si>
  <si>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</si>
  <si>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</si>
  <si>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</si>
  <si>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</si>
  <si>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</si>
  <si>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</si>
  <si>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</si>
  <si>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</si>
  <si>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</si>
  <si>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</si>
  <si>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</si>
  <si>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</si>
  <si>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</si>
  <si>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</si>
  <si>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</si>
  <si>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</si>
  <si>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</si>
  <si>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</si>
  <si>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</si>
  <si>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</si>
  <si>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</si>
  <si>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</si>
  <si>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</si>
  <si>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</si>
  <si>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</si>
  <si>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</si>
  <si>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</si>
  <si>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</si>
  <si>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</si>
  <si>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</si>
  <si>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</si>
  <si>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</si>
  <si>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</si>
  <si>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</si>
  <si>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</si>
  <si>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</si>
  <si>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</si>
  <si>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</si>
  <si>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</si>
  <si>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</si>
  <si>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</si>
  <si>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</si>
  <si>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</si>
  <si>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</si>
  <si>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</si>
  <si>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</si>
  <si>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</si>
  <si>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</si>
  <si>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</si>
  <si>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</si>
  <si>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</si>
  <si>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</si>
  <si>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</si>
  <si>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</si>
  <si>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</si>
  <si>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</si>
  <si>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</si>
  <si>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</si>
  <si>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</si>
  <si>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</si>
  <si>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</si>
  <si>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</si>
  <si>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</si>
  <si>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</si>
  <si>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</si>
  <si>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</si>
  <si>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</si>
  <si>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</si>
  <si>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</si>
  <si>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</si>
  <si>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</si>
  <si>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</si>
  <si>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</si>
  <si>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</si>
  <si>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</si>
  <si>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</si>
  <si>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</si>
  <si>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</si>
  <si>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</si>
  <si>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</si>
  <si>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</si>
  <si>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</si>
  <si>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</si>
  <si>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</si>
  <si>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</si>
  <si>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</si>
  <si>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</si>
  <si>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</si>
  <si>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</si>
  <si>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</si>
  <si>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</si>
  <si>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</si>
  <si>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</si>
  <si>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</si>
  <si>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</si>
  <si>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</si>
  <si>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</si>
  <si>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</si>
  <si>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</si>
  <si>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</si>
  <si>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</si>
  <si>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</si>
  <si>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</si>
  <si>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</si>
  <si>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</si>
  <si>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</si>
  <si>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</si>
  <si>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</si>
  <si>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</si>
  <si>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</si>
  <si>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</si>
  <si>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</si>
  <si>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</si>
  <si>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</si>
  <si>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</si>
  <si>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</si>
  <si>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</si>
  <si>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</si>
  <si>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</si>
  <si>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</si>
  <si>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</si>
  <si>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</si>
  <si>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</si>
  <si>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</si>
  <si>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</si>
  <si>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</si>
  <si>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</si>
  <si>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</si>
  <si>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</si>
  <si>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</si>
  <si>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</si>
  <si>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</si>
  <si>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</si>
  <si>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</si>
  <si>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</si>
  <si>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</si>
  <si>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</si>
  <si>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</si>
  <si>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</si>
  <si>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</si>
  <si>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</si>
  <si>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</si>
  <si>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</si>
  <si>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</si>
  <si>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</si>
  <si>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</si>
  <si>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</si>
  <si>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</si>
  <si>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</si>
  <si>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</si>
  <si>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</si>
  <si>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</si>
  <si>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</si>
  <si>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</si>
  <si>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</si>
  <si>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</si>
  <si>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</si>
  <si>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</si>
  <si>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</si>
  <si>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</si>
  <si>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</si>
  <si>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</si>
  <si>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</si>
  <si>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</si>
  <si>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</si>
  <si>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</si>
  <si>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</si>
  <si>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</si>
  <si>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</si>
  <si>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</si>
  <si>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</si>
  <si>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</si>
  <si>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</si>
  <si>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</si>
  <si>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</si>
  <si>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</si>
  <si>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</si>
  <si>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</si>
  <si>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</si>
  <si>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</si>
  <si>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</si>
  <si>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</si>
  <si>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</si>
  <si>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</si>
  <si>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</si>
  <si>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</si>
  <si>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</si>
  <si>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</si>
  <si>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</si>
  <si>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</si>
  <si>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</si>
  <si>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</si>
  <si>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</si>
  <si>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</si>
  <si>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</si>
  <si>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</si>
  <si>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</si>
  <si>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</si>
  <si>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</si>
  <si>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</si>
  <si>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</si>
  <si>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</si>
  <si>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</si>
  <si>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</si>
  <si>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</si>
  <si>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</si>
  <si>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</si>
  <si>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</si>
  <si>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</si>
  <si>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</si>
  <si>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</si>
  <si>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</si>
  <si>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</si>
  <si>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</si>
  <si>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</si>
  <si>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</si>
  <si>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</si>
  <si>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</si>
  <si>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</si>
  <si>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</si>
  <si>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</si>
  <si>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</si>
  <si>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</si>
  <si>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</si>
  <si>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</si>
  <si>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</si>
  <si>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</si>
  <si>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</si>
  <si>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</si>
  <si>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</si>
  <si>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</si>
  <si>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</si>
  <si>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</si>
  <si>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</si>
  <si>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</si>
  <si>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</si>
  <si>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</si>
  <si>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</si>
  <si>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</si>
  <si>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</si>
  <si>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</si>
  <si>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</si>
  <si>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</si>
  <si>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</si>
  <si>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</si>
  <si>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</si>
  <si>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</si>
  <si>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</si>
  <si>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</si>
  <si>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</si>
  <si>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</si>
  <si>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</si>
  <si>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</si>
  <si>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</si>
  <si>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</si>
  <si>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</si>
  <si>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</si>
  <si>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</si>
  <si>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</si>
  <si>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</si>
  <si>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</si>
  <si>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</si>
  <si>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</si>
  <si>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</si>
  <si>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</si>
  <si>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</si>
  <si>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</si>
  <si>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</si>
  <si>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</si>
  <si>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</si>
  <si>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</si>
  <si>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</si>
  <si>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</si>
  <si>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</si>
  <si>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</si>
  <si>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</si>
  <si>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</si>
  <si>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</si>
  <si>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</si>
  <si>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</si>
  <si>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</si>
  <si>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</si>
  <si>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</si>
  <si>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</si>
  <si>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</si>
  <si>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</si>
  <si>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</si>
  <si>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</si>
  <si>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</si>
  <si>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</si>
  <si>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</si>
  <si>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</si>
  <si>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</si>
  <si>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</si>
  <si>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</si>
  <si>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</si>
  <si>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</si>
  <si>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</si>
  <si>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</si>
  <si>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</si>
  <si>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</si>
  <si>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</si>
  <si>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</si>
  <si>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</si>
  <si>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</si>
  <si>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</si>
  <si>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</si>
  <si>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</si>
  <si>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</si>
  <si>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</si>
  <si>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</si>
  <si>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</si>
  <si>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</si>
  <si>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</si>
  <si>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</si>
  <si>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</si>
  <si>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</si>
  <si>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</si>
  <si>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</si>
  <si>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</si>
  <si>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</si>
  <si>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</si>
  <si>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</si>
  <si>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</si>
  <si>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</si>
  <si>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</si>
  <si>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</si>
  <si>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</si>
  <si>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</si>
  <si>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</si>
  <si>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</si>
  <si>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</si>
  <si>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</si>
  <si>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</si>
  <si>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</si>
  <si>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</si>
  <si>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</si>
  <si>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</si>
  <si>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</si>
  <si>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</si>
  <si>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</si>
  <si>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</si>
  <si>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</si>
  <si>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</si>
  <si>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</si>
  <si>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</si>
  <si>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</si>
  <si>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</si>
  <si>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</si>
  <si>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</si>
  <si>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</si>
  <si>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</si>
  <si>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</si>
  <si>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</si>
  <si>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</si>
  <si>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</si>
  <si>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</si>
  <si>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</si>
  <si>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</si>
  <si>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</si>
  <si>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</si>
  <si>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</si>
  <si>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</si>
  <si>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</si>
  <si>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</si>
  <si>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</si>
  <si>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</si>
  <si>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</si>
  <si>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</si>
  <si>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</si>
  <si>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</si>
  <si>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</si>
  <si>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</si>
  <si>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</si>
  <si>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</si>
  <si>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</si>
  <si>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</si>
  <si>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</si>
  <si>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</si>
  <si>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</si>
  <si>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</si>
  <si>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</si>
  <si>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</si>
  <si>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</si>
  <si>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</si>
  <si>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</si>
  <si>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</si>
  <si>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</si>
  <si>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</si>
  <si>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</si>
  <si>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</si>
  <si>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</si>
  <si>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</si>
  <si>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</si>
  <si>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</si>
  <si>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</si>
  <si>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</si>
  <si>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</si>
  <si>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</si>
  <si>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</si>
  <si>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</si>
  <si>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</si>
  <si>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</si>
  <si>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</si>
  <si>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</si>
  <si>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</si>
  <si>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</si>
  <si>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</si>
  <si>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</si>
  <si>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</si>
  <si>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</si>
  <si>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</si>
  <si>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</si>
  <si>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</si>
  <si>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</si>
  <si>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</si>
  <si>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</si>
  <si>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</si>
  <si>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</si>
  <si>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</si>
  <si>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</si>
  <si>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</si>
  <si>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</si>
  <si>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</si>
  <si>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</si>
  <si>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</si>
  <si>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</si>
  <si>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</si>
  <si>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</si>
  <si>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</si>
  <si>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</si>
  <si>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</si>
  <si>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</si>
  <si>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</si>
  <si>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</si>
  <si>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</si>
  <si>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</si>
  <si>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</si>
  <si>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</si>
  <si>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</si>
  <si>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</si>
  <si>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</si>
  <si>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</si>
  <si>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</si>
  <si>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</si>
  <si>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</si>
  <si>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</si>
  <si>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</si>
  <si>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</si>
  <si>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</si>
  <si>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</si>
  <si>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</si>
  <si>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</si>
  <si>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</si>
  <si>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</si>
  <si>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</si>
  <si>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</si>
  <si>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</si>
  <si>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</si>
  <si>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</si>
  <si>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</si>
  <si>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</si>
  <si>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</si>
  <si>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</si>
  <si>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</si>
  <si>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</si>
  <si>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</si>
  <si>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</si>
  <si>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</si>
  <si>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</si>
  <si>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</si>
  <si>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</si>
  <si>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</si>
  <si>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</si>
  <si>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</si>
  <si>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</si>
  <si>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</si>
  <si>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</si>
  <si>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</si>
  <si>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</si>
  <si>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</si>
  <si>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</si>
  <si>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</si>
  <si>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</si>
  <si>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</si>
  <si>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</si>
  <si>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</si>
  <si>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</si>
  <si>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</si>
  <si>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</si>
  <si>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</si>
  <si>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</si>
  <si>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</si>
  <si>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</si>
  <si>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</si>
  <si>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</si>
  <si>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</si>
  <si>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</si>
  <si>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</si>
  <si>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</si>
  <si>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</si>
  <si>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</si>
  <si>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</si>
  <si>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</si>
  <si>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</si>
  <si>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</si>
  <si>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</si>
  <si>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</si>
  <si>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</si>
  <si>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</si>
  <si>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</si>
  <si>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</si>
  <si>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</si>
  <si>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</si>
  <si>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</si>
  <si>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</si>
  <si>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</si>
  <si>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</si>
  <si>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</si>
  <si>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</si>
  <si>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</si>
  <si>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</si>
  <si>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</si>
  <si>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</si>
  <si>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</si>
  <si>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</si>
  <si>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</si>
  <si>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</si>
  <si>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</si>
  <si>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</si>
  <si>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</si>
  <si>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</si>
  <si>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</si>
  <si>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</si>
  <si>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</si>
  <si>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</si>
  <si>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</si>
  <si>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</si>
  <si>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</si>
  <si>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</si>
  <si>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</si>
  <si>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</si>
  <si>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</si>
  <si>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</si>
  <si>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</si>
  <si>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</si>
  <si>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</si>
  <si>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</si>
  <si>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</si>
  <si>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</si>
  <si>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</si>
  <si>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</si>
  <si>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</si>
  <si>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</si>
  <si>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</si>
  <si>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</si>
  <si>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</si>
  <si>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</si>
  <si>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</si>
  <si>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</si>
  <si>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</si>
  <si>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</si>
  <si>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</si>
  <si>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</si>
  <si>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</si>
  <si>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</si>
  <si>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</si>
  <si>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</si>
  <si>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</si>
  <si>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</si>
  <si>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</si>
  <si>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</si>
  <si>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</si>
  <si>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</si>
  <si>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</si>
  <si>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</si>
  <si>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</si>
  <si>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</si>
  <si>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</si>
  <si>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</si>
  <si>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</si>
  <si>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</si>
  <si>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</si>
  <si>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</si>
  <si>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</si>
  <si>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</si>
  <si>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</si>
  <si>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</si>
  <si>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</si>
  <si>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</si>
  <si>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</si>
  <si>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</si>
  <si>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</si>
  <si>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</si>
  <si>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</si>
  <si>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</si>
  <si>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</si>
  <si>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</si>
  <si>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</si>
  <si>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</si>
  <si>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</si>
  <si>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</si>
  <si>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</si>
  <si>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</si>
  <si>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</si>
  <si>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</si>
  <si>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</si>
  <si>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</si>
  <si>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</si>
  <si>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</si>
  <si>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</si>
  <si>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</si>
  <si>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</si>
  <si>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</si>
  <si>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</si>
  <si>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</si>
  <si>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</si>
  <si>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</si>
  <si>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</si>
  <si>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</si>
  <si>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</si>
  <si>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</si>
  <si>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</si>
  <si>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</si>
  <si>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</si>
  <si>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</si>
  <si>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</si>
  <si>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</si>
  <si>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</si>
  <si>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</si>
  <si>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</si>
  <si>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</si>
  <si>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</si>
  <si>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</si>
  <si>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</si>
  <si>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</si>
  <si>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</si>
  <si>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</si>
  <si>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</si>
  <si>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</si>
  <si>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</si>
  <si>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</si>
  <si>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</si>
  <si>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</si>
  <si>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</si>
  <si>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</si>
  <si>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</si>
  <si>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</si>
  <si>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</si>
  <si>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</si>
  <si>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</si>
  <si>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</si>
  <si>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</si>
  <si>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</si>
  <si>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</si>
  <si>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</si>
  <si>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</si>
  <si>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</si>
  <si>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</si>
  <si>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</si>
  <si>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</si>
  <si>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</si>
  <si>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</si>
  <si>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</si>
  <si>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</si>
  <si>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</si>
  <si>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</si>
  <si>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</si>
  <si>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</si>
  <si>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</si>
  <si>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</si>
  <si>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</si>
  <si>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</si>
  <si>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</si>
  <si>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</si>
  <si>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</si>
  <si>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</si>
  <si>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</si>
  <si>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</si>
  <si>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</si>
  <si>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</si>
  <si>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</si>
  <si>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</si>
  <si>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</si>
  <si>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</si>
  <si>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</si>
  <si>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</si>
  <si>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</si>
  <si>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</si>
  <si>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</si>
  <si>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</si>
  <si>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</si>
  <si>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</si>
  <si>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</si>
  <si>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</si>
  <si>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</si>
  <si>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</si>
  <si>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</si>
  <si>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</si>
  <si>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</si>
  <si>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</si>
  <si>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</si>
  <si>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</si>
  <si>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</si>
  <si>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</si>
  <si>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</si>
  <si>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</si>
  <si>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</si>
  <si>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</si>
  <si>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</si>
  <si>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</si>
  <si>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</si>
  <si>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</si>
  <si>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</si>
  <si>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</si>
  <si>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</si>
  <si>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</si>
  <si>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</si>
  <si>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</si>
  <si>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</si>
  <si>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</si>
  <si>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</si>
  <si>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</si>
  <si>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</si>
  <si>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</si>
  <si>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</si>
  <si>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</si>
  <si>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</si>
  <si>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</si>
  <si>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</si>
  <si>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</si>
  <si>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</si>
  <si>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</si>
  <si>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</si>
  <si>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</si>
  <si>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</si>
  <si>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</si>
  <si>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</si>
  <si>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</si>
  <si>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</si>
  <si>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</si>
  <si>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</si>
  <si>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</si>
  <si>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</si>
  <si>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</si>
  <si>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</si>
  <si>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</si>
  <si>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</si>
  <si>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</si>
  <si>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</si>
  <si>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</si>
  <si>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</si>
  <si>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</si>
  <si>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</si>
  <si>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</si>
  <si>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</si>
  <si>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</si>
  <si>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</si>
  <si>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</si>
  <si>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</si>
  <si>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</si>
  <si>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</si>
  <si>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</si>
  <si>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</si>
  <si>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</si>
  <si>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</si>
  <si>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</si>
  <si>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</si>
  <si>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</si>
  <si>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</si>
  <si>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</si>
  <si>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</si>
  <si>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</si>
  <si>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</si>
  <si>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</si>
  <si>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</si>
  <si>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</si>
  <si>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</si>
  <si>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</si>
  <si>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</si>
  <si>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</si>
  <si>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</si>
  <si>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</si>
  <si>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</si>
  <si>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</si>
  <si>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</si>
  <si>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</si>
  <si>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</si>
  <si>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</si>
  <si>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</si>
  <si>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</si>
  <si>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</si>
  <si>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</si>
  <si>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</si>
  <si>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</si>
  <si>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</si>
  <si>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</si>
  <si>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</si>
  <si>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</si>
  <si>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</si>
  <si>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</si>
  <si>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</si>
  <si>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</si>
  <si>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</si>
  <si>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</si>
  <si>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</si>
  <si>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</si>
  <si>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</si>
  <si>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</si>
  <si>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</si>
  <si>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</si>
  <si>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</si>
  <si>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</si>
  <si>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</si>
  <si>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</si>
  <si>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</si>
  <si>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</si>
  <si>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</si>
  <si>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</si>
  <si>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</si>
  <si>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</si>
  <si>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</si>
  <si>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</si>
  <si>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</si>
  <si>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</si>
  <si>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</si>
  <si>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</si>
  <si>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</si>
  <si>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</si>
  <si>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</si>
  <si>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</si>
  <si>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</si>
  <si>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</si>
  <si>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</si>
  <si>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</si>
  <si>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</si>
  <si>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</si>
  <si>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</si>
  <si>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</si>
  <si>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</si>
  <si>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</si>
  <si>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</si>
  <si>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</si>
  <si>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</si>
  <si>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</si>
  <si>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</si>
  <si>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</si>
  <si>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</si>
  <si>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</si>
  <si>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</si>
  <si>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</si>
  <si>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</si>
  <si>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</si>
  <si>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</si>
  <si>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</si>
  <si>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</si>
  <si>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</si>
  <si>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</si>
  <si>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</si>
  <si>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</si>
  <si>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</si>
  <si>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</si>
  <si>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</si>
  <si>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</si>
  <si>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</si>
  <si>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</si>
  <si>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</si>
  <si>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</si>
  <si>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</si>
  <si>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</si>
  <si>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</si>
  <si>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</si>
  <si>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</si>
  <si>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</si>
  <si>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</si>
  <si>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</si>
  <si>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</si>
  <si>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</si>
  <si>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</si>
  <si>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</si>
  <si>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</si>
  <si>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</si>
  <si>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</si>
  <si>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</si>
  <si>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</si>
  <si>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</si>
  <si>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</si>
  <si>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</si>
  <si>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</si>
  <si>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</si>
  <si>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</si>
  <si>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</si>
  <si>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</si>
  <si>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</si>
  <si>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</si>
  <si>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</si>
  <si>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</si>
  <si>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</si>
  <si>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</si>
  <si>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</si>
  <si>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</si>
  <si>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</si>
  <si>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</si>
  <si>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</si>
  <si>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</si>
  <si>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</si>
  <si>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</si>
  <si>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</si>
  <si>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</si>
  <si>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</si>
  <si>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</si>
  <si>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</si>
  <si>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</si>
  <si>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</si>
  <si>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</si>
  <si>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</si>
  <si>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</si>
  <si>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</si>
  <si>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</si>
  <si>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</si>
  <si>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</si>
  <si>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</si>
  <si>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</si>
  <si>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</si>
  <si>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</si>
  <si>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</si>
  <si>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</si>
  <si>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</si>
  <si>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</si>
  <si>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</si>
  <si>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</si>
  <si>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</si>
  <si>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</si>
  <si>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</si>
  <si>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</si>
  <si>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</si>
  <si>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</si>
  <si>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</si>
  <si>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</si>
  <si>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</si>
  <si>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</si>
  <si>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</si>
  <si>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</si>
  <si>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</si>
  <si>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</si>
  <si>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</si>
  <si>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</si>
  <si>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</si>
  <si>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</si>
  <si>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</si>
  <si>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</si>
  <si>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</si>
  <si>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</si>
  <si>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</si>
  <si>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</si>
  <si>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</si>
  <si>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</si>
  <si>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</si>
  <si>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</si>
  <si>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</si>
  <si>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</si>
  <si>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</si>
  <si>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</si>
  <si>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</si>
  <si>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</si>
  <si>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</si>
  <si>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</si>
  <si>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</si>
  <si>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</si>
  <si>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</si>
  <si>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</si>
  <si>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</si>
  <si>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</si>
  <si>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</si>
  <si>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</si>
  <si>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</si>
  <si>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</si>
  <si>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</si>
  <si>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</si>
  <si>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</si>
  <si>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</si>
  <si>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</si>
  <si>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</si>
  <si>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</si>
  <si>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</si>
  <si>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</si>
  <si>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</si>
  <si>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</si>
  <si>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</si>
  <si>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</si>
  <si>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</si>
  <si>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</si>
  <si>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</si>
  <si>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</si>
  <si>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</si>
  <si>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</si>
  <si>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</si>
  <si>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</si>
  <si>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</si>
  <si>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</si>
  <si>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</si>
  <si>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</si>
  <si>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</si>
  <si>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</si>
  <si>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</si>
  <si>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</si>
  <si>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</si>
  <si>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</si>
  <si>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</si>
  <si>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</si>
  <si>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</si>
  <si>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</si>
  <si>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</si>
  <si>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</si>
  <si>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</si>
  <si>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</si>
  <si>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</si>
  <si>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</si>
  <si>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</si>
  <si>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</si>
  <si>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</si>
  <si>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</si>
  <si>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</si>
  <si>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</si>
  <si>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</si>
  <si>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</si>
  <si>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</si>
  <si>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</si>
  <si>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</si>
  <si>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</si>
  <si>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</si>
  <si>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</si>
  <si>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</si>
  <si>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</si>
  <si>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</si>
  <si>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</si>
  <si>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</si>
  <si>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</si>
  <si>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</si>
  <si>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</si>
  <si>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</si>
  <si>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</si>
  <si>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</si>
  <si>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</si>
  <si>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</si>
  <si>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</si>
  <si>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</si>
  <si>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</si>
  <si>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</si>
  <si>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</si>
  <si>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</si>
  <si>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</si>
  <si>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</si>
  <si>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</si>
  <si>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</si>
  <si>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</si>
  <si>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</si>
  <si>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</si>
  <si>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</si>
  <si>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</si>
  <si>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</si>
  <si>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</si>
  <si>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</si>
  <si>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</si>
  <si>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</si>
  <si>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</si>
  <si>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</si>
  <si>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</si>
  <si>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</si>
  <si>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</si>
  <si>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</si>
  <si>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</si>
  <si>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</si>
  <si>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</si>
  <si>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</si>
  <si>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</si>
  <si>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</si>
  <si>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</si>
  <si>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</si>
  <si>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</si>
  <si>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</si>
  <si>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</si>
  <si>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</si>
  <si>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</si>
  <si>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</si>
  <si>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</si>
  <si>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</si>
  <si>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</si>
  <si>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</si>
  <si>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</si>
  <si>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</si>
  <si>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</si>
  <si>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</si>
  <si>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</si>
  <si>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</si>
  <si>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</si>
  <si>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</si>
  <si>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</si>
  <si>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</si>
  <si>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</si>
  <si>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</si>
  <si>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</si>
  <si>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</si>
  <si>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</si>
  <si>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</si>
  <si>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</si>
  <si>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</si>
  <si>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</si>
  <si>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</si>
  <si>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</si>
  <si>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</si>
  <si>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</si>
  <si>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</si>
  <si>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</si>
  <si>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</si>
  <si>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</si>
  <si>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</si>
  <si>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</si>
  <si>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</si>
  <si>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</si>
  <si>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</si>
  <si>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</si>
  <si>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</si>
  <si>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</si>
  <si>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</si>
  <si>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</si>
  <si>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</si>
  <si>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</si>
  <si>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</si>
  <si>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</si>
  <si>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</si>
  <si>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</si>
  <si>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</si>
  <si>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</si>
  <si>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</si>
  <si>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</si>
  <si>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</si>
  <si>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</si>
  <si>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</si>
  <si>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</si>
  <si>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</si>
  <si>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</si>
  <si>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</si>
  <si>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</si>
  <si>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</si>
  <si>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</si>
  <si>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</si>
  <si>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</si>
  <si>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</si>
  <si>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</si>
  <si>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</si>
  <si>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</si>
  <si>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</si>
  <si>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</si>
  <si>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</si>
  <si>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</si>
  <si>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</si>
  <si>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</si>
  <si>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</si>
  <si>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</si>
  <si>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</si>
  <si>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</si>
  <si>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</si>
  <si>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</si>
  <si>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</si>
  <si>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</si>
  <si>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</si>
  <si>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</si>
  <si>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</si>
  <si>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</si>
  <si>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</si>
  <si>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</si>
  <si>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</si>
  <si>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</si>
  <si>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</si>
  <si>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</si>
  <si>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</si>
  <si>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</si>
  <si>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</si>
  <si>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</si>
  <si>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</si>
  <si>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</si>
  <si>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</si>
  <si>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</si>
  <si>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</si>
  <si>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</si>
  <si>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</si>
  <si>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</si>
  <si>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</si>
  <si>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</si>
  <si>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</si>
  <si>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</si>
  <si>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</si>
  <si>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</si>
  <si>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</si>
  <si>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</si>
  <si>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</si>
  <si>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</si>
  <si>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</si>
  <si>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</si>
  <si>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</si>
  <si>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</si>
  <si>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</si>
  <si>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</si>
  <si>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</si>
  <si>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</si>
  <si>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</si>
  <si>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</si>
  <si>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</si>
  <si>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</si>
  <si>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</si>
  <si>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</si>
  <si>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</si>
  <si>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</si>
  <si>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</si>
  <si>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</si>
  <si>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</si>
  <si>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</si>
  <si>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</si>
  <si>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</si>
  <si>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</si>
  <si>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</si>
  <si>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</si>
  <si>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</si>
  <si>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</si>
  <si>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</si>
  <si>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</si>
  <si>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</si>
  <si>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</si>
  <si>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</si>
  <si>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</si>
  <si>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</si>
  <si>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</si>
  <si>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</si>
  <si>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</si>
  <si>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</si>
  <si>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</si>
  <si>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</si>
  <si>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</si>
  <si>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</si>
  <si>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</si>
  <si>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</si>
  <si>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</si>
  <si>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</si>
  <si>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</si>
  <si>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</si>
  <si>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</si>
  <si>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</si>
  <si>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</si>
  <si>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</si>
  <si>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</si>
  <si>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</si>
  <si>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</si>
  <si>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</si>
  <si>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</si>
  <si>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</si>
  <si>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</si>
  <si>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</si>
  <si>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</si>
  <si>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</si>
  <si>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</si>
  <si>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</si>
  <si>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</si>
  <si>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</si>
  <si>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</si>
  <si>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</si>
  <si>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</si>
  <si>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</si>
  <si>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</si>
  <si>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</si>
  <si>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</si>
  <si>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</si>
  <si>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</si>
  <si>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</si>
  <si>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</si>
  <si>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</si>
  <si>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</si>
  <si>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</si>
  <si>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</si>
  <si>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</si>
  <si>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</si>
  <si>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</si>
  <si>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</si>
  <si>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</si>
  <si>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</si>
  <si>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</si>
  <si>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</si>
  <si>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</si>
  <si>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</si>
  <si>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</si>
  <si>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</si>
  <si>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</si>
  <si>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</si>
  <si>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</si>
  <si>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</si>
  <si>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</si>
  <si>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</si>
  <si>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</si>
  <si>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</si>
  <si>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</si>
  <si>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</si>
  <si>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</si>
  <si>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</si>
  <si>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</si>
  <si>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</si>
  <si>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</si>
  <si>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</si>
  <si>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</si>
  <si>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</si>
  <si>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</si>
  <si>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</si>
  <si>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</si>
  <si>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</si>
  <si>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</si>
  <si>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</si>
  <si>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</si>
  <si>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</si>
  <si>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</si>
  <si>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</si>
  <si>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</si>
  <si>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</si>
  <si>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</si>
  <si>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</si>
  <si>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</si>
  <si>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</si>
  <si>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</si>
  <si>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</si>
  <si>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</si>
  <si>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</si>
  <si>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</si>
  <si>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</si>
  <si>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</si>
  <si>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</si>
  <si>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</si>
  <si>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</si>
  <si>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</si>
  <si>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</si>
  <si>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</si>
  <si>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</si>
  <si>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</si>
  <si>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</si>
  <si>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</si>
  <si>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</si>
  <si>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</si>
  <si>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</si>
  <si>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</si>
  <si>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</si>
  <si>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</si>
  <si>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</si>
  <si>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</si>
  <si>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</si>
  <si>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</si>
  <si>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</si>
  <si>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</si>
  <si>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</si>
  <si>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</si>
  <si>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</si>
  <si>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</si>
  <si>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</si>
  <si>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</si>
  <si>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</si>
  <si>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</si>
  <si>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</si>
  <si>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</si>
  <si>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</si>
  <si>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</si>
  <si>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</si>
  <si>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</si>
  <si>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</si>
  <si>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</si>
  <si>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</si>
  <si>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</si>
  <si>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</si>
  <si>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</si>
  <si>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</si>
  <si>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</si>
  <si>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</si>
  <si>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</si>
  <si>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</si>
  <si>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</si>
  <si>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</si>
  <si>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</si>
  <si>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</si>
  <si>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</si>
  <si>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</si>
  <si>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</si>
  <si>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</si>
  <si>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</si>
  <si>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</si>
  <si>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</si>
  <si>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</si>
  <si>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</si>
  <si>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</si>
  <si>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</si>
  <si>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</si>
  <si>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</si>
  <si>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</si>
  <si>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</si>
  <si>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</si>
  <si>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</si>
  <si>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</si>
  <si>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</si>
  <si>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</si>
  <si>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</si>
  <si>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</si>
  <si>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</si>
  <si>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</si>
  <si>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</si>
  <si>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</si>
  <si>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</si>
  <si>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</si>
  <si>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</si>
  <si>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</si>
  <si>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</si>
  <si>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</si>
  <si>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</si>
  <si>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</si>
  <si>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</si>
  <si>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</si>
  <si>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</si>
  <si>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</si>
  <si>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</si>
  <si>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</si>
  <si>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</si>
  <si>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</si>
  <si>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</si>
  <si>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</si>
  <si>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</si>
  <si>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</si>
  <si>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</si>
  <si>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</si>
  <si>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</si>
  <si>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</si>
  <si>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</si>
  <si>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</si>
  <si>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</si>
  <si>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</si>
  <si>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</si>
  <si>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</si>
  <si>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</si>
  <si>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</si>
  <si>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</si>
  <si>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</si>
  <si>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</si>
  <si>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</si>
  <si>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</si>
  <si>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</si>
  <si>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</si>
  <si>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</si>
  <si>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</si>
  <si>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</si>
  <si>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</si>
  <si>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</si>
  <si>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</si>
  <si>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</si>
  <si>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</si>
  <si>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</si>
  <si>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</si>
  <si>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</si>
  <si>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</si>
  <si>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</si>
  <si>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</si>
  <si>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</si>
  <si>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</si>
  <si>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</si>
  <si>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</si>
  <si>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</si>
  <si>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</si>
  <si>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</si>
  <si>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</si>
  <si>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</si>
  <si>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</si>
  <si>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</si>
  <si>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</si>
  <si>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</si>
  <si>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</si>
  <si>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</si>
  <si>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</si>
  <si>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</si>
  <si>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</si>
  <si>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</si>
  <si>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</si>
  <si>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</si>
  <si>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</si>
  <si>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</si>
  <si>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</si>
  <si>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</si>
  <si>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</si>
  <si>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</si>
  <si>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</si>
  <si>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</si>
  <si>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</si>
  <si>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</si>
  <si>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</si>
  <si>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</si>
  <si>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</si>
  <si>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</si>
  <si>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</si>
  <si>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</si>
  <si>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</si>
  <si>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</si>
  <si>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</si>
  <si>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</si>
  <si>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</si>
  <si>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</si>
  <si>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</si>
  <si>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</si>
  <si>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</si>
  <si>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</si>
  <si>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</si>
  <si>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</si>
  <si>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</si>
  <si>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</si>
  <si>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</si>
  <si>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</si>
  <si>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</si>
  <si>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</si>
  <si>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</si>
  <si>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</si>
  <si>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</si>
  <si>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</si>
  <si>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</si>
  <si>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</si>
  <si>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</si>
  <si>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</si>
  <si>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</si>
  <si>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</si>
  <si>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</si>
  <si>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</si>
  <si>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</si>
  <si>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</si>
  <si>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</si>
  <si>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</si>
  <si>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</si>
  <si>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</si>
  <si>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</si>
  <si>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</si>
  <si>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</si>
  <si>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</si>
  <si>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</si>
  <si>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</si>
  <si>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</si>
  <si>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</si>
  <si>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</si>
  <si>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</si>
  <si>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</si>
  <si>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</si>
  <si>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</si>
  <si>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</si>
  <si>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</si>
  <si>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</si>
  <si>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</si>
  <si>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</si>
  <si>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</si>
  <si>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</si>
  <si>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</si>
  <si>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</si>
  <si>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</si>
  <si>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</si>
  <si>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</si>
  <si>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</si>
  <si>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</si>
  <si>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</si>
  <si>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</si>
  <si>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</si>
  <si>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</si>
  <si>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</si>
  <si>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</si>
  <si>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</si>
  <si>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</si>
  <si>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</si>
  <si>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</si>
  <si>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</si>
  <si>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</si>
  <si>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</si>
  <si>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</si>
  <si>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</si>
  <si>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</si>
  <si>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</si>
  <si>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</si>
  <si>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</si>
  <si>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</si>
  <si>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</si>
  <si>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</si>
  <si>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</si>
  <si>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</si>
  <si>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</si>
  <si>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</si>
  <si>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</si>
  <si>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</si>
  <si>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</si>
  <si>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</si>
  <si>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</si>
  <si>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</si>
  <si>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</si>
  <si>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</si>
  <si>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</si>
  <si>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</si>
  <si>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</si>
  <si>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</si>
  <si>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</si>
  <si>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</si>
  <si>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</si>
  <si>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</si>
  <si>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</si>
  <si>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</si>
  <si>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</si>
  <si>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</si>
  <si>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</si>
  <si>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</si>
  <si>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</si>
  <si>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</si>
  <si>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</si>
  <si>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</si>
  <si>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</si>
  <si>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</si>
  <si>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</si>
  <si>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</si>
  <si>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</si>
  <si>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</si>
  <si>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</si>
  <si>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</si>
  <si>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</si>
  <si>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</si>
  <si>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</si>
  <si>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</si>
  <si>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</si>
  <si>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</si>
  <si>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</si>
  <si>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</si>
  <si>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</si>
  <si>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</si>
  <si>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</si>
  <si>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</si>
  <si>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</si>
  <si>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</si>
  <si>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</si>
  <si>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</si>
  <si>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</si>
  <si>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</si>
  <si>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</si>
  <si>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</si>
  <si>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</si>
  <si>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</si>
  <si>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</si>
  <si>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</si>
  <si>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</si>
  <si>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</si>
  <si>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</si>
  <si>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</si>
  <si>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</si>
  <si>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</si>
  <si>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</si>
  <si>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</si>
  <si>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</si>
  <si>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</si>
  <si>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</si>
  <si>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</si>
  <si>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</si>
  <si>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</si>
  <si>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</si>
  <si>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</si>
  <si>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</si>
  <si>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</si>
  <si>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</si>
  <si>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</si>
  <si>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</si>
  <si>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</si>
  <si>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</si>
  <si>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</si>
  <si>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</si>
  <si>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</si>
  <si>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</si>
  <si>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</si>
  <si>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</si>
  <si>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</si>
  <si>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</si>
  <si>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</si>
  <si>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</si>
  <si>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</si>
  <si>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</si>
  <si>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</si>
  <si>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</si>
  <si>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</si>
  <si>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</si>
  <si>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</si>
  <si>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</si>
  <si>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</si>
  <si>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</si>
  <si>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</si>
  <si>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</si>
  <si>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</si>
  <si>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</si>
  <si>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</si>
  <si>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</si>
  <si>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</si>
  <si>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</si>
  <si>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</si>
  <si>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</si>
  <si>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</si>
  <si>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</si>
  <si>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</si>
  <si>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</si>
  <si>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</si>
  <si>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</si>
  <si>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</si>
  <si>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</si>
  <si>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</si>
  <si>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</si>
  <si>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</si>
  <si>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</si>
  <si>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</si>
  <si>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</si>
  <si>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</si>
  <si>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</si>
  <si>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</si>
  <si>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</si>
  <si>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</si>
  <si>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</si>
  <si>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</si>
  <si>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</si>
  <si>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</si>
  <si>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</si>
  <si>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</si>
  <si>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</si>
  <si>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</si>
  <si>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</si>
  <si>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</si>
  <si>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</si>
  <si>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</si>
  <si>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</si>
  <si>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</si>
  <si>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</si>
  <si>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</si>
  <si>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</si>
  <si>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</si>
  <si>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</si>
  <si>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</si>
  <si>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</si>
  <si>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</si>
  <si>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</si>
  <si>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</si>
  <si>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</si>
  <si>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</si>
  <si>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</si>
  <si>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</si>
  <si>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</si>
  <si>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</si>
  <si>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</si>
  <si>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</si>
  <si>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</si>
  <si>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</si>
  <si>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</si>
  <si>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</si>
  <si>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</si>
  <si>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</si>
  <si>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</si>
  <si>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</si>
  <si>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</si>
  <si>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</si>
  <si>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</si>
  <si>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</si>
  <si>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</si>
  <si>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</si>
  <si>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</si>
  <si>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</si>
  <si>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</si>
  <si>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</si>
  <si>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</si>
  <si>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</si>
  <si>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</si>
  <si>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</si>
  <si>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</si>
  <si>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</si>
  <si>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</si>
  <si>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</si>
  <si>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</si>
  <si>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</si>
  <si>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</si>
  <si>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</si>
  <si>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</si>
  <si>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</si>
  <si>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</si>
  <si>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</si>
  <si>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</si>
  <si>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</si>
  <si>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</si>
  <si>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</si>
  <si>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</si>
  <si>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</si>
  <si>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</si>
  <si>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</si>
  <si>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</si>
  <si>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</si>
  <si>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</si>
  <si>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</si>
  <si>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</si>
  <si>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</si>
  <si>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</si>
  <si>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</si>
  <si>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</si>
  <si>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</si>
  <si>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</si>
  <si>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</si>
  <si>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</si>
  <si>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</si>
  <si>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</si>
  <si>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</si>
  <si>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</si>
  <si>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</si>
  <si>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</si>
  <si>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</si>
  <si>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</si>
  <si>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</si>
  <si>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</si>
  <si>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</si>
  <si>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</si>
  <si>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</si>
  <si>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</si>
  <si>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</si>
  <si>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</si>
  <si>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</si>
  <si>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</si>
  <si>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</si>
  <si>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</si>
  <si>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</si>
  <si>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</si>
  <si>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</si>
  <si>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</si>
  <si>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</si>
  <si>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</si>
  <si>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</si>
  <si>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</si>
  <si>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</si>
  <si>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</si>
  <si>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</si>
  <si>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</si>
  <si>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</si>
  <si>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</si>
  <si>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</si>
  <si>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</si>
  <si>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</si>
  <si>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</si>
  <si>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</si>
  <si>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</si>
  <si>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</si>
  <si>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</si>
  <si>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</si>
  <si>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</si>
  <si>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</si>
  <si>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</si>
  <si>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</si>
  <si>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</si>
  <si>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</si>
  <si>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</si>
  <si>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</si>
  <si>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</si>
  <si>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</si>
  <si>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</si>
  <si>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</si>
  <si>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</si>
  <si>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</si>
  <si>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</si>
  <si>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</si>
  <si>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</si>
  <si>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</si>
  <si>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</si>
  <si>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</si>
  <si>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</si>
  <si>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</si>
  <si>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</si>
  <si>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</si>
  <si>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</si>
  <si>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</si>
  <si>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</si>
  <si>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</si>
  <si>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</si>
  <si>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</si>
  <si>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</si>
  <si>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</si>
  <si>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</si>
  <si>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</si>
  <si>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</si>
  <si>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</si>
  <si>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</si>
  <si>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</si>
  <si>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</si>
  <si>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</si>
  <si>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</si>
  <si>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</si>
  <si>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</si>
  <si>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</si>
  <si>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</si>
  <si>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</si>
  <si>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</si>
  <si>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</si>
  <si>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</si>
  <si>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</si>
  <si>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</si>
  <si>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</si>
  <si>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</si>
  <si>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</si>
  <si>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</si>
  <si>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</si>
  <si>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</si>
  <si>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</si>
  <si>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</si>
  <si>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</si>
  <si>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</si>
  <si>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</si>
  <si>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</si>
  <si>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</si>
  <si>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</si>
  <si>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</si>
  <si>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</si>
  <si>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</si>
  <si>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</si>
  <si>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</si>
  <si>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</si>
  <si>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</si>
  <si>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</si>
  <si>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</si>
  <si>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</si>
  <si>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</si>
  <si>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</si>
  <si>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</si>
  <si>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</si>
  <si>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</si>
  <si>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</si>
  <si>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</si>
  <si>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</si>
  <si>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</si>
  <si>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</si>
  <si>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</si>
  <si>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</si>
  <si>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</si>
  <si>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</si>
  <si>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</si>
  <si>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</si>
  <si>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</si>
  <si>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</si>
  <si>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</si>
  <si>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</si>
  <si>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</si>
  <si>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</si>
  <si>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</si>
  <si>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</si>
  <si>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</si>
  <si>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</si>
  <si>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</si>
  <si>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</si>
  <si>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</si>
  <si>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</si>
  <si>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</si>
  <si>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</si>
  <si>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</si>
  <si>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</si>
  <si>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</si>
  <si>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</si>
  <si>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</si>
  <si>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</si>
  <si>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</si>
  <si>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</si>
  <si>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</si>
  <si>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</si>
  <si>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</si>
  <si>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</si>
  <si>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</si>
  <si>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</si>
  <si>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</si>
  <si>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</si>
  <si>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</si>
  <si>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</si>
  <si>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</si>
  <si>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</si>
  <si>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</si>
  <si>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</si>
  <si>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</si>
  <si>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</si>
  <si>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</si>
  <si>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</si>
  <si>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</si>
  <si>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</si>
  <si>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</si>
  <si>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</si>
  <si>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</si>
  <si>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</si>
  <si>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</si>
  <si>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</si>
  <si>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</si>
  <si>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</si>
  <si>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</si>
  <si>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</si>
  <si>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</si>
  <si>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</si>
  <si>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</si>
  <si>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</si>
  <si>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</si>
  <si>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</si>
  <si>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</si>
  <si>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</si>
  <si>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</si>
  <si>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</si>
  <si>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</si>
  <si>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</si>
  <si>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</si>
  <si>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</si>
  <si>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</si>
  <si>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</si>
  <si>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</si>
  <si>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</si>
  <si>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</si>
  <si>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</si>
  <si>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</si>
  <si>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</si>
  <si>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</si>
  <si>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</si>
  <si>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</si>
  <si>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</si>
  <si>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</si>
  <si>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</si>
  <si>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</si>
  <si>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</si>
  <si>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</si>
  <si>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</si>
  <si>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</si>
  <si>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</si>
  <si>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</si>
  <si>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</si>
  <si>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</si>
  <si>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</si>
  <si>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</si>
  <si>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</si>
  <si>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</si>
  <si>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</si>
  <si>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</si>
  <si>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</si>
  <si>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</si>
  <si>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</si>
  <si>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</si>
  <si>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</si>
  <si>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</si>
  <si>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</si>
  <si>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</si>
  <si>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</si>
  <si>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</si>
  <si>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</si>
  <si>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</si>
  <si>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</si>
  <si>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</si>
  <si>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</si>
  <si>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</si>
  <si>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</si>
  <si>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</si>
  <si>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</si>
  <si>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</si>
  <si>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</si>
  <si>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</si>
  <si>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</si>
  <si>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</si>
  <si>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</si>
  <si>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</si>
  <si>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</si>
  <si>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</si>
  <si>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</si>
  <si>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</si>
  <si>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</si>
  <si>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</si>
  <si>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</si>
  <si>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</si>
  <si>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</si>
  <si>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</si>
  <si>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</si>
  <si>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</si>
  <si>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</si>
  <si>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</si>
  <si>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</si>
  <si>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</si>
  <si>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</si>
  <si>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</si>
  <si>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</si>
  <si>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</si>
  <si>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</si>
  <si>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</si>
  <si>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</si>
  <si>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</si>
  <si>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</si>
  <si>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</si>
  <si>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</si>
  <si>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</si>
  <si>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</si>
  <si>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</si>
  <si>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</si>
  <si>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</si>
  <si>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</si>
  <si>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</si>
  <si>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</si>
  <si>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</si>
  <si>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</si>
  <si>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</si>
  <si>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</si>
  <si>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</si>
  <si>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</si>
  <si>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</si>
  <si>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</si>
  <si>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</si>
  <si>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</si>
  <si>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</si>
  <si>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</si>
  <si>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</si>
  <si>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</si>
  <si>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</si>
  <si>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</si>
  <si>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</si>
  <si>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</si>
  <si>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</si>
  <si>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</si>
  <si>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</si>
  <si>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</si>
  <si>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</si>
  <si>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</si>
  <si>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</si>
  <si>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</si>
  <si>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</si>
  <si>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</si>
  <si>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</si>
  <si>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</si>
  <si>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</si>
  <si>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</si>
  <si>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</si>
  <si>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</si>
  <si>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</si>
  <si>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</si>
  <si>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</si>
  <si>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</si>
  <si>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</si>
  <si>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</si>
  <si>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</si>
  <si>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</si>
  <si>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</si>
  <si>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</si>
  <si>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</si>
  <si>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</si>
  <si>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</si>
  <si>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</si>
  <si>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</si>
  <si>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</si>
  <si>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</si>
  <si>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</si>
  <si>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</si>
  <si>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</si>
  <si>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</si>
  <si>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</si>
  <si>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</si>
  <si>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</si>
  <si>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</si>
  <si>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</si>
  <si>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</si>
  <si>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</si>
  <si>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</si>
  <si>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</si>
  <si>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</si>
  <si>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</si>
  <si>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</si>
  <si>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</si>
  <si>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</si>
  <si>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</si>
  <si>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</si>
  <si>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</si>
  <si>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</si>
  <si>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</si>
  <si>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</si>
  <si>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</si>
  <si>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</si>
  <si>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</si>
  <si>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</si>
  <si>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</si>
  <si>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</si>
  <si>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</si>
  <si>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</si>
  <si>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</si>
  <si>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</si>
  <si>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</si>
  <si>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</si>
  <si>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</si>
  <si>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</si>
  <si>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</si>
  <si>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</si>
  <si>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</si>
  <si>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</si>
  <si>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</si>
  <si>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</si>
  <si>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</si>
  <si>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</si>
  <si>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</si>
  <si>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</si>
  <si>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</si>
  <si>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</si>
  <si>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</si>
  <si>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</si>
  <si>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</si>
  <si>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</si>
  <si>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</si>
  <si>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</si>
  <si>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</si>
  <si>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</si>
  <si>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</si>
  <si>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</si>
  <si>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</si>
  <si>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</si>
  <si>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</si>
  <si>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</si>
  <si>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</si>
  <si>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</si>
  <si>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</si>
  <si>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</si>
  <si>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</si>
  <si>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</si>
  <si>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</si>
  <si>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</si>
  <si>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</si>
  <si>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</si>
  <si>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</si>
  <si>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</si>
  <si>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</si>
  <si>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</si>
  <si>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</si>
  <si>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</si>
  <si>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</si>
  <si>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</si>
  <si>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</si>
  <si>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</si>
  <si>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</si>
  <si>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</si>
  <si>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</si>
  <si>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</si>
  <si>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</si>
  <si>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</si>
  <si>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</si>
  <si>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</si>
  <si>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</si>
  <si>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</si>
  <si>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</si>
  <si>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</si>
  <si>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</si>
  <si>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</si>
  <si>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</si>
  <si>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</si>
  <si>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</si>
  <si>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</si>
  <si>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</si>
  <si>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</si>
  <si>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</si>
  <si>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</si>
  <si>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</si>
  <si>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</si>
  <si>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</si>
  <si>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</si>
  <si>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</si>
  <si>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</si>
  <si>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</si>
  <si>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</si>
  <si>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</si>
  <si>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</si>
  <si>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</si>
  <si>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</si>
  <si>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</si>
  <si>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</si>
  <si>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</si>
  <si>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</si>
  <si>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</si>
  <si>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</si>
  <si>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</si>
  <si>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</si>
  <si>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</si>
  <si>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</si>
  <si>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</si>
  <si>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</si>
  <si>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</si>
  <si>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</si>
  <si>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</si>
  <si>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</si>
  <si>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</si>
  <si>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</si>
  <si>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</si>
  <si>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</si>
  <si>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</si>
  <si>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</si>
  <si>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</si>
  <si>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</si>
  <si>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</si>
  <si>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</si>
  <si>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</si>
  <si>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</si>
  <si>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</si>
  <si>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</si>
  <si>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</si>
  <si>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</si>
  <si>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</si>
  <si>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</si>
  <si>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</si>
  <si>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</si>
  <si>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</si>
  <si>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</si>
  <si>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</si>
  <si>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</si>
  <si>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</si>
  <si>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</si>
  <si>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</si>
  <si>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</si>
  <si>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</si>
  <si>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</si>
  <si>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</si>
  <si>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</si>
  <si>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</si>
  <si>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</si>
  <si>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</si>
  <si>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</si>
  <si>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</si>
  <si>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</si>
  <si>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</si>
  <si>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</si>
  <si>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</si>
  <si>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</si>
  <si>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</si>
  <si>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</si>
  <si>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</si>
  <si>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</si>
  <si>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</si>
  <si>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</si>
  <si>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</si>
  <si>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</si>
  <si>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</si>
  <si>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</si>
  <si>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</si>
  <si>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</si>
  <si>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</si>
  <si>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</si>
  <si>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</si>
  <si>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</si>
  <si>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</si>
  <si>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</si>
  <si>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</si>
  <si>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</si>
  <si>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</si>
  <si>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</si>
  <si>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</si>
  <si>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</si>
  <si>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</si>
  <si>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</si>
  <si>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</si>
  <si>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</si>
  <si>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</si>
  <si>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</si>
  <si>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</si>
  <si>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</si>
  <si>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</si>
  <si>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</si>
  <si>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</si>
  <si>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</si>
  <si>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</si>
  <si>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</si>
  <si>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</si>
  <si>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</si>
  <si>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</si>
  <si>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</si>
  <si>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</si>
  <si>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</si>
  <si>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</si>
  <si>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</si>
  <si>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</si>
  <si>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</si>
  <si>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</si>
  <si>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</si>
  <si>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</si>
  <si>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</si>
  <si>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</si>
  <si>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</si>
  <si>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</si>
  <si>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</si>
  <si>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</si>
  <si>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</si>
  <si>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</si>
  <si>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</si>
  <si>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</si>
  <si>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</si>
  <si>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</si>
  <si>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</si>
  <si>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</si>
  <si>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</si>
  <si>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</si>
  <si>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</si>
  <si>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</si>
  <si>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</si>
  <si>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</si>
  <si>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</si>
  <si>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</si>
  <si>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</si>
  <si>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</si>
  <si>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</si>
  <si>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</si>
  <si>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</si>
  <si>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</si>
  <si>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</si>
  <si>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</si>
  <si>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</si>
  <si>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</si>
  <si>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</si>
  <si>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</si>
  <si>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</si>
  <si>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</si>
  <si>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</si>
  <si>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</si>
  <si>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</si>
  <si>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</si>
  <si>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</si>
  <si>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</si>
  <si>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</si>
  <si>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</si>
  <si>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</si>
  <si>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</si>
  <si>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</si>
  <si>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</si>
  <si>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</si>
  <si>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</si>
  <si>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</si>
  <si>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</si>
  <si>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</si>
  <si>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</si>
  <si>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</si>
  <si>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</si>
  <si>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</si>
  <si>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</si>
  <si>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</si>
  <si>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</si>
  <si>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</si>
  <si>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</si>
  <si>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</si>
  <si>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</si>
  <si>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</si>
  <si>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</si>
  <si>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</si>
  <si>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</si>
  <si>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</si>
  <si>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</si>
  <si>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</si>
  <si>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</si>
  <si>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</si>
  <si>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</si>
  <si>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</si>
  <si>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</si>
  <si>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</si>
  <si>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</si>
  <si>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</si>
  <si>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</si>
  <si>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</si>
  <si>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</si>
  <si>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</si>
  <si>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</si>
  <si>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</si>
  <si>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</si>
  <si>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</si>
  <si>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</si>
  <si>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</si>
  <si>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</si>
  <si>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</si>
  <si>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</si>
  <si>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</si>
  <si>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</si>
  <si>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</si>
  <si>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</si>
  <si>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</si>
  <si>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</si>
  <si>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</si>
  <si>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</si>
  <si>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</si>
  <si>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</si>
  <si>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</si>
  <si>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</si>
  <si>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</si>
  <si>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</si>
  <si>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</si>
  <si>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</si>
  <si>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</si>
  <si>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</si>
  <si>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</si>
  <si>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</si>
  <si>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</si>
  <si>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</si>
  <si>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</si>
  <si>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</si>
  <si>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</si>
  <si>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</si>
  <si>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</si>
  <si>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</si>
  <si>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</si>
  <si>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</si>
  <si>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</si>
  <si>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</si>
  <si>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</si>
  <si>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</si>
  <si>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</si>
  <si>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</si>
  <si>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</si>
  <si>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</si>
  <si>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</si>
  <si>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</si>
  <si>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</si>
  <si>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</si>
  <si>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</si>
  <si>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</si>
  <si>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</si>
  <si>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</si>
  <si>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</si>
  <si>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</si>
  <si>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</si>
  <si>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</si>
  <si>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</si>
  <si>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</si>
  <si>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</si>
  <si>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</si>
  <si>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</si>
  <si>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</si>
  <si>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</si>
  <si>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</si>
  <si>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</si>
  <si>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</si>
  <si>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</si>
  <si>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</si>
  <si>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</si>
  <si>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</si>
  <si>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</si>
  <si>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</si>
  <si>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</si>
  <si>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</si>
  <si>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</si>
  <si>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</si>
  <si>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</si>
  <si>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</si>
  <si>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</si>
  <si>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</si>
  <si>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</si>
  <si>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</si>
  <si>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</si>
  <si>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</si>
  <si>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</si>
  <si>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</si>
  <si>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</si>
  <si>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</si>
  <si>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</si>
  <si>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</si>
  <si>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</si>
  <si>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</si>
  <si>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</si>
  <si>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</si>
  <si>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</si>
  <si>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</si>
  <si>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</si>
  <si>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</si>
  <si>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</si>
  <si>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</si>
  <si>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</si>
  <si>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</si>
  <si>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</si>
  <si>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</si>
  <si>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</si>
  <si>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</si>
  <si>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</si>
  <si>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</si>
  <si>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</si>
  <si>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</si>
  <si>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</si>
  <si>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</si>
  <si>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</si>
  <si>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</si>
  <si>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</si>
  <si>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</si>
  <si>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</si>
  <si>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</si>
  <si>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</si>
  <si>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</si>
  <si>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</si>
  <si>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</si>
  <si>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</si>
  <si>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</si>
  <si>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</si>
  <si>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</si>
  <si>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</si>
  <si>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</si>
  <si>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</si>
  <si>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</si>
  <si>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</si>
  <si>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</si>
  <si>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</si>
  <si>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</si>
  <si>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</si>
  <si>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</si>
  <si>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</si>
  <si>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</si>
  <si>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</si>
  <si>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</si>
  <si>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</si>
  <si>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</si>
  <si>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</si>
  <si>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</si>
  <si>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</si>
  <si>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</si>
  <si>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</si>
  <si>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</si>
  <si>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</si>
  <si>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</si>
  <si>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</si>
  <si>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</si>
  <si>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</si>
  <si>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</si>
  <si>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</si>
  <si>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</si>
  <si>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</si>
  <si>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</si>
  <si>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</si>
  <si>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</si>
  <si>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</si>
  <si>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</si>
  <si>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</si>
  <si>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</si>
  <si>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</si>
  <si>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</si>
  <si>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</si>
  <si>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</si>
  <si>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</si>
  <si>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</si>
  <si>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</si>
  <si>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</si>
  <si>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</si>
  <si>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</si>
  <si>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</si>
  <si>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</si>
  <si>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</si>
  <si>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</si>
  <si>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</si>
  <si>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</si>
  <si>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</si>
  <si>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</si>
  <si>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</si>
  <si>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</si>
  <si>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</si>
  <si>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</si>
  <si>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</si>
  <si>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</si>
  <si>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</si>
  <si>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</si>
  <si>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</si>
  <si>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</si>
  <si>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</si>
  <si>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</si>
  <si>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</si>
  <si>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</si>
  <si>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</si>
  <si>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</si>
  <si>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</si>
  <si>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</si>
  <si>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</si>
  <si>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</si>
  <si>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</si>
  <si>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</si>
  <si>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</si>
  <si>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</si>
  <si>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</si>
  <si>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</si>
  <si>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</si>
  <si>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</si>
  <si>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</si>
  <si>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</si>
  <si>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</si>
  <si>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</si>
  <si>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</si>
  <si>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</si>
  <si>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</si>
  <si>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</si>
  <si>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</si>
  <si>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</si>
  <si>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</si>
  <si>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</si>
  <si>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</si>
  <si>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</si>
  <si>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</si>
  <si>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</si>
  <si>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</si>
  <si>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</si>
  <si>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</si>
  <si>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</si>
  <si>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</si>
  <si>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</si>
  <si>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</si>
  <si>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</si>
  <si>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</si>
  <si>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</si>
  <si>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</si>
  <si>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</si>
  <si>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</si>
  <si>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</si>
  <si>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</si>
  <si>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</si>
  <si>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</si>
  <si>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</si>
  <si>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</si>
  <si>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</si>
  <si>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</si>
  <si>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</si>
  <si>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</si>
  <si>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</si>
  <si>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</si>
  <si>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</si>
  <si>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</si>
  <si>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</si>
  <si>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</si>
  <si>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</si>
  <si>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</si>
  <si>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</si>
  <si>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</si>
  <si>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</si>
  <si>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</si>
  <si>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</si>
  <si>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</si>
  <si>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</si>
  <si>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</si>
  <si>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</si>
  <si>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</si>
  <si>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</si>
  <si>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</si>
  <si>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</si>
  <si>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</si>
  <si>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</si>
  <si>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</si>
  <si>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</si>
  <si>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</si>
  <si>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</si>
  <si>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</si>
  <si>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</si>
  <si>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</si>
  <si>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</si>
  <si>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</si>
  <si>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</si>
  <si>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</si>
  <si>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</si>
  <si>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</si>
  <si>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</si>
  <si>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</si>
  <si>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</si>
  <si>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</si>
  <si>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</si>
  <si>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</si>
  <si>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</si>
  <si>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</si>
  <si>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</si>
  <si>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</si>
  <si>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</si>
  <si>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</si>
  <si>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</si>
  <si>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</si>
  <si>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</si>
  <si>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</si>
  <si>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</si>
  <si>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</si>
  <si>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</si>
  <si>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</si>
  <si>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</si>
  <si>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</si>
  <si>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</si>
  <si>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</si>
  <si>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</si>
  <si>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</si>
  <si>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</si>
  <si>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</si>
  <si>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</si>
  <si>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</si>
  <si>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</si>
  <si>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</si>
  <si>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</si>
  <si>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</si>
  <si>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</si>
  <si>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</si>
  <si>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</si>
  <si>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</si>
  <si>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</si>
  <si>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</si>
  <si>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</si>
  <si>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</si>
  <si>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</si>
  <si>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</si>
  <si>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</si>
  <si>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</si>
  <si>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</si>
  <si>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</si>
  <si>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</si>
  <si>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</si>
  <si>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</si>
  <si>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</si>
  <si>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</si>
  <si>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</si>
  <si>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</si>
  <si>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</si>
  <si>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</si>
  <si>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</si>
  <si>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</si>
  <si>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</si>
  <si>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</si>
  <si>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</si>
  <si>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</si>
  <si>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</si>
  <si>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</si>
  <si>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</si>
  <si>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</si>
  <si>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</si>
  <si>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</si>
  <si>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</si>
  <si>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</si>
  <si>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</si>
  <si>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</si>
  <si>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</si>
  <si>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</si>
  <si>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</si>
  <si>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</si>
  <si>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</si>
  <si>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</si>
  <si>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</si>
  <si>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</si>
  <si>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</si>
  <si>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</si>
  <si>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</si>
  <si>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</si>
  <si>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</si>
  <si>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</si>
  <si>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</si>
  <si>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</si>
  <si>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</si>
  <si>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</si>
  <si>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</si>
  <si>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</si>
  <si>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</si>
  <si>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</si>
  <si>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</si>
  <si>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</si>
  <si>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</si>
  <si>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</si>
  <si>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</si>
  <si>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</si>
  <si>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</si>
  <si>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</si>
  <si>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</si>
  <si>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</si>
  <si>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</si>
  <si>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</si>
  <si>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</si>
  <si>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</si>
  <si>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</si>
  <si>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</si>
  <si>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</si>
  <si>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</si>
  <si>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</si>
  <si>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</si>
  <si>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</si>
  <si>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</si>
  <si>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</si>
  <si>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</si>
  <si>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</si>
  <si>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</si>
  <si>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</si>
  <si>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</si>
  <si>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</si>
  <si>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</si>
  <si>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</si>
  <si>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</si>
  <si>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</si>
  <si>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</si>
  <si>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</si>
  <si>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</si>
  <si>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</si>
  <si>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</si>
  <si>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</si>
  <si>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</si>
  <si>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</si>
  <si>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</si>
  <si>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</si>
  <si>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</si>
  <si>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</si>
  <si>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</si>
  <si>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</si>
  <si>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</si>
  <si>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</si>
  <si>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</si>
  <si>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</si>
  <si>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</si>
  <si>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</si>
  <si>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</si>
  <si>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</si>
  <si>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</si>
  <si>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</si>
  <si>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</si>
  <si>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</si>
  <si>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</si>
  <si>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</si>
  <si>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</si>
  <si>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</si>
  <si>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</si>
  <si>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</si>
  <si>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</si>
  <si>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</si>
  <si>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</si>
  <si>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</si>
  <si>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</si>
  <si>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</si>
  <si>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</si>
  <si>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</si>
  <si>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</si>
  <si>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</si>
  <si>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</si>
  <si>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</si>
  <si>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</si>
  <si>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</si>
  <si>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</si>
  <si>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</si>
  <si>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</si>
  <si>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</si>
  <si>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</si>
  <si>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</si>
  <si>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</si>
  <si>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</si>
  <si>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</si>
  <si>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</si>
  <si>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</si>
  <si>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</si>
  <si>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</si>
  <si>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</si>
  <si>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</si>
  <si>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</si>
  <si>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</si>
  <si>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</si>
  <si>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</si>
  <si>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</si>
  <si>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</si>
  <si>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</si>
  <si>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</si>
  <si>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</si>
  <si>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</si>
  <si>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</si>
  <si>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</si>
  <si>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</si>
  <si>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</si>
  <si>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</si>
  <si>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</si>
  <si>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</si>
  <si>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</si>
  <si>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</si>
  <si>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</si>
  <si>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</si>
  <si>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</si>
  <si>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</si>
  <si>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</si>
  <si>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</si>
  <si>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</si>
  <si>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</si>
  <si>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</si>
  <si>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</si>
  <si>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</si>
  <si>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</si>
  <si>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</si>
  <si>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</si>
  <si>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</si>
  <si>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</si>
  <si>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</si>
  <si>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</si>
  <si>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</si>
  <si>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</si>
  <si>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</si>
  <si>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</si>
  <si>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</si>
  <si>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</si>
  <si>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</si>
  <si>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</si>
  <si>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</si>
  <si>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</si>
  <si>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</si>
  <si>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</si>
  <si>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</si>
  <si>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</si>
  <si>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</si>
  <si>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</si>
  <si>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</si>
  <si>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</si>
  <si>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</si>
  <si>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</si>
  <si>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</si>
  <si>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</si>
  <si>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</si>
  <si>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</si>
  <si>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</si>
  <si>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</si>
  <si>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</si>
  <si>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</si>
  <si>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</si>
  <si>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</si>
  <si>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</si>
  <si>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</si>
  <si>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</si>
  <si>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</si>
  <si>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</si>
  <si>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</si>
  <si>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</si>
  <si>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</si>
  <si>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</si>
  <si>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</si>
  <si>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</si>
  <si>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</si>
  <si>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</si>
  <si>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</si>
  <si>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</si>
  <si>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</si>
  <si>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</si>
  <si>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</si>
  <si>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</si>
  <si>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</si>
  <si>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</si>
  <si>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</si>
  <si>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</si>
  <si>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</si>
  <si>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</si>
  <si>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</si>
  <si>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</si>
  <si>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</si>
  <si>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</si>
  <si>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</si>
  <si>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</si>
  <si>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</si>
  <si>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</si>
  <si>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</si>
  <si>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</si>
  <si>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</si>
  <si>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</si>
  <si>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</si>
  <si>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</si>
  <si>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</si>
  <si>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</si>
  <si>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</si>
  <si>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</si>
  <si>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</si>
  <si>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</si>
  <si>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</si>
  <si>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</si>
  <si>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</si>
  <si>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</si>
  <si>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</si>
  <si>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</si>
  <si>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</si>
  <si>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</si>
  <si>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</si>
  <si>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</si>
  <si>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</si>
  <si>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</si>
  <si>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</si>
  <si>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</si>
  <si>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</si>
  <si>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</si>
  <si>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</si>
  <si>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</si>
  <si>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</si>
  <si>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</si>
  <si>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</si>
  <si>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</si>
  <si>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</si>
  <si>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</si>
  <si>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</si>
  <si>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</si>
  <si>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</si>
  <si>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</si>
  <si>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</si>
  <si>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</si>
  <si>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</si>
  <si>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</si>
  <si>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</si>
  <si>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</si>
  <si>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</si>
  <si>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</si>
  <si>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</si>
  <si>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</si>
  <si>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</si>
  <si>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</si>
  <si>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</si>
  <si>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</si>
  <si>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</si>
  <si>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</si>
  <si>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</si>
  <si>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</si>
  <si>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</si>
  <si>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</si>
  <si>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</si>
  <si>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</si>
  <si>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</si>
  <si>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</si>
  <si>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</si>
  <si>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</si>
  <si>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</si>
  <si>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</si>
  <si>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</si>
  <si>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</si>
  <si>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</si>
  <si>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</si>
  <si>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</si>
  <si>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</si>
  <si>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</si>
  <si>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</si>
  <si>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</si>
  <si>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</si>
  <si>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</si>
  <si>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</si>
  <si>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</si>
  <si>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</si>
  <si>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</si>
  <si>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</si>
  <si>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</si>
  <si>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</si>
  <si>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</si>
  <si>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</si>
  <si>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</si>
  <si>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</si>
  <si>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</si>
  <si>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</si>
  <si>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</si>
  <si>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</si>
  <si>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</si>
  <si>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</si>
  <si>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</si>
  <si>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</si>
  <si>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</si>
  <si>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</si>
  <si>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</si>
  <si>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</si>
  <si>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</si>
  <si>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</si>
  <si>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</si>
  <si>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</si>
  <si>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</si>
  <si>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</si>
  <si>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</si>
  <si>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</si>
  <si>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</si>
  <si>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</si>
  <si>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</si>
  <si>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</si>
  <si>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</si>
  <si>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</si>
  <si>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</si>
  <si>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</si>
  <si>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</si>
  <si>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</si>
  <si>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</si>
  <si>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</si>
  <si>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</si>
  <si>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</si>
  <si>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</si>
  <si>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</si>
  <si>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</si>
  <si>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</si>
  <si>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</si>
  <si>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</si>
  <si>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</si>
  <si>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</si>
  <si>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</si>
  <si>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</si>
  <si>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</si>
  <si>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</si>
  <si>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</si>
  <si>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</si>
  <si>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</si>
  <si>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</si>
  <si>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</si>
  <si>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</si>
  <si>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</si>
  <si>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</si>
  <si>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</si>
  <si>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</si>
  <si>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</si>
  <si>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</si>
  <si>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</si>
  <si>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</si>
  <si>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</si>
  <si>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</si>
  <si>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</si>
  <si>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</si>
  <si>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</si>
  <si>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</si>
  <si>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</si>
  <si>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</si>
  <si>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</si>
  <si>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</si>
  <si>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</si>
  <si>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</si>
  <si>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</si>
  <si>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</si>
  <si>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</si>
  <si>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</si>
  <si>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</si>
  <si>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</si>
  <si>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</si>
  <si>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</si>
  <si>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</si>
  <si>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</si>
  <si>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</si>
  <si>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</si>
  <si>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</si>
  <si>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</si>
  <si>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</si>
  <si>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</si>
  <si>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</si>
  <si>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</si>
  <si>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</si>
  <si>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</si>
  <si>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</si>
  <si>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</si>
  <si>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</si>
  <si>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</si>
  <si>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</si>
  <si>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</si>
  <si>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</si>
  <si>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</si>
  <si>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</si>
  <si>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</si>
  <si>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</si>
  <si>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</si>
  <si>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</si>
  <si>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</si>
  <si>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</si>
  <si>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</si>
  <si>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</si>
  <si>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</si>
  <si>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</si>
  <si>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</si>
  <si>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</si>
  <si>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</si>
  <si>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</si>
  <si>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</si>
  <si>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</si>
  <si>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</si>
  <si>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</si>
  <si>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</si>
  <si>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</si>
  <si>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</si>
  <si>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</si>
  <si>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</si>
  <si>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</si>
  <si>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</si>
  <si>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</si>
  <si>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</si>
  <si>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</si>
  <si>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</si>
  <si>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</si>
  <si>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</si>
  <si>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</si>
  <si>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</si>
  <si>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</si>
  <si>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</si>
  <si>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</si>
  <si>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</si>
  <si>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</si>
  <si>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</si>
  <si>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</si>
  <si>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</si>
  <si>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</si>
  <si>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</si>
  <si>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</si>
  <si>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</si>
  <si>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</si>
  <si>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</si>
  <si>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</si>
  <si>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</si>
  <si>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</si>
  <si>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</si>
  <si>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</si>
  <si>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</si>
  <si>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</si>
  <si>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</si>
  <si>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</si>
  <si>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</si>
  <si>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</si>
  <si>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</si>
  <si>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</si>
  <si>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</si>
  <si>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</si>
  <si>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</si>
  <si>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</si>
  <si>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</si>
  <si>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</si>
  <si>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</si>
  <si>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</si>
  <si>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</si>
  <si>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</si>
  <si>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</si>
  <si>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</si>
  <si>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</si>
  <si>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</si>
  <si>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</si>
  <si>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</si>
  <si>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</si>
  <si>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</si>
  <si>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</si>
  <si>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</si>
  <si>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</si>
  <si>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</si>
  <si>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</si>
  <si>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</si>
  <si>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</si>
  <si>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</si>
  <si>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</si>
  <si>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</si>
  <si>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</si>
  <si>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</si>
  <si>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</si>
  <si>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</si>
  <si>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</si>
  <si>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</si>
  <si>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</si>
  <si>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</si>
  <si>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</si>
  <si>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</si>
  <si>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</si>
  <si>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</si>
  <si>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</si>
  <si>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</si>
  <si>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</si>
  <si>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</si>
  <si>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</si>
  <si>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</si>
  <si>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</si>
  <si>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</si>
  <si>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</si>
  <si>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</si>
  <si>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</si>
  <si>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</si>
  <si>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</si>
  <si>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</si>
  <si>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</si>
  <si>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</si>
  <si>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</si>
  <si>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</si>
  <si>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</si>
  <si>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</si>
  <si>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</si>
  <si>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</si>
  <si>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</si>
  <si>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</si>
  <si>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</si>
  <si>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</si>
  <si>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</si>
  <si>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</si>
  <si>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</si>
  <si>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</si>
  <si>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</si>
  <si>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</si>
  <si>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</si>
  <si>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</si>
  <si>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</si>
  <si>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</si>
  <si>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</si>
  <si>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</si>
  <si>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</si>
  <si>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</si>
  <si>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</si>
  <si>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</si>
  <si>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</si>
  <si>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</si>
  <si>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</si>
  <si>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</si>
  <si>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</si>
  <si>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</si>
  <si>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</si>
  <si>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</si>
  <si>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</si>
  <si>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</si>
  <si>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</si>
  <si>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</si>
  <si>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</si>
  <si>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</si>
  <si>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</si>
  <si>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</si>
  <si>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</si>
  <si>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</si>
  <si>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</si>
  <si>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</si>
  <si>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</si>
  <si>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</si>
  <si>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</si>
  <si>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</si>
  <si>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</si>
  <si>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</si>
  <si>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</si>
  <si>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</si>
  <si>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</si>
  <si>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</si>
  <si>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</si>
  <si>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</si>
  <si>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</si>
  <si>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</si>
  <si>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</si>
  <si>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</si>
  <si>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</si>
  <si>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</si>
  <si>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</si>
  <si>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</si>
  <si>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</si>
  <si>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</si>
  <si>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</si>
  <si>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</si>
  <si>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</si>
  <si>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</si>
  <si>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</si>
  <si>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</si>
  <si>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</si>
  <si>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</si>
  <si>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</si>
  <si>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</si>
  <si>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</si>
  <si>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</si>
  <si>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</si>
  <si>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</si>
  <si>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</si>
  <si>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</si>
  <si>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</si>
  <si>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</si>
  <si>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</si>
  <si>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</si>
  <si>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</si>
  <si>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</si>
  <si>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</si>
  <si>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</si>
  <si>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</si>
  <si>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</si>
  <si>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</si>
  <si>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</si>
  <si>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</si>
  <si>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</si>
  <si>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</si>
  <si>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</si>
  <si>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</si>
  <si>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</si>
  <si>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</si>
  <si>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</si>
  <si>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</si>
  <si>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</si>
  <si>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</si>
  <si>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</si>
  <si>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</si>
  <si>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</si>
  <si>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</si>
  <si>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</si>
  <si>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</si>
  <si>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</si>
  <si>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</si>
  <si>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</si>
  <si>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</si>
  <si>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</si>
  <si>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</si>
  <si>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</si>
  <si>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</si>
  <si>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</si>
  <si>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</si>
  <si>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</si>
  <si>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</si>
  <si>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</si>
  <si>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</si>
  <si>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</si>
  <si>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</si>
  <si>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</si>
  <si>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</si>
  <si>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</si>
  <si>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</si>
  <si>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</si>
  <si>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</si>
  <si>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</si>
  <si>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</si>
  <si>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</si>
  <si>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</si>
  <si>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</si>
  <si>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</si>
  <si>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</si>
  <si>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</si>
  <si>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</si>
  <si>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</si>
  <si>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</si>
  <si>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</si>
  <si>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</si>
  <si>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</si>
  <si>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</si>
  <si>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</si>
  <si>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</si>
  <si>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</si>
  <si>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</si>
  <si>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</si>
  <si>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</si>
  <si>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</si>
  <si>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</si>
  <si>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</si>
  <si>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</si>
  <si>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</si>
  <si>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</si>
  <si>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</si>
  <si>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</si>
  <si>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</si>
  <si>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</si>
  <si>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</si>
  <si>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</si>
  <si>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</si>
  <si>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</si>
  <si>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</si>
  <si>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</si>
  <si>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</si>
  <si>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</si>
  <si>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</si>
  <si>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</si>
  <si>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</si>
  <si>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</si>
  <si>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</si>
  <si>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</si>
  <si>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</si>
  <si>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</si>
  <si>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</si>
  <si>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</si>
  <si>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</si>
  <si>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</si>
  <si>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</si>
  <si>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</si>
  <si>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</si>
  <si>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</si>
  <si>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</si>
  <si>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</si>
  <si>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</si>
  <si>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</si>
  <si>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</si>
  <si>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</si>
  <si>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</si>
  <si>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</si>
  <si>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</si>
  <si>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</si>
  <si>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</si>
  <si>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</si>
  <si>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</si>
  <si>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</si>
  <si>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</si>
  <si>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</si>
  <si>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</si>
  <si>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</si>
  <si>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</si>
  <si>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</si>
  <si>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</si>
  <si>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</si>
  <si>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</si>
  <si>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</si>
  <si>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</si>
  <si>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</si>
  <si>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</si>
  <si>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</si>
  <si>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</si>
  <si>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</si>
  <si>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</si>
  <si>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</si>
  <si>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</si>
  <si>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</si>
  <si>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</si>
  <si>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</si>
  <si>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</si>
  <si>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</si>
  <si>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</si>
  <si>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</si>
  <si>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</si>
  <si>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</si>
  <si>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</si>
  <si>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</si>
  <si>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</si>
  <si>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</si>
  <si>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</si>
  <si>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</si>
  <si>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</si>
  <si>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</si>
  <si>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</si>
  <si>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</si>
  <si>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</si>
  <si>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</si>
  <si>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</si>
  <si>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</si>
  <si>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</si>
  <si>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</si>
  <si>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</si>
  <si>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</si>
  <si>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</si>
  <si>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</si>
  <si>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</si>
  <si>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</si>
  <si>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</si>
  <si>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</si>
  <si>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</si>
  <si>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</si>
  <si>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</si>
  <si>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</si>
  <si>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</si>
  <si>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</si>
  <si>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</si>
  <si>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</si>
  <si>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</si>
  <si>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</si>
  <si>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</si>
  <si>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</si>
  <si>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</si>
  <si>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</si>
  <si>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</si>
  <si>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</si>
  <si>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</si>
  <si>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</si>
  <si>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</si>
  <si>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</si>
  <si>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</si>
  <si>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</si>
  <si>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</si>
  <si>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</si>
  <si>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</si>
  <si>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</si>
  <si>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</si>
  <si>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</si>
  <si>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</si>
  <si>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</si>
  <si>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</si>
  <si>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</si>
  <si>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</si>
  <si>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</si>
  <si>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</si>
  <si>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</si>
  <si>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</si>
  <si>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</si>
  <si>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</si>
  <si>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</si>
  <si>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</si>
  <si>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</si>
  <si>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</si>
  <si>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</si>
  <si>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</si>
  <si>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</si>
  <si>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</si>
  <si>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</si>
  <si>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</si>
  <si>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</si>
  <si>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</si>
  <si>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</si>
  <si>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</si>
  <si>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</si>
  <si>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</si>
  <si>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</si>
  <si>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</si>
  <si>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</si>
  <si>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</si>
  <si>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</si>
  <si>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</si>
  <si>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</si>
  <si>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</si>
  <si>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</si>
  <si>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</si>
  <si>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</si>
  <si>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</si>
  <si>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</si>
  <si>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</si>
  <si>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</si>
  <si>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</si>
  <si>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</si>
  <si>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</si>
  <si>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</si>
  <si>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</si>
  <si>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</si>
  <si>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</si>
  <si>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</si>
  <si>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</si>
  <si>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</si>
  <si>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</si>
  <si>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</si>
  <si>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</si>
  <si>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</si>
  <si>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</si>
  <si>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</si>
  <si>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</si>
  <si>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</si>
  <si>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</si>
  <si>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</si>
  <si>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</si>
  <si>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</si>
  <si>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</si>
  <si>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</si>
  <si>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</si>
  <si>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</si>
  <si>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</si>
  <si>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</si>
  <si>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</si>
  <si>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</si>
  <si>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</si>
  <si>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</si>
  <si>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</si>
  <si>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</si>
  <si>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</si>
  <si>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</si>
  <si>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</si>
  <si>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</si>
  <si>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</si>
  <si>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</si>
  <si>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</si>
  <si>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</si>
  <si>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</si>
  <si>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</si>
  <si>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</si>
  <si>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</si>
  <si>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</si>
  <si>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</si>
  <si>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</si>
  <si>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</si>
  <si>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</si>
  <si>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</si>
  <si>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</si>
  <si>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</si>
  <si>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</si>
  <si>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</si>
  <si>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</si>
  <si>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</si>
  <si>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</si>
  <si>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</si>
  <si>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</si>
  <si>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</si>
  <si>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</si>
  <si>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</si>
  <si>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</si>
  <si>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</si>
  <si>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</si>
  <si>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</si>
  <si>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</si>
  <si>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</si>
  <si>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</si>
  <si>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</si>
  <si>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</si>
  <si>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</si>
  <si>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</si>
  <si>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</si>
  <si>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</si>
  <si>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</si>
  <si>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</si>
  <si>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</si>
  <si>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</si>
  <si>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</si>
  <si>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</si>
  <si>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</si>
  <si>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</si>
  <si>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</si>
  <si>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</si>
  <si>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</si>
  <si>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</si>
  <si>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</si>
  <si>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</si>
  <si>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</si>
  <si>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</si>
  <si>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</si>
  <si>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</si>
  <si>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</si>
  <si>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</si>
  <si>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</si>
  <si>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</si>
  <si>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</si>
  <si>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</si>
  <si>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</si>
  <si>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</si>
  <si>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</si>
  <si>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</si>
  <si>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</si>
  <si>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</si>
  <si>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</si>
  <si>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</si>
  <si>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</si>
  <si>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</si>
  <si>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</si>
  <si>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</si>
  <si>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</si>
  <si>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</si>
  <si>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</si>
  <si>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</si>
  <si>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</si>
  <si>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</si>
  <si>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</si>
  <si>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</si>
  <si>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</si>
  <si>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</si>
  <si>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</si>
  <si>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</si>
  <si>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</si>
  <si>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</si>
  <si>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</si>
  <si>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</si>
  <si>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</si>
  <si>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</si>
  <si>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</si>
  <si>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</si>
  <si>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</si>
  <si>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</si>
  <si>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</si>
  <si>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</si>
  <si>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</si>
  <si>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</si>
  <si>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</si>
  <si>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</si>
  <si>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</si>
  <si>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</si>
  <si>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</si>
  <si>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</si>
  <si>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</si>
  <si>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</si>
  <si>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</si>
  <si>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</si>
  <si>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</si>
  <si>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</si>
  <si>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</si>
  <si>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</si>
  <si>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</si>
  <si>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</si>
  <si>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</si>
  <si>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</si>
  <si>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</si>
  <si>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</si>
  <si>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</si>
  <si>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</si>
  <si>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</si>
  <si>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</si>
  <si>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</si>
  <si>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</si>
  <si>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</si>
  <si>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</si>
  <si>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</si>
  <si>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</si>
  <si>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</si>
  <si>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</si>
  <si>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</si>
  <si>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</si>
  <si>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</si>
  <si>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</si>
  <si>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</si>
  <si>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</si>
  <si>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</si>
  <si>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</si>
  <si>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</si>
  <si>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</si>
  <si>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</si>
  <si>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</si>
  <si>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</si>
  <si>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</si>
  <si>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</si>
  <si>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</si>
  <si>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</si>
  <si>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</si>
  <si>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</si>
  <si>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</si>
  <si>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</si>
  <si>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</si>
  <si>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</si>
  <si>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</si>
  <si>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</si>
  <si>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</si>
  <si>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</si>
  <si>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</si>
  <si>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</si>
  <si>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</si>
  <si>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</si>
  <si>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</si>
  <si>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</si>
  <si>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</si>
  <si>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</si>
  <si>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</si>
  <si>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</si>
  <si>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</si>
  <si>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</si>
  <si>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</si>
  <si>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</si>
  <si>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</si>
  <si>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</si>
  <si>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</si>
  <si>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</si>
  <si>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</si>
  <si>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</si>
  <si>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</si>
  <si>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</si>
  <si>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</si>
  <si>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</si>
  <si>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</si>
  <si>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</si>
  <si>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</si>
  <si>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</si>
  <si>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</si>
  <si>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</si>
  <si>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</si>
  <si>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</si>
  <si>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</si>
  <si>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</si>
  <si>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</si>
  <si>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</si>
  <si>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</si>
  <si>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</si>
  <si>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</si>
  <si>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</si>
  <si>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</si>
  <si>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</si>
  <si>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</si>
  <si>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</si>
  <si>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</si>
  <si>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</si>
  <si>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</si>
  <si>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</si>
  <si>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</si>
  <si>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</si>
  <si>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</si>
  <si>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</si>
  <si>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</si>
  <si>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</si>
  <si>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</si>
  <si>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</si>
  <si>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</si>
  <si>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</si>
  <si>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</si>
  <si>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</si>
  <si>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</si>
  <si>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</si>
  <si>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</si>
  <si>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</si>
  <si>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</si>
  <si>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</si>
  <si>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</si>
  <si>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</si>
  <si>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</si>
  <si>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</si>
  <si>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</si>
  <si>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</si>
  <si>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</si>
  <si>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</si>
  <si>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</si>
  <si>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</si>
  <si>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</si>
  <si>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</si>
  <si>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</si>
  <si>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</si>
  <si>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</si>
  <si>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</si>
  <si>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</si>
  <si>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</si>
  <si>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</si>
  <si>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</si>
  <si>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</si>
  <si>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</si>
  <si>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</si>
  <si>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</si>
  <si>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</si>
  <si>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</si>
  <si>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</si>
  <si>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</si>
  <si>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</si>
  <si>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</si>
  <si>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</si>
  <si>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</si>
  <si>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</si>
  <si>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</si>
  <si>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</si>
  <si>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</si>
  <si>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</si>
  <si>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</si>
  <si>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</si>
  <si>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</si>
  <si>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</si>
  <si>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</si>
  <si>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</si>
  <si>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</si>
  <si>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</si>
  <si>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</si>
  <si>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</si>
  <si>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</si>
  <si>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</si>
  <si>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</si>
  <si>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</si>
  <si>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</si>
  <si>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</si>
  <si>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</si>
  <si>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</si>
  <si>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</si>
  <si>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</si>
  <si>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</si>
  <si>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</si>
  <si>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</si>
  <si>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</si>
  <si>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</si>
  <si>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</si>
  <si>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</si>
  <si>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</si>
  <si>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</si>
  <si>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</si>
  <si>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</si>
  <si>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</si>
  <si>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</si>
  <si>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</si>
  <si>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</si>
  <si>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</si>
  <si>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</si>
  <si>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</si>
  <si>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</si>
  <si>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</si>
  <si>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</si>
  <si>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</si>
  <si>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</si>
  <si>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</si>
  <si>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</si>
  <si>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</si>
  <si>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</si>
  <si>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</si>
  <si>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</si>
  <si>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</si>
  <si>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</si>
  <si>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</si>
  <si>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</si>
  <si>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</si>
  <si>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</si>
  <si>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</si>
  <si>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</si>
  <si>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</si>
  <si>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</si>
  <si>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</si>
  <si>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</si>
  <si>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</si>
  <si>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</si>
  <si>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</si>
  <si>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</si>
  <si>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</si>
  <si>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</si>
  <si>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</si>
  <si>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</si>
  <si>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</si>
  <si>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</si>
  <si>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</si>
  <si>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</si>
  <si>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</si>
  <si>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</si>
  <si>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</si>
  <si>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</si>
  <si>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</si>
  <si>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</si>
  <si>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</si>
  <si>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</si>
  <si>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</si>
  <si>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</si>
  <si>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</si>
  <si>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</si>
  <si>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</si>
  <si>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</si>
  <si>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</si>
  <si>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</si>
  <si>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</si>
  <si>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</si>
  <si>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</si>
  <si>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</si>
  <si>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</si>
  <si>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</si>
  <si>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</si>
  <si>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</si>
  <si>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</si>
  <si>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</si>
  <si>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</si>
  <si>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</si>
  <si>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</si>
  <si>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</si>
  <si>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</si>
  <si>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</si>
  <si>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</si>
  <si>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</si>
  <si>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</si>
  <si>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</si>
  <si>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</si>
  <si>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</si>
  <si>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</si>
  <si>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</si>
  <si>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</si>
  <si>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</si>
  <si>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</si>
  <si>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</si>
  <si>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</si>
  <si>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</si>
  <si>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</si>
  <si>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</si>
  <si>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</si>
  <si>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</si>
  <si>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</si>
  <si>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</si>
  <si>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</si>
  <si>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</si>
  <si>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</si>
  <si>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</si>
  <si>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</si>
  <si>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</si>
  <si>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</si>
  <si>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</si>
  <si>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</si>
  <si>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</si>
  <si>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</si>
  <si>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</si>
  <si>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</si>
  <si>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</si>
  <si>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</si>
  <si>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</si>
  <si>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</si>
  <si>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</si>
  <si>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</si>
  <si>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</si>
  <si>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</si>
  <si>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</si>
  <si>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</si>
  <si>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</si>
  <si>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</si>
  <si>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</si>
  <si>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</si>
  <si>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</si>
  <si>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</si>
  <si>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</si>
  <si>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</si>
  <si>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</si>
  <si>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</si>
  <si>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</si>
  <si>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</si>
  <si>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</si>
  <si>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</si>
  <si>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</si>
  <si>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</si>
  <si>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</si>
  <si>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</si>
  <si>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</si>
  <si>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</si>
  <si>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</si>
  <si>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</si>
  <si>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</si>
  <si>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</si>
  <si>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</si>
  <si>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</si>
  <si>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</si>
  <si>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</si>
  <si>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</si>
  <si>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</si>
  <si>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</si>
  <si>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</si>
  <si>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</si>
  <si>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</si>
  <si>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</si>
  <si>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</si>
  <si>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</si>
  <si>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</si>
  <si>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</si>
  <si>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</si>
  <si>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</si>
  <si>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</si>
  <si>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</si>
  <si>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</si>
  <si>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</si>
  <si>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</si>
  <si>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</si>
  <si>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</si>
  <si>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</si>
  <si>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</si>
  <si>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</si>
  <si>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</si>
  <si>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</si>
  <si>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</si>
  <si>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</si>
  <si>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</si>
  <si>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</si>
  <si>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</si>
  <si>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</si>
  <si>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</si>
  <si>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</si>
  <si>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</si>
  <si>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</si>
  <si>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</si>
  <si>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</si>
  <si>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</si>
  <si>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</si>
  <si>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</si>
  <si>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</si>
  <si>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</si>
  <si>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</si>
  <si>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</si>
  <si>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</si>
  <si>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</si>
  <si>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</si>
  <si>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</si>
  <si>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</si>
  <si>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</si>
  <si>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</si>
  <si>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</si>
  <si>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</si>
  <si>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</si>
  <si>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</si>
  <si>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</si>
  <si>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</si>
  <si>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</si>
  <si>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</si>
  <si>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</si>
  <si>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</si>
  <si>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</si>
  <si>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</si>
  <si>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</si>
  <si>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</si>
  <si>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</si>
  <si>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</si>
  <si>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</si>
  <si>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</si>
  <si>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</si>
  <si>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</si>
  <si>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</si>
  <si>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</si>
  <si>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</si>
  <si>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</si>
  <si>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</si>
  <si>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</si>
  <si>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</si>
  <si>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</si>
  <si>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</si>
  <si>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</si>
  <si>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</si>
  <si>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</si>
  <si>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</si>
  <si>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</si>
  <si>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</si>
  <si>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</si>
  <si>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</si>
  <si>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</si>
  <si>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</si>
  <si>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</si>
  <si>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</si>
  <si>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</si>
  <si>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</si>
  <si>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</si>
  <si>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</si>
  <si>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</si>
  <si>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</si>
  <si>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</si>
  <si>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</si>
  <si>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</si>
  <si>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</si>
  <si>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</si>
  <si>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</si>
  <si>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</si>
  <si>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</si>
  <si>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</si>
  <si>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</si>
  <si>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</si>
  <si>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</si>
  <si>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</si>
  <si>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</si>
  <si>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</si>
  <si>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</si>
  <si>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</si>
  <si>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</si>
  <si>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</si>
  <si>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</si>
  <si>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</si>
  <si>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</si>
  <si>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</si>
  <si>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</si>
  <si>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</si>
  <si>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</si>
  <si>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</si>
  <si>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</si>
  <si>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</si>
  <si>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</si>
  <si>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</si>
  <si>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</si>
  <si>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</si>
  <si>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</si>
  <si>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</si>
  <si>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</si>
  <si>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</si>
  <si>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</si>
  <si>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</si>
  <si>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</si>
  <si>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</si>
  <si>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</si>
  <si>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</si>
  <si>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</si>
  <si>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</si>
  <si>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</si>
  <si>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</si>
  <si>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</si>
  <si>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</si>
  <si>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</si>
  <si>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</si>
  <si>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</si>
  <si>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</si>
  <si>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</si>
  <si>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</si>
  <si>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</si>
  <si>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</si>
  <si>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</si>
  <si>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</si>
  <si>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</si>
  <si>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</si>
  <si>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</si>
  <si>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</si>
  <si>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</si>
  <si>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</si>
  <si>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</si>
  <si>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</si>
  <si>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</si>
  <si>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</si>
  <si>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</si>
  <si>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</si>
  <si>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</si>
  <si>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</si>
  <si>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</si>
  <si>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</si>
  <si>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</si>
  <si>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</si>
  <si>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</si>
  <si>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</si>
  <si>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</si>
  <si>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</si>
  <si>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</si>
  <si>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</si>
  <si>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</si>
  <si>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</si>
  <si>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</si>
  <si>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</si>
  <si>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</si>
  <si>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</si>
  <si>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</si>
  <si>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</si>
  <si>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</si>
  <si>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</si>
  <si>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</si>
  <si>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</si>
  <si>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</si>
  <si>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</si>
  <si>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</si>
  <si>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</si>
  <si>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</si>
  <si>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</si>
  <si>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</si>
  <si>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</si>
  <si>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</si>
  <si>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</si>
  <si>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</si>
  <si>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</si>
  <si>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</si>
  <si>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</si>
  <si>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</si>
  <si>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</si>
  <si>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</si>
  <si>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</si>
  <si>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</si>
  <si>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</si>
  <si>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</si>
  <si>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</si>
  <si>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</si>
  <si>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</si>
  <si>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</si>
  <si>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</si>
  <si>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</si>
  <si>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</si>
  <si>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</si>
  <si>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</si>
  <si>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</si>
  <si>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</si>
  <si>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</si>
  <si>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</si>
  <si>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</si>
  <si>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</si>
  <si>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</si>
  <si>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</si>
  <si>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</si>
  <si>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</si>
  <si>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</si>
  <si>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</si>
  <si>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</si>
  <si>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</si>
  <si>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</si>
  <si>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</si>
  <si>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</si>
  <si>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</si>
  <si>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</si>
  <si>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</si>
  <si>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</si>
  <si>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</si>
  <si>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</si>
  <si>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</si>
  <si>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</si>
  <si>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</si>
  <si>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</si>
  <si>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</si>
  <si>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</si>
  <si>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</si>
  <si>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</si>
  <si>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</si>
  <si>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</si>
  <si>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</si>
  <si>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</si>
  <si>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</si>
  <si>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</si>
  <si>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</si>
  <si>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</si>
  <si>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</si>
  <si>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</si>
  <si>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</si>
  <si>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</si>
  <si>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</si>
  <si>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</si>
  <si>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</si>
  <si>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</si>
  <si>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</si>
  <si>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</si>
  <si>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</si>
  <si>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</si>
  <si>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</si>
  <si>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</si>
  <si>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</si>
  <si>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</si>
  <si>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</si>
  <si>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</si>
  <si>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</si>
  <si>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</si>
  <si>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</si>
  <si>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</si>
  <si>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</si>
  <si>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</si>
  <si>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</si>
  <si>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</si>
  <si>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</si>
  <si>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</si>
  <si>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</si>
  <si>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</si>
  <si>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</si>
  <si>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</si>
  <si>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</si>
  <si>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</si>
  <si>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</si>
  <si>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</si>
  <si>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</si>
  <si>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</si>
  <si>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</si>
  <si>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</si>
  <si>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</si>
  <si>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</si>
  <si>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</si>
  <si>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</si>
  <si>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</si>
  <si>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</si>
  <si>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</si>
  <si>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</si>
  <si>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</si>
  <si>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</si>
  <si>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</si>
  <si>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</si>
  <si>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</si>
  <si>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</si>
  <si>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</si>
  <si>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</si>
  <si>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</si>
  <si>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</si>
  <si>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</si>
  <si>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</si>
  <si>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</si>
  <si>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</si>
  <si>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</si>
  <si>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</si>
  <si>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</si>
  <si>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</si>
  <si>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</si>
  <si>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</si>
  <si>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</si>
  <si>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</si>
  <si>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</si>
  <si>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</si>
  <si>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</si>
  <si>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</si>
  <si>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</si>
  <si>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</si>
  <si>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</si>
  <si>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</si>
  <si>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</si>
  <si>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</si>
  <si>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</si>
  <si>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</si>
  <si>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</si>
  <si>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</si>
  <si>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</si>
  <si>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</si>
  <si>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</si>
  <si>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</si>
  <si>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</si>
  <si>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</si>
  <si>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</si>
  <si>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</si>
  <si>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</si>
  <si>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</si>
  <si>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</si>
  <si>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</si>
  <si>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</si>
  <si>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</si>
  <si>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</si>
  <si>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</si>
  <si>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</si>
  <si>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</si>
  <si>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</si>
  <si>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</si>
  <si>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</si>
  <si>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</si>
  <si>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</si>
  <si>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</si>
  <si>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</si>
  <si>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</si>
  <si>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</si>
  <si>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</si>
  <si>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</si>
  <si>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</si>
  <si>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</si>
  <si>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</si>
  <si>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</si>
  <si>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</si>
  <si>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</si>
  <si>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</si>
  <si>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</si>
  <si>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</si>
  <si>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</si>
  <si>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</si>
  <si>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</si>
  <si>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</si>
  <si>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</si>
  <si>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</si>
  <si>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</si>
  <si>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</si>
  <si>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</si>
  <si>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</si>
  <si>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</si>
  <si>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</si>
  <si>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</si>
  <si>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</si>
  <si>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</si>
  <si>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</si>
  <si>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</si>
  <si>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</si>
  <si>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</si>
  <si>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</si>
  <si>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</si>
  <si>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</si>
  <si>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</si>
  <si>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</si>
  <si>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</si>
  <si>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</si>
  <si>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</si>
  <si>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</si>
  <si>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</si>
  <si>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</si>
  <si>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</si>
  <si>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</si>
  <si>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</si>
  <si>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</si>
  <si>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</si>
  <si>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</si>
  <si>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</si>
  <si>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</si>
  <si>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</si>
  <si>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</si>
  <si>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</si>
  <si>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</si>
  <si>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</si>
  <si>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</si>
  <si>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</si>
  <si>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</si>
  <si>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</si>
  <si>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</si>
  <si>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</si>
  <si>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</si>
  <si>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</si>
  <si>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</si>
  <si>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</si>
  <si>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</si>
  <si>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</si>
  <si>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</si>
  <si>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</si>
  <si>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</si>
  <si>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</si>
  <si>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</si>
  <si>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</si>
  <si>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</si>
  <si>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</si>
  <si>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</si>
  <si>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</si>
  <si>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</si>
  <si>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</si>
  <si>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</si>
  <si>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</si>
  <si>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</si>
  <si>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</si>
  <si>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</si>
  <si>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</si>
  <si>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</si>
  <si>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</si>
  <si>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</si>
  <si>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</si>
  <si>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</si>
  <si>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</si>
  <si>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</si>
  <si>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</si>
  <si>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</si>
  <si>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</si>
  <si>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</si>
  <si>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</si>
  <si>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</si>
  <si>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</si>
  <si>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</si>
  <si>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</si>
  <si>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</si>
  <si>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</si>
  <si>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</si>
  <si>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</si>
  <si>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</si>
  <si>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</si>
  <si>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</si>
  <si>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</si>
  <si>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</si>
  <si>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</si>
  <si>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</si>
  <si>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</si>
  <si>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</si>
  <si>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</si>
  <si>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</si>
  <si>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</si>
  <si>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</si>
  <si>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</si>
  <si>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</si>
  <si>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</si>
  <si>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</si>
  <si>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</si>
  <si>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</si>
  <si>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</si>
  <si>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</si>
  <si>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</si>
  <si>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</si>
  <si>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</si>
  <si>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</si>
  <si>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</si>
  <si>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</si>
  <si>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</si>
  <si>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</si>
  <si>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</si>
  <si>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</si>
  <si>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</si>
  <si>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</si>
  <si>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</si>
  <si>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</si>
  <si>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</si>
  <si>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</si>
  <si>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</si>
  <si>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</si>
  <si>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</si>
  <si>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</si>
  <si>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</si>
  <si>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</si>
  <si>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</si>
  <si>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</si>
  <si>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</si>
  <si>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</si>
  <si>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</si>
  <si>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</si>
  <si>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</si>
  <si>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</si>
  <si>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</si>
  <si>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</si>
  <si>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</si>
  <si>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</si>
  <si>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</si>
  <si>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</si>
  <si>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</si>
  <si>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</si>
  <si>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</si>
  <si>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</si>
  <si>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</si>
  <si>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</si>
  <si>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</si>
  <si>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</si>
  <si>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</si>
  <si>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</si>
  <si>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</si>
  <si>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</si>
  <si>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</si>
  <si>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</si>
  <si>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</si>
  <si>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</si>
  <si>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</si>
  <si>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</si>
  <si>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</si>
  <si>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</si>
  <si>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</si>
  <si>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</si>
  <si>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</si>
  <si>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</si>
  <si>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</si>
  <si>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</si>
  <si>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</si>
  <si>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</si>
  <si>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</si>
  <si>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</si>
  <si>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</si>
  <si>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</si>
  <si>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</si>
  <si>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</si>
  <si>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</si>
  <si>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</si>
  <si>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</si>
  <si>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</si>
  <si>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</si>
  <si>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</si>
  <si>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</si>
  <si>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</si>
  <si>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</si>
  <si>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</si>
  <si>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</si>
  <si>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</si>
  <si>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</si>
  <si>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</si>
  <si>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</si>
  <si>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</si>
  <si>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</si>
  <si>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</si>
  <si>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</si>
  <si>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</si>
  <si>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</si>
  <si>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</si>
  <si>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</si>
  <si>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</si>
  <si>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</si>
  <si>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</si>
  <si>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</si>
  <si>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</si>
  <si>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</si>
  <si>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</si>
  <si>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</si>
  <si>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</si>
  <si>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</si>
  <si>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</si>
  <si>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</si>
  <si>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</si>
  <si>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</si>
  <si>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</si>
  <si>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</si>
  <si>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</si>
  <si>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</si>
  <si>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</si>
  <si>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</si>
  <si>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</si>
  <si>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</si>
  <si>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</si>
  <si>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</si>
  <si>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</si>
  <si>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</si>
  <si>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</si>
  <si>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</si>
  <si>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</si>
  <si>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</si>
  <si>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</si>
  <si>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</si>
  <si>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</si>
  <si>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</si>
  <si>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</si>
  <si>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</si>
  <si>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</si>
  <si>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</si>
  <si>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</si>
  <si>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</si>
  <si>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</si>
  <si>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</si>
  <si>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</si>
  <si>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</si>
  <si>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</si>
  <si>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</si>
  <si>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</si>
  <si>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</si>
  <si>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</si>
  <si>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</si>
  <si>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</si>
  <si>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</si>
  <si>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</si>
  <si>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</si>
  <si>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</si>
  <si>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</si>
  <si>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</si>
  <si>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</si>
  <si>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</si>
  <si>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</si>
  <si>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</si>
  <si>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</si>
  <si>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</si>
  <si>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</si>
  <si>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</si>
  <si>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</si>
  <si>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</si>
  <si>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</si>
  <si>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</si>
  <si>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</si>
  <si>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</si>
  <si>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</si>
  <si>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</si>
  <si>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</si>
  <si>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</si>
  <si>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</si>
  <si>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</si>
  <si>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</si>
  <si>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</si>
  <si>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</si>
  <si>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</si>
  <si>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</si>
  <si>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</si>
  <si>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</si>
  <si>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</si>
  <si>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</si>
  <si>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</si>
  <si>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</si>
  <si>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</si>
  <si>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</si>
  <si>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</si>
  <si>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</si>
  <si>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</si>
  <si>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</si>
  <si>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</si>
  <si>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</si>
  <si>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</si>
  <si>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</si>
  <si>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</si>
  <si>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</si>
  <si>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</si>
  <si>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</si>
  <si>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</si>
  <si>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</si>
  <si>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</si>
  <si>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</si>
  <si>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</si>
  <si>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</si>
  <si>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</si>
  <si>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</si>
  <si>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</si>
  <si>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</si>
  <si>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</si>
  <si>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</si>
  <si>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</si>
  <si>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</si>
  <si>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</si>
  <si>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</si>
  <si>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</si>
  <si>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</si>
  <si>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</si>
  <si>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</si>
  <si>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</si>
  <si>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</si>
  <si>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</si>
  <si>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</si>
  <si>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</si>
  <si>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</si>
  <si>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</si>
  <si>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</si>
  <si>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</si>
  <si>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</si>
  <si>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</si>
  <si>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</si>
  <si>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</si>
  <si>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</si>
  <si>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</si>
  <si>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</si>
  <si>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</si>
  <si>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</si>
  <si>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</si>
  <si>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</si>
  <si>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</si>
  <si>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</si>
  <si>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</si>
  <si>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</si>
  <si>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</si>
  <si>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</si>
  <si>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</si>
  <si>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</si>
  <si>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</si>
  <si>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</si>
  <si>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</si>
  <si>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</si>
  <si>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</si>
  <si>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</si>
  <si>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</si>
  <si>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</si>
  <si>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</si>
  <si>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</si>
  <si>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</si>
  <si>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</si>
  <si>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</si>
  <si>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</si>
  <si>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</si>
  <si>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</si>
  <si>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</si>
  <si>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</si>
  <si>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</si>
  <si>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</si>
  <si>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</si>
  <si>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</si>
  <si>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</si>
  <si>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</si>
  <si>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</si>
  <si>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</si>
  <si>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</si>
  <si>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</si>
  <si>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</si>
  <si>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</si>
  <si>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</si>
  <si>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</si>
  <si>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</si>
  <si>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</si>
  <si>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</si>
  <si>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</si>
  <si>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</si>
  <si>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</si>
  <si>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</si>
  <si>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</si>
  <si>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</si>
  <si>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</si>
  <si>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</si>
  <si>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</si>
  <si>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</si>
  <si>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</si>
  <si>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</si>
  <si>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</si>
  <si>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</si>
  <si>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</si>
  <si>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</si>
  <si>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</si>
  <si>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</si>
  <si>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</si>
  <si>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</si>
  <si>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</si>
  <si>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</si>
  <si>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</si>
  <si>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</si>
  <si>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</si>
  <si>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</si>
  <si>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</si>
  <si>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</si>
  <si>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</si>
  <si>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</si>
  <si>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</si>
  <si>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</si>
  <si>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</si>
  <si>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</si>
  <si>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</si>
  <si>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</si>
  <si>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</si>
  <si>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</si>
  <si>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</si>
  <si>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</si>
  <si>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</si>
  <si>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</si>
  <si>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</si>
  <si>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</si>
  <si>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</si>
  <si>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</si>
  <si>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</si>
  <si>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</si>
  <si>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</si>
  <si>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</si>
  <si>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</si>
  <si>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</si>
  <si>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</si>
  <si>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</si>
  <si>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</si>
  <si>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</si>
  <si>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</si>
  <si>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</si>
  <si>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</si>
  <si>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</si>
  <si>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</si>
  <si>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</si>
  <si>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</si>
  <si>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</si>
  <si>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</si>
  <si>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</si>
  <si>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</si>
  <si>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</si>
  <si>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</si>
  <si>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</si>
  <si>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</si>
  <si>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</si>
  <si>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</si>
  <si>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</si>
  <si>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</si>
  <si>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</si>
  <si>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</si>
  <si>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</si>
  <si>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</si>
  <si>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</si>
  <si>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</si>
  <si>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</si>
  <si>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</si>
  <si>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</si>
  <si>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</si>
  <si>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</si>
  <si>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</si>
  <si>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</si>
  <si>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</si>
  <si>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</si>
  <si>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</si>
  <si>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</si>
  <si>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</si>
  <si>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</si>
  <si>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</si>
  <si>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</si>
  <si>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</si>
  <si>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</si>
  <si>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</si>
  <si>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</si>
  <si>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</si>
  <si>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</si>
  <si>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</si>
  <si>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</si>
  <si>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</si>
  <si>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</si>
  <si>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</si>
  <si>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</si>
  <si>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</si>
  <si>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</si>
  <si>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</si>
  <si>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</si>
  <si>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</si>
  <si>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</si>
  <si>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</si>
  <si>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</si>
  <si>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</si>
  <si>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</si>
  <si>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</si>
  <si>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</si>
  <si>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</si>
  <si>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</si>
  <si>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</si>
  <si>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</si>
  <si>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</si>
  <si>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</si>
  <si>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</si>
  <si>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</si>
  <si>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</si>
  <si>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</si>
  <si>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</si>
  <si>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</si>
  <si>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</si>
  <si>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</si>
  <si>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</si>
  <si>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</si>
  <si>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</si>
  <si>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</si>
  <si>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</si>
  <si>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</si>
  <si>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</si>
  <si>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</si>
  <si>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</si>
  <si>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</si>
  <si>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</si>
  <si>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</si>
  <si>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</si>
  <si>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</si>
  <si>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</si>
  <si>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</si>
  <si>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</si>
  <si>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</si>
  <si>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</si>
  <si>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</si>
  <si>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</si>
  <si>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</si>
  <si>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</si>
  <si>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</si>
  <si>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</si>
  <si>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</si>
  <si>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</si>
  <si>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</si>
  <si>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</si>
  <si>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</si>
  <si>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</si>
  <si>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</si>
  <si>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</si>
  <si>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</si>
  <si>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</si>
  <si>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</si>
  <si>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</si>
  <si>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</si>
  <si>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</si>
  <si>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</si>
  <si>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</si>
  <si>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</si>
  <si>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</si>
  <si>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</si>
  <si>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</si>
  <si>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</si>
  <si>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</si>
  <si>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</si>
  <si>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</si>
  <si>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</si>
  <si>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</si>
  <si>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</si>
  <si>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</si>
  <si>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</si>
  <si>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</si>
  <si>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</si>
  <si>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</si>
  <si>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</si>
  <si>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</si>
  <si>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</si>
  <si>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</si>
  <si>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</si>
  <si>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</si>
  <si>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</si>
  <si>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</si>
  <si>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</si>
  <si>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</si>
  <si>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</si>
  <si>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</si>
  <si>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</si>
  <si>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</si>
  <si>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</si>
  <si>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</si>
  <si>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</si>
  <si>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</si>
  <si>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</si>
  <si>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</si>
  <si>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</si>
  <si>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</si>
  <si>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</si>
  <si>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</si>
  <si>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</si>
  <si>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</si>
  <si>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</si>
  <si>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</si>
  <si>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</si>
  <si>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</si>
  <si>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</si>
  <si>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</si>
  <si>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</si>
  <si>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</si>
  <si>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</si>
  <si>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</si>
  <si>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</si>
  <si>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</si>
  <si>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</si>
  <si>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</si>
  <si>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</si>
  <si>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</si>
  <si>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</si>
  <si>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</si>
  <si>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</si>
  <si>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</si>
  <si>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</si>
  <si>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</si>
  <si>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</si>
  <si>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</si>
  <si>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</si>
  <si>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</si>
  <si>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</si>
  <si>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</si>
  <si>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</si>
  <si>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</si>
  <si>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</si>
  <si>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</si>
  <si>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</si>
  <si>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</si>
  <si>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</si>
  <si>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</si>
  <si>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</si>
  <si>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</si>
  <si>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</si>
  <si>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</si>
  <si>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</si>
  <si>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</si>
  <si>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</si>
  <si>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</si>
  <si>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</si>
  <si>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</si>
  <si>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</si>
  <si>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</si>
  <si>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</si>
  <si>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</si>
  <si>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</si>
  <si>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</si>
  <si>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</si>
  <si>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</si>
  <si>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</si>
  <si>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</si>
  <si>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</si>
  <si>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</si>
  <si>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</si>
  <si>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</si>
  <si>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</si>
  <si>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</si>
  <si>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</si>
  <si>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</si>
  <si>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</si>
  <si>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</si>
  <si>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</si>
  <si>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</si>
  <si>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</si>
  <si>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</si>
  <si>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</si>
  <si>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</si>
  <si>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</si>
  <si>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</si>
  <si>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</si>
  <si>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</si>
  <si>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</si>
  <si>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</si>
  <si>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</si>
  <si>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</si>
  <si>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</si>
  <si>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</si>
  <si>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</si>
  <si>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</si>
  <si>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</si>
  <si>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</si>
  <si>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</si>
  <si>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</si>
  <si>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</si>
  <si>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</si>
  <si>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</si>
  <si>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</si>
  <si>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</si>
  <si>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</si>
  <si>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</si>
  <si>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</si>
  <si>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</si>
  <si>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</si>
  <si>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</si>
  <si>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</si>
  <si>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</si>
  <si>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</si>
  <si>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</si>
  <si>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</si>
  <si>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</si>
  <si>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</si>
  <si>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</si>
  <si>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</si>
  <si>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</si>
  <si>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</si>
  <si>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</si>
  <si>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</si>
  <si>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</si>
  <si>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</si>
  <si>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</si>
  <si>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</si>
  <si>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</si>
  <si>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</si>
  <si>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</si>
  <si>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</si>
  <si>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</si>
  <si>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</si>
  <si>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</si>
  <si>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</si>
  <si>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</si>
  <si>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</si>
  <si>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</si>
  <si>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</si>
  <si>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</si>
  <si>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</si>
  <si>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</si>
  <si>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</si>
  <si>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</si>
  <si>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</si>
  <si>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</si>
  <si>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</si>
  <si>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</si>
  <si>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</si>
  <si>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</si>
  <si>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</si>
  <si>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</si>
  <si>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</si>
  <si>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</si>
  <si>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</si>
  <si>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</si>
  <si>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</si>
  <si>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</si>
  <si>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</si>
  <si>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</si>
  <si>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</si>
  <si>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</si>
  <si>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</si>
  <si>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</si>
  <si>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</si>
  <si>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</si>
  <si>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</si>
  <si>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</si>
  <si>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</si>
  <si>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</si>
  <si>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</si>
  <si>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</si>
  <si>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</si>
  <si>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</si>
  <si>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</si>
  <si>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</si>
  <si>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</si>
  <si>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</si>
  <si>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</si>
  <si>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</si>
  <si>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</si>
  <si>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</si>
  <si>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</si>
  <si>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</si>
  <si>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</si>
  <si>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</si>
  <si>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</si>
  <si>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</si>
  <si>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</si>
  <si>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</si>
  <si>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</si>
  <si>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</si>
  <si>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</si>
  <si>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</si>
  <si>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</si>
  <si>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</si>
  <si>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</si>
  <si>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</si>
  <si>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</si>
  <si>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</si>
  <si>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</si>
  <si>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</si>
  <si>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</si>
  <si>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</si>
  <si>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</si>
  <si>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</si>
  <si>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</si>
  <si>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</si>
  <si>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</si>
  <si>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</si>
  <si>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</si>
  <si>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</si>
  <si>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</si>
  <si>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</si>
  <si>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</si>
  <si>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</si>
  <si>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</si>
  <si>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</si>
  <si>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</si>
  <si>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</si>
  <si>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</si>
  <si>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</si>
  <si>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</si>
  <si>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</si>
  <si>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</si>
  <si>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</si>
  <si>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</si>
  <si>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</si>
  <si>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</si>
  <si>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</si>
  <si>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</si>
  <si>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</si>
  <si>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</si>
  <si>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</si>
  <si>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</si>
  <si>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</si>
  <si>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</si>
  <si>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</si>
  <si>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</si>
  <si>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</si>
  <si>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</si>
  <si>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</si>
  <si>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</si>
  <si>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</si>
  <si>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</si>
  <si>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</si>
  <si>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</si>
  <si>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</si>
  <si>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</si>
  <si>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</si>
  <si>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</si>
  <si>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</si>
  <si>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</si>
  <si>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</si>
  <si>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</si>
  <si>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</si>
  <si>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</si>
  <si>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</si>
  <si>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</si>
  <si>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</si>
  <si>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</si>
  <si>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</si>
  <si>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</si>
  <si>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</si>
  <si>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</si>
  <si>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</si>
  <si>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</si>
  <si>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</si>
  <si>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</si>
  <si>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</si>
  <si>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</si>
  <si>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</si>
  <si>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</si>
  <si>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</si>
  <si>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</si>
  <si>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</si>
  <si>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</si>
  <si>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</si>
  <si>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</si>
  <si>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</si>
  <si>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</si>
  <si>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</si>
  <si>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</si>
  <si>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</si>
  <si>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</si>
  <si>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</si>
  <si>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</si>
  <si>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</si>
  <si>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</si>
  <si>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</si>
  <si>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</si>
  <si>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</si>
  <si>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</si>
  <si>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</si>
  <si>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</si>
  <si>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</si>
  <si>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</si>
  <si>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</si>
  <si>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</si>
  <si>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</si>
  <si>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</si>
  <si>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</si>
  <si>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</si>
  <si>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</si>
  <si>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</si>
  <si>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</si>
  <si>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</si>
  <si>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</si>
  <si>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</si>
  <si>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</si>
  <si>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</si>
  <si>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</si>
  <si>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</si>
  <si>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</si>
  <si>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</si>
  <si>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</si>
  <si>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</si>
  <si>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</si>
  <si>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</si>
  <si>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</si>
  <si>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</si>
  <si>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</si>
  <si>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</si>
  <si>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</si>
  <si>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</si>
  <si>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</si>
  <si>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</si>
  <si>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</si>
  <si>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</si>
  <si>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</si>
  <si>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</si>
  <si>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</si>
  <si>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</si>
  <si>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</si>
  <si>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</si>
  <si>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</si>
  <si>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</si>
  <si>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</si>
  <si>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</si>
  <si>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</si>
  <si>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</si>
  <si>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</si>
  <si>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</si>
  <si>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</si>
  <si>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</si>
  <si>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</si>
  <si>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</si>
  <si>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</si>
  <si>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</si>
  <si>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</si>
  <si>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</si>
  <si>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</si>
  <si>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</si>
  <si>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</si>
  <si>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</si>
  <si>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</si>
  <si>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</si>
  <si>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</si>
  <si>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</si>
  <si>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</si>
  <si>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</si>
  <si>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</si>
  <si>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</si>
  <si>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</si>
  <si>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</si>
  <si>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</si>
  <si>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</si>
  <si>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</si>
  <si>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</si>
  <si>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</si>
  <si>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</si>
  <si>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</si>
  <si>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</si>
  <si>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</si>
  <si>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</si>
  <si>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</si>
  <si>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</si>
  <si>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</si>
  <si>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</si>
  <si>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</si>
  <si>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</si>
  <si>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</si>
  <si>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</si>
  <si>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</si>
  <si>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</si>
  <si>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</si>
  <si>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</si>
  <si>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</si>
  <si>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</si>
  <si>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</si>
  <si>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</si>
  <si>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</si>
  <si>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</si>
  <si>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</si>
  <si>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</si>
  <si>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</si>
  <si>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</si>
  <si>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</si>
  <si>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</si>
  <si>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</si>
  <si>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</si>
  <si>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</si>
  <si>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</si>
  <si>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</si>
  <si>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</si>
  <si>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</si>
  <si>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</si>
  <si>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</si>
  <si>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</si>
  <si>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</si>
  <si>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</si>
  <si>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</si>
  <si>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</si>
  <si>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</si>
  <si>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</si>
  <si>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</si>
  <si>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</si>
  <si>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</si>
  <si>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</si>
  <si>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</si>
  <si>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</si>
  <si>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</si>
  <si>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</si>
  <si>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</si>
  <si>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</si>
  <si>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</si>
  <si>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</si>
  <si>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</si>
  <si>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</si>
  <si>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</si>
  <si>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</si>
  <si>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</si>
  <si>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</si>
  <si>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</si>
  <si>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</si>
  <si>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</si>
  <si>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</si>
  <si>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</si>
  <si>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</si>
  <si>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</si>
  <si>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</si>
  <si>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</si>
  <si>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</si>
  <si>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</si>
  <si>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</si>
  <si>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</si>
  <si>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</si>
  <si>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</si>
  <si>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</si>
  <si>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</si>
  <si>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</si>
  <si>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</si>
  <si>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</si>
  <si>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</si>
  <si>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</si>
  <si>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</si>
  <si>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</si>
  <si>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</si>
  <si>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</si>
  <si>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</si>
  <si>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</si>
  <si>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</si>
  <si>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</si>
  <si>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</si>
  <si>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</si>
  <si>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</si>
  <si>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</si>
  <si>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</si>
  <si>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</si>
  <si>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</si>
  <si>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</si>
  <si>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</si>
  <si>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</si>
  <si>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</si>
  <si>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</si>
  <si>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</si>
  <si>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</si>
  <si>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</si>
  <si>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</si>
  <si>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</si>
  <si>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</si>
  <si>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</si>
  <si>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</si>
  <si>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</si>
  <si>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</si>
  <si>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</si>
  <si>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</si>
  <si>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</si>
  <si>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</si>
  <si>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</si>
  <si>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</si>
  <si>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</si>
  <si>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</si>
  <si>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</si>
  <si>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</si>
  <si>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</si>
  <si>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</si>
  <si>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</si>
  <si>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</si>
  <si>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</si>
  <si>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</si>
  <si>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</si>
  <si>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</si>
  <si>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</si>
  <si>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</si>
  <si>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</si>
  <si>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</si>
  <si>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</si>
  <si>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</si>
  <si>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</si>
  <si>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</si>
  <si>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</si>
  <si>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</si>
  <si>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</si>
  <si>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</si>
  <si>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</si>
  <si>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</si>
  <si>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</si>
  <si>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</si>
  <si>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</si>
  <si>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</si>
  <si>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</si>
  <si>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</si>
  <si>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</si>
  <si>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</si>
  <si>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</si>
  <si>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</si>
  <si>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</si>
  <si>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</si>
  <si>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</si>
  <si>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</si>
  <si>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</si>
  <si>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</si>
  <si>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</si>
  <si>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</si>
  <si>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</si>
  <si>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</si>
  <si>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</si>
  <si>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</si>
  <si>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</si>
  <si>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</si>
  <si>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</si>
  <si>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</si>
  <si>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</si>
  <si>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</si>
  <si>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</si>
  <si>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</si>
  <si>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</si>
  <si>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</si>
  <si>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</si>
  <si>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</si>
  <si>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</si>
  <si>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</si>
  <si>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</si>
  <si>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</si>
  <si>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</si>
  <si>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</si>
  <si>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</si>
  <si>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</si>
  <si>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</si>
  <si>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</si>
  <si>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</si>
  <si>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</si>
  <si>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</si>
  <si>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</si>
  <si>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</si>
  <si>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</si>
  <si>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</si>
  <si>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</si>
  <si>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</si>
  <si>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</si>
  <si>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</si>
  <si>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</si>
  <si>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</si>
  <si>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</si>
  <si>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</si>
  <si>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</si>
  <si>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</si>
  <si>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</si>
  <si>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</si>
  <si>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</si>
  <si>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</si>
  <si>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</si>
  <si>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</si>
  <si>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</si>
  <si>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</si>
  <si>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</si>
  <si>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</si>
  <si>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</si>
  <si>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</si>
  <si>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</si>
  <si>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</si>
  <si>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</si>
  <si>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</si>
  <si>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</si>
  <si>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</si>
  <si>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</si>
  <si>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</si>
  <si>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</si>
  <si>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</si>
  <si>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</si>
  <si>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</si>
  <si>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</si>
  <si>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</si>
  <si>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</si>
  <si>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</si>
  <si>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</si>
  <si>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</si>
  <si>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</si>
  <si>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</si>
  <si>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</si>
  <si>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</si>
  <si>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</si>
  <si>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</si>
  <si>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</si>
  <si>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</si>
  <si>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</si>
  <si>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</si>
  <si>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</si>
  <si>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</si>
  <si>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</si>
  <si>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</si>
  <si>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</si>
  <si>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</si>
  <si>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</si>
  <si>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</si>
  <si>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</si>
  <si>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</si>
  <si>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</si>
  <si>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</si>
  <si>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</si>
  <si>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</si>
  <si>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</si>
  <si>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</si>
  <si>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</si>
  <si>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</si>
  <si>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</si>
  <si>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</si>
  <si>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</si>
  <si>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</si>
  <si>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</si>
  <si>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</si>
  <si>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</si>
  <si>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</si>
  <si>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</si>
  <si>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</si>
  <si>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</si>
  <si>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</si>
  <si>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</si>
  <si>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</si>
  <si>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</si>
  <si>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</si>
  <si>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</si>
  <si>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</si>
  <si>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</si>
  <si>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</si>
  <si>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</si>
  <si>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</si>
  <si>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</si>
  <si>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</si>
  <si>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</si>
  <si>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</si>
  <si>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</si>
  <si>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</si>
  <si>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</si>
  <si>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</si>
  <si>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</si>
  <si>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</si>
  <si>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</si>
  <si>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</si>
  <si>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</si>
  <si>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</si>
  <si>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</si>
  <si>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</si>
  <si>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</si>
  <si>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</si>
  <si>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</si>
  <si>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>Transaction date</t>
  </si>
  <si>
    <t>Posting date</t>
  </si>
  <si>
    <t>Approval code</t>
  </si>
  <si>
    <t>Credit card last 4 digit</t>
  </si>
  <si>
    <t>Amount of transaction
(RM)</t>
  </si>
  <si>
    <t>Date</t>
  </si>
  <si>
    <t>Paid by credit card
(RM)</t>
  </si>
  <si>
    <t>Preparer signature</t>
  </si>
  <si>
    <t>Manager signature</t>
  </si>
  <si>
    <t>Approver signature</t>
  </si>
  <si>
    <t>Paid by credit card / Cash
(RM)</t>
  </si>
  <si>
    <t>CH1900400</t>
  </si>
  <si>
    <t>MBB Card Service Account</t>
  </si>
  <si>
    <t>Cheese danish</t>
  </si>
  <si>
    <t>Toffeedoodle</t>
  </si>
  <si>
    <t>Cinnamon bun</t>
  </si>
  <si>
    <t>Cappucino</t>
  </si>
  <si>
    <t>Blueberry muffin</t>
  </si>
  <si>
    <t>*3734</t>
  </si>
  <si>
    <t xml:space="preserve"> TRUE</t>
  </si>
  <si>
    <t>CH1900402</t>
  </si>
  <si>
    <t>Lunch buffet</t>
  </si>
  <si>
    <t>Mexican green wave pizza</t>
  </si>
  <si>
    <t>*5281</t>
  </si>
  <si>
    <t>CH1900403</t>
  </si>
  <si>
    <t>Mocha</t>
  </si>
  <si>
    <t>Margherita pizza</t>
  </si>
  <si>
    <t>Spinach Lasagna</t>
  </si>
  <si>
    <t>*0847</t>
  </si>
  <si>
    <t>CH1900406</t>
  </si>
  <si>
    <t>Mango Juice</t>
  </si>
  <si>
    <t>Cheese-baked pasta</t>
  </si>
  <si>
    <t>Sweet corn soup</t>
  </si>
  <si>
    <t>*7857</t>
  </si>
  <si>
    <t>CH1900407</t>
  </si>
  <si>
    <t>Tomato and basil sauce pasta</t>
  </si>
  <si>
    <t>Double cheese pizza</t>
  </si>
  <si>
    <t>Americano</t>
  </si>
  <si>
    <t>*3531</t>
  </si>
  <si>
    <t>CH1901976</t>
  </si>
  <si>
    <t>Cash sales</t>
  </si>
  <si>
    <t>Caffe latte</t>
  </si>
  <si>
    <t>Salad butter croissant</t>
  </si>
  <si>
    <t xml:space="preserve"> FALSE</t>
  </si>
  <si>
    <t>CH1901978</t>
  </si>
  <si>
    <t>Mushroom sauce pasta</t>
  </si>
  <si>
    <t>CH1901980</t>
  </si>
  <si>
    <t>Pineapple juice</t>
  </si>
  <si>
    <t>Orange juice</t>
  </si>
  <si>
    <t>CH1903311</t>
  </si>
  <si>
    <t>*5812</t>
  </si>
  <si>
    <t>CH1903312</t>
  </si>
  <si>
    <t>*1503</t>
  </si>
  <si>
    <t>CH1903313</t>
  </si>
  <si>
    <t>CH1903314</t>
  </si>
  <si>
    <t>Watermelon Juice</t>
  </si>
  <si>
    <t>CH1903315</t>
  </si>
  <si>
    <t>Double Chocolate chunk brownie</t>
  </si>
  <si>
    <t>*8566</t>
  </si>
  <si>
    <t>CH1903316</t>
  </si>
  <si>
    <t>Mushroom soup</t>
  </si>
  <si>
    <t>*4236</t>
  </si>
  <si>
    <t>CH1903317</t>
  </si>
  <si>
    <t>CH1903318</t>
  </si>
  <si>
    <t>Watermelon juice</t>
  </si>
  <si>
    <t>Mango juice</t>
  </si>
  <si>
    <t>*5728</t>
  </si>
  <si>
    <t>CH1903319</t>
  </si>
  <si>
    <t>Four cheese pasta</t>
  </si>
  <si>
    <t>CH1903320</t>
  </si>
  <si>
    <t>Fource cheese pasta</t>
  </si>
  <si>
    <t>CH1903321</t>
  </si>
  <si>
    <t>CH1903322</t>
  </si>
  <si>
    <t>*8412</t>
  </si>
  <si>
    <t>CH1903323</t>
  </si>
  <si>
    <t>CH1903324</t>
  </si>
  <si>
    <t>CH1903325</t>
  </si>
  <si>
    <t>*5425</t>
  </si>
  <si>
    <t>CH1903326</t>
  </si>
  <si>
    <t>CH1903327</t>
  </si>
  <si>
    <t>Dinner buffet</t>
  </si>
  <si>
    <t>The internal control is deemed to be reliable as there was no errors stopped in the first 20 samples, and the additional 5 samples. However, it is to be noted that</t>
  </si>
  <si>
    <t>due to cash and credit card payments being totaled together per day, it could not be checked whether a specific sample was included in the daily sales report total.</t>
  </si>
  <si>
    <t>However, in exercising our professional judgement, we determined that as long as the total value for sales report for the day does not exceed the sample chosen,</t>
  </si>
  <si>
    <t>it can be deemed accurate.</t>
  </si>
  <si>
    <t>FINAL AUDIT FOR THE YEAR ENDED 31 DECEMBER 2022</t>
  </si>
  <si>
    <t>PURCHASE CYCLE</t>
  </si>
  <si>
    <t>Test objectives:</t>
  </si>
  <si>
    <t>To ensure purchase are acuurately recorded in the accounting system</t>
  </si>
  <si>
    <t>Purchase Orders from 1 January 2022 to 31 December 2022</t>
  </si>
  <si>
    <t>Match Purchase Order to Purchase Requisition</t>
  </si>
  <si>
    <t>Review that Purchase order has been approved by Head of Division (authorisation)</t>
  </si>
  <si>
    <t>Match Purchase Order to signed Delivery Order sent by supplier (completeness)</t>
  </si>
  <si>
    <t>Review the payment requisitions are approved by Manager before payment vouchers made (authorisation)</t>
  </si>
  <si>
    <t>Match Delivery Order to Invoice</t>
  </si>
  <si>
    <t>Trace Invoice to General Ledger to confirm the figures recorded (arithmatical accuracy)</t>
  </si>
  <si>
    <t>PR Date</t>
  </si>
  <si>
    <t>PR no</t>
  </si>
  <si>
    <t>Supplier Name</t>
  </si>
  <si>
    <t>Audit Test</t>
  </si>
  <si>
    <t>PO No.</t>
  </si>
  <si>
    <t>PO Date</t>
  </si>
  <si>
    <t>PO Approval</t>
  </si>
  <si>
    <t>DO No</t>
  </si>
  <si>
    <t>DO Date</t>
  </si>
  <si>
    <t>Items Delivered</t>
  </si>
  <si>
    <t>Supplier</t>
  </si>
  <si>
    <t>Goods</t>
  </si>
  <si>
    <t>Items</t>
  </si>
  <si>
    <t>Arithmetical</t>
  </si>
  <si>
    <t>Payment Requisition No</t>
  </si>
  <si>
    <t>Payment Requisition Date</t>
  </si>
  <si>
    <t>Payment Approval</t>
  </si>
  <si>
    <t>Payment Voucher</t>
  </si>
  <si>
    <t>Payment</t>
  </si>
  <si>
    <t>Total Amount</t>
  </si>
  <si>
    <t>Recorded In</t>
  </si>
  <si>
    <t>GL Ref</t>
  </si>
  <si>
    <t>Completeness</t>
  </si>
  <si>
    <t>PR-2022-21</t>
  </si>
  <si>
    <t>QZ Gas Supply Sdn Bhd</t>
  </si>
  <si>
    <t>Gas cylinder</t>
  </si>
  <si>
    <t>PO-2022-23</t>
  </si>
  <si>
    <t>Gas Cylinder</t>
  </si>
  <si>
    <t>PR-2022-MBB-13</t>
  </si>
  <si>
    <t>PV-MBB-2022-19</t>
  </si>
  <si>
    <t>PR-2022-49</t>
  </si>
  <si>
    <t>Easton Hotel Supplies Sdn Bhd</t>
  </si>
  <si>
    <t>Bathroom amenity set</t>
  </si>
  <si>
    <t>PO-2022-51</t>
  </si>
  <si>
    <t>IN-1764</t>
  </si>
  <si>
    <t>bathroom amenity</t>
  </si>
  <si>
    <t>PR-2022-MBB-28</t>
  </si>
  <si>
    <t>PV-MBB-2022-32</t>
  </si>
  <si>
    <t>31/1/2022</t>
  </si>
  <si>
    <t>PR-2022-178</t>
  </si>
  <si>
    <t>Tastiway Sdn Bhd</t>
  </si>
  <si>
    <t>Apple juice(tin)</t>
  </si>
  <si>
    <t>PO-2022-180</t>
  </si>
  <si>
    <t>PR-2022-MBB-324</t>
  </si>
  <si>
    <t>PV-MBB-2022-330</t>
  </si>
  <si>
    <t>Orange juice(tin)</t>
  </si>
  <si>
    <t>Drinking water(carton)</t>
  </si>
  <si>
    <t>Coke(carton)</t>
  </si>
  <si>
    <t>Sprite(carton)</t>
  </si>
  <si>
    <t>Fanta (carton)</t>
  </si>
  <si>
    <t>100 plus (carton)</t>
  </si>
  <si>
    <t>PR-2022-288</t>
  </si>
  <si>
    <t>Euro Fresh Sdn Bhd</t>
  </si>
  <si>
    <t>Minced beef (kg)</t>
  </si>
  <si>
    <t>PO-2022-290</t>
  </si>
  <si>
    <t>PR-2022-MBB-408</t>
  </si>
  <si>
    <t>21-Mac-22</t>
  </si>
  <si>
    <t>PV-MBB-2022-415</t>
  </si>
  <si>
    <t>24-Mac-22</t>
  </si>
  <si>
    <t>Beef short rib (kg)</t>
  </si>
  <si>
    <t>Beef cubed topside (kg)</t>
  </si>
  <si>
    <t>Peperoni (kg)</t>
  </si>
  <si>
    <t>Salami (kg)</t>
  </si>
  <si>
    <t>Lamb rack (kg)</t>
  </si>
  <si>
    <t>Mutton trunk (kg)</t>
  </si>
  <si>
    <t>Minced mutton (kg)</t>
  </si>
  <si>
    <t>PR-2022-326</t>
  </si>
  <si>
    <t>Perdue Food (M) Sdn Bhd</t>
  </si>
  <si>
    <t>Eggs (tray)</t>
  </si>
  <si>
    <t>PO-2022-328</t>
  </si>
  <si>
    <t>1-Mac-22</t>
  </si>
  <si>
    <t>1-Mac-2022</t>
  </si>
  <si>
    <t>PR-2022-MBB-453</t>
  </si>
  <si>
    <t>28-Mac-22</t>
  </si>
  <si>
    <t>PV-MBB-2022-460</t>
  </si>
  <si>
    <t>31-Mac-22</t>
  </si>
  <si>
    <t>Chicken drumstick (kg)</t>
  </si>
  <si>
    <t>Chicken breast (kg)</t>
  </si>
  <si>
    <t>Chicken wing (kg)</t>
  </si>
  <si>
    <t>Chicken sausage (carton)</t>
  </si>
  <si>
    <t>Smoked turkey breast ham roll (kg)</t>
  </si>
  <si>
    <t>Chicken thigh (kg)</t>
  </si>
  <si>
    <t>17/3/2022</t>
  </si>
  <si>
    <t>PR-2022-388</t>
  </si>
  <si>
    <t>Niche Flavour Sdn Bhd</t>
  </si>
  <si>
    <t>Arabica Coffee Bean (pack)</t>
  </si>
  <si>
    <t>PO-2022-390</t>
  </si>
  <si>
    <t>18/3/2022</t>
  </si>
  <si>
    <t>19/3/2022</t>
  </si>
  <si>
    <t>PR-2022-MBB-544</t>
  </si>
  <si>
    <t>15/4/2022</t>
  </si>
  <si>
    <t>PV-MBB-2022-552</t>
  </si>
  <si>
    <t>18/4/2022</t>
  </si>
  <si>
    <t>Classic Coffee Powder (bag)</t>
  </si>
  <si>
    <t>Lipton black tea (box)</t>
  </si>
  <si>
    <t>Cocoa powder (kg)</t>
  </si>
  <si>
    <t>PR-2022-429</t>
  </si>
  <si>
    <t>Bio Hygiene Sdn Bhd</t>
  </si>
  <si>
    <t>Multipurpose cleaner 20 liter</t>
  </si>
  <si>
    <t>PO-2022-431</t>
  </si>
  <si>
    <t>29-Mac-22</t>
  </si>
  <si>
    <t>30-Mac-22</t>
  </si>
  <si>
    <t>PR-2022-MBB-598</t>
  </si>
  <si>
    <t>PV-MBB-2022-610</t>
  </si>
  <si>
    <t>Toilet bowl cleaner 20 liter</t>
  </si>
  <si>
    <t>Glass cleaner 20 liter</t>
  </si>
  <si>
    <t>Anti bacteria form soap hand wash 20 litre</t>
  </si>
  <si>
    <t>Dish wash detergent 20 litre</t>
  </si>
  <si>
    <t>Over and grill cleaner detergent 20 litre</t>
  </si>
  <si>
    <t>Rinse free dining table detergent 20 litre</t>
  </si>
  <si>
    <t>Dirt buster 20 litre</t>
  </si>
  <si>
    <t>PR-2022-470</t>
  </si>
  <si>
    <t>Deep Sea Fishery Sdn Bhd</t>
  </si>
  <si>
    <t>Tilapia fillet (kg)</t>
  </si>
  <si>
    <t>PO-2022-472</t>
  </si>
  <si>
    <t>6-Mac-22</t>
  </si>
  <si>
    <t>PR-2022-MBB-646</t>
  </si>
  <si>
    <t>PV-MBB-2022-655</t>
  </si>
  <si>
    <t>Salmon (kg)</t>
  </si>
  <si>
    <t>Squid (kg)</t>
  </si>
  <si>
    <t>Mussel (kg)</t>
  </si>
  <si>
    <t>Prawn (kg)</t>
  </si>
  <si>
    <t>16/4/2022</t>
  </si>
  <si>
    <t>PR-2022-535</t>
  </si>
  <si>
    <t>Phoon Huat Asia Enterprise</t>
  </si>
  <si>
    <t>Feta cheese (1kg)</t>
  </si>
  <si>
    <t>PO-2022-537</t>
  </si>
  <si>
    <t>17/4/2022</t>
  </si>
  <si>
    <t>PR-2022-MBB-552</t>
  </si>
  <si>
    <t>PV-MBB-2022-557</t>
  </si>
  <si>
    <t>Mozzarella Cheese (1kg)</t>
  </si>
  <si>
    <t>Parmesan Cheese (1kg)</t>
  </si>
  <si>
    <t>Cheddar Cheese (1kg)</t>
  </si>
  <si>
    <t>Unsalted Butter</t>
  </si>
  <si>
    <t>Parmigiano Reggiano Cheese (1kg)</t>
  </si>
  <si>
    <t>Fresh Milk (5litres)</t>
  </si>
  <si>
    <t>ST@5%</t>
  </si>
  <si>
    <t>PR-2022-640</t>
  </si>
  <si>
    <t>SayYes Snacks Sdn Bhd</t>
  </si>
  <si>
    <t>Cadbury dairy milk chocolate (100pc)</t>
  </si>
  <si>
    <t>PO-2022-642</t>
  </si>
  <si>
    <t>PR-2022-MBB-832</t>
  </si>
  <si>
    <t>PV-MBB-2022-843</t>
  </si>
  <si>
    <t>Salted broad beans (pack)</t>
  </si>
  <si>
    <t>Party snack (pack)</t>
  </si>
  <si>
    <t>Choc-O Double Choc Chocolate Chip Cookies (pack)</t>
  </si>
  <si>
    <t>22/5/2022</t>
  </si>
  <si>
    <t>PR-2022-736</t>
  </si>
  <si>
    <t>Apple juice (tin)</t>
  </si>
  <si>
    <t>PO-2022-738</t>
  </si>
  <si>
    <t>23/5/2022</t>
  </si>
  <si>
    <t>24/5/2022</t>
  </si>
  <si>
    <t>PR-2022-MBB-938</t>
  </si>
  <si>
    <t>20/6/2022</t>
  </si>
  <si>
    <t>PV-MBB-2022-947</t>
  </si>
  <si>
    <t>23/6/2022</t>
  </si>
  <si>
    <t>Orange juice (tin)</t>
  </si>
  <si>
    <t>Drinking water (carton)</t>
  </si>
  <si>
    <t>Coke (carton)</t>
  </si>
  <si>
    <t>Sprite (carton)</t>
  </si>
  <si>
    <t>29/5/2022</t>
  </si>
  <si>
    <t>PR-2022-772</t>
  </si>
  <si>
    <t>PO-2022-774</t>
  </si>
  <si>
    <t>30/5/2022</t>
  </si>
  <si>
    <t>IN-2254</t>
  </si>
  <si>
    <t>31/5/2022</t>
  </si>
  <si>
    <t>PR-2022-MBB-804</t>
  </si>
  <si>
    <t>PV-MBB-2022-807</t>
  </si>
  <si>
    <t>PR-2022-809</t>
  </si>
  <si>
    <t xml:space="preserve">Euro Fresh Sdn Bhd </t>
  </si>
  <si>
    <t>PO-2022-811</t>
  </si>
  <si>
    <t>PR-2022-MBB-1021</t>
  </si>
  <si>
    <t>PV-MBB-2022-1030</t>
  </si>
  <si>
    <t>PR-2022-827</t>
  </si>
  <si>
    <t>Hubers Sdn Bhd</t>
  </si>
  <si>
    <t>Flour</t>
  </si>
  <si>
    <t>PO-2022-829</t>
  </si>
  <si>
    <t>PR-2022-MBB-1042</t>
  </si>
  <si>
    <t>PV-MBB-2022-1053</t>
  </si>
  <si>
    <t>Black pepper crushed</t>
  </si>
  <si>
    <t>Tomato sauce (5kg)</t>
  </si>
  <si>
    <t>Brown sugar (kg)</t>
  </si>
  <si>
    <t>Mayonnaise (3L)</t>
  </si>
  <si>
    <t>*Mayonnaise (3L)</t>
  </si>
  <si>
    <t>Sea salt (pack)</t>
  </si>
  <si>
    <t>Rice (10kg)</t>
  </si>
  <si>
    <t>Honey mustard (carton)</t>
  </si>
  <si>
    <t>*ST@5%</t>
  </si>
  <si>
    <t>PR-2022-908</t>
  </si>
  <si>
    <t>NBNH Food Trading Sdn Bhd</t>
  </si>
  <si>
    <t xml:space="preserve">Extra-Virgin olive oil </t>
  </si>
  <si>
    <t>PO-2022-910</t>
  </si>
  <si>
    <t>24/6/2022</t>
  </si>
  <si>
    <t>25/6/2022</t>
  </si>
  <si>
    <t xml:space="preserve">*Extra-Virgin olive oil </t>
  </si>
  <si>
    <t>PR-2022-MBB-1131</t>
  </si>
  <si>
    <t>22/7/2022</t>
  </si>
  <si>
    <t>PV-MBB-2022-1138</t>
  </si>
  <si>
    <t>25/7/2022</t>
  </si>
  <si>
    <t>Olive oil</t>
  </si>
  <si>
    <t>*Olive oil</t>
  </si>
  <si>
    <t>Cooking oil (20kg)</t>
  </si>
  <si>
    <t>Pasta sauce (carton)</t>
  </si>
  <si>
    <t>Seasoning powder</t>
  </si>
  <si>
    <t>Cheese powder (cartoon)</t>
  </si>
  <si>
    <t>*Cheese powder (cartoon)</t>
  </si>
  <si>
    <t>Sesame seeds</t>
  </si>
  <si>
    <t>*Sesame seeds</t>
  </si>
  <si>
    <t>Fennel seeds</t>
  </si>
  <si>
    <t>Bread crumb</t>
  </si>
  <si>
    <t>PR-2022-1009</t>
  </si>
  <si>
    <t>PO-2022-1011</t>
  </si>
  <si>
    <t>PR-2022-MBB-1240</t>
  </si>
  <si>
    <t>PV-MBB-2022-1247</t>
  </si>
  <si>
    <t>Classic coffee powder (bag)</t>
  </si>
  <si>
    <t>PR-2022-1392</t>
  </si>
  <si>
    <t>PO-2022-1394</t>
  </si>
  <si>
    <t>PR-2022-MBB-1664</t>
  </si>
  <si>
    <t>PV-MBB-2022-1672</t>
  </si>
  <si>
    <t>PR-2022-1468</t>
  </si>
  <si>
    <t>PO-2022-1470</t>
  </si>
  <si>
    <t>PR-2022-MBB-1753</t>
  </si>
  <si>
    <t>PV-MBB-2022-1760</t>
  </si>
  <si>
    <t>PR-2022-1509</t>
  </si>
  <si>
    <t>HM Hotel Supplies Sdn Bhd</t>
  </si>
  <si>
    <t>Draperies CLY150</t>
  </si>
  <si>
    <t>PO-2022-1511</t>
  </si>
  <si>
    <t>HM DO 530-19</t>
  </si>
  <si>
    <t>HM INV 530-19</t>
  </si>
  <si>
    <t>PR-2022-MBB-1798</t>
  </si>
  <si>
    <t>PV-MBB-2022-1809</t>
  </si>
  <si>
    <t>Pillows</t>
  </si>
  <si>
    <t>Bed runner</t>
  </si>
  <si>
    <t>Bathrobe</t>
  </si>
  <si>
    <t>Duvet - Queen</t>
  </si>
  <si>
    <t>Duvet - King</t>
  </si>
  <si>
    <t>Duvet - Single</t>
  </si>
  <si>
    <t>PR-2022-1569</t>
  </si>
  <si>
    <t>Healthy Fresh Fruit Trading</t>
  </si>
  <si>
    <t>Pineapple (Kg)</t>
  </si>
  <si>
    <t>PO-2022-1571</t>
  </si>
  <si>
    <t>PR-2022-MBB-1691</t>
  </si>
  <si>
    <t>PV-MBB-2022-1692</t>
  </si>
  <si>
    <t>Orange (Kg)</t>
  </si>
  <si>
    <t>Watermelon (Kg)</t>
  </si>
  <si>
    <t>Mango (Kg)</t>
  </si>
  <si>
    <t>PR-2022-1648</t>
  </si>
  <si>
    <t>Five Food Sdn Bhd</t>
  </si>
  <si>
    <t>Baked beans (carton)</t>
  </si>
  <si>
    <t>PO-2022-1650</t>
  </si>
  <si>
    <t>PR-2022-MBB-1955</t>
  </si>
  <si>
    <t>PV-MBB-2022-1965</t>
  </si>
  <si>
    <t>Tuna flakes (carton)</t>
  </si>
  <si>
    <t>*Lychee in syrup (carton)</t>
  </si>
  <si>
    <t>Sliced peach in syrup (carton)</t>
  </si>
  <si>
    <t>Red kidney beans (carton)</t>
  </si>
  <si>
    <t>Blueberry jam (5kg)</t>
  </si>
  <si>
    <t>Strawberry jam (5kg)</t>
  </si>
  <si>
    <t>*Creamy peanut butter (carton)</t>
  </si>
  <si>
    <t>ST 5%</t>
  </si>
  <si>
    <t>PR-2022-1704</t>
  </si>
  <si>
    <t>Happy Green Supplies</t>
  </si>
  <si>
    <t>Yellow onions (kg)</t>
  </si>
  <si>
    <t>PO-2022-1706</t>
  </si>
  <si>
    <t>PR-2022-MBB-1844</t>
  </si>
  <si>
    <t>PV-MBB-2022-1849</t>
  </si>
  <si>
    <t>Potatoes (kg)</t>
  </si>
  <si>
    <t>Eggplants (kg)</t>
  </si>
  <si>
    <t>Bell pepper (kg)</t>
  </si>
  <si>
    <t>Garlic (kg)</t>
  </si>
  <si>
    <t>Baby spinach (kg)</t>
  </si>
  <si>
    <t>Brussels (kg)</t>
  </si>
  <si>
    <t>Cucumbers local (kg)</t>
  </si>
  <si>
    <t>Chili (kg)</t>
  </si>
  <si>
    <t>Lime (kg)</t>
  </si>
  <si>
    <t>PR-2022-1837</t>
  </si>
  <si>
    <t>PO-2022-1839</t>
  </si>
  <si>
    <t>PR-2022-MBB-40</t>
  </si>
  <si>
    <t>PV-MBB-2023-50</t>
  </si>
  <si>
    <t>PR-2022-1893</t>
  </si>
  <si>
    <t>ENC Sdn Bhd</t>
  </si>
  <si>
    <t>Small toilet roll (100 rolls)</t>
  </si>
  <si>
    <t>PO-2022-1895</t>
  </si>
  <si>
    <t>PR-2022-MBB-2043</t>
  </si>
  <si>
    <t>PV-MBB-2022-2048</t>
  </si>
  <si>
    <t>Facial tissue box (100 box)</t>
  </si>
  <si>
    <t>Jumbo roll tissue (12 rolls)</t>
  </si>
  <si>
    <t>Serviette (6,000 sheets)</t>
  </si>
  <si>
    <t>XL Garbage bag (500 pcs)</t>
  </si>
  <si>
    <t>Disposable glove (100 pcs)</t>
  </si>
  <si>
    <t>Disposable hair nets (100 pcs)</t>
  </si>
  <si>
    <t>Latex glove (100 pcs)</t>
  </si>
  <si>
    <t>MY</t>
  </si>
  <si>
    <t>PR-2022-1907</t>
  </si>
  <si>
    <t>Roger Pasta Sdn Bhd</t>
  </si>
  <si>
    <t>Pizza dough (10 pc pack)</t>
  </si>
  <si>
    <t>PO-2022-1909</t>
  </si>
  <si>
    <t>PR-2022-MBB-113</t>
  </si>
  <si>
    <t>PB-MBB-2023-129</t>
  </si>
  <si>
    <t>Lasagna noodles (10 pc pack)</t>
  </si>
  <si>
    <t>Pasta Linguini (kg)</t>
  </si>
  <si>
    <t>Pasta Macaroni (kg)</t>
  </si>
  <si>
    <t>Pasta Penne (kg)</t>
  </si>
  <si>
    <t>Note:</t>
  </si>
  <si>
    <t>1. For sample 20, The unit price and total price for the invoice is missing</t>
  </si>
  <si>
    <t>2. Sample 24 need to be adjusted as it has beeen recorded wrongly under Bio Hygiene Account.</t>
  </si>
  <si>
    <t>We can conclude that the internal controls is operating effectively for the purchase cycle as there are only</t>
  </si>
  <si>
    <t>less than four errors in the first 20 samples tested during the test of controls, as well as the additional 5 samples</t>
  </si>
  <si>
    <t>tested.</t>
  </si>
  <si>
    <t>PAYMENT CYCLE</t>
  </si>
  <si>
    <t>Test of controls (Payment)</t>
  </si>
  <si>
    <t>To ensure payment process is operating effectively.</t>
  </si>
  <si>
    <t>Payment from 1st January 2022 to 31st December 2022</t>
  </si>
  <si>
    <t>Testing Approach:</t>
  </si>
  <si>
    <t>Match Payment scheduled to the Payment Voucher</t>
  </si>
  <si>
    <t>Review that Payment Voucher has been prepared by Accounts Executive.</t>
  </si>
  <si>
    <t>Trace the Payment Voucher to the approved payment to confirm the amount is accurate.</t>
  </si>
  <si>
    <t>No.</t>
  </si>
  <si>
    <t>Amounts (RM)</t>
  </si>
  <si>
    <t>Total Invoice (RM)</t>
  </si>
  <si>
    <t>Delivery Order No.</t>
  </si>
  <si>
    <t>Delivery Order Date</t>
  </si>
  <si>
    <t>Details Matching</t>
  </si>
  <si>
    <t>Personnel Authorisation</t>
  </si>
  <si>
    <t>Payment Voucher No.</t>
  </si>
  <si>
    <t>Payment Voucher Date</t>
  </si>
  <si>
    <t>SC-INV 19-124</t>
  </si>
  <si>
    <t>02-02-2022</t>
  </si>
  <si>
    <t>SoCool Sdn Bhd</t>
  </si>
  <si>
    <t>Regular service of air conditioning &amp; refrigerator</t>
  </si>
  <si>
    <t>PV-MBB-2022-332</t>
  </si>
  <si>
    <t>04-03-2022</t>
  </si>
  <si>
    <t>B0319-101</t>
  </si>
  <si>
    <t>11-03-2022</t>
  </si>
  <si>
    <t>Best Light Sdn Bhd</t>
  </si>
  <si>
    <t>LED panel light 18W warm white</t>
  </si>
  <si>
    <t>PV-MBB-2022-516</t>
  </si>
  <si>
    <t>20-04-2022</t>
  </si>
  <si>
    <t>LED bulb E27</t>
  </si>
  <si>
    <t>LED ceiling lamp</t>
  </si>
  <si>
    <t>Inv 0821</t>
  </si>
  <si>
    <t>14-4-2022</t>
  </si>
  <si>
    <t>F &amp; B Equipment Sdn Bhd</t>
  </si>
  <si>
    <t>Table knife F-666</t>
  </si>
  <si>
    <t>DO 0821</t>
  </si>
  <si>
    <t>14-04-2022</t>
  </si>
  <si>
    <t>PV-MBB-2022-704</t>
  </si>
  <si>
    <t>14-05-2022</t>
  </si>
  <si>
    <t>Cleaver knife</t>
  </si>
  <si>
    <t>12'' Chef's knife</t>
  </si>
  <si>
    <t>Butcher knife</t>
  </si>
  <si>
    <t>Soup bowl</t>
  </si>
  <si>
    <t>Milk Jug</t>
  </si>
  <si>
    <t>Cup saucer</t>
  </si>
  <si>
    <t>IN-05 137-19</t>
  </si>
  <si>
    <t>16-5-2022</t>
  </si>
  <si>
    <t>Becon Sdn Bhd</t>
  </si>
  <si>
    <t>Double A A4 Paper 70 GSM (carton)</t>
  </si>
  <si>
    <t>DO-05 137-22</t>
  </si>
  <si>
    <t>16-05-2022</t>
  </si>
  <si>
    <t>PV-MBB-2022-897</t>
  </si>
  <si>
    <t>15-06-2022</t>
  </si>
  <si>
    <t>Cash register thermal rolls 80 x 60 x 12 - 100 rolls</t>
  </si>
  <si>
    <t>JML-19-759</t>
  </si>
  <si>
    <t>17-7-2022</t>
  </si>
  <si>
    <t>JML Uniforms Sdn Bhd</t>
  </si>
  <si>
    <t>Chef uniform</t>
  </si>
  <si>
    <t>17-07-2022</t>
  </si>
  <si>
    <t>PV-MBB-2022-1272</t>
  </si>
  <si>
    <t>16-08-2022</t>
  </si>
  <si>
    <t>Chef apron</t>
  </si>
  <si>
    <t>Janitor uniform</t>
  </si>
  <si>
    <t>Engineering uniform</t>
  </si>
  <si>
    <t>Waiter uniform</t>
  </si>
  <si>
    <t>IN 21722</t>
  </si>
  <si>
    <t>31-8-2022</t>
  </si>
  <si>
    <t>FreshPress Laundry Sdn Bhd</t>
  </si>
  <si>
    <t>Monthly laundry subscription fees</t>
  </si>
  <si>
    <t>PV-MBB-2022-1410</t>
  </si>
  <si>
    <t>07-09-2022</t>
  </si>
  <si>
    <t>R-IN 918</t>
  </si>
  <si>
    <t>18-9-2022</t>
  </si>
  <si>
    <t>Reman Parts Sdn Bhd</t>
  </si>
  <si>
    <t>Regular service of plumbing &amp; heating system</t>
  </si>
  <si>
    <t>PV-MBB-2022-1659</t>
  </si>
  <si>
    <t>18-10-2022</t>
  </si>
  <si>
    <t>Tenaga Nasional Berhad</t>
  </si>
  <si>
    <t>Electrical bill</t>
  </si>
  <si>
    <t>PV-MBB-2022-1707</t>
  </si>
  <si>
    <t>26-10-2022</t>
  </si>
  <si>
    <t>13436165506075</t>
  </si>
  <si>
    <t>05-11-2022</t>
  </si>
  <si>
    <t>AI Leasing Sdn Bhd</t>
  </si>
  <si>
    <t>PV-MBB-2022-1771</t>
  </si>
  <si>
    <t>05-12-2022</t>
  </si>
  <si>
    <t>KONE (M) Sdn Bhd</t>
  </si>
  <si>
    <t>Monthly swimming pool maintenance - December 2022</t>
  </si>
  <si>
    <t>PV-MBB-2023-19</t>
  </si>
  <si>
    <t>04-01-2023</t>
  </si>
  <si>
    <t>08-01-2022</t>
  </si>
  <si>
    <t>PV-MBB-2022-171</t>
  </si>
  <si>
    <t>07-02-2022</t>
  </si>
  <si>
    <t>12-08-2022</t>
  </si>
  <si>
    <t>Niche Flavours Sdn Bhd</t>
  </si>
  <si>
    <t>Arabica Coffee Bean (pack</t>
  </si>
  <si>
    <t>PV-MBB-2022-1430</t>
  </si>
  <si>
    <t>11-09-2022</t>
  </si>
  <si>
    <t>Bright Solar System Sdn Bhd</t>
  </si>
  <si>
    <t>Quotation</t>
  </si>
  <si>
    <t>BS 420</t>
  </si>
  <si>
    <t>10-06-2022</t>
  </si>
  <si>
    <t>40% of RM1,630,000 initial payment upon signing of quotation</t>
  </si>
  <si>
    <t>PV-MBB-2022-898</t>
  </si>
  <si>
    <t>BS 630</t>
  </si>
  <si>
    <t>08-09-2022</t>
  </si>
  <si>
    <t>50% of RM1,630,000 upon completion of installation</t>
  </si>
  <si>
    <t>PV-MBB-2022-1444</t>
  </si>
  <si>
    <t>13-09-2022</t>
  </si>
  <si>
    <t>BS 770</t>
  </si>
  <si>
    <t>08-10-2022</t>
  </si>
  <si>
    <t>10% of RM1,630,000, 1 month after completion of the solar system</t>
  </si>
  <si>
    <t>PV-MBB-2022-1625</t>
  </si>
  <si>
    <t>13-10-2022</t>
  </si>
  <si>
    <t>26-09-2022</t>
  </si>
  <si>
    <t>Tastiway Sdn. Bhd.</t>
  </si>
  <si>
    <t>PV-MBB-2022-1705</t>
  </si>
  <si>
    <t>04-01-2022</t>
  </si>
  <si>
    <t>ENC Sdn. Bhd.</t>
  </si>
  <si>
    <t>04-02-2022</t>
  </si>
  <si>
    <t>PV-MBB-2022-12</t>
  </si>
  <si>
    <t>Fresh Direct Trading</t>
  </si>
  <si>
    <t>Sweet corn (kg)</t>
  </si>
  <si>
    <t>PV-MBB-2022-1253</t>
  </si>
  <si>
    <t>Portobello mushroom (kg)</t>
  </si>
  <si>
    <t>Shimeji mushroom (kg)</t>
  </si>
  <si>
    <t>King oyster mushroom (kg)</t>
  </si>
  <si>
    <t>Tomato local (kg)</t>
  </si>
  <si>
    <t>White button mushroom (kg)</t>
  </si>
  <si>
    <t>Shitake mushroom (kg)</t>
  </si>
  <si>
    <t>23-11-2022</t>
  </si>
  <si>
    <t>QZ Gas Supply Sdn. Bhd.</t>
  </si>
  <si>
    <t>PV-MBB-2022-1879</t>
  </si>
  <si>
    <t>504775-MS</t>
  </si>
  <si>
    <t>23-05-2022</t>
  </si>
  <si>
    <t>Mega Staff Sdn. Bhd</t>
  </si>
  <si>
    <t>Contract workers</t>
  </si>
  <si>
    <t>PV-MBB-2022-801</t>
  </si>
  <si>
    <t>30-05-2022</t>
  </si>
  <si>
    <t>Referral fees (Total wages of the month x 7%)</t>
  </si>
  <si>
    <t>05-01-2022</t>
  </si>
  <si>
    <t>PV-MBB-2022-152</t>
  </si>
  <si>
    <t>01-07-2022</t>
  </si>
  <si>
    <t>DEWAN BANDARAYA KUALA LUMPUR</t>
  </si>
  <si>
    <t>BIL CUKAI TAKSIRAN JULAI – DISEMBER 2022</t>
  </si>
  <si>
    <t>PV-MBB-2022-1185</t>
  </si>
  <si>
    <t>01-08-2022</t>
  </si>
  <si>
    <t>HM INV 270-19</t>
  </si>
  <si>
    <t>Mattress protector</t>
  </si>
  <si>
    <t>HM DO 270-19</t>
  </si>
  <si>
    <t>PV-MBB-2022-1054</t>
  </si>
  <si>
    <t>10-07-2022</t>
  </si>
  <si>
    <t>Pillow case</t>
  </si>
  <si>
    <t>Flat sheet King</t>
  </si>
  <si>
    <t>Flat sheet Queen</t>
  </si>
  <si>
    <t>Flat sheet Single</t>
  </si>
  <si>
    <t>28-04-2022</t>
  </si>
  <si>
    <t>Feta cheese (1 kg)</t>
  </si>
  <si>
    <t>28-02-2022</t>
  </si>
  <si>
    <t>PV-MBB-2022-608</t>
  </si>
  <si>
    <t>Mozzarella cheese (1 kg)</t>
  </si>
  <si>
    <t>Parmesan cheese (1 kg)</t>
  </si>
  <si>
    <t>Cheddar cheese (1 kg)</t>
  </si>
  <si>
    <t>Unsalted butter</t>
  </si>
  <si>
    <t>Parmigiano reggiano cheese (1 kg)</t>
  </si>
  <si>
    <t>Fresh milk (5 litres)</t>
  </si>
  <si>
    <t>ST @ 5%</t>
  </si>
  <si>
    <t>12-05-2022</t>
  </si>
  <si>
    <t>Elite Elevator Sdn Bhd</t>
  </si>
  <si>
    <t>Monthly elevator maintenance -May</t>
  </si>
  <si>
    <t>PV-MBB-2022-692</t>
  </si>
  <si>
    <t>2022Mitsubishi elevator pcbboardKCA945A</t>
  </si>
  <si>
    <t>04-12-2022</t>
  </si>
  <si>
    <t>YTP Fresh Supplies</t>
  </si>
  <si>
    <t>Basil leaves (kg)</t>
  </si>
  <si>
    <t>PV-MBB-2022-1950</t>
  </si>
  <si>
    <t>Mint leaves (kg)</t>
  </si>
  <si>
    <t>Coriander (kg)</t>
  </si>
  <si>
    <t>Dill (kg)</t>
  </si>
  <si>
    <t>English parsley (kg)</t>
  </si>
  <si>
    <t>Oregano fresh (kg)</t>
  </si>
  <si>
    <t>Rosemary (gm)</t>
  </si>
  <si>
    <t>Sweet basil (gm)</t>
  </si>
  <si>
    <t>Thyme (gm)</t>
  </si>
  <si>
    <t>GF249645</t>
  </si>
  <si>
    <t>TOKIO MARINE INSURANS (MALAYSIA) BHD</t>
  </si>
  <si>
    <t>Premium</t>
  </si>
  <si>
    <t>PV-MBB-2022-177</t>
  </si>
  <si>
    <t>ST 6.00%</t>
  </si>
  <si>
    <t>The expenses for lease of computer from AI Leasing Sdn Bhd is not supported by purchase invoice. However, the expenses can be traced back to the lease agreement.</t>
  </si>
  <si>
    <t>There are some invoices that have the same invoice number eventhough the suppliers and transactions were different</t>
  </si>
  <si>
    <t>For item 23, the invoices generated and the invoice in the payment voucher detail is not matching.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</si>
</sst>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0"/>
  </numFmts>
  <fonts count="3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b/>
      <u/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sz val="11"/>
      <color rgb="FF444444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</font>
    <font>
      <b/>
      <sz val="11"/>
      <color rgb="FF000000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u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</font>
    <font>
      <sz val="12"/>
      <color rgb="FF252525"/>
      <name val="Calibri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E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2" fillId="0" borderId="0"/>
  </cellStyleXfs>
  <cellXfs count="3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2" xfId="0" applyFont="1" applyBorder="1" applyAlignment="1">
      <alignment wrapText="1"/>
    </xf>
    <xf numFmtId="0" fontId="9" fillId="0" borderId="4" xfId="0" applyFont="1" applyBorder="1" applyAlignment="1">
      <alignment wrapText="1"/>
    </xf>
    <xf numFmtId="15" fontId="0" fillId="0" borderId="0" xfId="0" applyNumberFormat="1"/>
    <xf numFmtId="14" fontId="0" fillId="0" borderId="0" xfId="0" applyNumberFormat="1"/>
    <xf numFmtId="0" fontId="9" fillId="0" borderId="0" xfId="0" applyFont="1"/>
    <xf numFmtId="0" fontId="11" fillId="0" borderId="0" xfId="0" applyFont="1"/>
    <xf numFmtId="0" fontId="7" fillId="0" borderId="9" xfId="0" applyFont="1" applyBorder="1"/>
    <xf numFmtId="0" fontId="9" fillId="0" borderId="9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8" xfId="0" applyFont="1" applyBorder="1" applyAlignment="1">
      <alignment wrapText="1"/>
    </xf>
    <xf numFmtId="0" fontId="9" fillId="0" borderId="17" xfId="0" applyFont="1" applyBorder="1" applyAlignment="1">
      <alignment wrapText="1"/>
    </xf>
    <xf numFmtId="49" fontId="0" fillId="0" borderId="0" xfId="0" applyNumberFormat="1"/>
    <xf numFmtId="0" fontId="5" fillId="0" borderId="0" xfId="0" applyFont="1" applyAlignment="1">
      <alignment horizontal="center" wrapText="1"/>
    </xf>
    <xf numFmtId="0" fontId="0" fillId="0" borderId="17" xfId="0" applyBorder="1"/>
    <xf numFmtId="0" fontId="1" fillId="0" borderId="0" xfId="0" applyFont="1" applyAlignment="1">
      <alignment horizontal="center" vertical="center"/>
    </xf>
    <xf numFmtId="0" fontId="7" fillId="0" borderId="4" xfId="0" applyFont="1" applyBorder="1"/>
    <xf numFmtId="0" fontId="14" fillId="0" borderId="0" xfId="0" applyFont="1"/>
    <xf numFmtId="2" fontId="0" fillId="0" borderId="0" xfId="0" applyNumberFormat="1"/>
    <xf numFmtId="0" fontId="0" fillId="0" borderId="6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2" fontId="0" fillId="0" borderId="17" xfId="0" applyNumberFormat="1" applyBorder="1"/>
    <xf numFmtId="0" fontId="13" fillId="0" borderId="6" xfId="0" applyFont="1" applyBorder="1"/>
    <xf numFmtId="2" fontId="0" fillId="0" borderId="4" xfId="0" applyNumberFormat="1" applyBorder="1"/>
    <xf numFmtId="0" fontId="0" fillId="3" borderId="0" xfId="0" applyFill="1"/>
    <xf numFmtId="4" fontId="0" fillId="0" borderId="0" xfId="0" applyNumberFormat="1"/>
    <xf numFmtId="0" fontId="0" fillId="0" borderId="0" xfId="0" applyAlignment="1">
      <alignment horizontal="left"/>
    </xf>
    <xf numFmtId="0" fontId="9" fillId="0" borderId="9" xfId="0" applyFont="1" applyBorder="1" applyAlignment="1">
      <alignment horizontal="left" wrapText="1"/>
    </xf>
    <xf numFmtId="0" fontId="0" fillId="0" borderId="18" xfId="0" applyBorder="1"/>
    <xf numFmtId="0" fontId="0" fillId="0" borderId="19" xfId="0" applyBorder="1"/>
    <xf numFmtId="0" fontId="7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20" fontId="7" fillId="0" borderId="19" xfId="0" applyNumberFormat="1" applyFont="1" applyBorder="1" applyAlignment="1">
      <alignment horizontal="right"/>
    </xf>
    <xf numFmtId="20" fontId="0" fillId="0" borderId="19" xfId="0" applyNumberFormat="1" applyBorder="1" applyAlignment="1">
      <alignment horizontal="right"/>
    </xf>
    <xf numFmtId="15" fontId="7" fillId="0" borderId="19" xfId="0" applyNumberFormat="1" applyFont="1" applyBorder="1" applyAlignment="1">
      <alignment horizontal="right"/>
    </xf>
    <xf numFmtId="0" fontId="7" fillId="0" borderId="18" xfId="0" applyFont="1" applyBorder="1"/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9" fillId="0" borderId="20" xfId="0" applyFont="1" applyBorder="1" applyAlignment="1">
      <alignment wrapText="1"/>
    </xf>
    <xf numFmtId="0" fontId="9" fillId="2" borderId="20" xfId="0" applyFont="1" applyFill="1" applyBorder="1" applyAlignment="1">
      <alignment wrapText="1"/>
    </xf>
    <xf numFmtId="0" fontId="9" fillId="0" borderId="4" xfId="0" applyFont="1" applyBorder="1" applyAlignment="1">
      <alignment horizontal="left" wrapText="1"/>
    </xf>
    <xf numFmtId="0" fontId="0" fillId="0" borderId="19" xfId="0" applyBorder="1" applyAlignment="1">
      <alignment horizontal="left"/>
    </xf>
    <xf numFmtId="0" fontId="7" fillId="2" borderId="20" xfId="0" applyFont="1" applyFill="1" applyBorder="1"/>
    <xf numFmtId="0" fontId="9" fillId="2" borderId="20" xfId="0" applyFont="1" applyFill="1" applyBorder="1" applyAlignment="1">
      <alignment horizontal="left" wrapText="1"/>
    </xf>
    <xf numFmtId="0" fontId="9" fillId="0" borderId="21" xfId="0" applyFont="1" applyBorder="1" applyAlignment="1">
      <alignment wrapText="1"/>
    </xf>
    <xf numFmtId="0" fontId="0" fillId="0" borderId="23" xfId="0" applyBorder="1"/>
    <xf numFmtId="0" fontId="9" fillId="0" borderId="24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25" xfId="0" applyFont="1" applyBorder="1" applyAlignment="1">
      <alignment wrapText="1"/>
    </xf>
    <xf numFmtId="0" fontId="9" fillId="2" borderId="24" xfId="0" applyFont="1" applyFill="1" applyBorder="1" applyAlignment="1">
      <alignment wrapText="1"/>
    </xf>
    <xf numFmtId="0" fontId="18" fillId="0" borderId="19" xfId="0" applyFont="1" applyBorder="1"/>
    <xf numFmtId="0" fontId="0" fillId="0" borderId="26" xfId="0" applyBorder="1"/>
    <xf numFmtId="0" fontId="9" fillId="0" borderId="18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2" borderId="24" xfId="0" applyFont="1" applyFill="1" applyBorder="1" applyAlignment="1">
      <alignment wrapText="1"/>
    </xf>
    <xf numFmtId="15" fontId="18" fillId="0" borderId="19" xfId="0" applyNumberFormat="1" applyFont="1" applyBorder="1"/>
    <xf numFmtId="15" fontId="7" fillId="0" borderId="19" xfId="0" applyNumberFormat="1" applyFont="1" applyBorder="1"/>
    <xf numFmtId="0" fontId="7" fillId="0" borderId="19" xfId="0" applyFont="1" applyBorder="1"/>
    <xf numFmtId="0" fontId="9" fillId="0" borderId="19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7" fillId="0" borderId="26" xfId="0" applyFont="1" applyBorder="1"/>
    <xf numFmtId="0" fontId="7" fillId="0" borderId="26" xfId="0" applyFont="1" applyBorder="1" applyAlignment="1">
      <alignment horizontal="right"/>
    </xf>
    <xf numFmtId="0" fontId="0" fillId="0" borderId="26" xfId="0" applyBorder="1" applyAlignment="1">
      <alignment horizontal="right"/>
    </xf>
    <xf numFmtId="20" fontId="0" fillId="0" borderId="26" xfId="0" applyNumberFormat="1" applyBorder="1" applyAlignment="1">
      <alignment horizontal="right"/>
    </xf>
    <xf numFmtId="15" fontId="7" fillId="0" borderId="26" xfId="0" applyNumberFormat="1" applyFont="1" applyBorder="1" applyAlignment="1">
      <alignment horizontal="right"/>
    </xf>
    <xf numFmtId="0" fontId="17" fillId="0" borderId="0" xfId="0" applyFont="1"/>
    <xf numFmtId="0" fontId="15" fillId="0" borderId="0" xfId="0" applyFont="1"/>
    <xf numFmtId="0" fontId="0" fillId="0" borderId="10" xfId="0" applyBorder="1"/>
    <xf numFmtId="14" fontId="0" fillId="0" borderId="10" xfId="0" applyNumberFormat="1" applyBorder="1"/>
    <xf numFmtId="0" fontId="10" fillId="0" borderId="0" xfId="0" applyFont="1"/>
    <xf numFmtId="0" fontId="16" fillId="0" borderId="0" xfId="0" applyFont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14" fontId="0" fillId="0" borderId="17" xfId="0" applyNumberFormat="1" applyBorder="1"/>
    <xf numFmtId="0" fontId="17" fillId="0" borderId="17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2" fontId="0" fillId="0" borderId="6" xfId="0" applyNumberFormat="1" applyBorder="1"/>
    <xf numFmtId="0" fontId="1" fillId="0" borderId="10" xfId="0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4" borderId="6" xfId="0" applyFill="1" applyBorder="1"/>
    <xf numFmtId="0" fontId="0" fillId="4" borderId="0" xfId="0" applyFill="1"/>
    <xf numFmtId="14" fontId="0" fillId="4" borderId="0" xfId="0" applyNumberFormat="1" applyFill="1"/>
    <xf numFmtId="0" fontId="15" fillId="4" borderId="0" xfId="0" applyFont="1" applyFill="1"/>
    <xf numFmtId="0" fontId="0" fillId="4" borderId="8" xfId="0" applyFill="1" applyBorder="1"/>
    <xf numFmtId="0" fontId="0" fillId="4" borderId="17" xfId="0" applyFill="1" applyBorder="1"/>
    <xf numFmtId="14" fontId="0" fillId="4" borderId="17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0" fontId="0" fillId="0" borderId="4" xfId="0" applyBorder="1" applyAlignment="1">
      <alignment vertical="center"/>
    </xf>
    <xf numFmtId="2" fontId="0" fillId="0" borderId="10" xfId="0" applyNumberFormat="1" applyBorder="1"/>
    <xf numFmtId="0" fontId="0" fillId="0" borderId="3" xfId="0" applyBorder="1"/>
    <xf numFmtId="2" fontId="0" fillId="0" borderId="3" xfId="0" applyNumberFormat="1" applyBorder="1"/>
    <xf numFmtId="2" fontId="0" fillId="0" borderId="9" xfId="0" applyNumberFormat="1" applyBorder="1"/>
    <xf numFmtId="49" fontId="0" fillId="0" borderId="17" xfId="0" applyNumberFormat="1" applyBorder="1"/>
    <xf numFmtId="49" fontId="0" fillId="0" borderId="10" xfId="0" applyNumberFormat="1" applyBorder="1"/>
    <xf numFmtId="0" fontId="20" fillId="0" borderId="0" xfId="0" applyFont="1"/>
    <xf numFmtId="0" fontId="21" fillId="0" borderId="0" xfId="0" applyFont="1"/>
    <xf numFmtId="164" fontId="21" fillId="0" borderId="0" xfId="1" applyNumberFormat="1" applyFont="1"/>
    <xf numFmtId="43" fontId="21" fillId="0" borderId="0" xfId="1" applyFont="1"/>
    <xf numFmtId="0" fontId="22" fillId="0" borderId="0" xfId="0" applyFont="1"/>
    <xf numFmtId="0" fontId="23" fillId="0" borderId="0" xfId="0" applyFont="1"/>
    <xf numFmtId="0" fontId="21" fillId="0" borderId="0" xfId="2" applyFont="1" applyAlignment="1">
      <alignment vertical="center"/>
    </xf>
    <xf numFmtId="0" fontId="24" fillId="0" borderId="0" xfId="2" applyFont="1" applyAlignment="1">
      <alignment horizontal="center" vertical="center" wrapText="1"/>
    </xf>
    <xf numFmtId="0" fontId="20" fillId="0" borderId="0" xfId="2" applyFont="1" applyAlignment="1">
      <alignment horizontal="center" vertical="center" wrapText="1"/>
    </xf>
    <xf numFmtId="15" fontId="27" fillId="0" borderId="0" xfId="0" applyNumberFormat="1" applyFont="1"/>
    <xf numFmtId="0" fontId="27" fillId="0" borderId="0" xfId="0" applyFont="1"/>
    <xf numFmtId="43" fontId="27" fillId="0" borderId="0" xfId="1" applyFont="1"/>
    <xf numFmtId="0" fontId="21" fillId="0" borderId="18" xfId="0" applyFont="1" applyBorder="1"/>
    <xf numFmtId="0" fontId="21" fillId="0" borderId="23" xfId="0" applyFont="1" applyBorder="1"/>
    <xf numFmtId="0" fontId="27" fillId="0" borderId="18" xfId="0" applyFont="1" applyBorder="1"/>
    <xf numFmtId="0" fontId="21" fillId="6" borderId="18" xfId="0" applyFont="1" applyFill="1" applyBorder="1"/>
    <xf numFmtId="164" fontId="27" fillId="0" borderId="18" xfId="1" applyNumberFormat="1" applyFont="1" applyBorder="1"/>
    <xf numFmtId="164" fontId="21" fillId="0" borderId="19" xfId="1" applyNumberFormat="1" applyFont="1" applyBorder="1"/>
    <xf numFmtId="164" fontId="27" fillId="0" borderId="19" xfId="1" applyNumberFormat="1" applyFont="1" applyBorder="1"/>
    <xf numFmtId="164" fontId="21" fillId="0" borderId="26" xfId="1" applyNumberFormat="1" applyFont="1" applyBorder="1"/>
    <xf numFmtId="0" fontId="20" fillId="0" borderId="18" xfId="2" applyFont="1" applyBorder="1" applyAlignment="1">
      <alignment horizontal="center" vertical="center" wrapText="1"/>
    </xf>
    <xf numFmtId="0" fontId="20" fillId="0" borderId="0" xfId="2" applyFont="1" applyAlignment="1">
      <alignment horizontal="right" vertical="center" wrapText="1"/>
    </xf>
    <xf numFmtId="164" fontId="20" fillId="0" borderId="19" xfId="1" applyNumberFormat="1" applyFont="1" applyBorder="1" applyAlignment="1">
      <alignment horizontal="center" vertical="center" wrapText="1"/>
    </xf>
    <xf numFmtId="43" fontId="20" fillId="0" borderId="0" xfId="1" applyFont="1" applyBorder="1" applyAlignment="1">
      <alignment horizontal="center" vertical="center" wrapText="1"/>
    </xf>
    <xf numFmtId="0" fontId="21" fillId="0" borderId="28" xfId="0" applyFont="1" applyBorder="1"/>
    <xf numFmtId="0" fontId="21" fillId="0" borderId="27" xfId="0" applyFont="1" applyBorder="1"/>
    <xf numFmtId="15" fontId="0" fillId="0" borderId="29" xfId="0" applyNumberFormat="1" applyBorder="1"/>
    <xf numFmtId="0" fontId="21" fillId="0" borderId="29" xfId="0" applyFont="1" applyBorder="1"/>
    <xf numFmtId="164" fontId="21" fillId="0" borderId="28" xfId="1" applyNumberFormat="1" applyFont="1" applyBorder="1"/>
    <xf numFmtId="15" fontId="21" fillId="0" borderId="29" xfId="0" applyNumberFormat="1" applyFont="1" applyBorder="1"/>
    <xf numFmtId="43" fontId="21" fillId="0" borderId="29" xfId="1" applyFont="1" applyBorder="1"/>
    <xf numFmtId="0" fontId="21" fillId="0" borderId="19" xfId="0" applyFont="1" applyBorder="1"/>
    <xf numFmtId="43" fontId="21" fillId="0" borderId="0" xfId="1" applyFont="1" applyBorder="1"/>
    <xf numFmtId="15" fontId="21" fillId="0" borderId="0" xfId="0" applyNumberFormat="1" applyFont="1"/>
    <xf numFmtId="0" fontId="21" fillId="0" borderId="0" xfId="0" quotePrefix="1" applyFont="1"/>
    <xf numFmtId="0" fontId="21" fillId="0" borderId="26" xfId="0" applyFont="1" applyBorder="1"/>
    <xf numFmtId="0" fontId="21" fillId="0" borderId="30" xfId="0" applyFont="1" applyBorder="1"/>
    <xf numFmtId="43" fontId="21" fillId="0" borderId="30" xfId="1" applyFont="1" applyBorder="1"/>
    <xf numFmtId="0" fontId="20" fillId="0" borderId="31" xfId="2" applyFont="1" applyBorder="1" applyAlignment="1">
      <alignment horizontal="center" vertical="center" wrapText="1"/>
    </xf>
    <xf numFmtId="0" fontId="21" fillId="0" borderId="32" xfId="0" applyFont="1" applyBorder="1"/>
    <xf numFmtId="0" fontId="21" fillId="0" borderId="31" xfId="0" applyFont="1" applyBorder="1"/>
    <xf numFmtId="0" fontId="21" fillId="0" borderId="33" xfId="0" applyFont="1" applyBorder="1"/>
    <xf numFmtId="0" fontId="24" fillId="0" borderId="31" xfId="2" applyFont="1" applyBorder="1" applyAlignment="1">
      <alignment horizontal="center" vertical="center" wrapText="1"/>
    </xf>
    <xf numFmtId="0" fontId="24" fillId="0" borderId="0" xfId="2" applyFont="1" applyAlignment="1">
      <alignment vertical="center"/>
    </xf>
    <xf numFmtId="165" fontId="0" fillId="0" borderId="6" xfId="0" applyNumberFormat="1" applyBorder="1"/>
    <xf numFmtId="0" fontId="20" fillId="0" borderId="19" xfId="2" applyFont="1" applyBorder="1" applyAlignment="1">
      <alignment horizontal="center" vertical="center" wrapText="1"/>
    </xf>
    <xf numFmtId="0" fontId="20" fillId="0" borderId="19" xfId="2" applyFont="1" applyBorder="1" applyAlignment="1">
      <alignment horizontal="left" vertical="center" wrapText="1"/>
    </xf>
    <xf numFmtId="0" fontId="21" fillId="0" borderId="19" xfId="0" quotePrefix="1" applyFont="1" applyBorder="1"/>
    <xf numFmtId="43" fontId="27" fillId="0" borderId="0" xfId="1" applyFont="1" applyBorder="1"/>
    <xf numFmtId="0" fontId="27" fillId="0" borderId="19" xfId="0" applyFont="1" applyBorder="1"/>
    <xf numFmtId="4" fontId="0" fillId="0" borderId="29" xfId="0" applyNumberFormat="1" applyBorder="1"/>
    <xf numFmtId="15" fontId="27" fillId="0" borderId="29" xfId="0" applyNumberFormat="1" applyFont="1" applyBorder="1"/>
    <xf numFmtId="0" fontId="21" fillId="0" borderId="28" xfId="0" quotePrefix="1" applyFont="1" applyBorder="1"/>
    <xf numFmtId="0" fontId="27" fillId="0" borderId="27" xfId="0" applyFont="1" applyBorder="1"/>
    <xf numFmtId="0" fontId="27" fillId="0" borderId="29" xfId="0" applyFont="1" applyBorder="1"/>
    <xf numFmtId="164" fontId="27" fillId="0" borderId="27" xfId="1" applyNumberFormat="1" applyFont="1" applyBorder="1"/>
    <xf numFmtId="164" fontId="27" fillId="0" borderId="28" xfId="1" applyNumberFormat="1" applyFont="1" applyBorder="1"/>
    <xf numFmtId="0" fontId="27" fillId="0" borderId="23" xfId="0" applyFont="1" applyBorder="1"/>
    <xf numFmtId="0" fontId="27" fillId="0" borderId="30" xfId="0" applyFont="1" applyBorder="1"/>
    <xf numFmtId="164" fontId="27" fillId="0" borderId="23" xfId="1" applyNumberFormat="1" applyFont="1" applyBorder="1"/>
    <xf numFmtId="164" fontId="27" fillId="0" borderId="26" xfId="1" applyNumberFormat="1" applyFont="1" applyBorder="1"/>
    <xf numFmtId="49" fontId="0" fillId="4" borderId="0" xfId="0" applyNumberFormat="1" applyFill="1"/>
    <xf numFmtId="2" fontId="0" fillId="4" borderId="0" xfId="0" applyNumberFormat="1" applyFill="1"/>
    <xf numFmtId="0" fontId="0" fillId="4" borderId="4" xfId="0" applyFill="1" applyBorder="1"/>
    <xf numFmtId="2" fontId="0" fillId="4" borderId="17" xfId="0" applyNumberFormat="1" applyFill="1" applyBorder="1"/>
    <xf numFmtId="0" fontId="0" fillId="4" borderId="9" xfId="0" applyFill="1" applyBorder="1"/>
    <xf numFmtId="0" fontId="27" fillId="0" borderId="28" xfId="0" applyFont="1" applyBorder="1"/>
    <xf numFmtId="0" fontId="27" fillId="0" borderId="32" xfId="0" applyFont="1" applyBorder="1"/>
    <xf numFmtId="0" fontId="27" fillId="0" borderId="31" xfId="0" applyFont="1" applyBorder="1"/>
    <xf numFmtId="0" fontId="27" fillId="0" borderId="26" xfId="0" applyFont="1" applyBorder="1"/>
    <xf numFmtId="0" fontId="27" fillId="0" borderId="33" xfId="0" applyFont="1" applyBorder="1"/>
    <xf numFmtId="2" fontId="0" fillId="4" borderId="4" xfId="0" applyNumberFormat="1" applyFill="1" applyBorder="1"/>
    <xf numFmtId="2" fontId="0" fillId="4" borderId="9" xfId="0" applyNumberFormat="1" applyFill="1" applyBorder="1"/>
    <xf numFmtId="43" fontId="0" fillId="0" borderId="0" xfId="1" applyFont="1"/>
    <xf numFmtId="43" fontId="0" fillId="0" borderId="0" xfId="1" applyFont="1" applyBorder="1"/>
    <xf numFmtId="15" fontId="27" fillId="0" borderId="27" xfId="0" applyNumberFormat="1" applyFont="1" applyBorder="1"/>
    <xf numFmtId="43" fontId="27" fillId="0" borderId="29" xfId="1" applyFont="1" applyBorder="1"/>
    <xf numFmtId="43" fontId="27" fillId="0" borderId="30" xfId="1" applyFont="1" applyBorder="1"/>
    <xf numFmtId="0" fontId="27" fillId="6" borderId="28" xfId="0" applyFont="1" applyFill="1" applyBorder="1"/>
    <xf numFmtId="15" fontId="27" fillId="6" borderId="29" xfId="0" applyNumberFormat="1" applyFont="1" applyFill="1" applyBorder="1"/>
    <xf numFmtId="49" fontId="0" fillId="4" borderId="17" xfId="0" applyNumberFormat="1" applyFill="1" applyBorder="1"/>
    <xf numFmtId="0" fontId="27" fillId="0" borderId="29" xfId="0" quotePrefix="1" applyFon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3" borderId="6" xfId="0" applyFill="1" applyBorder="1"/>
    <xf numFmtId="0" fontId="1" fillId="0" borderId="6" xfId="0" applyFont="1" applyBorder="1"/>
    <xf numFmtId="0" fontId="29" fillId="0" borderId="0" xfId="0" applyFont="1" applyAlignment="1">
      <alignment readingOrder="1"/>
    </xf>
    <xf numFmtId="0" fontId="0" fillId="4" borderId="2" xfId="0" applyFill="1" applyBorder="1"/>
    <xf numFmtId="0" fontId="0" fillId="4" borderId="6" xfId="0" applyFill="1" applyBorder="1" applyAlignment="1">
      <alignment horizontal="center"/>
    </xf>
    <xf numFmtId="166" fontId="0" fillId="4" borderId="6" xfId="0" applyNumberFormat="1" applyFill="1" applyBorder="1"/>
    <xf numFmtId="2" fontId="28" fillId="4" borderId="6" xfId="0" applyNumberFormat="1" applyFont="1" applyFill="1" applyBorder="1"/>
    <xf numFmtId="0" fontId="0" fillId="3" borderId="6" xfId="0" applyFill="1" applyBorder="1" applyAlignment="1">
      <alignment horizontal="center"/>
    </xf>
    <xf numFmtId="2" fontId="0" fillId="3" borderId="6" xfId="0" applyNumberFormat="1" applyFill="1" applyBorder="1"/>
    <xf numFmtId="2" fontId="0" fillId="3" borderId="6" xfId="0" applyNumberFormat="1" applyFill="1" applyBorder="1" applyAlignment="1">
      <alignment wrapText="1"/>
    </xf>
    <xf numFmtId="2" fontId="0" fillId="0" borderId="6" xfId="0" applyNumberFormat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14" fontId="0" fillId="0" borderId="7" xfId="0" applyNumberFormat="1" applyBorder="1"/>
    <xf numFmtId="2" fontId="0" fillId="0" borderId="7" xfId="0" applyNumberFormat="1" applyBorder="1"/>
    <xf numFmtId="0" fontId="0" fillId="0" borderId="7" xfId="0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15" fontId="0" fillId="0" borderId="10" xfId="0" applyNumberFormat="1" applyBorder="1"/>
    <xf numFmtId="165" fontId="0" fillId="0" borderId="7" xfId="0" applyNumberFormat="1" applyBorder="1"/>
    <xf numFmtId="0" fontId="0" fillId="0" borderId="7" xfId="0" applyBorder="1" applyAlignment="1">
      <alignment horizontal="right"/>
    </xf>
    <xf numFmtId="0" fontId="0" fillId="3" borderId="7" xfId="0" applyFill="1" applyBorder="1"/>
    <xf numFmtId="1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15" fontId="0" fillId="4" borderId="10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/>
    <xf numFmtId="2" fontId="28" fillId="4" borderId="7" xfId="0" applyNumberFormat="1" applyFont="1" applyFill="1" applyBorder="1"/>
    <xf numFmtId="166" fontId="0" fillId="4" borderId="7" xfId="0" applyNumberFormat="1" applyFill="1" applyBorder="1"/>
    <xf numFmtId="0" fontId="0" fillId="4" borderId="7" xfId="0" applyFill="1" applyBorder="1" applyAlignment="1">
      <alignment horizontal="center"/>
    </xf>
    <xf numFmtId="15" fontId="0" fillId="4" borderId="7" xfId="0" applyNumberFormat="1" applyFill="1" applyBorder="1" applyAlignment="1">
      <alignment horizontal="center"/>
    </xf>
    <xf numFmtId="0" fontId="0" fillId="4" borderId="7" xfId="0" applyFill="1" applyBorder="1"/>
    <xf numFmtId="2" fontId="0" fillId="4" borderId="7" xfId="0" applyNumberFormat="1" applyFill="1" applyBorder="1"/>
    <xf numFmtId="0" fontId="0" fillId="3" borderId="7" xfId="0" applyFill="1" applyBorder="1" applyAlignment="1">
      <alignment horizontal="center"/>
    </xf>
    <xf numFmtId="15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/>
    <xf numFmtId="0" fontId="0" fillId="6" borderId="7" xfId="0" applyFill="1" applyBorder="1"/>
    <xf numFmtId="0" fontId="0" fillId="6" borderId="6" xfId="0" applyFill="1" applyBorder="1"/>
    <xf numFmtId="0" fontId="21" fillId="0" borderId="0" xfId="0" applyFont="1" applyAlignment="1">
      <alignment wrapText="1"/>
    </xf>
    <xf numFmtId="0" fontId="21" fillId="0" borderId="34" xfId="0" applyFont="1" applyBorder="1"/>
    <xf numFmtId="15" fontId="21" fillId="0" borderId="10" xfId="0" applyNumberFormat="1" applyFont="1" applyBorder="1"/>
    <xf numFmtId="0" fontId="21" fillId="0" borderId="35" xfId="0" applyFont="1" applyBorder="1"/>
    <xf numFmtId="0" fontId="21" fillId="0" borderId="10" xfId="0" applyFont="1" applyBorder="1"/>
    <xf numFmtId="0" fontId="0" fillId="0" borderId="35" xfId="0" applyBorder="1"/>
    <xf numFmtId="164" fontId="21" fillId="0" borderId="36" xfId="1" applyNumberFormat="1" applyFont="1" applyFill="1" applyBorder="1"/>
    <xf numFmtId="0" fontId="21" fillId="0" borderId="36" xfId="0" applyFont="1" applyBorder="1"/>
    <xf numFmtId="43" fontId="21" fillId="0" borderId="10" xfId="1" applyFont="1" applyFill="1" applyBorder="1"/>
    <xf numFmtId="0" fontId="21" fillId="0" borderId="3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16" xfId="0" applyFont="1" applyBorder="1"/>
    <xf numFmtId="0" fontId="21" fillId="0" borderId="17" xfId="0" applyFont="1" applyBorder="1"/>
    <xf numFmtId="0" fontId="21" fillId="0" borderId="22" xfId="0" applyFont="1" applyBorder="1"/>
    <xf numFmtId="164" fontId="21" fillId="0" borderId="25" xfId="1" applyNumberFormat="1" applyFont="1" applyBorder="1"/>
    <xf numFmtId="0" fontId="21" fillId="0" borderId="25" xfId="0" applyFont="1" applyBorder="1"/>
    <xf numFmtId="43" fontId="21" fillId="0" borderId="17" xfId="1" applyFont="1" applyBorder="1"/>
    <xf numFmtId="0" fontId="21" fillId="0" borderId="9" xfId="0" applyFont="1" applyBorder="1"/>
    <xf numFmtId="164" fontId="21" fillId="0" borderId="36" xfId="1" applyNumberFormat="1" applyFont="1" applyBorder="1"/>
    <xf numFmtId="0" fontId="21" fillId="0" borderId="36" xfId="0" quotePrefix="1" applyFont="1" applyBorder="1"/>
    <xf numFmtId="4" fontId="0" fillId="0" borderId="10" xfId="0" applyNumberFormat="1" applyBorder="1"/>
    <xf numFmtId="15" fontId="27" fillId="0" borderId="10" xfId="0" applyNumberFormat="1" applyFont="1" applyBorder="1"/>
    <xf numFmtId="43" fontId="21" fillId="0" borderId="10" xfId="1" applyFont="1" applyBorder="1"/>
    <xf numFmtId="14" fontId="27" fillId="0" borderId="10" xfId="0" applyNumberFormat="1" applyFont="1" applyBorder="1"/>
    <xf numFmtId="14" fontId="27" fillId="0" borderId="0" xfId="0" applyNumberFormat="1" applyFont="1"/>
    <xf numFmtId="0" fontId="21" fillId="6" borderId="35" xfId="0" applyFont="1" applyFill="1" applyBorder="1"/>
    <xf numFmtId="0" fontId="27" fillId="0" borderId="10" xfId="0" applyFont="1" applyBorder="1"/>
    <xf numFmtId="0" fontId="21" fillId="6" borderId="22" xfId="0" applyFont="1" applyFill="1" applyBorder="1"/>
    <xf numFmtId="0" fontId="21" fillId="0" borderId="5" xfId="0" applyFont="1" applyBorder="1"/>
    <xf numFmtId="0" fontId="21" fillId="0" borderId="1" xfId="0" applyFont="1" applyBorder="1"/>
    <xf numFmtId="0" fontId="21" fillId="0" borderId="2" xfId="0" applyFont="1" applyBorder="1"/>
    <xf numFmtId="15" fontId="27" fillId="0" borderId="18" xfId="0" applyNumberFormat="1" applyFont="1" applyBorder="1"/>
    <xf numFmtId="15" fontId="27" fillId="0" borderId="7" xfId="0" applyNumberFormat="1" applyFont="1" applyBorder="1"/>
    <xf numFmtId="0" fontId="21" fillId="0" borderId="6" xfId="0" applyFont="1" applyBorder="1"/>
    <xf numFmtId="0" fontId="21" fillId="0" borderId="8" xfId="0" applyFont="1" applyBorder="1"/>
    <xf numFmtId="0" fontId="21" fillId="0" borderId="7" xfId="0" applyFont="1" applyBorder="1"/>
    <xf numFmtId="0" fontId="20" fillId="0" borderId="6" xfId="2" applyFont="1" applyBorder="1" applyAlignment="1">
      <alignment horizontal="center" vertical="center" wrapText="1"/>
    </xf>
    <xf numFmtId="0" fontId="20" fillId="0" borderId="4" xfId="2" applyFont="1" applyBorder="1" applyAlignment="1">
      <alignment horizontal="center" vertical="center" wrapText="1"/>
    </xf>
    <xf numFmtId="0" fontId="21" fillId="0" borderId="37" xfId="0" applyFont="1" applyBorder="1"/>
    <xf numFmtId="0" fontId="21" fillId="0" borderId="38" xfId="0" applyFont="1" applyBorder="1"/>
    <xf numFmtId="0" fontId="21" fillId="0" borderId="39" xfId="0" applyFont="1" applyBorder="1"/>
    <xf numFmtId="0" fontId="21" fillId="0" borderId="40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6" xfId="0" applyFont="1" applyBorder="1"/>
    <xf numFmtId="0" fontId="27" fillId="0" borderId="4" xfId="0" applyFont="1" applyBorder="1"/>
    <xf numFmtId="0" fontId="27" fillId="0" borderId="39" xfId="0" applyFont="1" applyBorder="1"/>
    <xf numFmtId="0" fontId="27" fillId="0" borderId="40" xfId="0" applyFont="1" applyBorder="1"/>
    <xf numFmtId="0" fontId="27" fillId="6" borderId="37" xfId="0" applyFont="1" applyFill="1" applyBorder="1"/>
    <xf numFmtId="0" fontId="27" fillId="0" borderId="8" xfId="0" applyFont="1" applyBorder="1"/>
    <xf numFmtId="0" fontId="27" fillId="0" borderId="9" xfId="0" applyFont="1" applyBorder="1"/>
    <xf numFmtId="0" fontId="27" fillId="6" borderId="29" xfId="0" applyFont="1" applyFill="1" applyBorder="1"/>
    <xf numFmtId="0" fontId="20" fillId="0" borderId="6" xfId="2" applyFont="1" applyBorder="1" applyAlignment="1">
      <alignment horizontal="left" vertical="center" wrapText="1"/>
    </xf>
    <xf numFmtId="0" fontId="20" fillId="0" borderId="0" xfId="2" applyFont="1" applyAlignment="1">
      <alignment horizontal="left" vertical="center" wrapText="1"/>
    </xf>
    <xf numFmtId="0" fontId="20" fillId="0" borderId="4" xfId="2" applyFont="1" applyBorder="1" applyAlignment="1">
      <alignment horizontal="left" vertical="center" wrapText="1"/>
    </xf>
    <xf numFmtId="14" fontId="21" fillId="0" borderId="38" xfId="0" applyNumberFormat="1" applyFont="1" applyBorder="1"/>
    <xf numFmtId="14" fontId="21" fillId="0" borderId="4" xfId="0" applyNumberFormat="1" applyFont="1" applyBorder="1"/>
    <xf numFmtId="14" fontId="21" fillId="0" borderId="3" xfId="0" applyNumberFormat="1" applyFont="1" applyBorder="1"/>
    <xf numFmtId="14" fontId="0" fillId="0" borderId="4" xfId="0" applyNumberFormat="1" applyBorder="1"/>
    <xf numFmtId="15" fontId="21" fillId="0" borderId="38" xfId="0" applyNumberFormat="1" applyFont="1" applyBorder="1"/>
    <xf numFmtId="15" fontId="27" fillId="0" borderId="4" xfId="0" applyNumberFormat="1" applyFont="1" applyBorder="1"/>
    <xf numFmtId="15" fontId="27" fillId="0" borderId="38" xfId="0" applyNumberFormat="1" applyFont="1" applyBorder="1"/>
    <xf numFmtId="0" fontId="27" fillId="0" borderId="17" xfId="0" applyFont="1" applyBorder="1"/>
    <xf numFmtId="15" fontId="21" fillId="0" borderId="37" xfId="0" applyNumberFormat="1" applyFont="1" applyBorder="1"/>
    <xf numFmtId="15" fontId="21" fillId="0" borderId="6" xfId="0" applyNumberFormat="1" applyFont="1" applyBorder="1"/>
    <xf numFmtId="15" fontId="21" fillId="0" borderId="7" xfId="0" applyNumberFormat="1" applyFont="1" applyBorder="1"/>
    <xf numFmtId="14" fontId="27" fillId="0" borderId="7" xfId="0" applyNumberFormat="1" applyFont="1" applyBorder="1"/>
    <xf numFmtId="14" fontId="27" fillId="0" borderId="6" xfId="0" applyNumberFormat="1" applyFont="1" applyBorder="1"/>
    <xf numFmtId="15" fontId="27" fillId="0" borderId="37" xfId="0" applyNumberFormat="1" applyFont="1" applyBorder="1"/>
    <xf numFmtId="15" fontId="27" fillId="0" borderId="6" xfId="0" applyNumberFormat="1" applyFont="1" applyBorder="1"/>
    <xf numFmtId="9" fontId="21" fillId="0" borderId="6" xfId="0" applyNumberFormat="1" applyFont="1" applyBorder="1"/>
    <xf numFmtId="14" fontId="27" fillId="0" borderId="29" xfId="0" applyNumberFormat="1" applyFont="1" applyBorder="1"/>
    <xf numFmtId="14" fontId="21" fillId="0" borderId="0" xfId="0" applyNumberFormat="1" applyFont="1"/>
    <xf numFmtId="14" fontId="21" fillId="0" borderId="29" xfId="0" applyNumberFormat="1" applyFont="1" applyBorder="1"/>
    <xf numFmtId="0" fontId="20" fillId="0" borderId="2" xfId="2" applyFont="1" applyBorder="1" applyAlignment="1">
      <alignment horizontal="center" vertical="center" wrapText="1"/>
    </xf>
    <xf numFmtId="0" fontId="21" fillId="0" borderId="41" xfId="0" applyFont="1" applyBorder="1"/>
    <xf numFmtId="0" fontId="21" fillId="0" borderId="42" xfId="0" applyFont="1" applyBorder="1"/>
    <xf numFmtId="0" fontId="27" fillId="0" borderId="41" xfId="0" applyFont="1" applyBorder="1"/>
    <xf numFmtId="0" fontId="27" fillId="0" borderId="2" xfId="0" applyFont="1" applyBorder="1"/>
    <xf numFmtId="0" fontId="27" fillId="0" borderId="42" xfId="0" applyFont="1" applyBorder="1"/>
    <xf numFmtId="0" fontId="27" fillId="0" borderId="5" xfId="0" applyFont="1" applyBorder="1"/>
    <xf numFmtId="2" fontId="0" fillId="4" borderId="7" xfId="0" applyNumberFormat="1" applyFill="1" applyBorder="1" applyAlignment="1">
      <alignment horizontal="center"/>
    </xf>
    <xf numFmtId="2" fontId="0" fillId="4" borderId="6" xfId="0" applyNumberFormat="1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5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left" wrapText="1"/>
    </xf>
    <xf numFmtId="0" fontId="20" fillId="0" borderId="27" xfId="2" applyFont="1" applyBorder="1" applyAlignment="1">
      <alignment horizontal="center" vertical="center" wrapText="1"/>
    </xf>
    <xf numFmtId="0" fontId="20" fillId="0" borderId="10" xfId="2" applyFont="1" applyBorder="1" applyAlignment="1">
      <alignment horizontal="right" vertical="center" wrapText="1"/>
    </xf>
    <xf numFmtId="0" fontId="20" fillId="0" borderId="12" xfId="2" applyFont="1" applyBorder="1" applyAlignment="1">
      <alignment horizontal="center" vertical="center" wrapText="1"/>
    </xf>
    <xf numFmtId="0" fontId="20" fillId="0" borderId="43" xfId="2" applyFont="1" applyBorder="1" applyAlignment="1">
      <alignment horizontal="center" vertical="center" wrapText="1"/>
    </xf>
    <xf numFmtId="0" fontId="24" fillId="0" borderId="0" xfId="2" applyFont="1" applyAlignment="1">
      <alignment horizontal="center" vertical="center" wrapText="1"/>
    </xf>
    <xf numFmtId="0" fontId="20" fillId="0" borderId="10" xfId="2" applyFont="1" applyBorder="1" applyAlignment="1">
      <alignment horizontal="center" vertical="center" wrapText="1"/>
    </xf>
    <xf numFmtId="164" fontId="20" fillId="0" borderId="28" xfId="1" applyNumberFormat="1" applyFont="1" applyBorder="1" applyAlignment="1">
      <alignment horizontal="center" vertical="center" wrapText="1"/>
    </xf>
    <xf numFmtId="164" fontId="26" fillId="0" borderId="19" xfId="1" applyNumberFormat="1" applyFont="1" applyBorder="1" applyAlignment="1"/>
    <xf numFmtId="0" fontId="20" fillId="0" borderId="7" xfId="2" applyFont="1" applyBorder="1" applyAlignment="1">
      <alignment horizontal="center" vertical="center" wrapText="1"/>
    </xf>
    <xf numFmtId="0" fontId="20" fillId="0" borderId="3" xfId="2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5" borderId="15" xfId="0" applyFont="1" applyFill="1" applyBorder="1" applyAlignment="1">
      <alignment wrapText="1"/>
    </xf>
    <xf numFmtId="0" fontId="5" fillId="5" borderId="16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5" fillId="0" borderId="10" xfId="2" applyFont="1" applyBorder="1" applyAlignment="1"/>
    <xf numFmtId="0" fontId="25" fillId="0" borderId="3" xfId="2" applyFont="1" applyBorder="1" applyAlignment="1"/>
    <xf numFmtId="0" fontId="26" fillId="0" borderId="0" xfId="2" applyFont="1" applyAlignment="1"/>
    <xf numFmtId="0" fontId="26" fillId="0" borderId="18" xfId="2" applyFont="1" applyBorder="1" applyAlignment="1"/>
    <xf numFmtId="0" fontId="26" fillId="0" borderId="12" xfId="2" applyFont="1" applyBorder="1" applyAlignment="1"/>
    <xf numFmtId="0" fontId="26" fillId="0" borderId="13" xfId="2" applyFont="1" applyBorder="1" applyAlignment="1"/>
    <xf numFmtId="0" fontId="26" fillId="0" borderId="4" xfId="2" applyFont="1" applyBorder="1" applyAlignment="1"/>
    <xf numFmtId="0" fontId="26" fillId="0" borderId="2" xfId="2" applyFont="1" applyBorder="1" applyAlignment="1"/>
    <xf numFmtId="0" fontId="5" fillId="5" borderId="11" xfId="0" applyFont="1" applyFill="1" applyBorder="1" applyAlignment="1"/>
    <xf numFmtId="0" fontId="5" fillId="5" borderId="12" xfId="0" applyFont="1" applyFill="1" applyBorder="1" applyAlignment="1"/>
    <xf numFmtId="0" fontId="5" fillId="5" borderId="13" xfId="0" applyFont="1" applyFill="1" applyBorder="1" applyAlignment="1"/>
  </cellXfs>
  <cellStyles count="3">
    <cellStyle name="Comma" xfId="1" builtinId="3"/>
    <cellStyle name="Normal" xfId="0" builtinId="0"/>
    <cellStyle name="Normal 2" xfId="2" xr:uid="{D76F31FF-C632-472C-82F0-20434914FAAC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A31B85-79C9-48B5-8477-FEE4FB68C1C2}" name="Table1" displayName="Table1" ref="A20:XFD24" totalsRowShown="0">
  <autoFilter ref="A20:XFD24" xr:uid="{A7A31B85-79C9-48B5-8477-FEE4FB68C1C2}"/>
  <tableColumns count="16384">
    <tableColumn id="1" xr3:uid="{106BB083-6E15-4B61-B47A-47E6A186F65B}" name="Column1"/>
    <tableColumn id="2" xr3:uid="{8AEAAA9C-03C8-47ED-BD37-2F1F37EDF543}" name="Column2" dataDxfId="15"/>
    <tableColumn id="3" xr3:uid="{39060A19-B1E0-4C07-9D9B-86ECE2FBFCC9}" name="Column3" dataDxfId="14"/>
    <tableColumn id="4" xr3:uid="{969D6817-6806-4FA8-BEE1-695EAC096CF2}" name="Column4" dataDxfId="13"/>
    <tableColumn id="5" xr3:uid="{18E2AE92-248F-4460-8F66-F393466F83D9}" name="Column5" dataDxfId="12"/>
    <tableColumn id="6" xr3:uid="{C15A03CB-2A6C-4AE4-858A-E5A316515535}" name="Column6" dataDxfId="11"/>
    <tableColumn id="7" xr3:uid="{B80E531D-908A-43BF-AF67-0B72C40C864D}" name="Column7" dataDxfId="10"/>
    <tableColumn id="8" xr3:uid="{C2EC5849-B8AA-4618-80D9-41BBBAB07AA7}" name="Column8" dataDxfId="9"/>
    <tableColumn id="9" xr3:uid="{55CCEC21-C0F0-47F6-AF96-49053A474AC2}" name="Column9" dataDxfId="8"/>
    <tableColumn id="10" xr3:uid="{D5FA2884-7E1C-4E27-9A9B-538D60B4ADAE}" name="Column10" dataDxfId="7"/>
    <tableColumn id="11" xr3:uid="{06228C45-B63A-4647-9811-B138B128045D}" name="Column11" dataDxfId="6"/>
    <tableColumn id="12" xr3:uid="{E575741B-3BE5-4343-BE66-DBAA6F8094F9}" name="Column12" dataDxfId="5"/>
    <tableColumn id="13" xr3:uid="{AC366DD0-C120-4F19-BBFB-D8AADD595846}" name="Column13" dataDxfId="4"/>
    <tableColumn id="14" xr3:uid="{D0E0E3C2-9C21-40A7-8F6E-AFAB6895B8B9}" name="Column14" dataDxfId="3"/>
    <tableColumn id="15" xr3:uid="{BBFFCB87-3AB0-4319-A7C4-59E779B2AEB7}" name="Column15"/>
    <tableColumn id="16" xr3:uid="{C2836E26-01B8-444F-8F0A-6044AB3D0D63}" name="Column16"/>
    <tableColumn id="17" xr3:uid="{D77D2B42-D13C-4562-9C30-A24A6A5FD20D}" name="Column17"/>
    <tableColumn id="18" xr3:uid="{95BFF471-8E43-46CF-B5BE-678F2F730ACD}" name="Column18"/>
    <tableColumn id="19" xr3:uid="{77B95280-71AB-47D7-BFA8-3E6503327A45}" name="Column19"/>
    <tableColumn id="20" xr3:uid="{01D04303-9292-4795-B99F-55ABD12068F4}" name="Column20"/>
    <tableColumn id="21" xr3:uid="{53CA76C6-0D34-4A4F-BDE2-67DAFD764DC6}" name="Column21"/>
    <tableColumn id="22" xr3:uid="{542C8747-5F4B-4C1A-AC3B-20A5967A2B79}" name="Column22"/>
    <tableColumn id="23" xr3:uid="{69D12909-D038-4148-9235-F83214D5A8AB}" name="Column23"/>
    <tableColumn id="24" xr3:uid="{B6117D14-FAEC-441D-BFDA-4577EC26FB21}" name="Column24"/>
    <tableColumn id="25" xr3:uid="{96B8C6F2-0565-4A05-A05B-3E54D006E49E}" name="Column25"/>
    <tableColumn id="26" xr3:uid="{A3E715EF-E6A1-4D30-9E7C-3B84BFE94012}" name="Column26" dataDxfId="2"/>
    <tableColumn id="27" xr3:uid="{FFAD62B6-7819-458C-821B-48B4CFB0504E}" name="Column27" dataDxfId="1"/>
    <tableColumn id="28" xr3:uid="{FE54702E-E68B-4323-9B60-D532767BC35C}" name="Column28" dataDxfId="0"/>
    <tableColumn id="29" xr3:uid="{4A6F43E5-847F-4EB5-AF90-D5297ACC24E4}" name="Column29"/>
    <tableColumn id="30" xr3:uid="{5EDE369D-6F16-4CF5-ADD3-3E4E8E89AAF4}" name="Column30"/>
    <tableColumn id="31" xr3:uid="{123442D4-E834-40DF-9D77-C1B79E345134}" name="Column31"/>
    <tableColumn id="32" xr3:uid="{0CA40AFB-B269-442A-9E16-6CD4179AE3C4}" name="Column32"/>
    <tableColumn id="33" xr3:uid="{94284B9A-9CB7-4082-8E9C-F7C97842173E}" name="Column33"/>
    <tableColumn id="34" xr3:uid="{F28E63CE-BCFF-42F4-B9A3-05AC367BF6F9}" name="Column34"/>
    <tableColumn id="35" xr3:uid="{709584D3-DC24-45F4-8853-E75D35EAF006}" name="Column35"/>
    <tableColumn id="36" xr3:uid="{1CB77DBA-36FD-4CA0-B91E-91B9A00119F3}" name="Column36"/>
    <tableColumn id="37" xr3:uid="{316723DF-6A2A-48D1-9F5A-1E95E9E050F0}" name="Column37"/>
    <tableColumn id="38" xr3:uid="{58251F3B-A4FD-4289-B412-FE0D0D13DC76}" name="Column38"/>
    <tableColumn id="39" xr3:uid="{9D548AB0-7F5E-4084-87B1-CFEB11569EBB}" name="Column39"/>
    <tableColumn id="40" xr3:uid="{CE0E4B4A-5FD7-42DE-8D81-927DE193E768}" name="Column40"/>
    <tableColumn id="41" xr3:uid="{8BCE4D31-DC4B-492F-B6B5-2312C3889DAC}" name="Column41"/>
    <tableColumn id="42" xr3:uid="{FADC7E26-6E98-4A39-A3A1-2DD27C199B66}" name="Column42"/>
    <tableColumn id="43" xr3:uid="{AFD4103C-831D-46F3-B781-ABE0533942D0}" name="Column43"/>
    <tableColumn id="44" xr3:uid="{F6EC15C9-B8B7-4800-A6A6-E06A70E5C6AA}" name="Column44"/>
    <tableColumn id="45" xr3:uid="{123ACC1E-C0C1-4509-9C56-C7222538AFB4}" name="Column45"/>
    <tableColumn id="46" xr3:uid="{D1BB2437-DD89-4A9A-894F-8C17E28ECC8C}" name="Column46"/>
    <tableColumn id="47" xr3:uid="{F087A14A-F279-40B2-9870-405A1BF6190B}" name="Column47"/>
    <tableColumn id="48" xr3:uid="{B22FA6A0-955C-4FF1-8B34-569E02292632}" name="Column48"/>
    <tableColumn id="49" xr3:uid="{2940CBC4-F25E-42C4-B6EC-C535C759F6AC}" name="Column49"/>
    <tableColumn id="50" xr3:uid="{AE8BC4A1-13ED-4582-A2E9-4783A640729D}" name="Column50"/>
    <tableColumn id="51" xr3:uid="{4956FE64-D387-4204-896A-F7EB0A665180}" name="Column51"/>
    <tableColumn id="52" xr3:uid="{CD171D6B-9C66-4571-B381-3B6610F6D567}" name="Column52"/>
    <tableColumn id="53" xr3:uid="{2900A5DA-B02B-4633-8B77-D1C2857CF6C2}" name="Column53"/>
    <tableColumn id="54" xr3:uid="{87787193-27E9-482F-95F5-F9BE1EBC61EC}" name="Column54"/>
    <tableColumn id="55" xr3:uid="{FCB053E3-2645-40E2-B419-EF63DC213CB6}" name="Column55"/>
    <tableColumn id="56" xr3:uid="{2ABC6B72-12AB-4D2F-90D3-C453B7BF6AEC}" name="Column56"/>
    <tableColumn id="57" xr3:uid="{B8AD1491-066B-4978-A47F-6CC8B9C6434E}" name="Column57"/>
    <tableColumn id="58" xr3:uid="{B3D47078-FC8F-4282-8B2E-89472DB2855B}" name="Column58"/>
    <tableColumn id="59" xr3:uid="{CECF41F6-8A4B-4635-B77B-A6BCE20688C8}" name="Column59"/>
    <tableColumn id="60" xr3:uid="{F7CD2BDC-53B0-41C6-A543-CE7CD426F0D5}" name="Column60"/>
    <tableColumn id="61" xr3:uid="{97737FF9-8200-44FD-B317-F381EFC4A122}" name="Column61"/>
    <tableColumn id="62" xr3:uid="{97836CFC-65DC-4D64-B054-E53F51A837B2}" name="Column62"/>
    <tableColumn id="63" xr3:uid="{418040BC-FC76-4A77-B878-5C79B9156D8B}" name="Column63"/>
    <tableColumn id="64" xr3:uid="{D5086846-4A71-478B-82A2-BAFC019007AF}" name="Column64"/>
    <tableColumn id="65" xr3:uid="{B49C5A94-986E-4D81-9B29-C71E00068289}" name="Column65"/>
    <tableColumn id="66" xr3:uid="{1E6F066D-536B-45DD-912B-0B47D8E3DE4A}" name="Column66"/>
    <tableColumn id="67" xr3:uid="{F1A3ECB7-2345-4C3D-BE6D-39AF5C7175CF}" name="Column67"/>
    <tableColumn id="68" xr3:uid="{95012B34-7172-43CD-B5B4-1385D67585DB}" name="Column68"/>
    <tableColumn id="69" xr3:uid="{6D08D491-D5F0-4BC5-8EA2-B631F67C65C7}" name="Column69"/>
    <tableColumn id="70" xr3:uid="{A872BF3E-B5FC-40D1-8359-BCC46C69474F}" name="Column70"/>
    <tableColumn id="71" xr3:uid="{6C37C7E6-71AB-4694-8E40-4F6A58096926}" name="Column71"/>
    <tableColumn id="72" xr3:uid="{025BCF78-4FE5-4C86-86DB-E044F86C4C17}" name="Column72"/>
    <tableColumn id="73" xr3:uid="{AC4CAA6C-6141-4C6F-B906-4B1A608599E8}" name="Column73"/>
    <tableColumn id="74" xr3:uid="{07808DC2-924E-4C5F-82EA-57E19EB8D7CC}" name="Column74"/>
    <tableColumn id="75" xr3:uid="{B027E8CC-2AA3-4E96-9A17-B5FE9F737C1D}" name="Column75"/>
    <tableColumn id="76" xr3:uid="{992EF484-0D17-4E6A-9739-76934BDB99DF}" name="Column76"/>
    <tableColumn id="77" xr3:uid="{9A9D0B24-2E9C-4529-B74F-6A68C4C2685D}" name="Column77"/>
    <tableColumn id="78" xr3:uid="{292CB83C-8CE0-4295-8330-1F39D4F97E24}" name="Column78"/>
    <tableColumn id="79" xr3:uid="{C0971432-21F9-4504-BAA4-F9D12286DE43}" name="Column79"/>
    <tableColumn id="80" xr3:uid="{712633EF-30B0-4F1E-8299-CB6C918CB234}" name="Column80"/>
    <tableColumn id="81" xr3:uid="{EB696ED9-AB54-41B0-8725-25B20DF660C9}" name="Column81"/>
    <tableColumn id="82" xr3:uid="{83DED793-866B-4A50-8D7B-E20AE0565D0A}" name="Column82"/>
    <tableColumn id="83" xr3:uid="{12D86235-0F1E-4588-B82A-E369D5D4E97A}" name="Column83"/>
    <tableColumn id="84" xr3:uid="{99077BB4-3A20-4D3E-9149-AB5114EFB65D}" name="Column84"/>
    <tableColumn id="85" xr3:uid="{619B9026-5E68-4EF8-A1D2-CFA795A57AAF}" name="Column85"/>
    <tableColumn id="86" xr3:uid="{150A1213-096D-421B-BBA7-DE1F62674AC7}" name="Column86"/>
    <tableColumn id="87" xr3:uid="{2E5D3322-8025-4C9C-A655-01C1C7951F5A}" name="Column87"/>
    <tableColumn id="88" xr3:uid="{25319867-C4B5-462F-B81E-6EE7F9E5F372}" name="Column88"/>
    <tableColumn id="89" xr3:uid="{CE986B71-33C6-4648-A9E0-D08D59BAFD3D}" name="Column89"/>
    <tableColumn id="90" xr3:uid="{483E53E2-64F1-44E9-8C2F-7DE0EF019943}" name="Column90"/>
    <tableColumn id="91" xr3:uid="{F73D5ED0-52C9-4516-8D05-DB82E1BF5566}" name="Column91"/>
    <tableColumn id="92" xr3:uid="{E560719A-DFFB-4B63-B436-D657078448C3}" name="Column92"/>
    <tableColumn id="93" xr3:uid="{C1F039D8-334E-44E0-BCB9-921A9BB810CA}" name="Column93"/>
    <tableColumn id="94" xr3:uid="{3288AB51-E99B-4B7A-A53D-B8CAA10323FB}" name="Column94"/>
    <tableColumn id="95" xr3:uid="{546073BB-C695-432D-AFEA-3F9C483A71B5}" name="Column95"/>
    <tableColumn id="96" xr3:uid="{FB09883A-EA92-4495-8DF8-814C0BE83B53}" name="Column96"/>
    <tableColumn id="97" xr3:uid="{E3CAF38D-E475-4F6C-A50D-96C84B89A3BC}" name="Column97"/>
    <tableColumn id="98" xr3:uid="{0A3FAAE9-E182-43B9-BE4F-3B7E80808D40}" name="Column98"/>
    <tableColumn id="99" xr3:uid="{614B48BF-0D4A-45AF-A06F-24758B564462}" name="Column99"/>
    <tableColumn id="100" xr3:uid="{043FEDA1-D483-4B64-9099-DDBD3B5717A6}" name="Column100"/>
    <tableColumn id="101" xr3:uid="{B929C566-0666-41E3-961B-D6735B3699CA}" name="Column101"/>
    <tableColumn id="102" xr3:uid="{BF13F55D-FA3A-46B5-8FFC-A925BE55A1AE}" name="Column102"/>
    <tableColumn id="103" xr3:uid="{BFFC950F-D1E8-4050-B496-F35433FA1A0A}" name="Column103"/>
    <tableColumn id="104" xr3:uid="{A870C709-FEE1-4BCF-A160-B123E759187B}" name="Column104"/>
    <tableColumn id="105" xr3:uid="{29F8B418-AC30-447C-B760-4CF20D939503}" name="Column105"/>
    <tableColumn id="106" xr3:uid="{DA3CFECF-9496-4014-913F-D83DC2589E8B}" name="Column106"/>
    <tableColumn id="107" xr3:uid="{A9163B97-5062-4BC4-9BBE-BEC974316BE2}" name="Column107"/>
    <tableColumn id="108" xr3:uid="{2056C2D0-CEB2-4FFA-8208-2676C59FAD54}" name="Column108"/>
    <tableColumn id="109" xr3:uid="{D31A37D2-5F29-4280-B1C6-B3466FB3A2CF}" name="Column109"/>
    <tableColumn id="110" xr3:uid="{83B457E2-C2B6-4A4E-8762-70E85FBD2B97}" name="Column110"/>
    <tableColumn id="111" xr3:uid="{AD55EA19-F1E7-4556-BB73-3A0F728D019B}" name="Column111"/>
    <tableColumn id="112" xr3:uid="{45A11F0C-8E67-49AB-975A-0B0B7A27F0AF}" name="Column112"/>
    <tableColumn id="113" xr3:uid="{881F6BFC-13DD-44D4-A52E-5D6CDB521481}" name="Column113"/>
    <tableColumn id="114" xr3:uid="{E5475FA1-116A-4175-8796-26DB6CD95CA4}" name="Column114"/>
    <tableColumn id="115" xr3:uid="{8DE1139C-0936-4248-9F4D-BC20BD99A6CB}" name="Column115"/>
    <tableColumn id="116" xr3:uid="{28E972C9-2A1C-4ED6-8568-8976232AD6AE}" name="Column116"/>
    <tableColumn id="117" xr3:uid="{DE9334CD-BCF1-44B3-AE3F-83F80ABA3A69}" name="Column117"/>
    <tableColumn id="118" xr3:uid="{9F423AD2-90C8-4733-915C-9749B94C6C54}" name="Column118"/>
    <tableColumn id="119" xr3:uid="{67D1963C-B063-4CC2-8144-17FD7BC24122}" name="Column119"/>
    <tableColumn id="120" xr3:uid="{43D3AE28-5C28-4E16-BEA0-52C7DF972432}" name="Column120"/>
    <tableColumn id="121" xr3:uid="{2C7BC818-F61F-404B-BEB9-71207AB8DD1C}" name="Column121"/>
    <tableColumn id="122" xr3:uid="{60AC9607-6617-4BD8-923C-48369772A6FF}" name="Column122"/>
    <tableColumn id="123" xr3:uid="{63D7D3F6-3A6F-470D-AD07-8519E98A513E}" name="Column123"/>
    <tableColumn id="124" xr3:uid="{DC21F9D1-0DAC-4B8D-90D3-95087C66F35F}" name="Column124"/>
    <tableColumn id="125" xr3:uid="{C31AE7CC-E4EB-439F-8611-F24A6764BC7F}" name="Column125"/>
    <tableColumn id="126" xr3:uid="{B7EABDB8-A449-4312-A1E0-41063A6BF526}" name="Column126"/>
    <tableColumn id="127" xr3:uid="{C2917F15-76AA-4CD4-A16B-A95ACFAE834A}" name="Column127"/>
    <tableColumn id="128" xr3:uid="{7522E2B3-A4C7-432C-AC0F-49A0D3735D07}" name="Column128"/>
    <tableColumn id="129" xr3:uid="{007CD407-F7F5-4235-89CA-0257DCE6A10B}" name="Column129"/>
    <tableColumn id="130" xr3:uid="{5649BB7C-3036-4A32-A789-20E5417E7D48}" name="Column130"/>
    <tableColumn id="131" xr3:uid="{2FB3A71E-6909-478C-8A3E-7879BD2715E7}" name="Column131"/>
    <tableColumn id="132" xr3:uid="{41237B73-AB1C-49E8-975D-102CE7E3D46F}" name="Column132"/>
    <tableColumn id="133" xr3:uid="{B5F2EA66-DEE1-4D84-8914-11ED44FE8EC3}" name="Column133"/>
    <tableColumn id="134" xr3:uid="{690CFBAD-1EB3-44DB-8CA0-D464EE9E9552}" name="Column134"/>
    <tableColumn id="135" xr3:uid="{474177E7-7A51-4658-B9AF-4D2F1AE6E055}" name="Column135"/>
    <tableColumn id="136" xr3:uid="{7BBD4196-252A-4AD3-991B-5A3642148EA8}" name="Column136"/>
    <tableColumn id="137" xr3:uid="{35A12529-C4B2-4EAE-BC75-AFD31E328F2A}" name="Column137"/>
    <tableColumn id="138" xr3:uid="{D23A83F3-B72C-4C2C-962E-FD29E9C46CBB}" name="Column138"/>
    <tableColumn id="139" xr3:uid="{CFFF46D1-12CA-47F3-AB16-B089B283991C}" name="Column139"/>
    <tableColumn id="140" xr3:uid="{C14D55F4-0E44-4469-A765-BE5D538363FD}" name="Column140"/>
    <tableColumn id="141" xr3:uid="{B8A44D75-78AC-4A32-9446-1239A7D468D0}" name="Column141"/>
    <tableColumn id="142" xr3:uid="{0F71AF88-9E7D-410C-9550-A052BCFF8553}" name="Column142"/>
    <tableColumn id="143" xr3:uid="{E76B4AD8-CE28-4D55-B0B5-41A121940D1A}" name="Column143"/>
    <tableColumn id="144" xr3:uid="{25CF2572-1B3F-4E7E-AF7C-8AFB63521494}" name="Column144"/>
    <tableColumn id="145" xr3:uid="{34D93027-AE68-4F7A-870C-022564D1C72E}" name="Column145"/>
    <tableColumn id="146" xr3:uid="{CF129E22-740F-456B-924F-492979EB5B0F}" name="Column146"/>
    <tableColumn id="147" xr3:uid="{F70305D9-1A71-48A6-BE98-1C3DA42EB53D}" name="Column147"/>
    <tableColumn id="148" xr3:uid="{50D3C769-364A-467B-94EE-9AA0E9FDBD0F}" name="Column148"/>
    <tableColumn id="149" xr3:uid="{927E8FB6-B792-4B9D-A9CD-F62535F0AB55}" name="Column149"/>
    <tableColumn id="150" xr3:uid="{0E240BB9-AF99-4B35-BC4E-154BF88058E8}" name="Column150"/>
    <tableColumn id="151" xr3:uid="{416B4943-F288-43F0-A73D-26ED45111498}" name="Column151"/>
    <tableColumn id="152" xr3:uid="{659AE8AA-4AA0-45E5-8F65-F51234BD7C04}" name="Column152"/>
    <tableColumn id="153" xr3:uid="{B5EC0A17-9919-405A-84A8-55AB601B3072}" name="Column153"/>
    <tableColumn id="154" xr3:uid="{2B8BB0CA-3FCD-41BB-8C67-FC9E7FBB7456}" name="Column154"/>
    <tableColumn id="155" xr3:uid="{0446B05B-E01E-42A5-AD58-2D63B931C5F8}" name="Column155"/>
    <tableColumn id="156" xr3:uid="{2FC01525-4728-4033-8F44-D5B17B038931}" name="Column156"/>
    <tableColumn id="157" xr3:uid="{D2FFBA28-137A-4FBA-BF5A-C4E4D4B73412}" name="Column157"/>
    <tableColumn id="158" xr3:uid="{9CE1040E-878C-4209-8D1C-FC4A7E55DB0D}" name="Column158"/>
    <tableColumn id="159" xr3:uid="{51501DED-C4D8-444A-A937-B1DB1D86C77C}" name="Column159"/>
    <tableColumn id="160" xr3:uid="{E1DEA24D-1B6B-40AB-B620-ED901DB091CE}" name="Column160"/>
    <tableColumn id="161" xr3:uid="{3B5A90E9-D542-4297-94D9-E3860FD36C12}" name="Column161"/>
    <tableColumn id="162" xr3:uid="{B5A0C267-87B7-4CA4-A0F9-43E06F564567}" name="Column162"/>
    <tableColumn id="163" xr3:uid="{F0B3D53D-BF20-4DE0-842E-4C551481A478}" name="Column163"/>
    <tableColumn id="164" xr3:uid="{CE992F97-69C9-44AD-90A2-A44EACDF10AF}" name="Column164"/>
    <tableColumn id="165" xr3:uid="{D17B9370-A10A-48E5-923F-0860C35F1D1C}" name="Column165"/>
    <tableColumn id="166" xr3:uid="{B5531095-6D36-4554-9A0E-932E51C9230F}" name="Column166"/>
    <tableColumn id="167" xr3:uid="{00218C9A-5825-4F41-BEE3-6A9FD3C86EF9}" name="Column167"/>
    <tableColumn id="168" xr3:uid="{AB89B092-83EF-4C4B-9A39-8ADD5405940A}" name="Column168"/>
    <tableColumn id="169" xr3:uid="{88CDBA95-7D6F-42C4-8776-C201BF6CC5A6}" name="Column169"/>
    <tableColumn id="170" xr3:uid="{5FFD734A-F8E8-4713-9C0E-7B353C95FD38}" name="Column170"/>
    <tableColumn id="171" xr3:uid="{F5A3867E-A118-478A-A92F-20FCC171597F}" name="Column171"/>
    <tableColumn id="172" xr3:uid="{A894E370-7335-419D-8415-8D6A6377FA16}" name="Column172"/>
    <tableColumn id="173" xr3:uid="{AAADFF06-6479-4362-A77A-5DE375658152}" name="Column173"/>
    <tableColumn id="174" xr3:uid="{1133C533-B8FC-42D3-8E7C-17410A611187}" name="Column174"/>
    <tableColumn id="175" xr3:uid="{E50D9F6B-0C3A-418C-821D-8F6A06F5560B}" name="Column175"/>
    <tableColumn id="176" xr3:uid="{657749D4-150F-4273-A3E9-C2F441CB30AC}" name="Column176"/>
    <tableColumn id="177" xr3:uid="{F6083088-DCB1-4C29-BFB4-4A067851CC1B}" name="Column177"/>
    <tableColumn id="178" xr3:uid="{A8741883-BCD6-4D18-B762-CC5B21133701}" name="Column178"/>
    <tableColumn id="179" xr3:uid="{E1CD5B7B-D4C1-4B78-B017-324A35758BE8}" name="Column179"/>
    <tableColumn id="180" xr3:uid="{0A09B827-BD0D-474B-8A82-505D8FF3CFB3}" name="Column180"/>
    <tableColumn id="181" xr3:uid="{3AF323EB-41FE-4DE4-BE9B-40F7DFAD74D0}" name="Column181"/>
    <tableColumn id="182" xr3:uid="{F234443C-34F7-468F-8DB9-9BF746477126}" name="Column182"/>
    <tableColumn id="183" xr3:uid="{390D8629-3B98-417B-88BC-A21D1B3E3F15}" name="Column183"/>
    <tableColumn id="184" xr3:uid="{563E345F-9C97-4FA3-9095-72D0FB2AD2C7}" name="Column184"/>
    <tableColumn id="185" xr3:uid="{5171858B-D677-47F3-97BF-AD1D0F8737C9}" name="Column185"/>
    <tableColumn id="186" xr3:uid="{58A380E5-B5CB-433F-B0AD-48C4973B2650}" name="Column186"/>
    <tableColumn id="187" xr3:uid="{96B6EE98-BCF5-4453-93CE-D986409E55EE}" name="Column187"/>
    <tableColumn id="188" xr3:uid="{3B78EC32-400B-4483-9C5E-287CD565D14B}" name="Column188"/>
    <tableColumn id="189" xr3:uid="{D779A394-4F7D-48F1-AB7D-ADCE455CA468}" name="Column189"/>
    <tableColumn id="190" xr3:uid="{2513896C-D8CC-438D-8691-CE0374E47009}" name="Column190"/>
    <tableColumn id="191" xr3:uid="{D4018814-C8E5-4F41-B35D-C35662B682FF}" name="Column191"/>
    <tableColumn id="192" xr3:uid="{14F53CD3-F113-4897-A833-84E30A746A52}" name="Column192"/>
    <tableColumn id="193" xr3:uid="{3A4B7302-4743-4DEE-9D44-991758F3ACC7}" name="Column193"/>
    <tableColumn id="194" xr3:uid="{14E46AC8-590E-4388-B435-3E00197EFA05}" name="Column194"/>
    <tableColumn id="195" xr3:uid="{CC8BDE15-FE66-49FD-8F77-24D16BDFFB61}" name="Column195"/>
    <tableColumn id="196" xr3:uid="{9D7373CB-01DD-42FF-A256-E67DE8308786}" name="Column196"/>
    <tableColumn id="197" xr3:uid="{E9EA49CE-1CA9-4CA3-84EE-62321BC90525}" name="Column197"/>
    <tableColumn id="198" xr3:uid="{9DAB0EFB-19E0-4F1C-A1AF-691DA8FB7531}" name="Column198"/>
    <tableColumn id="199" xr3:uid="{9895D3F1-F985-490B-8042-4C2232382789}" name="Column199"/>
    <tableColumn id="200" xr3:uid="{0692A56A-DAFA-4364-B866-1073057DE2BE}" name="Column200"/>
    <tableColumn id="201" xr3:uid="{112CE351-A5B7-4A0B-AF4D-1E4DF01B667D}" name="Column201"/>
    <tableColumn id="202" xr3:uid="{CE862EBE-6486-45CD-AD5B-3FE8A807F283}" name="Column202"/>
    <tableColumn id="203" xr3:uid="{278C9C9B-D7E2-4C27-9592-04E0631E5B39}" name="Column203"/>
    <tableColumn id="204" xr3:uid="{2F211F57-D1D5-4B1B-B65E-7EEC439AEF6A}" name="Column204"/>
    <tableColumn id="205" xr3:uid="{045C691E-6F96-4474-9178-B4E909002170}" name="Column205"/>
    <tableColumn id="206" xr3:uid="{F19AAF8F-D845-49C6-86FE-EA07B0B1F36C}" name="Column206"/>
    <tableColumn id="207" xr3:uid="{3F5C208C-6FAE-41C5-A1AE-015475E4B826}" name="Column207"/>
    <tableColumn id="208" xr3:uid="{876DB84B-A8C8-4BBC-8EF0-C9686345945C}" name="Column208"/>
    <tableColumn id="209" xr3:uid="{DBCEC567-6673-4EDE-9317-F46DDEEF15EC}" name="Column209"/>
    <tableColumn id="210" xr3:uid="{D7F7B069-9A4D-4652-A70B-4817A8B3C10E}" name="Column210"/>
    <tableColumn id="211" xr3:uid="{50D742CB-BEED-4C94-9341-83E93284D7A4}" name="Column211"/>
    <tableColumn id="212" xr3:uid="{B40E61F3-3BBD-4B95-8927-24BFF8C7EB1F}" name="Column212"/>
    <tableColumn id="213" xr3:uid="{C7924E71-C7D6-4205-8B36-AD1E8B75075D}" name="Column213"/>
    <tableColumn id="214" xr3:uid="{95B6341B-5C81-4081-85BA-5D55A226ACF7}" name="Column214"/>
    <tableColumn id="215" xr3:uid="{466E9E07-75BE-4D4A-BCD9-76780C18E33E}" name="Column215"/>
    <tableColumn id="216" xr3:uid="{190B8DED-1EC9-4017-B09D-A4AE08839B53}" name="Column216"/>
    <tableColumn id="217" xr3:uid="{97D87839-40B1-45EA-97BC-22B55C4DD2C0}" name="Column217"/>
    <tableColumn id="218" xr3:uid="{89986E73-FF16-412C-842C-C9719EF6B14C}" name="Column218"/>
    <tableColumn id="219" xr3:uid="{C36F82F7-F273-4E68-965C-B5947CDDCBED}" name="Column219"/>
    <tableColumn id="220" xr3:uid="{02E32CAA-CB29-4EFA-A45E-7042261E007C}" name="Column220"/>
    <tableColumn id="221" xr3:uid="{722CCAF8-CDF9-4CB4-A0A2-0645618ED749}" name="Column221"/>
    <tableColumn id="222" xr3:uid="{E914633D-FF4A-4773-8893-4C692C4D8083}" name="Column222"/>
    <tableColumn id="223" xr3:uid="{D6B41A9D-AF51-4F43-B625-C5D2C95B28B1}" name="Column223"/>
    <tableColumn id="224" xr3:uid="{80C14419-4E3E-47A5-ABB2-F185FDA67E7C}" name="Column224"/>
    <tableColumn id="225" xr3:uid="{5F40516F-D2BB-4073-8E15-3D391209459C}" name="Column225"/>
    <tableColumn id="226" xr3:uid="{7AD5FE7B-0C95-4259-A345-003B965D1198}" name="Column226"/>
    <tableColumn id="227" xr3:uid="{55151836-CF3E-4597-9C05-E3D2635BB54A}" name="Column227"/>
    <tableColumn id="228" xr3:uid="{0E37CC2A-F4EB-4B59-9E3F-D615CCEB6DF4}" name="Column228"/>
    <tableColumn id="229" xr3:uid="{6D87EE3D-AE3A-4A6D-BDB6-41DC68BEC57C}" name="Column229"/>
    <tableColumn id="230" xr3:uid="{2CAAC789-6EEA-40FE-9B03-FBCBF8C0DE73}" name="Column230"/>
    <tableColumn id="231" xr3:uid="{2FA752BC-CB1E-47ED-9AA3-89DD8AFC348C}" name="Column231"/>
    <tableColumn id="232" xr3:uid="{23D6EBDE-0EB8-4E5D-903E-26BE65FC1415}" name="Column232"/>
    <tableColumn id="233" xr3:uid="{1EDF9DE1-8E68-47B3-82EE-BF0E373D20B5}" name="Column233"/>
    <tableColumn id="234" xr3:uid="{2B958F79-02A6-428B-A172-19315F4659E8}" name="Column234"/>
    <tableColumn id="235" xr3:uid="{8A011F53-B07B-4527-B926-AD09EBF82583}" name="Column235"/>
    <tableColumn id="236" xr3:uid="{134A02B7-FC85-40A3-9696-012A8CFA9F9C}" name="Column236"/>
    <tableColumn id="237" xr3:uid="{020ADAD5-00EC-4D64-B6AA-2C86FFCE5F7E}" name="Column237"/>
    <tableColumn id="238" xr3:uid="{69A90D1D-07D0-45FA-B0DD-A22C27F5A5AB}" name="Column238"/>
    <tableColumn id="239" xr3:uid="{8D72A9B2-F1FA-4088-9CE5-83648DC37E56}" name="Column239"/>
    <tableColumn id="240" xr3:uid="{1B0BCC08-78A2-4367-AA55-F69CA5531325}" name="Column240"/>
    <tableColumn id="241" xr3:uid="{6F36C12E-8FD5-45AC-B0E3-D93E0A861310}" name="Column241"/>
    <tableColumn id="242" xr3:uid="{300C983F-8349-45B9-94A7-FCB13747CE9B}" name="Column242"/>
    <tableColumn id="243" xr3:uid="{68E6F355-5D7C-423A-B6DA-30EF577DCF5C}" name="Column243"/>
    <tableColumn id="244" xr3:uid="{F7452EF0-B6C8-4736-8584-B05783CBE437}" name="Column244"/>
    <tableColumn id="245" xr3:uid="{393B5183-A2E2-489A-8CF9-CF384BA45FD6}" name="Column245"/>
    <tableColumn id="246" xr3:uid="{EEF03CFB-D9AD-4B0A-9C6A-F9986FF7E847}" name="Column246"/>
    <tableColumn id="247" xr3:uid="{E1AC4B7A-AAEA-4181-8E51-6AD3F50A1440}" name="Column247"/>
    <tableColumn id="248" xr3:uid="{1CDBBB1A-F20F-4F1E-83E1-D02389B535C7}" name="Column248"/>
    <tableColumn id="249" xr3:uid="{D015F8E3-2963-40A6-836D-B77287FEDF68}" name="Column249"/>
    <tableColumn id="250" xr3:uid="{EA2795CB-B14B-478D-BE8B-1A19C1610375}" name="Column250"/>
    <tableColumn id="251" xr3:uid="{A9C5ED7E-29DB-4D56-898C-20A7F60B36A1}" name="Column251"/>
    <tableColumn id="252" xr3:uid="{583464BB-C218-45F6-BD87-1AB44F075FBD}" name="Column252"/>
    <tableColumn id="253" xr3:uid="{7DE012B7-20A4-4085-A83E-6C16976FFCC4}" name="Column253"/>
    <tableColumn id="254" xr3:uid="{5015F54E-29EB-42EA-8A59-8A4F29460364}" name="Column254"/>
    <tableColumn id="255" xr3:uid="{C7D68A79-22F0-4A92-97D7-1434366AEF11}" name="Column255"/>
    <tableColumn id="256" xr3:uid="{6B556848-70AA-422E-9D19-76CA86426B7E}" name="Column256"/>
    <tableColumn id="257" xr3:uid="{41A3B61C-F69B-4351-A8AC-D548FBAACE3E}" name="Column257"/>
    <tableColumn id="258" xr3:uid="{2146D901-9DF5-4408-9EC4-566CB71944D9}" name="Column258"/>
    <tableColumn id="259" xr3:uid="{C75766A2-90FA-4F13-B9AD-95BED92211E1}" name="Column259"/>
    <tableColumn id="260" xr3:uid="{4A335FD4-798C-4897-B376-47EF99D87DF4}" name="Column260"/>
    <tableColumn id="261" xr3:uid="{CAB00D3E-78AA-495A-B469-68E827E01110}" name="Column261"/>
    <tableColumn id="262" xr3:uid="{C4CE867B-09B6-4B7D-AB4B-E8763B737082}" name="Column262"/>
    <tableColumn id="263" xr3:uid="{C28D8DA3-C868-463E-A6EA-679048F9045B}" name="Column263"/>
    <tableColumn id="264" xr3:uid="{629BFEE2-B26F-4934-9E85-C82EAB5DA000}" name="Column264"/>
    <tableColumn id="265" xr3:uid="{E2DF9737-C915-4AA6-879E-AE1BC8DDD868}" name="Column265"/>
    <tableColumn id="266" xr3:uid="{2CD3C451-0FF0-4AFF-B5D6-434F95D75C06}" name="Column266"/>
    <tableColumn id="267" xr3:uid="{361618C6-7824-4959-8B24-A65EE5ECB5CD}" name="Column267"/>
    <tableColumn id="268" xr3:uid="{F7C3F3A1-2710-47B5-B156-F0B18B1901C7}" name="Column268"/>
    <tableColumn id="269" xr3:uid="{E7A1E016-F2B0-432A-9212-E8AD8193FDB4}" name="Column269"/>
    <tableColumn id="270" xr3:uid="{901D40CA-7427-4E51-8734-9893E1531F75}" name="Column270"/>
    <tableColumn id="271" xr3:uid="{AC694741-378E-40F5-8DD2-5AD6020B9588}" name="Column271"/>
    <tableColumn id="272" xr3:uid="{74CA2202-974C-4625-8B91-5AA74A8975BA}" name="Column272"/>
    <tableColumn id="273" xr3:uid="{CB51CF47-CEE5-4813-A7C4-A48A247A392A}" name="Column273"/>
    <tableColumn id="274" xr3:uid="{606A2B37-82D4-4AFA-9F01-949934AB0B00}" name="Column274"/>
    <tableColumn id="275" xr3:uid="{3AA4BE1C-C7A2-406E-A6C1-68C3F7559E02}" name="Column275"/>
    <tableColumn id="276" xr3:uid="{812B8135-9180-4CF4-BB42-C173BEA919E1}" name="Column276"/>
    <tableColumn id="277" xr3:uid="{06DE4C07-78E4-4BC6-B6AF-70772E4FCF42}" name="Column277"/>
    <tableColumn id="278" xr3:uid="{2729CB9A-962E-45B0-830E-B15C9B811A60}" name="Column278"/>
    <tableColumn id="279" xr3:uid="{A4BCD83C-15E6-435D-934F-35162B6E25A0}" name="Column279"/>
    <tableColumn id="280" xr3:uid="{FD74461A-D2E9-4489-B40E-EF2FD4FCF809}" name="Column280"/>
    <tableColumn id="281" xr3:uid="{1B998036-3A33-4515-9A7B-4C011FF73E90}" name="Column281"/>
    <tableColumn id="282" xr3:uid="{435FA4C5-30CF-4F5A-A159-2238FB10A3EB}" name="Column282"/>
    <tableColumn id="283" xr3:uid="{95215590-0D86-4CE0-821D-5B8705227105}" name="Column283"/>
    <tableColumn id="284" xr3:uid="{5F7358CC-046D-4851-8852-B71E1190A23D}" name="Column284"/>
    <tableColumn id="285" xr3:uid="{5998CBC4-194F-49CB-A87E-BEFC3F1C11C9}" name="Column285"/>
    <tableColumn id="286" xr3:uid="{71B47BA8-51F9-453C-9221-02D1D92F5578}" name="Column286"/>
    <tableColumn id="287" xr3:uid="{BF1462C9-BB50-4DED-8ED0-56C509CD5027}" name="Column287"/>
    <tableColumn id="288" xr3:uid="{F60FEFD1-4AC2-4502-B0C9-92485401FC88}" name="Column288"/>
    <tableColumn id="289" xr3:uid="{37D66F10-BFC8-4D22-A260-532948231DE2}" name="Column289"/>
    <tableColumn id="290" xr3:uid="{E3A34213-953F-4CDF-9A74-938B429E6FFB}" name="Column290"/>
    <tableColumn id="291" xr3:uid="{16FBFA16-781F-43C8-A50F-88D33C1BED7B}" name="Column291"/>
    <tableColumn id="292" xr3:uid="{D966A786-FC05-4340-8356-3AD5EE380964}" name="Column292"/>
    <tableColumn id="293" xr3:uid="{1A5589C2-6EEF-4BEB-A3D6-91A54ACB7661}" name="Column293"/>
    <tableColumn id="294" xr3:uid="{1B15E9F0-068B-4194-A8F2-06E1619B7831}" name="Column294"/>
    <tableColumn id="295" xr3:uid="{AED41958-3048-441B-BFD2-DC0C70B8FAEC}" name="Column295"/>
    <tableColumn id="296" xr3:uid="{040C553C-9493-48A7-B144-F0FE7727B9C3}" name="Column296"/>
    <tableColumn id="297" xr3:uid="{911FD81C-3266-45FF-AEA5-015A6201BC96}" name="Column297"/>
    <tableColumn id="298" xr3:uid="{0E38BD59-3369-4F04-BD0D-A3DF2AD0E799}" name="Column298"/>
    <tableColumn id="299" xr3:uid="{1A682420-B39D-47D9-88A6-F07D3833B491}" name="Column299"/>
    <tableColumn id="300" xr3:uid="{F614328B-C6F2-4EE3-B0F9-46ACA8306149}" name="Column300"/>
    <tableColumn id="301" xr3:uid="{EA99DBC0-25DD-4E9B-9D2D-06FF6747D276}" name="Column301"/>
    <tableColumn id="302" xr3:uid="{8E599451-6EAC-404F-8B7C-070F880D7B59}" name="Column302"/>
    <tableColumn id="303" xr3:uid="{3989BABE-52F3-4180-BE2F-D0A7FF5B1FA9}" name="Column303"/>
    <tableColumn id="304" xr3:uid="{A0B52D3D-834F-4B9E-920B-FD2DCF40E4FD}" name="Column304"/>
    <tableColumn id="305" xr3:uid="{2B2C710C-F918-469F-962C-578F267BD7F9}" name="Column305"/>
    <tableColumn id="306" xr3:uid="{96B2950D-50DD-4A21-88D5-AC5E60C1834B}" name="Column306"/>
    <tableColumn id="307" xr3:uid="{CB8C4BC6-1AEA-494B-8337-31CF71DBAF50}" name="Column307"/>
    <tableColumn id="308" xr3:uid="{0EB60D38-63C0-4F2D-9AA5-A74586D3C054}" name="Column308"/>
    <tableColumn id="309" xr3:uid="{39281B13-DFB5-478F-B996-F5341C6CE124}" name="Column309"/>
    <tableColumn id="310" xr3:uid="{A84A811E-C6ED-4530-AD21-39B1DFEC9D60}" name="Column310"/>
    <tableColumn id="311" xr3:uid="{B23AA2CF-1107-4C5B-AB87-A61970071CE3}" name="Column311"/>
    <tableColumn id="312" xr3:uid="{AC4230E5-6B0E-4EE8-8AAF-E93F18E91828}" name="Column312"/>
    <tableColumn id="313" xr3:uid="{80472A78-359F-4E38-BDD7-F311C1BD54E0}" name="Column313"/>
    <tableColumn id="314" xr3:uid="{9B7C9A61-BB41-4D78-91B3-83C35E4B330F}" name="Column314"/>
    <tableColumn id="315" xr3:uid="{C1DE3CE5-1797-4545-A0EF-6F345699A718}" name="Column315"/>
    <tableColumn id="316" xr3:uid="{105EAC94-07DA-4D8E-BADB-38911CC2E29A}" name="Column316"/>
    <tableColumn id="317" xr3:uid="{62C976FF-A8CF-4D01-B486-3C9E62374AE0}" name="Column317"/>
    <tableColumn id="318" xr3:uid="{C2FB3D5A-924F-40E5-8633-7D8177E3F1E7}" name="Column318"/>
    <tableColumn id="319" xr3:uid="{B376A937-EA4D-43C8-B3FD-33DF221B02E8}" name="Column319"/>
    <tableColumn id="320" xr3:uid="{DEE03378-3B76-412C-BAD6-FB314031AEE7}" name="Column320"/>
    <tableColumn id="321" xr3:uid="{3D0FCC6E-412B-4141-B384-00C7889DCB6D}" name="Column321"/>
    <tableColumn id="322" xr3:uid="{EEB3C196-B4E8-4881-AB86-279FA9808E70}" name="Column322"/>
    <tableColumn id="323" xr3:uid="{E85724DE-6270-4A97-B703-C219091C8FA2}" name="Column323"/>
    <tableColumn id="324" xr3:uid="{88CE2EBC-384C-4ACD-9634-81CA090B4B63}" name="Column324"/>
    <tableColumn id="325" xr3:uid="{B0B9BE40-6957-4D81-966B-6AEE2AB96041}" name="Column325"/>
    <tableColumn id="326" xr3:uid="{6F31B523-8510-4C28-BA1C-BAC11544E65E}" name="Column326"/>
    <tableColumn id="327" xr3:uid="{7BF51059-0D5C-47BE-8C23-92A07C582B45}" name="Column327"/>
    <tableColumn id="328" xr3:uid="{EB385A0C-44B4-42F2-8FAF-64C57D8F118D}" name="Column328"/>
    <tableColumn id="329" xr3:uid="{914457B3-9362-4FBB-B8C7-AA40F38A6A23}" name="Column329"/>
    <tableColumn id="330" xr3:uid="{3B6E0911-C1BE-46A4-ACB9-73C4AEA344D8}" name="Column330"/>
    <tableColumn id="331" xr3:uid="{3316E17D-5247-4EAC-9ABE-5F7D9FDA721E}" name="Column331"/>
    <tableColumn id="332" xr3:uid="{26671BFC-B416-4FEC-8574-9EF10A72368F}" name="Column332"/>
    <tableColumn id="333" xr3:uid="{C6211954-7EEB-4D60-9F9A-F0A5851CA226}" name="Column333"/>
    <tableColumn id="334" xr3:uid="{C0555586-2F60-4E08-AABC-CFA7B597FADC}" name="Column334"/>
    <tableColumn id="335" xr3:uid="{0EF83837-0BDB-4C73-89D7-6817ACAC22DB}" name="Column335"/>
    <tableColumn id="336" xr3:uid="{8F05FF4E-D820-455D-9588-F0931F34E3E4}" name="Column336"/>
    <tableColumn id="337" xr3:uid="{64F418BE-95A9-4E94-ABDB-B145E10B912C}" name="Column337"/>
    <tableColumn id="338" xr3:uid="{BA32C8AA-1C50-4436-9470-27276CAD919C}" name="Column338"/>
    <tableColumn id="339" xr3:uid="{27EAD33A-AB52-4DC0-9E33-F3FD9ECA645D}" name="Column339"/>
    <tableColumn id="340" xr3:uid="{497C0E9B-F250-4330-B8A7-850C1AC4296E}" name="Column340"/>
    <tableColumn id="341" xr3:uid="{B97AAD9B-F661-44CB-9BFD-6D681AC7CA2F}" name="Column341"/>
    <tableColumn id="342" xr3:uid="{092E030F-1EE5-43E6-B6D6-797DD8FF0A07}" name="Column342"/>
    <tableColumn id="343" xr3:uid="{6C8B3A58-8F88-439C-91C9-F8EC253ECF3C}" name="Column343"/>
    <tableColumn id="344" xr3:uid="{26E2F20A-92DA-490B-B89B-CFF7CD6AE820}" name="Column344"/>
    <tableColumn id="345" xr3:uid="{47DDF834-C042-452B-9B73-BA2923CE9B83}" name="Column345"/>
    <tableColumn id="346" xr3:uid="{5CD6AE99-5C76-4875-BC51-B4EE5455DF44}" name="Column346"/>
    <tableColumn id="347" xr3:uid="{C23875EA-C9EB-4A57-BD85-61E3ECDD263A}" name="Column347"/>
    <tableColumn id="348" xr3:uid="{A4FF6B29-6F24-4DDC-8601-4C2567313068}" name="Column348"/>
    <tableColumn id="349" xr3:uid="{A59AE406-F8DA-4CD5-869B-9D02DA591547}" name="Column349"/>
    <tableColumn id="350" xr3:uid="{01CD9F0F-623D-4E13-BB27-9C2E01D557B5}" name="Column350"/>
    <tableColumn id="351" xr3:uid="{8526A2CC-F429-4200-996B-20723B299DC8}" name="Column351"/>
    <tableColumn id="352" xr3:uid="{E08B2A84-DE1D-4B26-9157-8070711120B5}" name="Column352"/>
    <tableColumn id="353" xr3:uid="{E24103C2-1E14-4062-AD6B-DC8B6465EFEF}" name="Column353"/>
    <tableColumn id="354" xr3:uid="{D8BCE6EE-CEAA-4728-A531-367F05145E25}" name="Column354"/>
    <tableColumn id="355" xr3:uid="{679E364C-50FF-4EB8-B58F-1AD1ADCD6C8F}" name="Column355"/>
    <tableColumn id="356" xr3:uid="{FFB95E1A-D3B8-42FC-8E96-A79AB5795248}" name="Column356"/>
    <tableColumn id="357" xr3:uid="{7C6292EC-BD81-4E4C-8C4B-52FE0CE26D24}" name="Column357"/>
    <tableColumn id="358" xr3:uid="{5A84EAA4-5195-4CA2-BDC9-CA19270B0483}" name="Column358"/>
    <tableColumn id="359" xr3:uid="{9A142FA9-766C-4ECA-9415-F8B4F963210F}" name="Column359"/>
    <tableColumn id="360" xr3:uid="{0361F4F8-8C66-49BC-9071-6A4BE1A13832}" name="Column360"/>
    <tableColumn id="361" xr3:uid="{91D8A45A-D1CE-452C-863B-87B68B055849}" name="Column361"/>
    <tableColumn id="362" xr3:uid="{F6AF56F0-F764-4928-AB94-544473EBABBD}" name="Column362"/>
    <tableColumn id="363" xr3:uid="{504A1E3E-914F-4C7F-97FF-59697DF7AB69}" name="Column363"/>
    <tableColumn id="364" xr3:uid="{1A33C298-56DB-4B5C-A5F5-D7105745B84B}" name="Column364"/>
    <tableColumn id="365" xr3:uid="{B5AB3A5D-89EE-48F5-B9E2-66919A7E9509}" name="Column365"/>
    <tableColumn id="366" xr3:uid="{E1CC1157-6976-4C85-BEA4-477B9F49A0C8}" name="Column366"/>
    <tableColumn id="367" xr3:uid="{64BFEB7F-7AAB-4F88-A810-C206ACA284CD}" name="Column367"/>
    <tableColumn id="368" xr3:uid="{343603A2-DFD1-4797-AC56-C8E4DD057F48}" name="Column368"/>
    <tableColumn id="369" xr3:uid="{F69873B1-5732-4044-90BF-67A7538F1057}" name="Column369"/>
    <tableColumn id="370" xr3:uid="{3E1BB6FE-19F0-494B-91C7-65ED965E1194}" name="Column370"/>
    <tableColumn id="371" xr3:uid="{AC972730-A1F3-422F-B0D4-36DB19611C9B}" name="Column371"/>
    <tableColumn id="372" xr3:uid="{A3458817-9ADC-4038-8289-0F6EF685A1DC}" name="Column372"/>
    <tableColumn id="373" xr3:uid="{ACFB911A-5B08-44C2-8887-084913AFA3D9}" name="Column373"/>
    <tableColumn id="374" xr3:uid="{22ED6B78-C832-43EF-8D5A-94A25323CFD5}" name="Column374"/>
    <tableColumn id="375" xr3:uid="{DED161C5-4A69-43FB-8882-6637935EA354}" name="Column375"/>
    <tableColumn id="376" xr3:uid="{D055EFBB-4697-453B-B219-8360E9B52151}" name="Column376"/>
    <tableColumn id="377" xr3:uid="{34F257D2-4E99-4A51-B1B4-128050AAC75B}" name="Column377"/>
    <tableColumn id="378" xr3:uid="{94811D9C-0806-4AC1-A105-5EAE07D36C73}" name="Column378"/>
    <tableColumn id="379" xr3:uid="{A62BE03E-CF7C-4B1B-81CC-9FEDA8E48C07}" name="Column379"/>
    <tableColumn id="380" xr3:uid="{34099AA2-4A8F-4434-9DF6-F378A8EDA634}" name="Column380"/>
    <tableColumn id="381" xr3:uid="{7ABF7E02-E99B-44B9-883F-F9346BA32028}" name="Column381"/>
    <tableColumn id="382" xr3:uid="{F6A41330-1490-420E-AB66-E45A4405D50B}" name="Column382"/>
    <tableColumn id="383" xr3:uid="{18302747-6B92-480E-B363-6403A5960DBB}" name="Column383"/>
    <tableColumn id="384" xr3:uid="{66F08E5F-7321-486E-A7AB-3A470886466D}" name="Column384"/>
    <tableColumn id="385" xr3:uid="{20A5469D-CC5C-4CB0-84E1-553932E45926}" name="Column385"/>
    <tableColumn id="386" xr3:uid="{CB8EF5AB-8E97-4796-97CC-7408B838DA3F}" name="Column386"/>
    <tableColumn id="387" xr3:uid="{18ADC281-CCA4-4138-88E1-FA017C0B7B01}" name="Column387"/>
    <tableColumn id="388" xr3:uid="{00125AE1-1819-4C01-A640-604C3E96A4FE}" name="Column388"/>
    <tableColumn id="389" xr3:uid="{E2D33D27-1AC6-47D4-809C-18F5680DFEFA}" name="Column389"/>
    <tableColumn id="390" xr3:uid="{BED4D59C-D3C3-4680-9503-A1FAC5869A08}" name="Column390"/>
    <tableColumn id="391" xr3:uid="{73F8FB63-1875-4ACD-A2BC-B7D941E0EE7A}" name="Column391"/>
    <tableColumn id="392" xr3:uid="{84EFD896-92DB-4FDC-AE1C-B9860F3BDE8B}" name="Column392"/>
    <tableColumn id="393" xr3:uid="{D6882E2C-D017-492D-AD46-3A1D3D6F4660}" name="Column393"/>
    <tableColumn id="394" xr3:uid="{A416333C-80C9-481B-AFBA-23B1FC3266F3}" name="Column394"/>
    <tableColumn id="395" xr3:uid="{15660AE2-2A45-4FBA-AE66-65C5B5E18BD4}" name="Column395"/>
    <tableColumn id="396" xr3:uid="{D3C32F93-BE51-4448-AB63-B6B4784CE5DA}" name="Column396"/>
    <tableColumn id="397" xr3:uid="{2DC3753A-1FD1-4E44-8A32-5FACC26165C8}" name="Column397"/>
    <tableColumn id="398" xr3:uid="{12EECC0E-E9E8-4A6E-8136-600FEF3BC703}" name="Column398"/>
    <tableColumn id="399" xr3:uid="{8DD97C9C-64C6-46DA-ACD6-375379410B1C}" name="Column399"/>
    <tableColumn id="400" xr3:uid="{2C7CDF33-D473-4E11-8058-0AFC689702CA}" name="Column400"/>
    <tableColumn id="401" xr3:uid="{79C71818-2BC6-43DD-AAB3-BB8EB4CBBC56}" name="Column401"/>
    <tableColumn id="402" xr3:uid="{1B874B03-C290-4C15-961F-F7BCF7F8E8DC}" name="Column402"/>
    <tableColumn id="403" xr3:uid="{116C9F67-ABBA-4EB2-B550-76230E2F2951}" name="Column403"/>
    <tableColumn id="404" xr3:uid="{9A9FAB66-1CB8-4D58-A305-0740473699D1}" name="Column404"/>
    <tableColumn id="405" xr3:uid="{433F0D05-55F6-4134-8623-F245B26BCE73}" name="Column405"/>
    <tableColumn id="406" xr3:uid="{A598A45A-EF40-4E52-BC5B-9444B5D631A3}" name="Column406"/>
    <tableColumn id="407" xr3:uid="{E6D8AF2E-6C78-4097-BDB0-111F18DE6193}" name="Column407"/>
    <tableColumn id="408" xr3:uid="{F1737EA6-9E79-4C8D-B485-6C647DCA22C1}" name="Column408"/>
    <tableColumn id="409" xr3:uid="{36F5688D-DF05-48CE-9840-2EF449BDD569}" name="Column409"/>
    <tableColumn id="410" xr3:uid="{C7866628-186D-417A-AA71-662E74EBD3AB}" name="Column410"/>
    <tableColumn id="411" xr3:uid="{AE820203-7B99-412B-B187-4CF12A645C04}" name="Column411"/>
    <tableColumn id="412" xr3:uid="{2F08E4D9-CFD4-4B59-A48D-CFB07B653E74}" name="Column412"/>
    <tableColumn id="413" xr3:uid="{B99A1B93-4A95-42F4-8A78-60BFD5EA5FDF}" name="Column413"/>
    <tableColumn id="414" xr3:uid="{44A7199B-6782-41CE-BB8E-F520B93D81C6}" name="Column414"/>
    <tableColumn id="415" xr3:uid="{D5C5D8C5-E196-40E9-9D97-09ACF64C8D16}" name="Column415"/>
    <tableColumn id="416" xr3:uid="{68FB2BF3-A3EA-420E-B3CC-661ED364142D}" name="Column416"/>
    <tableColumn id="417" xr3:uid="{41448C15-B46D-4442-9A02-8CC81B18D277}" name="Column417"/>
    <tableColumn id="418" xr3:uid="{F5A372A8-40FB-484C-AD97-7283A32C0204}" name="Column418"/>
    <tableColumn id="419" xr3:uid="{CD3A50AB-6056-49A5-A2D5-703F85F7FAD4}" name="Column419"/>
    <tableColumn id="420" xr3:uid="{81DB03D5-5423-4235-A3F7-C0183115E7A1}" name="Column420"/>
    <tableColumn id="421" xr3:uid="{5AA4FD00-9AC7-4194-923A-7636FD804F07}" name="Column421"/>
    <tableColumn id="422" xr3:uid="{7CBF7AF1-5A83-442E-97AD-2E9F927DEB6D}" name="Column422"/>
    <tableColumn id="423" xr3:uid="{D2F8C3EE-6CBA-4174-9583-EA7B7729C1C0}" name="Column423"/>
    <tableColumn id="424" xr3:uid="{1CEC38D8-4025-4362-8197-A027594FE9F0}" name="Column424"/>
    <tableColumn id="425" xr3:uid="{2491026E-F8A4-4DDD-B26D-C5036376F9FF}" name="Column425"/>
    <tableColumn id="426" xr3:uid="{15A86032-E357-465F-92B6-FB221596B208}" name="Column426"/>
    <tableColumn id="427" xr3:uid="{FD3D8517-02E7-4E21-B9D6-B4FE75B62312}" name="Column427"/>
    <tableColumn id="428" xr3:uid="{EDFF60E2-C54F-4740-AB7C-02ACD4D7C4FB}" name="Column428"/>
    <tableColumn id="429" xr3:uid="{FF031379-C457-4C2A-846C-177FB8ED3A25}" name="Column429"/>
    <tableColumn id="430" xr3:uid="{6B9C6CE3-0BA7-4134-BA57-A58D01EDD627}" name="Column430"/>
    <tableColumn id="431" xr3:uid="{F45DF7C8-F480-4C28-9EDC-1E534DB8DA0D}" name="Column431"/>
    <tableColumn id="432" xr3:uid="{91C0B524-F4A1-479C-BB89-41365870A2BB}" name="Column432"/>
    <tableColumn id="433" xr3:uid="{37363112-3D4A-439A-887B-13965AB8DF6E}" name="Column433"/>
    <tableColumn id="434" xr3:uid="{394F5164-3B92-476D-B63A-957C1D5AA250}" name="Column434"/>
    <tableColumn id="435" xr3:uid="{D1915509-BF91-4B67-A1EB-47EE1E08B261}" name="Column435"/>
    <tableColumn id="436" xr3:uid="{320F0AAB-EF08-4E24-BD9D-91AB72FAE483}" name="Column436"/>
    <tableColumn id="437" xr3:uid="{11F4015E-3BD9-4CFD-8EAC-BF26E20A57D0}" name="Column437"/>
    <tableColumn id="438" xr3:uid="{0E9847AC-CBEE-4AA7-91C1-65081330BA4B}" name="Column438"/>
    <tableColumn id="439" xr3:uid="{90FE8EEC-BB4D-41CC-9B08-C211148D4C0B}" name="Column439"/>
    <tableColumn id="440" xr3:uid="{A3ECF23F-839A-4D86-A754-10B8CC7645D1}" name="Column440"/>
    <tableColumn id="441" xr3:uid="{7B27FA78-0F0E-4147-B7D2-71A9A177D369}" name="Column441"/>
    <tableColumn id="442" xr3:uid="{E420FD90-1111-4DEC-A55E-E38B669E0EFE}" name="Column442"/>
    <tableColumn id="443" xr3:uid="{303AF5FD-7829-40E1-9026-44EBA2309811}" name="Column443"/>
    <tableColumn id="444" xr3:uid="{B0E7713F-A886-43A1-820C-D5AE8756C13B}" name="Column444"/>
    <tableColumn id="445" xr3:uid="{71B5C361-F3A4-4654-9ABA-EC7A3266FD3D}" name="Column445"/>
    <tableColumn id="446" xr3:uid="{8E819934-DE1D-4701-A495-182547AE6D9D}" name="Column446"/>
    <tableColumn id="447" xr3:uid="{11585414-3977-4D20-B7CE-25600B8E21FA}" name="Column447"/>
    <tableColumn id="448" xr3:uid="{DED1A650-EFC2-4662-B720-64B22328AA6B}" name="Column448"/>
    <tableColumn id="449" xr3:uid="{95F2E6D8-9842-489C-8C25-6EC23F090F0D}" name="Column449"/>
    <tableColumn id="450" xr3:uid="{EF108A87-7B6F-410A-88B0-48685DAE5397}" name="Column450"/>
    <tableColumn id="451" xr3:uid="{753CB03F-7EA5-48F0-877C-C470625C964E}" name="Column451"/>
    <tableColumn id="452" xr3:uid="{A2510853-B9AD-4748-9A3A-15D3A40A867B}" name="Column452"/>
    <tableColumn id="453" xr3:uid="{FA7ED839-DCED-4132-8BC0-C7A5A75B5D96}" name="Column453"/>
    <tableColumn id="454" xr3:uid="{A21E75D6-A325-4D04-AD04-DC5CF0A98739}" name="Column454"/>
    <tableColumn id="455" xr3:uid="{558C7C5A-74C1-407C-80A7-23B510143EE5}" name="Column455"/>
    <tableColumn id="456" xr3:uid="{BB134D92-211D-4AE1-A696-AF9EFB7290E9}" name="Column456"/>
    <tableColumn id="457" xr3:uid="{4414FDCF-3750-4F00-A25B-DDB2A585A9CC}" name="Column457"/>
    <tableColumn id="458" xr3:uid="{F8470ECD-5B28-4108-A0E8-67AEA5A6A933}" name="Column458"/>
    <tableColumn id="459" xr3:uid="{CB8A5F6E-7EEB-4EE0-96C4-8D339DE30B83}" name="Column459"/>
    <tableColumn id="460" xr3:uid="{C7CEAE48-903D-4A1E-80E1-1CB2017434E9}" name="Column460"/>
    <tableColumn id="461" xr3:uid="{204743E3-221E-4F06-8799-A915A49799C6}" name="Column461"/>
    <tableColumn id="462" xr3:uid="{F269241A-F63C-40B0-8B65-1B9EB091C9BA}" name="Column462"/>
    <tableColumn id="463" xr3:uid="{A9F4B010-A92E-4F17-900C-D34A636906EF}" name="Column463"/>
    <tableColumn id="464" xr3:uid="{6A726E4B-36D5-4263-8EA5-0656677DA0B2}" name="Column464"/>
    <tableColumn id="465" xr3:uid="{6074CF3B-E010-4E12-BC49-1D389EA649A4}" name="Column465"/>
    <tableColumn id="466" xr3:uid="{9413F52D-86C0-4956-834B-4C4916CAB9BD}" name="Column466"/>
    <tableColumn id="467" xr3:uid="{D7D0414A-16B8-4FBA-B476-ECB4A9861FED}" name="Column467"/>
    <tableColumn id="468" xr3:uid="{D75B2369-1EAD-45DA-AA5A-7101F9EBAE29}" name="Column468"/>
    <tableColumn id="469" xr3:uid="{329B2809-C684-41E7-9B74-DAD2BDD2520D}" name="Column469"/>
    <tableColumn id="470" xr3:uid="{5E357979-32E1-420E-8BCB-1BC73A521E73}" name="Column470"/>
    <tableColumn id="471" xr3:uid="{EB13CC54-E355-406B-922B-7BF912F39F7A}" name="Column471"/>
    <tableColumn id="472" xr3:uid="{547A0155-AB5F-466B-A05B-F2AC601094E2}" name="Column472"/>
    <tableColumn id="473" xr3:uid="{85A5CC5C-79E5-481B-B2F8-DA4C775273E6}" name="Column473"/>
    <tableColumn id="474" xr3:uid="{04A7D761-EF6A-43B3-A0DB-4C893D4602C8}" name="Column474"/>
    <tableColumn id="475" xr3:uid="{00C6F1DE-B3EE-462A-9BA8-57CBA06BF963}" name="Column475"/>
    <tableColumn id="476" xr3:uid="{4684212B-49A8-41F4-B73C-912DAE7243DC}" name="Column476"/>
    <tableColumn id="477" xr3:uid="{260416D9-534C-4A3D-8618-8D5B94F8B53C}" name="Column477"/>
    <tableColumn id="478" xr3:uid="{5DAFFF82-4468-409F-ADF3-CD83670B9E04}" name="Column478"/>
    <tableColumn id="479" xr3:uid="{13A5EC68-6B96-496D-BA6D-0A57298A227C}" name="Column479"/>
    <tableColumn id="480" xr3:uid="{3F913FCD-92A1-46D8-8AC6-4C67FCB964EC}" name="Column480"/>
    <tableColumn id="481" xr3:uid="{45F7835B-5C34-47EF-BD61-516D5C96331B}" name="Column481"/>
    <tableColumn id="482" xr3:uid="{CA8E00D1-7DB1-4DD2-93CF-D31C96F37C7C}" name="Column482"/>
    <tableColumn id="483" xr3:uid="{BA7BA9D2-8B18-4E26-AA13-3FBCCC19A510}" name="Column483"/>
    <tableColumn id="484" xr3:uid="{15CAA896-460A-4A70-A835-E5585ABB5121}" name="Column484"/>
    <tableColumn id="485" xr3:uid="{79FE4FD1-165A-436D-B6DB-A5EAF0673D9F}" name="Column485"/>
    <tableColumn id="486" xr3:uid="{57C75A0A-D86E-4837-95F7-440A74EE2371}" name="Column486"/>
    <tableColumn id="487" xr3:uid="{5E8BBCBD-1BF4-4274-B8E4-1C5EA4543858}" name="Column487"/>
    <tableColumn id="488" xr3:uid="{917DD457-6931-4B0F-8A23-E0D76DC44178}" name="Column488"/>
    <tableColumn id="489" xr3:uid="{D2FEBF22-D4D5-412E-8C4E-64CED1CF538B}" name="Column489"/>
    <tableColumn id="490" xr3:uid="{47AAC00E-B633-439A-97C4-DD763DEE5245}" name="Column490"/>
    <tableColumn id="491" xr3:uid="{296E2BE2-11D6-4354-B229-84491F1C75D9}" name="Column491"/>
    <tableColumn id="492" xr3:uid="{D939C1E3-A200-45DB-932C-38D013127DA8}" name="Column492"/>
    <tableColumn id="493" xr3:uid="{35EC9E66-FED5-4744-8603-4D650AA8DFE6}" name="Column493"/>
    <tableColumn id="494" xr3:uid="{19B704A3-7F6B-460C-9754-52DB37BB3F86}" name="Column494"/>
    <tableColumn id="495" xr3:uid="{55939E57-B3EF-4B49-86A6-223025CBB6A4}" name="Column495"/>
    <tableColumn id="496" xr3:uid="{61B08900-9517-457C-8EB4-951448C44A05}" name="Column496"/>
    <tableColumn id="497" xr3:uid="{3400A603-6B61-43FF-A915-7D64602B65C0}" name="Column497"/>
    <tableColumn id="498" xr3:uid="{38419731-ACB8-4420-89BA-D7C561EDEA48}" name="Column498"/>
    <tableColumn id="499" xr3:uid="{723F7435-9E61-4938-AE3E-5A8E4AF0E215}" name="Column499"/>
    <tableColumn id="500" xr3:uid="{CE8852A3-AE00-402D-8664-00BFB50976E0}" name="Column500"/>
    <tableColumn id="501" xr3:uid="{241EF3B8-B0BA-4C35-B593-4F381DCAD880}" name="Column501"/>
    <tableColumn id="502" xr3:uid="{3721E321-CF27-42D8-B968-023982E49094}" name="Column502"/>
    <tableColumn id="503" xr3:uid="{C80C7C4F-E226-4A44-9E8C-5E28FE450CBF}" name="Column503"/>
    <tableColumn id="504" xr3:uid="{AFDAFACF-3948-4E39-BBC3-CC0316395B13}" name="Column504"/>
    <tableColumn id="505" xr3:uid="{ECCCB9FD-02FE-4F6F-BAC4-D98C4F7BB2EC}" name="Column505"/>
    <tableColumn id="506" xr3:uid="{43415AE6-EBD5-4DB0-981D-46E79EE05303}" name="Column506"/>
    <tableColumn id="507" xr3:uid="{F83C67C2-9E5D-489C-A8BA-98D2BF654983}" name="Column507"/>
    <tableColumn id="508" xr3:uid="{326A0FA9-C430-4716-AAFB-E488D18D3BD3}" name="Column508"/>
    <tableColumn id="509" xr3:uid="{B025E113-DEA2-45C7-B43C-6480A3B1B4CB}" name="Column509"/>
    <tableColumn id="510" xr3:uid="{BA7211C0-8757-439B-8EEA-4058E157CAC7}" name="Column510"/>
    <tableColumn id="511" xr3:uid="{8ACB2028-5A37-467F-97DF-6C4BB8FBB2A2}" name="Column511"/>
    <tableColumn id="512" xr3:uid="{85209506-5E98-4894-8004-56F44EA65CA9}" name="Column512"/>
    <tableColumn id="513" xr3:uid="{A1E05614-96BC-4445-97AD-B1C9C6377309}" name="Column513"/>
    <tableColumn id="514" xr3:uid="{4D90B5A4-4C50-47C5-A662-1AAFE1BCBC50}" name="Column514"/>
    <tableColumn id="515" xr3:uid="{38144E3B-C0F5-45F8-966C-8619D9BFE7C9}" name="Column515"/>
    <tableColumn id="516" xr3:uid="{74D9A909-9FFA-4795-8A7A-A2B848F0F121}" name="Column516"/>
    <tableColumn id="517" xr3:uid="{AB55E362-D68C-4EFC-B716-3FF0F46816DF}" name="Column517"/>
    <tableColumn id="518" xr3:uid="{C145CB39-D040-4773-8661-6B96902CE51E}" name="Column518"/>
    <tableColumn id="519" xr3:uid="{5F24C709-25B8-4D48-AF60-FC6D1C64C524}" name="Column519"/>
    <tableColumn id="520" xr3:uid="{F73B9FBF-D3F6-41C2-9900-D0381F44A884}" name="Column520"/>
    <tableColumn id="521" xr3:uid="{A33173EB-FFF6-4E90-AACF-D8924852401A}" name="Column521"/>
    <tableColumn id="522" xr3:uid="{28AAAB99-7D60-4AEA-9827-F2D082D56110}" name="Column522"/>
    <tableColumn id="523" xr3:uid="{02844936-E9C0-4CD9-A157-27F184B4AAB1}" name="Column523"/>
    <tableColumn id="524" xr3:uid="{2921BE9F-7974-4DFD-AFCF-40B2219273F7}" name="Column524"/>
    <tableColumn id="525" xr3:uid="{13CFF06E-02E1-493F-81AF-A650D93DB3B2}" name="Column525"/>
    <tableColumn id="526" xr3:uid="{F6572333-AC7D-4478-8B50-A6D63B8371ED}" name="Column526"/>
    <tableColumn id="527" xr3:uid="{B21D3815-4C7B-47A9-8307-E7828C59C329}" name="Column527"/>
    <tableColumn id="528" xr3:uid="{7E2BF82E-281B-4FA5-91E8-9DA317192699}" name="Column528"/>
    <tableColumn id="529" xr3:uid="{AB51B364-0273-4A80-9275-6272EF70EA3F}" name="Column529"/>
    <tableColumn id="530" xr3:uid="{0051C440-6BA1-4D4B-BF1A-7DBE508552E4}" name="Column530"/>
    <tableColumn id="531" xr3:uid="{52EF6E01-2493-4157-9DD4-36D8F175643F}" name="Column531"/>
    <tableColumn id="532" xr3:uid="{39E22475-54B1-4939-9E81-B06EDA16B13F}" name="Column532"/>
    <tableColumn id="533" xr3:uid="{1A2B3F43-97F5-4F97-A415-1B6903F15B9B}" name="Column533"/>
    <tableColumn id="534" xr3:uid="{65B6871B-357A-4E32-AE2A-8E3FF622A889}" name="Column534"/>
    <tableColumn id="535" xr3:uid="{33CDF29B-6DEF-4736-A0A4-649E81ACA636}" name="Column535"/>
    <tableColumn id="536" xr3:uid="{DB4187F5-8C80-4AFB-95A7-52F385B9B117}" name="Column536"/>
    <tableColumn id="537" xr3:uid="{A61BFB60-39B2-4972-95A9-5AB80182EA30}" name="Column537"/>
    <tableColumn id="538" xr3:uid="{5D4CEF57-95C1-47C3-B495-67D57C92E4CE}" name="Column538"/>
    <tableColumn id="539" xr3:uid="{E0B36C98-7621-4CD5-A720-D432F3B81592}" name="Column539"/>
    <tableColumn id="540" xr3:uid="{625D165C-87DA-42FB-B7B5-37BA15CF0ED1}" name="Column540"/>
    <tableColumn id="541" xr3:uid="{7B557196-7BA5-49B1-B519-3F8E52F81D25}" name="Column541"/>
    <tableColumn id="542" xr3:uid="{0B1ACF7A-FC49-4AA1-9C6E-5AE3C08CAFE4}" name="Column542"/>
    <tableColumn id="543" xr3:uid="{A251E22E-7E9B-4CF8-90B7-CDD0DAD1C715}" name="Column543"/>
    <tableColumn id="544" xr3:uid="{576097C9-712E-483A-A417-A99527EE65B6}" name="Column544"/>
    <tableColumn id="545" xr3:uid="{AD816B46-5370-4AD5-8DB7-C86FE612C4F9}" name="Column545"/>
    <tableColumn id="546" xr3:uid="{E91B480B-79EB-4E45-BB77-61C5729A5139}" name="Column546"/>
    <tableColumn id="547" xr3:uid="{9D684667-A808-440B-886A-16F60D1B50CC}" name="Column547"/>
    <tableColumn id="548" xr3:uid="{B489FD9E-9F56-4247-97BF-34C115EBF240}" name="Column548"/>
    <tableColumn id="549" xr3:uid="{34EAB4F7-2F37-40E6-8BCD-7BA4A767F1BA}" name="Column549"/>
    <tableColumn id="550" xr3:uid="{6AC678CE-33A4-45F6-8987-60555C6F9C68}" name="Column550"/>
    <tableColumn id="551" xr3:uid="{3532A902-B4AF-4404-95C2-76F13F5F4F17}" name="Column551"/>
    <tableColumn id="552" xr3:uid="{F02D0B60-7E99-43B6-9F67-472EE68C5183}" name="Column552"/>
    <tableColumn id="553" xr3:uid="{65E10B9E-D6F8-482F-A499-6F9E27BDC66F}" name="Column553"/>
    <tableColumn id="554" xr3:uid="{CE69AB45-11E1-43D6-95E3-A478726BE04F}" name="Column554"/>
    <tableColumn id="555" xr3:uid="{E855458A-C204-4827-8548-A74013A5993A}" name="Column555"/>
    <tableColumn id="556" xr3:uid="{9EEFDEB1-1266-42DE-82A2-7F41DCADA9C9}" name="Column556"/>
    <tableColumn id="557" xr3:uid="{2D3124A7-058A-46CD-8B9F-8F2C0ADF397B}" name="Column557"/>
    <tableColumn id="558" xr3:uid="{25A75FA0-44C4-4F4B-BF15-BE3F7724C79C}" name="Column558"/>
    <tableColumn id="559" xr3:uid="{D603760D-113E-474B-BA85-E1825799BD5E}" name="Column559"/>
    <tableColumn id="560" xr3:uid="{B03676C4-2A8D-4BB7-AA6B-350173E27F3D}" name="Column560"/>
    <tableColumn id="561" xr3:uid="{4F17B1DA-01A7-4E90-B6AE-78639F0F805B}" name="Column561"/>
    <tableColumn id="562" xr3:uid="{964087FC-8BED-44BE-B57F-4490323CB822}" name="Column562"/>
    <tableColumn id="563" xr3:uid="{1BFAEDB3-7EF3-4D5F-9FF2-3C811EA3EDCA}" name="Column563"/>
    <tableColumn id="564" xr3:uid="{5137A45C-111A-44DE-B6BD-7DCD0FDD5320}" name="Column564"/>
    <tableColumn id="565" xr3:uid="{B83B17AE-CE02-4FD2-8DA5-8FA8FE8D41E4}" name="Column565"/>
    <tableColumn id="566" xr3:uid="{BD7EABF6-1776-4A4D-BFD0-A12F3159D321}" name="Column566"/>
    <tableColumn id="567" xr3:uid="{1C8658D1-EC79-4757-B99B-2B3AB505BB87}" name="Column567"/>
    <tableColumn id="568" xr3:uid="{53835E55-0959-4C07-A566-7F26DA2B615A}" name="Column568"/>
    <tableColumn id="569" xr3:uid="{B4DD2535-3063-4AE5-835D-D8442A28FC67}" name="Column569"/>
    <tableColumn id="570" xr3:uid="{A29A6DE0-1EFD-45B8-8F43-A42F9E7454A3}" name="Column570"/>
    <tableColumn id="571" xr3:uid="{FC616C59-FE9A-46A7-8CC1-59132D00DCA4}" name="Column571"/>
    <tableColumn id="572" xr3:uid="{FF46146E-C77C-4BDF-8E79-014751811238}" name="Column572"/>
    <tableColumn id="573" xr3:uid="{A6A73E7C-DCCD-4FB8-8EF1-97C68C35A976}" name="Column573"/>
    <tableColumn id="574" xr3:uid="{38381EF8-02BA-4FBE-8B10-71D2FA6518CA}" name="Column574"/>
    <tableColumn id="575" xr3:uid="{7ADA7325-DBD3-4F91-9720-D637C36556B7}" name="Column575"/>
    <tableColumn id="576" xr3:uid="{461D5A31-2D0C-4F0F-973F-3F5DF2F3F6E9}" name="Column576"/>
    <tableColumn id="577" xr3:uid="{D5DCBC70-7F45-43D6-942D-47EC4A5AA714}" name="Column577"/>
    <tableColumn id="578" xr3:uid="{9B0419C7-8824-4954-B416-0302380731D9}" name="Column578"/>
    <tableColumn id="579" xr3:uid="{C794687F-41E6-4476-A294-321F01CA62CA}" name="Column579"/>
    <tableColumn id="580" xr3:uid="{02AE2541-DC75-4A2A-95D2-27C452918E8F}" name="Column580"/>
    <tableColumn id="581" xr3:uid="{982813C5-44B0-4C31-848B-0C4ECD06ADFD}" name="Column581"/>
    <tableColumn id="582" xr3:uid="{AAA6ACD7-353E-4DCE-AB91-3B1F66E5920B}" name="Column582"/>
    <tableColumn id="583" xr3:uid="{249A7FCC-5805-43F9-8B46-8219BA7D1E62}" name="Column583"/>
    <tableColumn id="584" xr3:uid="{DD5A7F50-FE15-403E-94DC-18F3F5D89E38}" name="Column584"/>
    <tableColumn id="585" xr3:uid="{27A967EE-8577-465F-AB6E-4B32B362A20B}" name="Column585"/>
    <tableColumn id="586" xr3:uid="{6C2134A9-D169-4953-BED9-C9DC1FAFD40C}" name="Column586"/>
    <tableColumn id="587" xr3:uid="{F208EE60-5A4E-4067-A05F-4115ACA32A67}" name="Column587"/>
    <tableColumn id="588" xr3:uid="{DE547061-575B-43DC-AB35-1A5DABAF0C96}" name="Column588"/>
    <tableColumn id="589" xr3:uid="{8F195A6B-31BC-4A0C-AE73-1146711728EF}" name="Column589"/>
    <tableColumn id="590" xr3:uid="{2CD29667-9A86-4AF5-91A6-9B67EAB2EE45}" name="Column590"/>
    <tableColumn id="591" xr3:uid="{F859B1EF-7574-4B5F-8067-17E27673384A}" name="Column591"/>
    <tableColumn id="592" xr3:uid="{9EBA12EB-FA2F-4B5F-B762-A398ECCCDCA4}" name="Column592"/>
    <tableColumn id="593" xr3:uid="{1973386A-9330-47FA-B9C8-36F0F444094D}" name="Column593"/>
    <tableColumn id="594" xr3:uid="{789D2E98-AD11-4513-82D5-535ED9A18C85}" name="Column594"/>
    <tableColumn id="595" xr3:uid="{678153A0-4091-4439-A86F-2BC69FC4FFA5}" name="Column595"/>
    <tableColumn id="596" xr3:uid="{DD1C733C-EB88-4756-AFA4-294FAFF05170}" name="Column596"/>
    <tableColumn id="597" xr3:uid="{48737F82-6FBE-4E13-A8B8-1643DD09FF03}" name="Column597"/>
    <tableColumn id="598" xr3:uid="{AB607EC5-6380-46C0-9CCD-C12204701C5E}" name="Column598"/>
    <tableColumn id="599" xr3:uid="{B4E959B6-FD8B-423B-935D-5104A99B134C}" name="Column599"/>
    <tableColumn id="600" xr3:uid="{A79BA624-9B7E-462C-98B4-51AA4D4E284E}" name="Column600"/>
    <tableColumn id="601" xr3:uid="{E9052E3D-184E-4037-B30F-BA7822942EE7}" name="Column601"/>
    <tableColumn id="602" xr3:uid="{6987C911-A7F4-4367-9E42-819ACEDD8D36}" name="Column602"/>
    <tableColumn id="603" xr3:uid="{52E9FB3E-BD63-4B39-97F1-37D66FAFE1EC}" name="Column603"/>
    <tableColumn id="604" xr3:uid="{F9C2C4C9-69DD-4AC3-8DB3-AA3ABB4B6BFD}" name="Column604"/>
    <tableColumn id="605" xr3:uid="{5B473512-6348-4489-9F07-8546083B9BB7}" name="Column605"/>
    <tableColumn id="606" xr3:uid="{447F9FF0-B62F-4B74-A09D-8CB1C0724860}" name="Column606"/>
    <tableColumn id="607" xr3:uid="{62BD9CD8-9BBB-4470-8E76-D2D7C724EF4E}" name="Column607"/>
    <tableColumn id="608" xr3:uid="{01A5C04F-D55F-4E54-9238-2AC9804B2507}" name="Column608"/>
    <tableColumn id="609" xr3:uid="{7276ACAE-32F2-4379-8BF9-B61E7C54B27C}" name="Column609"/>
    <tableColumn id="610" xr3:uid="{6A775A21-9A5F-4976-A3C3-520EB2A6C6B6}" name="Column610"/>
    <tableColumn id="611" xr3:uid="{88454268-C1B3-456D-A980-ED87B600A544}" name="Column611"/>
    <tableColumn id="612" xr3:uid="{690E6FCF-C413-46E1-A081-729CBC80C910}" name="Column612"/>
    <tableColumn id="613" xr3:uid="{0B5C6AC7-0324-4DD9-B422-D45DBEE2A23E}" name="Column613"/>
    <tableColumn id="614" xr3:uid="{803E1BE7-71D2-4D8F-9309-2AFF2638679A}" name="Column614"/>
    <tableColumn id="615" xr3:uid="{4C126F11-3C70-4DC2-AD73-A12A4FE124EB}" name="Column615"/>
    <tableColumn id="616" xr3:uid="{60D1DAB6-3F36-40A1-946D-9AE9EEFC5375}" name="Column616"/>
    <tableColumn id="617" xr3:uid="{B199443B-72CA-437F-A851-455E3E6A4386}" name="Column617"/>
    <tableColumn id="618" xr3:uid="{BD8CB35A-12A7-438E-8FCC-733E09F03972}" name="Column618"/>
    <tableColumn id="619" xr3:uid="{A53EC296-DA2D-46B6-AF85-D2D060CB25CC}" name="Column619"/>
    <tableColumn id="620" xr3:uid="{1F1A64D4-1610-43FD-9040-47A7F7476BF5}" name="Column620"/>
    <tableColumn id="621" xr3:uid="{51B71EED-E5B3-4BAD-91F5-F3232A5E95D9}" name="Column621"/>
    <tableColumn id="622" xr3:uid="{FDD60E0A-0163-4A05-8457-964B55F68DDF}" name="Column622"/>
    <tableColumn id="623" xr3:uid="{B66F83C2-7E38-47AC-8CAA-B73C98063B55}" name="Column623"/>
    <tableColumn id="624" xr3:uid="{221396F2-C4A8-410C-B233-1DC82C956C6D}" name="Column624"/>
    <tableColumn id="625" xr3:uid="{B0F12D56-4D31-470A-B7AC-D68D7D8056AA}" name="Column625"/>
    <tableColumn id="626" xr3:uid="{6907A545-A9E5-4D1D-9B77-595C0B115678}" name="Column626"/>
    <tableColumn id="627" xr3:uid="{676531E4-4BF4-4497-B55B-E566D2DCE176}" name="Column627"/>
    <tableColumn id="628" xr3:uid="{D232923E-268F-4A7B-B35D-DBBDF3714F3B}" name="Column628"/>
    <tableColumn id="629" xr3:uid="{2BDDC546-D841-4752-9F6E-0517A93ADEEA}" name="Column629"/>
    <tableColumn id="630" xr3:uid="{3509C45D-DF6A-4016-BE0D-195689CF4C1D}" name="Column630"/>
    <tableColumn id="631" xr3:uid="{57B7400C-A30A-40C0-B4A8-B01341D7BE67}" name="Column631"/>
    <tableColumn id="632" xr3:uid="{C3669BD1-D176-4FC9-A054-67668DFF9BFD}" name="Column632"/>
    <tableColumn id="633" xr3:uid="{48219937-9D95-425D-9A8D-001293041309}" name="Column633"/>
    <tableColumn id="634" xr3:uid="{2BBAC024-9CC4-4089-BBF3-04FDE892CA22}" name="Column634"/>
    <tableColumn id="635" xr3:uid="{E9A5630C-421B-42CE-9BFD-AEAC206DEEB5}" name="Column635"/>
    <tableColumn id="636" xr3:uid="{E27CE55A-CD30-49F0-8DD9-C0687D7C1EA5}" name="Column636"/>
    <tableColumn id="637" xr3:uid="{A0A23C60-C2E1-48A8-9E10-DDBE5F9E4FBD}" name="Column637"/>
    <tableColumn id="638" xr3:uid="{047F1A9B-8986-4BE7-94B8-991641B323E2}" name="Column638"/>
    <tableColumn id="639" xr3:uid="{31D12CE8-16BA-45B3-A41A-19FE3467838B}" name="Column639"/>
    <tableColumn id="640" xr3:uid="{F9945755-196F-4728-BD0D-5364013DB870}" name="Column640"/>
    <tableColumn id="641" xr3:uid="{6184BECD-CFB9-4F28-AC57-598119384E40}" name="Column641"/>
    <tableColumn id="642" xr3:uid="{5F422AAF-2DFF-474A-933A-4C490F0AE100}" name="Column642"/>
    <tableColumn id="643" xr3:uid="{BC29D4BA-7D93-44ED-94A3-AF6BCFCA8FB7}" name="Column643"/>
    <tableColumn id="644" xr3:uid="{9A077FC9-1494-4445-8DDD-726FBAA2A4DA}" name="Column644"/>
    <tableColumn id="645" xr3:uid="{6D7F866E-576A-479F-A6F1-66AB6000A5D2}" name="Column645"/>
    <tableColumn id="646" xr3:uid="{1B0A21BB-9957-4652-B114-CC3C2688E2D8}" name="Column646"/>
    <tableColumn id="647" xr3:uid="{E3314AC7-592E-4A4A-A7CB-E37BA2E46117}" name="Column647"/>
    <tableColumn id="648" xr3:uid="{CE5B620A-238A-4B85-B364-9EE54DABD8AA}" name="Column648"/>
    <tableColumn id="649" xr3:uid="{14EBEB8C-B91B-4101-BE1A-C1CD09C4B03F}" name="Column649"/>
    <tableColumn id="650" xr3:uid="{1C9F2CE4-2E66-49EF-8C45-A918BB138DDA}" name="Column650"/>
    <tableColumn id="651" xr3:uid="{DF314680-F07E-4801-94DB-8D89FDD57699}" name="Column651"/>
    <tableColumn id="652" xr3:uid="{3E3832CE-3811-4035-ACF1-B59111630A36}" name="Column652"/>
    <tableColumn id="653" xr3:uid="{41AB2996-802D-46E1-BB6A-CB62744F4C6E}" name="Column653"/>
    <tableColumn id="654" xr3:uid="{A1AC6425-96AF-4440-82ED-9BD8F6CBC5F8}" name="Column654"/>
    <tableColumn id="655" xr3:uid="{58559D17-14FC-48D5-A5BB-2B8C32ED416B}" name="Column655"/>
    <tableColumn id="656" xr3:uid="{62A58D09-06D0-4BFE-B7A3-7C3C8F9368D3}" name="Column656"/>
    <tableColumn id="657" xr3:uid="{071141A7-741E-475D-A948-3B5171057611}" name="Column657"/>
    <tableColumn id="658" xr3:uid="{B1605115-BC35-4D22-B2C7-9335B4A0C7D0}" name="Column658"/>
    <tableColumn id="659" xr3:uid="{A8D864FF-690A-4C95-A926-2544F00008CC}" name="Column659"/>
    <tableColumn id="660" xr3:uid="{B0B14257-A12C-417A-9D14-CCBDE8391359}" name="Column660"/>
    <tableColumn id="661" xr3:uid="{C4154FF2-41DA-4BA5-AE13-3625342B5498}" name="Column661"/>
    <tableColumn id="662" xr3:uid="{8746803F-A744-49C7-8CF1-82686D909368}" name="Column662"/>
    <tableColumn id="663" xr3:uid="{290DFEA1-0E50-4701-9802-D3AAEC4EC49A}" name="Column663"/>
    <tableColumn id="664" xr3:uid="{1FC13171-6246-49BD-B867-F3BF68283451}" name="Column664"/>
    <tableColumn id="665" xr3:uid="{58BC94C2-A89B-4C94-B31A-3A78EEEBC26D}" name="Column665"/>
    <tableColumn id="666" xr3:uid="{A5BB7567-A458-4E3A-A9A3-19AE6D370A22}" name="Column666"/>
    <tableColumn id="667" xr3:uid="{5890ECAB-7AE2-4C6C-B988-527A931F00DA}" name="Column667"/>
    <tableColumn id="668" xr3:uid="{08D3B96F-D4F7-433C-B5EC-C19A444A1540}" name="Column668"/>
    <tableColumn id="669" xr3:uid="{F4FB533E-F77E-43B2-951E-8BB71F05E07E}" name="Column669"/>
    <tableColumn id="670" xr3:uid="{DF21A0DF-97EA-4119-9117-56BDC25AC712}" name="Column670"/>
    <tableColumn id="671" xr3:uid="{7D9DB0C3-4BB5-4457-97D5-94653F7D54DE}" name="Column671"/>
    <tableColumn id="672" xr3:uid="{1896FD1A-24F0-4347-9499-02564F2556DB}" name="Column672"/>
    <tableColumn id="673" xr3:uid="{D9C7AAD3-F596-4651-ADB0-84CDF2723C31}" name="Column673"/>
    <tableColumn id="674" xr3:uid="{11B9849A-39B8-440D-AC8B-8C9B6B6FFB1B}" name="Column674"/>
    <tableColumn id="675" xr3:uid="{C482DC28-A191-487C-B19D-A442353A1B3F}" name="Column675"/>
    <tableColumn id="676" xr3:uid="{08E03D3F-A434-4F52-A637-213614B7B6A2}" name="Column676"/>
    <tableColumn id="677" xr3:uid="{961A392B-A61D-41A5-85D0-B08F0D13E978}" name="Column677"/>
    <tableColumn id="678" xr3:uid="{26518690-8E81-4E43-9013-614151F73D0B}" name="Column678"/>
    <tableColumn id="679" xr3:uid="{926614F2-1D98-43C5-8EF5-DDAD4ABE6DE0}" name="Column679"/>
    <tableColumn id="680" xr3:uid="{DBE567CE-6AC0-4E31-8E50-FF10BFD7C754}" name="Column680"/>
    <tableColumn id="681" xr3:uid="{D4FAA5D6-E203-4FE4-BB1E-ABE257EC6CB9}" name="Column681"/>
    <tableColumn id="682" xr3:uid="{3A535374-5079-4147-9021-58B865841870}" name="Column682"/>
    <tableColumn id="683" xr3:uid="{F6B6CC48-FCCC-429A-8486-EB7A68D25A6B}" name="Column683"/>
    <tableColumn id="684" xr3:uid="{48CE155F-DB35-4D70-83A6-EFF683EA33C6}" name="Column684"/>
    <tableColumn id="685" xr3:uid="{20F3A0D5-7131-4A37-9855-BD7BECEEE359}" name="Column685"/>
    <tableColumn id="686" xr3:uid="{4B74C7C5-2BBA-4C10-85EF-7890B25F1DC6}" name="Column686"/>
    <tableColumn id="687" xr3:uid="{EDC28AC6-1965-4702-BEC3-5F31D2367610}" name="Column687"/>
    <tableColumn id="688" xr3:uid="{1CB9854B-4C7E-40A1-8986-5515E7102509}" name="Column688"/>
    <tableColumn id="689" xr3:uid="{F69A5CCF-623C-4067-9AB6-272DB405105A}" name="Column689"/>
    <tableColumn id="690" xr3:uid="{C44C5930-3379-4E24-A004-E1EBBBC951B3}" name="Column690"/>
    <tableColumn id="691" xr3:uid="{266DC414-7A51-41A2-A188-444B1E36BD86}" name="Column691"/>
    <tableColumn id="692" xr3:uid="{36F58C47-4897-4CF3-8E9D-80424249350C}" name="Column692"/>
    <tableColumn id="693" xr3:uid="{9423B6CA-A553-4275-9D44-CC207DFB2D07}" name="Column693"/>
    <tableColumn id="694" xr3:uid="{DC06EA3F-CE8F-438C-B028-9059105BA274}" name="Column694"/>
    <tableColumn id="695" xr3:uid="{8AFEA2F3-27CD-4477-8EA2-3921E438172F}" name="Column695"/>
    <tableColumn id="696" xr3:uid="{5AC7CEAD-CC5B-4A0F-8FFA-616BDCF72AA8}" name="Column696"/>
    <tableColumn id="697" xr3:uid="{B21B9221-F96D-4D67-B367-0259BD8D01DE}" name="Column697"/>
    <tableColumn id="698" xr3:uid="{446A12EA-E30B-41F0-95B7-4BB983B892AA}" name="Column698"/>
    <tableColumn id="699" xr3:uid="{9399B584-C46D-4DD3-A5C3-8DC6F872E5D8}" name="Column699"/>
    <tableColumn id="700" xr3:uid="{4765CFFC-7829-4536-82BC-583A608B6443}" name="Column700"/>
    <tableColumn id="701" xr3:uid="{761B8569-3F74-4088-B5FC-D7398B5BA635}" name="Column701"/>
    <tableColumn id="702" xr3:uid="{6DAB9B8F-998B-445F-AB28-3D83F99131AD}" name="Column702"/>
    <tableColumn id="703" xr3:uid="{AB77C777-B612-4198-8B22-202E9152F141}" name="Column703"/>
    <tableColumn id="704" xr3:uid="{737F054B-03CE-45B8-A2A2-EB9FA3CB6B88}" name="Column704"/>
    <tableColumn id="705" xr3:uid="{94B1E254-8188-4DB9-8C75-9C27A96C3305}" name="Column705"/>
    <tableColumn id="706" xr3:uid="{4479EB15-09D1-4FBF-A74F-360F75A64A54}" name="Column706"/>
    <tableColumn id="707" xr3:uid="{19CF9F89-4CBD-4DED-AC3F-3203E9D4BF25}" name="Column707"/>
    <tableColumn id="708" xr3:uid="{B6D73BD5-94FF-4AAA-9045-B86F02832764}" name="Column708"/>
    <tableColumn id="709" xr3:uid="{025137E0-F25D-4A89-BAD7-422E0447281A}" name="Column709"/>
    <tableColumn id="710" xr3:uid="{3C1999F9-3859-40E6-9D0E-964EEC7270E5}" name="Column710"/>
    <tableColumn id="711" xr3:uid="{398645CF-082A-4279-89B7-C57BDDFA94B6}" name="Column711"/>
    <tableColumn id="712" xr3:uid="{28539B39-41D5-4E39-8C34-358279613F68}" name="Column712"/>
    <tableColumn id="713" xr3:uid="{844CBAA3-0E0A-4E7B-AB94-2BBD6E00C2FE}" name="Column713"/>
    <tableColumn id="714" xr3:uid="{8AB8063B-9FBC-4698-ADA7-496505EE7BA6}" name="Column714"/>
    <tableColumn id="715" xr3:uid="{31D02DE9-31DB-433B-9650-501CA9B12EAA}" name="Column715"/>
    <tableColumn id="716" xr3:uid="{D08C5051-AB8F-4BB3-AEC8-61F9F89DDD4E}" name="Column716"/>
    <tableColumn id="717" xr3:uid="{65785F30-3598-4D27-AFF4-35B4D834BE68}" name="Column717"/>
    <tableColumn id="718" xr3:uid="{08057EFE-B9C6-457E-A738-50E5E67BA3F6}" name="Column718"/>
    <tableColumn id="719" xr3:uid="{BD5532E4-7350-4DE1-8734-CCD484FFCBBE}" name="Column719"/>
    <tableColumn id="720" xr3:uid="{896FB7D1-1C5C-4B09-9A88-4700A20E626E}" name="Column720"/>
    <tableColumn id="721" xr3:uid="{1903DBB8-C209-450D-8F2B-76BBD202F8A6}" name="Column721"/>
    <tableColumn id="722" xr3:uid="{99501C76-1F0C-41DB-88BB-69B0B0862762}" name="Column722"/>
    <tableColumn id="723" xr3:uid="{104619DD-D2B0-40EE-AD8B-6F0E4EC0CF69}" name="Column723"/>
    <tableColumn id="724" xr3:uid="{9373AB15-3A20-444B-A5FB-C61A33CB4B2B}" name="Column724"/>
    <tableColumn id="725" xr3:uid="{D4B67B08-A61C-4DD1-A9F8-46A56C460C44}" name="Column725"/>
    <tableColumn id="726" xr3:uid="{8C71C21C-2CB8-41D1-8DE5-F247922B8512}" name="Column726"/>
    <tableColumn id="727" xr3:uid="{467FDCE9-152B-49CC-B38B-75DD0FD61F37}" name="Column727"/>
    <tableColumn id="728" xr3:uid="{2A9BF802-55C2-4890-AB9D-8D3A78B7E12A}" name="Column728"/>
    <tableColumn id="729" xr3:uid="{C8F213C0-92F6-4206-8007-7C79A788918C}" name="Column729"/>
    <tableColumn id="730" xr3:uid="{F427679C-D442-404D-BF83-267C98EA7E63}" name="Column730"/>
    <tableColumn id="731" xr3:uid="{74168C73-47F1-4F32-9276-C5F2ADCAABA7}" name="Column731"/>
    <tableColumn id="732" xr3:uid="{3D653F80-3CC6-4907-B832-E14E63291381}" name="Column732"/>
    <tableColumn id="733" xr3:uid="{02F2FC08-8C3C-4D48-AC7B-85A3E85F6D6F}" name="Column733"/>
    <tableColumn id="734" xr3:uid="{1EB5454E-DC1A-463A-9719-830A761B8903}" name="Column734"/>
    <tableColumn id="735" xr3:uid="{BB3B8AF8-36E8-4A02-A575-8F9FB020632A}" name="Column735"/>
    <tableColumn id="736" xr3:uid="{238646E6-37AF-4A4A-AFA8-077316F692FD}" name="Column736"/>
    <tableColumn id="737" xr3:uid="{45DAB803-BB7C-4571-A9F5-1C80FA6A4AFA}" name="Column737"/>
    <tableColumn id="738" xr3:uid="{B8DF8EA2-4CE2-49DC-A23E-3A034DDEF1E5}" name="Column738"/>
    <tableColumn id="739" xr3:uid="{A3D80DF5-0E6C-44ED-884A-3B6B2C10C301}" name="Column739"/>
    <tableColumn id="740" xr3:uid="{CA71E1EB-24CC-4666-853F-B93D8E42DFCC}" name="Column740"/>
    <tableColumn id="741" xr3:uid="{055028A0-B0EC-44C3-9072-96370F593928}" name="Column741"/>
    <tableColumn id="742" xr3:uid="{971DB57C-8F30-4CCE-9AF6-866ABA37796E}" name="Column742"/>
    <tableColumn id="743" xr3:uid="{BED05A90-D594-4F7B-9A38-4811C127475E}" name="Column743"/>
    <tableColumn id="744" xr3:uid="{1BF5734A-608D-462F-AF98-9EA7EE3A6782}" name="Column744"/>
    <tableColumn id="745" xr3:uid="{F7DDC054-B427-4CEA-9B33-92EB6EA8CBD0}" name="Column745"/>
    <tableColumn id="746" xr3:uid="{5CB57991-559D-4BC3-B733-29EF404F2629}" name="Column746"/>
    <tableColumn id="747" xr3:uid="{4F301D51-361A-46B2-8CC2-B162AC0B452D}" name="Column747"/>
    <tableColumn id="748" xr3:uid="{0EECB99C-9489-40F3-9C41-AF96CAC70441}" name="Column748"/>
    <tableColumn id="749" xr3:uid="{097AF580-5498-4498-ADB6-098DBBDB422A}" name="Column749"/>
    <tableColumn id="750" xr3:uid="{8E896227-CA55-4D38-A27A-68ED3B8884E8}" name="Column750"/>
    <tableColumn id="751" xr3:uid="{7F4BC35A-98D4-4B95-B21D-0DC04973D362}" name="Column751"/>
    <tableColumn id="752" xr3:uid="{E9C99BD7-B58E-4FA1-8A47-E00136EF5DF5}" name="Column752"/>
    <tableColumn id="753" xr3:uid="{A7A35FB3-1CD7-4395-AB5A-443F85F8D711}" name="Column753"/>
    <tableColumn id="754" xr3:uid="{2B408464-4272-4A25-8508-9A9B6AC69238}" name="Column754"/>
    <tableColumn id="755" xr3:uid="{B737BBC5-123A-4425-B540-EC312CC9AF4A}" name="Column755"/>
    <tableColumn id="756" xr3:uid="{E60E0DC9-E068-4792-B769-03F7743BD57B}" name="Column756"/>
    <tableColumn id="757" xr3:uid="{758E3D12-D549-4345-B9DA-15D2AA1E37E8}" name="Column757"/>
    <tableColumn id="758" xr3:uid="{96595E89-D99F-4545-99F6-2EED113111B0}" name="Column758"/>
    <tableColumn id="759" xr3:uid="{167574D8-A3A2-40CF-9F92-205CBC631A42}" name="Column759"/>
    <tableColumn id="760" xr3:uid="{85C628B7-9859-4A4F-8803-03752FB541CF}" name="Column760"/>
    <tableColumn id="761" xr3:uid="{2976FBDD-073F-4000-AB8F-56B366D8E2CD}" name="Column761"/>
    <tableColumn id="762" xr3:uid="{C3F770EB-856C-4909-AFB2-4A40F5FCCFCD}" name="Column762"/>
    <tableColumn id="763" xr3:uid="{D43CA9D2-579A-47FE-88D1-FBB191853091}" name="Column763"/>
    <tableColumn id="764" xr3:uid="{5BA24632-9775-4BC2-959F-69717F2218FD}" name="Column764"/>
    <tableColumn id="765" xr3:uid="{788C6C8F-6E3D-4D55-B2C9-CA9CD4F0D136}" name="Column765"/>
    <tableColumn id="766" xr3:uid="{A99A1899-3E4F-4549-B11A-8087E2602E44}" name="Column766"/>
    <tableColumn id="767" xr3:uid="{39F05D0D-6643-4FF8-953B-3362094DCB82}" name="Column767"/>
    <tableColumn id="768" xr3:uid="{713F88CB-E7E1-4E3C-94A0-C83C1A159FF3}" name="Column768"/>
    <tableColumn id="769" xr3:uid="{72F7873F-98DC-448F-80FF-6376C4F8C307}" name="Column769"/>
    <tableColumn id="770" xr3:uid="{28877B96-B010-4CEA-9257-1D5FC90C113D}" name="Column770"/>
    <tableColumn id="771" xr3:uid="{27499DB0-5E87-4116-9DCC-92D58F7351A0}" name="Column771"/>
    <tableColumn id="772" xr3:uid="{577639A8-7F28-4F3C-9D14-9F7034FAFDA1}" name="Column772"/>
    <tableColumn id="773" xr3:uid="{767E220F-49BD-4955-88B9-E7F5C08ABCB1}" name="Column773"/>
    <tableColumn id="774" xr3:uid="{DAEFFC42-AE54-462D-970D-CABF15C5ED34}" name="Column774"/>
    <tableColumn id="775" xr3:uid="{841E1913-644D-46B1-9191-4701CD433A43}" name="Column775"/>
    <tableColumn id="776" xr3:uid="{DADC27BA-3A90-4EC0-913B-450AD3DB55FA}" name="Column776"/>
    <tableColumn id="777" xr3:uid="{A06EE619-C785-49A0-93C2-4542EC9794DC}" name="Column777"/>
    <tableColumn id="778" xr3:uid="{8D59D33D-510A-4580-8F81-53924F378DDF}" name="Column778"/>
    <tableColumn id="779" xr3:uid="{33ECD8D8-06A3-4B40-803E-FDDE62F945DD}" name="Column779"/>
    <tableColumn id="780" xr3:uid="{1028AE95-C635-454F-8EB3-501194144C1E}" name="Column780"/>
    <tableColumn id="781" xr3:uid="{C4C18435-9BFB-46E1-9ABD-8D294F6D3A1D}" name="Column781"/>
    <tableColumn id="782" xr3:uid="{1048CCA6-577F-4989-B8CA-3346ADBE7116}" name="Column782"/>
    <tableColumn id="783" xr3:uid="{99FB9952-3DB1-40D3-84E6-CF236D3A677E}" name="Column783"/>
    <tableColumn id="784" xr3:uid="{367C1673-3EC4-4997-9F9C-3E6F5B722326}" name="Column784"/>
    <tableColumn id="785" xr3:uid="{80A25F80-C684-4067-A185-E5898C230D0F}" name="Column785"/>
    <tableColumn id="786" xr3:uid="{B845899C-C4F3-40CC-A7F1-0BBF558CCF43}" name="Column786"/>
    <tableColumn id="787" xr3:uid="{DAB1F2FB-587B-45EC-979B-C0A3B93DD22D}" name="Column787"/>
    <tableColumn id="788" xr3:uid="{B12F403F-0E87-4D0C-A5A2-AAC2EC4B41CF}" name="Column788"/>
    <tableColumn id="789" xr3:uid="{07335A9B-26E5-4417-8E96-50C19E0D828E}" name="Column789"/>
    <tableColumn id="790" xr3:uid="{733571E0-5445-4AE7-966B-45E0A942B8C5}" name="Column790"/>
    <tableColumn id="791" xr3:uid="{E3D40131-ABCA-48A7-A213-B6AC278E3BB6}" name="Column791"/>
    <tableColumn id="792" xr3:uid="{4D78C60D-7990-48AF-AA63-2B29BAF8C0F2}" name="Column792"/>
    <tableColumn id="793" xr3:uid="{C73F9BA9-D991-4C75-A1C9-A1956CC20D7C}" name="Column793"/>
    <tableColumn id="794" xr3:uid="{EB2B0FE3-F9D1-4CC5-9D5B-8BF767BB86C9}" name="Column794"/>
    <tableColumn id="795" xr3:uid="{4258E2A7-B619-4AC7-95BA-DCB54D442250}" name="Column795"/>
    <tableColumn id="796" xr3:uid="{BE75775A-901E-48D9-B706-4855FE8B0AC5}" name="Column796"/>
    <tableColumn id="797" xr3:uid="{5306C67D-C6F1-4941-B9C6-7349DF446BD7}" name="Column797"/>
    <tableColumn id="798" xr3:uid="{6DB99649-A00C-4CCB-843C-1F26AE30FA21}" name="Column798"/>
    <tableColumn id="799" xr3:uid="{94A9293C-C5E3-4AC0-A1FD-918E079067CC}" name="Column799"/>
    <tableColumn id="800" xr3:uid="{293BC0CE-A49C-4382-A0C6-764ADAE84409}" name="Column800"/>
    <tableColumn id="801" xr3:uid="{7DE404B8-A5DD-4316-990D-4496C278002A}" name="Column801"/>
    <tableColumn id="802" xr3:uid="{FD452AEA-00F8-47D0-B422-034A42D331BF}" name="Column802"/>
    <tableColumn id="803" xr3:uid="{A386ECE5-129D-4BC8-998F-738ADCE31155}" name="Column803"/>
    <tableColumn id="804" xr3:uid="{1D44251B-7D9D-4265-B742-47CFB3AA1B7F}" name="Column804"/>
    <tableColumn id="805" xr3:uid="{08592062-842A-4A7E-8F2A-FCB338C036A4}" name="Column805"/>
    <tableColumn id="806" xr3:uid="{B1E448E8-1676-445D-831A-4490B230ACD9}" name="Column806"/>
    <tableColumn id="807" xr3:uid="{88D451DA-3470-4BC1-9A7E-CD27474CDFC9}" name="Column807"/>
    <tableColumn id="808" xr3:uid="{C5EAAC4B-30C1-4149-A15D-AA622F8CCA7E}" name="Column808"/>
    <tableColumn id="809" xr3:uid="{C18D5D62-C2EC-4B60-B472-58094B5FA651}" name="Column809"/>
    <tableColumn id="810" xr3:uid="{4FBE7FFC-D106-4F54-B89D-5B50EA3930EC}" name="Column810"/>
    <tableColumn id="811" xr3:uid="{03F785F8-61AB-4CF7-9C85-E82BB76878C2}" name="Column811"/>
    <tableColumn id="812" xr3:uid="{9A918F8D-28E2-426A-A4D5-382DEEC88C43}" name="Column812"/>
    <tableColumn id="813" xr3:uid="{55235EA8-E6AD-4CE8-8C41-CF697F92B3C0}" name="Column813"/>
    <tableColumn id="814" xr3:uid="{BE41207B-E8D6-447E-BFAC-D24D151727FF}" name="Column814"/>
    <tableColumn id="815" xr3:uid="{3C168718-5F7C-4B2A-AC51-3ABC969C5D7E}" name="Column815"/>
    <tableColumn id="816" xr3:uid="{C8AD4365-8E2D-4D3B-B53B-DC03EBED6FB7}" name="Column816"/>
    <tableColumn id="817" xr3:uid="{D1EF8C87-8FBF-4C5A-845B-F880BBE20CA8}" name="Column817"/>
    <tableColumn id="818" xr3:uid="{14608C2F-DDE1-4DC7-BA00-D32820DC5024}" name="Column818"/>
    <tableColumn id="819" xr3:uid="{D06945B6-A0CA-4F57-B76F-BAB7CFD5C0C8}" name="Column819"/>
    <tableColumn id="820" xr3:uid="{3B118109-6684-4307-8BBF-91F7D6BA6F8A}" name="Column820"/>
    <tableColumn id="821" xr3:uid="{F5841BE1-B786-4FBF-BE29-836BDE45793E}" name="Column821"/>
    <tableColumn id="822" xr3:uid="{DBBDB729-460A-47B2-AB2B-9B6481589AB9}" name="Column822"/>
    <tableColumn id="823" xr3:uid="{05B5929D-FF8E-4CDC-B226-CE26BBF581BB}" name="Column823"/>
    <tableColumn id="824" xr3:uid="{75951DAA-E9D5-4896-931D-008EB3F60764}" name="Column824"/>
    <tableColumn id="825" xr3:uid="{5415CFA8-1CBE-4AF3-8538-95243551E5B6}" name="Column825"/>
    <tableColumn id="826" xr3:uid="{16DB65FC-4A7E-4D70-8996-E6D75D0C994C}" name="Column826"/>
    <tableColumn id="827" xr3:uid="{E9990236-BDA2-41C3-B3AD-A7C95218DD7B}" name="Column827"/>
    <tableColumn id="828" xr3:uid="{93A80CF7-0E8C-4F58-B945-BC18A3F28FAF}" name="Column828"/>
    <tableColumn id="829" xr3:uid="{40B9CAB3-A827-425B-8448-F48EE954CB9A}" name="Column829"/>
    <tableColumn id="830" xr3:uid="{B178F177-155E-4C41-B4B0-4F97AB2596F4}" name="Column830"/>
    <tableColumn id="831" xr3:uid="{884EC862-083E-42BC-B8C7-67111DAE00E5}" name="Column831"/>
    <tableColumn id="832" xr3:uid="{BE0649AE-D2C1-416A-9BB4-E6C9ADB9A9E6}" name="Column832"/>
    <tableColumn id="833" xr3:uid="{B65A3B6F-2CA3-4E3C-8B5A-FCFFBD3A2ABE}" name="Column833"/>
    <tableColumn id="834" xr3:uid="{205DF227-FC96-48D4-A8F7-F19BE8FFAD7C}" name="Column834"/>
    <tableColumn id="835" xr3:uid="{88CA34AD-623E-4DE3-B63E-991A07F34713}" name="Column835"/>
    <tableColumn id="836" xr3:uid="{DC2F9C03-22D5-467B-A443-22273A093677}" name="Column836"/>
    <tableColumn id="837" xr3:uid="{53E04EFB-2006-4DC2-B75C-283E5FF7DFFC}" name="Column837"/>
    <tableColumn id="838" xr3:uid="{4F819386-DE99-4CFD-9C19-424FB7740A1D}" name="Column838"/>
    <tableColumn id="839" xr3:uid="{850489EA-3631-43DE-BB3F-74DBE37AFFE2}" name="Column839"/>
    <tableColumn id="840" xr3:uid="{4AAF385E-74BC-4283-8778-302480B918FE}" name="Column840"/>
    <tableColumn id="841" xr3:uid="{0A584A73-AF57-40E2-91A0-8DD625C7C61C}" name="Column841"/>
    <tableColumn id="842" xr3:uid="{4FA41D49-935B-4415-A438-E01A226E511B}" name="Column842"/>
    <tableColumn id="843" xr3:uid="{1BD1DBA1-8A24-4F91-BA0A-DA32B4E38253}" name="Column843"/>
    <tableColumn id="844" xr3:uid="{983F2F63-32BA-41AC-B3D7-6B72D1857026}" name="Column844"/>
    <tableColumn id="845" xr3:uid="{36BF8F3D-62EB-4AB4-ABA8-FECB7567284C}" name="Column845"/>
    <tableColumn id="846" xr3:uid="{B487DAAD-0415-412C-B5B5-E581A0AFF3DD}" name="Column846"/>
    <tableColumn id="847" xr3:uid="{1628DC73-69F3-4FC9-BD73-C45AE4B14C45}" name="Column847"/>
    <tableColumn id="848" xr3:uid="{35BD46CE-90F6-4CF5-9A7E-42721BA43740}" name="Column848"/>
    <tableColumn id="849" xr3:uid="{6575E945-9072-4204-8C23-6EF1C5686419}" name="Column849"/>
    <tableColumn id="850" xr3:uid="{C80BBA57-9CB1-4B3F-9650-16390429158A}" name="Column850"/>
    <tableColumn id="851" xr3:uid="{AD38C557-9C26-4C63-BA88-C2ED6EDA5038}" name="Column851"/>
    <tableColumn id="852" xr3:uid="{62160609-403B-4990-9603-A2C044919268}" name="Column852"/>
    <tableColumn id="853" xr3:uid="{6900385B-C015-4771-93D5-36683795F2B5}" name="Column853"/>
    <tableColumn id="854" xr3:uid="{F79DFD31-1339-4705-974B-1DFFBBC03141}" name="Column854"/>
    <tableColumn id="855" xr3:uid="{CD608C89-9A6F-4853-A18C-4B70753D0DB7}" name="Column855"/>
    <tableColumn id="856" xr3:uid="{A1A44B6B-F857-492C-AB99-B0F83EB8E2E6}" name="Column856"/>
    <tableColumn id="857" xr3:uid="{8C77CAB1-39E4-4BCD-A738-47CAA73D6EFD}" name="Column857"/>
    <tableColumn id="858" xr3:uid="{361BA287-3DFC-4877-8532-77D177FC46CE}" name="Column858"/>
    <tableColumn id="859" xr3:uid="{44B0C243-6F92-49E1-A605-4FA37E41561E}" name="Column859"/>
    <tableColumn id="860" xr3:uid="{20223891-4301-485E-BAF4-A2EBB9279BA9}" name="Column860"/>
    <tableColumn id="861" xr3:uid="{8EE4942B-A979-4AD1-BB47-DCC83A849237}" name="Column861"/>
    <tableColumn id="862" xr3:uid="{19826CB6-E1C5-40F9-A102-C57C87D5A649}" name="Column862"/>
    <tableColumn id="863" xr3:uid="{A51A8F1F-C4AF-4342-AB47-717A102557C3}" name="Column863"/>
    <tableColumn id="864" xr3:uid="{C132CDBC-3B6A-4B5F-AC9C-B04C21E3E6F8}" name="Column864"/>
    <tableColumn id="865" xr3:uid="{41C3863D-1960-4B50-881A-E1CA98D3576D}" name="Column865"/>
    <tableColumn id="866" xr3:uid="{65E86320-9A6E-4FFD-9B93-4823CBBD320B}" name="Column866"/>
    <tableColumn id="867" xr3:uid="{AEB37E35-2A7F-420A-BED4-E9D6055447EF}" name="Column867"/>
    <tableColumn id="868" xr3:uid="{AFA4AE2A-C1D0-485A-A2ED-6CEF13DC98CE}" name="Column868"/>
    <tableColumn id="869" xr3:uid="{A43102E9-FA96-432B-8968-F739D44E8DAE}" name="Column869"/>
    <tableColumn id="870" xr3:uid="{7F7BDCF0-9CAB-4DCC-B86F-4DA313DC2711}" name="Column870"/>
    <tableColumn id="871" xr3:uid="{9C097CEB-6A72-4117-860F-C4C40E5C97C0}" name="Column871"/>
    <tableColumn id="872" xr3:uid="{71E24682-1D6C-4FF9-BF6D-4C24C2D9392F}" name="Column872"/>
    <tableColumn id="873" xr3:uid="{CA1C5699-5C20-4836-9DFC-FDD6C01C9FFB}" name="Column873"/>
    <tableColumn id="874" xr3:uid="{7B06EB99-321A-4A31-88A4-611436D88098}" name="Column874"/>
    <tableColumn id="875" xr3:uid="{D3C6312A-8EDA-470C-8289-E9CA425C22C2}" name="Column875"/>
    <tableColumn id="876" xr3:uid="{74AD8688-F6F4-4840-9F74-9DE46C04A9A1}" name="Column876"/>
    <tableColumn id="877" xr3:uid="{DDFFD3C5-396A-47CB-86DE-CB12660BF0FA}" name="Column877"/>
    <tableColumn id="878" xr3:uid="{FC24962C-FBB2-414B-8DD5-6DB684DEB3D6}" name="Column878"/>
    <tableColumn id="879" xr3:uid="{EAC9CE06-FE8A-440A-840D-519747B26C1E}" name="Column879"/>
    <tableColumn id="880" xr3:uid="{8528DF6B-0045-4AF8-8818-EF3D459B9E73}" name="Column880"/>
    <tableColumn id="881" xr3:uid="{CAEE56DB-03C3-4576-8DC6-3BB7F1559361}" name="Column881"/>
    <tableColumn id="882" xr3:uid="{9A1EDAF4-D704-4A46-81F8-911DCF08E325}" name="Column882"/>
    <tableColumn id="883" xr3:uid="{D504B489-1DEC-46EA-BE5C-773005BDE694}" name="Column883"/>
    <tableColumn id="884" xr3:uid="{BA4081F7-A609-4887-BABD-77435AE2BCD0}" name="Column884"/>
    <tableColumn id="885" xr3:uid="{C56D20A1-DD51-4FD9-AB36-3895153DE226}" name="Column885"/>
    <tableColumn id="886" xr3:uid="{1882AB39-663E-4F12-8FD4-3FADBA9C4D77}" name="Column886"/>
    <tableColumn id="887" xr3:uid="{B0DAF6FF-FCFB-498C-A11B-2D8EDBF26178}" name="Column887"/>
    <tableColumn id="888" xr3:uid="{680056A2-A766-4706-9453-1850C00DF1DF}" name="Column888"/>
    <tableColumn id="889" xr3:uid="{36593DC3-140C-44B3-809D-37840938C3A4}" name="Column889"/>
    <tableColumn id="890" xr3:uid="{7BC41FAD-9A8B-482B-9D65-76FCB501580F}" name="Column890"/>
    <tableColumn id="891" xr3:uid="{F9D710FA-43D6-4F4A-AE6A-5EE9BED6EB07}" name="Column891"/>
    <tableColumn id="892" xr3:uid="{AB8A2C47-F013-473A-9ED9-32976A169ED4}" name="Column892"/>
    <tableColumn id="893" xr3:uid="{6960FF46-809B-499C-B77F-980C44F981A9}" name="Column893"/>
    <tableColumn id="894" xr3:uid="{FCC0ECBE-FAAF-4F45-BE08-83333C9F9E08}" name="Column894"/>
    <tableColumn id="895" xr3:uid="{86C56864-50B5-45DE-A9DB-4A45326596D9}" name="Column895"/>
    <tableColumn id="896" xr3:uid="{10E61B4F-7AF5-4F13-9AAD-5AF1E929042D}" name="Column896"/>
    <tableColumn id="897" xr3:uid="{92FB03C4-5E76-4BAE-85DA-A44B2E91BAE1}" name="Column897"/>
    <tableColumn id="898" xr3:uid="{8A5A97FD-8110-4665-A36F-F6836FF81E2E}" name="Column898"/>
    <tableColumn id="899" xr3:uid="{BF63A401-3929-45E4-9351-9D1E1917855F}" name="Column899"/>
    <tableColumn id="900" xr3:uid="{CEA4D845-8038-4FD2-A0EC-257A8344D746}" name="Column900"/>
    <tableColumn id="901" xr3:uid="{38190F8A-4515-4DA0-B31D-696FE05FE0BE}" name="Column901"/>
    <tableColumn id="902" xr3:uid="{0F786768-0672-482B-BEAA-DA1DA6A0C458}" name="Column902"/>
    <tableColumn id="903" xr3:uid="{973BC25D-864F-4294-BFF5-FFF1924F0098}" name="Column903"/>
    <tableColumn id="904" xr3:uid="{9642DB96-2FA9-4931-B137-25D7D3C8E489}" name="Column904"/>
    <tableColumn id="905" xr3:uid="{5E4A8713-8A55-44EA-A19F-567B5D29A96A}" name="Column905"/>
    <tableColumn id="906" xr3:uid="{85DED4C2-3EF8-4EF9-91F9-886C62B7D041}" name="Column906"/>
    <tableColumn id="907" xr3:uid="{78FCE2C4-D6AE-4059-8329-7DAD4F0A9F3E}" name="Column907"/>
    <tableColumn id="908" xr3:uid="{43901C9A-AB04-46C8-92D6-7ECD419FD454}" name="Column908"/>
    <tableColumn id="909" xr3:uid="{5541CD04-4D64-40B7-881E-F70A71F7254E}" name="Column909"/>
    <tableColumn id="910" xr3:uid="{307EA6FA-B9C3-48B5-BC43-83D8A4CBBAB8}" name="Column910"/>
    <tableColumn id="911" xr3:uid="{1521B2DC-23B4-48B9-830E-E58C2283674B}" name="Column911"/>
    <tableColumn id="912" xr3:uid="{487EDE25-A0A3-479D-AC0E-0E6FD738B9EB}" name="Column912"/>
    <tableColumn id="913" xr3:uid="{D4FAF151-7059-4AEB-911A-903ACB851307}" name="Column913"/>
    <tableColumn id="914" xr3:uid="{93D17ACB-DA4A-4FB4-8FE8-425A054A452C}" name="Column914"/>
    <tableColumn id="915" xr3:uid="{0265233F-2A45-457F-846D-F19252FF33A9}" name="Column915"/>
    <tableColumn id="916" xr3:uid="{859027A6-E1EB-4D1E-9C7C-14E19B370CE6}" name="Column916"/>
    <tableColumn id="917" xr3:uid="{8C25C10B-CC80-41FE-AFC6-F322EC2F6774}" name="Column917"/>
    <tableColumn id="918" xr3:uid="{A8B1471E-D444-4094-89D0-16F6582226E9}" name="Column918"/>
    <tableColumn id="919" xr3:uid="{9F60EB34-9F13-4381-9CD0-1531A593105D}" name="Column919"/>
    <tableColumn id="920" xr3:uid="{665E8CE3-7BA8-45A4-B7A6-376E43E45D35}" name="Column920"/>
    <tableColumn id="921" xr3:uid="{C6F36A33-62C5-46ED-A97C-032AA6365DC6}" name="Column921"/>
    <tableColumn id="922" xr3:uid="{C27CF822-6373-4BA7-9ABB-152BE22A0055}" name="Column922"/>
    <tableColumn id="923" xr3:uid="{5E39F626-8E00-479E-895B-BA175E5ED679}" name="Column923"/>
    <tableColumn id="924" xr3:uid="{61C5D26A-91F3-45DC-8248-CE0C1F835582}" name="Column924"/>
    <tableColumn id="925" xr3:uid="{4E39C3C6-4C17-4345-B1E4-9CECF5AB42DC}" name="Column925"/>
    <tableColumn id="926" xr3:uid="{FC2B50D5-F6D7-467E-9A21-DE879C415F0B}" name="Column926"/>
    <tableColumn id="927" xr3:uid="{BE64BF3B-AE87-4AB2-BDB0-E5DABA7C442F}" name="Column927"/>
    <tableColumn id="928" xr3:uid="{10A03EC2-F7CE-4788-AC6C-E0B674E08175}" name="Column928"/>
    <tableColumn id="929" xr3:uid="{317D600B-8008-4F86-AE46-EABB07C58D76}" name="Column929"/>
    <tableColumn id="930" xr3:uid="{9058DC4F-A10A-4EFD-B16C-28CD4D53A3F3}" name="Column930"/>
    <tableColumn id="931" xr3:uid="{AB66FBF4-D99C-4E2E-8F7F-881D6E1A0833}" name="Column931"/>
    <tableColumn id="932" xr3:uid="{587E5D44-5401-449F-B769-787A8D578955}" name="Column932"/>
    <tableColumn id="933" xr3:uid="{F32F6E6E-9777-4032-8AF3-EB92092190A0}" name="Column933"/>
    <tableColumn id="934" xr3:uid="{2B31F087-231F-4577-B6E5-B18E673877EF}" name="Column934"/>
    <tableColumn id="935" xr3:uid="{7E947668-2953-40F2-97B5-C1D55D180AFA}" name="Column935"/>
    <tableColumn id="936" xr3:uid="{2915F764-6E0A-4C04-8004-A803E594969D}" name="Column936"/>
    <tableColumn id="937" xr3:uid="{7B5F4A75-E485-4A1B-8EF2-DBD660822F74}" name="Column937"/>
    <tableColumn id="938" xr3:uid="{C44219A0-DBDC-4AAF-86A0-DCBC5177303D}" name="Column938"/>
    <tableColumn id="939" xr3:uid="{7ADE7D2D-C9C2-4A5A-BAE3-C151062654A1}" name="Column939"/>
    <tableColumn id="940" xr3:uid="{136FABC4-269A-40C7-BA3D-BD3F4AF6621C}" name="Column940"/>
    <tableColumn id="941" xr3:uid="{5FFF0FB5-5D67-4A82-8E51-A813591A1C88}" name="Column941"/>
    <tableColumn id="942" xr3:uid="{93028665-F863-430B-82BF-D653C696ACB4}" name="Column942"/>
    <tableColumn id="943" xr3:uid="{BCFBED86-07A0-4ADF-90AA-DB0C08C6EA60}" name="Column943"/>
    <tableColumn id="944" xr3:uid="{B3732893-87AD-4096-BC61-6C42A66B2DF0}" name="Column944"/>
    <tableColumn id="945" xr3:uid="{EC3CBD6F-1D77-4B92-A967-9CA066C9C8A5}" name="Column945"/>
    <tableColumn id="946" xr3:uid="{C067CD22-07E2-4D91-91FB-3731DC5D91BD}" name="Column946"/>
    <tableColumn id="947" xr3:uid="{6B3E8310-6A17-4FBB-A326-96413C16596F}" name="Column947"/>
    <tableColumn id="948" xr3:uid="{27488154-7FBD-4FC6-839A-142EE2A5D6D8}" name="Column948"/>
    <tableColumn id="949" xr3:uid="{C9F5F11E-E595-4E83-9AD6-EBA24FDA37F0}" name="Column949"/>
    <tableColumn id="950" xr3:uid="{500B8BF1-1CB7-479F-9253-947FAD95C6D9}" name="Column950"/>
    <tableColumn id="951" xr3:uid="{4EF7F635-C4EF-432E-AFEE-BC12A8F17CAC}" name="Column951"/>
    <tableColumn id="952" xr3:uid="{387A6287-6C03-41FE-9F6A-53A2EEDD4390}" name="Column952"/>
    <tableColumn id="953" xr3:uid="{03B14947-F613-4AC2-8B49-06283D276F38}" name="Column953"/>
    <tableColumn id="954" xr3:uid="{7B5A8286-7007-4D1B-9E05-2A5118AD6774}" name="Column954"/>
    <tableColumn id="955" xr3:uid="{B67A7E45-43F4-4F4E-9492-D6293069A663}" name="Column955"/>
    <tableColumn id="956" xr3:uid="{F37A3061-43C0-43B3-8B64-DD0E81804612}" name="Column956"/>
    <tableColumn id="957" xr3:uid="{4C2A6AB2-0D71-48BD-BC58-45CF4FA3CB3F}" name="Column957"/>
    <tableColumn id="958" xr3:uid="{DA6A907A-BB33-48CF-B5D3-56C7A91B37E6}" name="Column958"/>
    <tableColumn id="959" xr3:uid="{1BA2BD8A-23EC-4746-BBF5-D76368E9EBC8}" name="Column959"/>
    <tableColumn id="960" xr3:uid="{12A87C2E-D5FF-4B1F-B7C9-D35FD57CFCB0}" name="Column960"/>
    <tableColumn id="961" xr3:uid="{23C11DBF-1E1C-4F73-B7A3-3C9BD0FAEC63}" name="Column961"/>
    <tableColumn id="962" xr3:uid="{3F4FC55F-906A-4A7A-B724-724533001B74}" name="Column962"/>
    <tableColumn id="963" xr3:uid="{F69E8B82-EBA6-453B-B7E7-04CED162C90E}" name="Column963"/>
    <tableColumn id="964" xr3:uid="{C18EF5A4-2119-4DDC-B1B7-8907AF3D55DB}" name="Column964"/>
    <tableColumn id="965" xr3:uid="{53CAF7F6-3CD4-41C7-9D2A-63D63D551920}" name="Column965"/>
    <tableColumn id="966" xr3:uid="{DFC4F4E4-393E-4287-A359-8E7E552DA560}" name="Column966"/>
    <tableColumn id="967" xr3:uid="{EC6F15F1-28BD-4206-81EC-BFA540C7B2B5}" name="Column967"/>
    <tableColumn id="968" xr3:uid="{3B547B1B-4D2D-4BE2-B475-206222C25788}" name="Column968"/>
    <tableColumn id="969" xr3:uid="{16EED1EE-B97E-42BA-9532-CC98921AE278}" name="Column969"/>
    <tableColumn id="970" xr3:uid="{E1BEDDB6-5331-445F-A9A8-B61DB3F68500}" name="Column970"/>
    <tableColumn id="971" xr3:uid="{DB8B7095-104A-4065-A0A4-1C08EE9D5712}" name="Column971"/>
    <tableColumn id="972" xr3:uid="{041B296D-E32B-4251-9774-9223E6BA644C}" name="Column972"/>
    <tableColumn id="973" xr3:uid="{6F16A1FD-F993-4E89-AB19-1470261DE49D}" name="Column973"/>
    <tableColumn id="974" xr3:uid="{17B0CF23-BABB-4A5D-96C0-59718E49685B}" name="Column974"/>
    <tableColumn id="975" xr3:uid="{BEB2C60E-BD89-47C9-B1D8-5F08BD96EC0B}" name="Column975"/>
    <tableColumn id="976" xr3:uid="{61DC6715-631A-47D8-9610-6CB171CE88D5}" name="Column976"/>
    <tableColumn id="977" xr3:uid="{CE3D19A8-8D85-4ED8-8656-B8F7A0F4D286}" name="Column977"/>
    <tableColumn id="978" xr3:uid="{FB8B4C94-B290-4DC9-BD5D-53E8A50307E3}" name="Column978"/>
    <tableColumn id="979" xr3:uid="{5A70DA59-9FD3-408E-8E74-C172B7CBE684}" name="Column979"/>
    <tableColumn id="980" xr3:uid="{182ECA44-EA79-444E-8864-5FC2EFA51973}" name="Column980"/>
    <tableColumn id="981" xr3:uid="{3069E8A5-6C77-41BB-A67A-860A2FD1775E}" name="Column981"/>
    <tableColumn id="982" xr3:uid="{292B0A22-EE12-494B-BD94-66E87A543100}" name="Column982"/>
    <tableColumn id="983" xr3:uid="{4EE47CD8-D262-424E-96E5-3F1E21ACA355}" name="Column983"/>
    <tableColumn id="984" xr3:uid="{0B0C7F3D-B43B-4F08-84C6-4F26754EFAD2}" name="Column984"/>
    <tableColumn id="985" xr3:uid="{27B9DF6C-E2A4-4978-AF0A-31B2FCB48308}" name="Column985"/>
    <tableColumn id="986" xr3:uid="{EE75ADA0-916F-4176-89D7-2C75300DCC27}" name="Column986"/>
    <tableColumn id="987" xr3:uid="{C611B96D-0DFA-4C01-B4C1-CDE4367973B8}" name="Column987"/>
    <tableColumn id="988" xr3:uid="{75B201BE-D2D1-4EEB-B1E5-EEA5046C1717}" name="Column988"/>
    <tableColumn id="989" xr3:uid="{7F47B012-50F2-4B9D-8366-0ECE5368EC38}" name="Column989"/>
    <tableColumn id="990" xr3:uid="{030EC286-9451-4CB3-9C7D-B3E945274ED1}" name="Column990"/>
    <tableColumn id="991" xr3:uid="{A417AC0A-363E-4EF0-AD56-F7212EFEDC0F}" name="Column991"/>
    <tableColumn id="992" xr3:uid="{FCF4F31C-E04C-45CE-803F-9A0634C9F9DB}" name="Column992"/>
    <tableColumn id="993" xr3:uid="{DF116DC4-AEB8-4F0C-9BE9-8CBDF7877493}" name="Column993"/>
    <tableColumn id="994" xr3:uid="{EE398003-F251-42C6-B655-304837A8A0B6}" name="Column994"/>
    <tableColumn id="995" xr3:uid="{738C1A9E-8B76-4244-9F88-D404F123F184}" name="Column995"/>
    <tableColumn id="996" xr3:uid="{8E45182D-A849-4F6A-807E-51A12047562F}" name="Column996"/>
    <tableColumn id="997" xr3:uid="{1B44AB03-5C24-4EED-9449-CA0853D2C9F6}" name="Column997"/>
    <tableColumn id="998" xr3:uid="{14526865-6E66-4AA2-BB84-16372E0D3B12}" name="Column998"/>
    <tableColumn id="999" xr3:uid="{CBD4F32D-55FD-42E5-BA66-874E96BA4895}" name="Column999"/>
    <tableColumn id="1000" xr3:uid="{BC228AC9-A983-43EB-B264-FE5DE4DAE847}" name="Column1000"/>
    <tableColumn id="1001" xr3:uid="{8624FD03-92C0-4D5C-9E35-70567FFD6361}" name="Column1001"/>
    <tableColumn id="1002" xr3:uid="{2DEFDB4D-279F-4A42-BD2F-96B91E20DB3F}" name="Column1002"/>
    <tableColumn id="1003" xr3:uid="{C42DDA48-7EA5-455E-B2A7-035F332D4303}" name="Column1003"/>
    <tableColumn id="1004" xr3:uid="{EA10B243-2D23-46F3-B9D7-DF5FF461D6FF}" name="Column1004"/>
    <tableColumn id="1005" xr3:uid="{CB12A3BC-E556-4A72-BA8C-E790B9FDFE1B}" name="Column1005"/>
    <tableColumn id="1006" xr3:uid="{05B19689-CEB1-4F8D-A990-036D77B4DE2F}" name="Column1006"/>
    <tableColumn id="1007" xr3:uid="{DDC2818E-5B56-40E9-A372-B470C5DC1D9E}" name="Column1007"/>
    <tableColumn id="1008" xr3:uid="{8989F9DC-4C07-4F30-8023-D4F0DC309598}" name="Column1008"/>
    <tableColumn id="1009" xr3:uid="{2E7EE11B-EF10-4006-A13E-722E3501A309}" name="Column1009"/>
    <tableColumn id="1010" xr3:uid="{517E795A-ACCF-45C9-BB80-80C0FAED718A}" name="Column1010"/>
    <tableColumn id="1011" xr3:uid="{185554BA-25D8-4735-9AA3-146EDF7A91ED}" name="Column1011"/>
    <tableColumn id="1012" xr3:uid="{DDB27558-A8B4-488C-AE2C-EF2A886E2C7B}" name="Column1012"/>
    <tableColumn id="1013" xr3:uid="{FAE94E16-9A15-4119-8EE3-DA5EF77EAF0B}" name="Column1013"/>
    <tableColumn id="1014" xr3:uid="{5889A886-1682-462A-9254-F8902D1DA345}" name="Column1014"/>
    <tableColumn id="1015" xr3:uid="{B12950E6-D17C-45D0-8A72-68F5454EFB1E}" name="Column1015"/>
    <tableColumn id="1016" xr3:uid="{5524E477-EA9C-4AAF-8A09-46FB8BB74CD6}" name="Column1016"/>
    <tableColumn id="1017" xr3:uid="{074F1BD5-8221-4CA7-8845-688471C413FA}" name="Column1017"/>
    <tableColumn id="1018" xr3:uid="{77349B4F-7E37-449A-9E4B-204D64DF8DB5}" name="Column1018"/>
    <tableColumn id="1019" xr3:uid="{F89A6827-2BAF-4709-A062-2DCBD669BB2C}" name="Column1019"/>
    <tableColumn id="1020" xr3:uid="{F863375B-E7E1-4340-8458-A6AFFF0186D1}" name="Column1020"/>
    <tableColumn id="1021" xr3:uid="{C946708F-6C80-4B8C-B70B-93482E653179}" name="Column1021"/>
    <tableColumn id="1022" xr3:uid="{FDE9C887-8C31-405E-9634-306A2B93924D}" name="Column1022"/>
    <tableColumn id="1023" xr3:uid="{F015EB35-2233-4B67-89DD-F3DA5850C38F}" name="Column1023"/>
    <tableColumn id="1024" xr3:uid="{C07CFEA3-E879-4D2D-9053-CB7AB74722C6}" name="Column1024"/>
    <tableColumn id="1025" xr3:uid="{7806CF32-9AED-463A-BC9D-A142A2E83343}" name="Column1025"/>
    <tableColumn id="1026" xr3:uid="{0E49C6CB-DB52-417C-B749-AC3EB8C8E92B}" name="Column1026"/>
    <tableColumn id="1027" xr3:uid="{71B4737C-2A8C-438F-B85C-E7B30D7DBAA8}" name="Column1027"/>
    <tableColumn id="1028" xr3:uid="{AE8DE5C0-F702-4C45-A1B6-4DF900DB3170}" name="Column1028"/>
    <tableColumn id="1029" xr3:uid="{88F50C68-47BC-4D6B-929B-22A2744A3324}" name="Column1029"/>
    <tableColumn id="1030" xr3:uid="{F6059FCD-80F4-433B-9397-E6EC8DF8A517}" name="Column1030"/>
    <tableColumn id="1031" xr3:uid="{292A9C53-B4B8-4477-9F20-91DC274707F7}" name="Column1031"/>
    <tableColumn id="1032" xr3:uid="{6C8EFC75-C23F-4FE0-AF26-14AC415D2147}" name="Column1032"/>
    <tableColumn id="1033" xr3:uid="{68975C94-CFE1-400D-AAF9-6D523826F517}" name="Column1033"/>
    <tableColumn id="1034" xr3:uid="{758DCBFF-249F-46E0-91C0-45483DED95D9}" name="Column1034"/>
    <tableColumn id="1035" xr3:uid="{69360977-2469-446A-B708-CA455BE7AC60}" name="Column1035"/>
    <tableColumn id="1036" xr3:uid="{5662FF63-7020-4DFA-A48C-2BC2CF980582}" name="Column1036"/>
    <tableColumn id="1037" xr3:uid="{4B3FD7B4-589B-4027-8682-3D94C60AE59A}" name="Column1037"/>
    <tableColumn id="1038" xr3:uid="{64B1CB6F-8EB1-4D3F-9DF0-F04BD349F642}" name="Column1038"/>
    <tableColumn id="1039" xr3:uid="{65409728-DF84-4507-AFA8-81D34A580CAC}" name="Column1039"/>
    <tableColumn id="1040" xr3:uid="{F2922BBD-F114-415D-9EDB-5B462B56A5A3}" name="Column1040"/>
    <tableColumn id="1041" xr3:uid="{DB96D28D-E584-4E24-BCDC-82C12972356B}" name="Column1041"/>
    <tableColumn id="1042" xr3:uid="{CC48EA8B-4692-4433-B312-70E97C1CED98}" name="Column1042"/>
    <tableColumn id="1043" xr3:uid="{B5119A54-7E06-4451-99CA-BC40B29B5FFE}" name="Column1043"/>
    <tableColumn id="1044" xr3:uid="{6EFA7C50-2C49-4C3E-8DB5-F8C268224643}" name="Column1044"/>
    <tableColumn id="1045" xr3:uid="{28CBBB5E-36F7-4769-A0AF-243F485891C4}" name="Column1045"/>
    <tableColumn id="1046" xr3:uid="{45CD451C-D1F9-4934-AA71-F0B53E326CE9}" name="Column1046"/>
    <tableColumn id="1047" xr3:uid="{C55B0A55-BAA8-4270-9738-EA46DDCB58A1}" name="Column1047"/>
    <tableColumn id="1048" xr3:uid="{AE82E4E0-A88E-46E8-8507-EEDA03C87C60}" name="Column1048"/>
    <tableColumn id="1049" xr3:uid="{0F2D3BC5-ED9D-4BD1-B3E2-D9A56728BC31}" name="Column1049"/>
    <tableColumn id="1050" xr3:uid="{48D42A9E-40F0-48FE-9753-E18AD57FD3FC}" name="Column1050"/>
    <tableColumn id="1051" xr3:uid="{D5FFADD7-DE8C-4175-904B-12B732B213C1}" name="Column1051"/>
    <tableColumn id="1052" xr3:uid="{2B650B4A-95E6-4CFE-9EEF-597A1EC63CD1}" name="Column1052"/>
    <tableColumn id="1053" xr3:uid="{DC0B8038-7515-4793-89DB-3C44706CFF05}" name="Column1053"/>
    <tableColumn id="1054" xr3:uid="{ACF6D26D-3D89-42F6-B7F2-D3AED4CAE954}" name="Column1054"/>
    <tableColumn id="1055" xr3:uid="{908F0BC8-F9BA-428B-8B0A-50F8B66FE3BE}" name="Column1055"/>
    <tableColumn id="1056" xr3:uid="{EEAB247B-A46E-4AB5-ACF0-B34E304469FA}" name="Column1056"/>
    <tableColumn id="1057" xr3:uid="{696E980E-BF22-42E3-BD60-5A5982FA7E7C}" name="Column1057"/>
    <tableColumn id="1058" xr3:uid="{B2D8525F-253D-4278-8E7A-7FB9B2B789F7}" name="Column1058"/>
    <tableColumn id="1059" xr3:uid="{AEBB5235-4F33-466F-A05F-DBEEE2B8B14C}" name="Column1059"/>
    <tableColumn id="1060" xr3:uid="{036DDB3B-3216-470A-A114-69506AF4ED44}" name="Column1060"/>
    <tableColumn id="1061" xr3:uid="{48FEE52E-967E-4713-87F4-9B4CE84DC154}" name="Column1061"/>
    <tableColumn id="1062" xr3:uid="{412F95A9-AA3A-4DA8-91F6-BABD70EDA3B4}" name="Column1062"/>
    <tableColumn id="1063" xr3:uid="{EBC2668D-66B3-4D8E-BE51-91AFD29E6B1B}" name="Column1063"/>
    <tableColumn id="1064" xr3:uid="{86A18028-EE1C-41AE-9152-A78B7163BEEE}" name="Column1064"/>
    <tableColumn id="1065" xr3:uid="{9CA04737-8CF3-46E3-8636-F74E88C5F326}" name="Column1065"/>
    <tableColumn id="1066" xr3:uid="{22F59604-79A8-48D2-B37B-618753B53133}" name="Column1066"/>
    <tableColumn id="1067" xr3:uid="{AECD4D13-7CA9-4F07-B46F-4F17D52B1E87}" name="Column1067"/>
    <tableColumn id="1068" xr3:uid="{D7EA9F9B-AC61-440A-8A2E-72A32E31395E}" name="Column1068"/>
    <tableColumn id="1069" xr3:uid="{755CFFC4-C161-4BCA-A25A-7EBDE0B619DF}" name="Column1069"/>
    <tableColumn id="1070" xr3:uid="{FD5830AC-2664-40C0-8490-07A763968CFC}" name="Column1070"/>
    <tableColumn id="1071" xr3:uid="{49F42FF1-EADC-4E90-B323-E5008F4D49AA}" name="Column1071"/>
    <tableColumn id="1072" xr3:uid="{A72085B3-5290-4AD8-B425-BECB19687B7F}" name="Column1072"/>
    <tableColumn id="1073" xr3:uid="{BA7F6B61-CE06-4247-84C7-518BFD3E2F96}" name="Column1073"/>
    <tableColumn id="1074" xr3:uid="{920A5E00-6A50-4E1E-A6D2-22428F456312}" name="Column1074"/>
    <tableColumn id="1075" xr3:uid="{4492DBD9-AC6F-47A5-8530-8E1DA44CAED7}" name="Column1075"/>
    <tableColumn id="1076" xr3:uid="{5F33664C-007F-4F38-A5DE-FF0AECA44F27}" name="Column1076"/>
    <tableColumn id="1077" xr3:uid="{5FA13ADC-E09E-40A0-BEE3-6A37E1B74858}" name="Column1077"/>
    <tableColumn id="1078" xr3:uid="{C2B53E0F-6518-41EA-8DB4-9705B462312B}" name="Column1078"/>
    <tableColumn id="1079" xr3:uid="{282A1B99-89FA-43F0-BDDF-44EF20B0D823}" name="Column1079"/>
    <tableColumn id="1080" xr3:uid="{C403BF6C-2A92-4EF1-B7E1-E7C7F2EF93F3}" name="Column1080"/>
    <tableColumn id="1081" xr3:uid="{3F537294-9D52-4D8E-864B-ACC4E7995E64}" name="Column1081"/>
    <tableColumn id="1082" xr3:uid="{847D1FC8-522D-4340-879A-FD74709A5687}" name="Column1082"/>
    <tableColumn id="1083" xr3:uid="{01869E6F-F292-4DFE-A1F1-7F89BB4FD28A}" name="Column1083"/>
    <tableColumn id="1084" xr3:uid="{ED4DE861-576D-43BF-A87F-D7B95A269950}" name="Column1084"/>
    <tableColumn id="1085" xr3:uid="{D6B36433-D0D4-4D1C-8FF4-EDA23CD469FC}" name="Column1085"/>
    <tableColumn id="1086" xr3:uid="{11AD0BE8-0F20-4B78-93BD-FD97A0CD4A53}" name="Column1086"/>
    <tableColumn id="1087" xr3:uid="{DC12692E-2B02-490D-8B94-0917043C67F3}" name="Column1087"/>
    <tableColumn id="1088" xr3:uid="{FEF6B783-AF97-4D68-8159-C35A42C5F1D4}" name="Column1088"/>
    <tableColumn id="1089" xr3:uid="{B4085228-F60E-4B11-BC75-EA14CF59288B}" name="Column1089"/>
    <tableColumn id="1090" xr3:uid="{6AADAB89-ABF0-4371-A4F6-E563D8616B19}" name="Column1090"/>
    <tableColumn id="1091" xr3:uid="{B6A9A450-6993-44C9-8F78-F44EF7D56C9D}" name="Column1091"/>
    <tableColumn id="1092" xr3:uid="{3B0424E9-00DB-4B7C-9737-3DDAAAE8B297}" name="Column1092"/>
    <tableColumn id="1093" xr3:uid="{C4C702C4-48A7-4AF3-914C-1EC9370702A9}" name="Column1093"/>
    <tableColumn id="1094" xr3:uid="{F5AE3F99-F61F-45AF-A625-F6B74402423C}" name="Column1094"/>
    <tableColumn id="1095" xr3:uid="{A7AC9AA0-502A-413E-BD98-20466D865BFF}" name="Column1095"/>
    <tableColumn id="1096" xr3:uid="{D45EBAE8-F8AE-4A8F-87BE-F2DA44960E52}" name="Column1096"/>
    <tableColumn id="1097" xr3:uid="{95449F6E-DF5F-4CFF-8857-A630C6B9E1A5}" name="Column1097"/>
    <tableColumn id="1098" xr3:uid="{FEE30D31-F9D9-4065-948A-AB8AE92B27F8}" name="Column1098"/>
    <tableColumn id="1099" xr3:uid="{A671D8A6-5BE0-47DC-BE03-FEF3EC443943}" name="Column1099"/>
    <tableColumn id="1100" xr3:uid="{E4369DCA-8BBB-4BA0-AB69-011E5D53BAC9}" name="Column1100"/>
    <tableColumn id="1101" xr3:uid="{B23E32C6-CEDC-4140-B978-2EFC6A71289C}" name="Column1101"/>
    <tableColumn id="1102" xr3:uid="{98D9A533-A30D-4B38-8C2E-1A61CE588C66}" name="Column1102"/>
    <tableColumn id="1103" xr3:uid="{B437C279-3793-43F3-A11A-83F900CF2B98}" name="Column1103"/>
    <tableColumn id="1104" xr3:uid="{3293AACE-662C-40F0-BCB5-2DBE8728595C}" name="Column1104"/>
    <tableColumn id="1105" xr3:uid="{6D82F5D1-B0FE-4EF5-98F2-812823249DA5}" name="Column1105"/>
    <tableColumn id="1106" xr3:uid="{105C5B11-9F9A-4D47-94EC-B246C2DD6F69}" name="Column1106"/>
    <tableColumn id="1107" xr3:uid="{AA7CC163-C5B6-4556-8014-F5B39C6C64FD}" name="Column1107"/>
    <tableColumn id="1108" xr3:uid="{57435762-65C4-486A-8F97-ABFF1CC8CCC3}" name="Column1108"/>
    <tableColumn id="1109" xr3:uid="{9B2CF9E2-7430-4337-B222-D9756ECCBB37}" name="Column1109"/>
    <tableColumn id="1110" xr3:uid="{091CDDF6-6AC7-40F7-A850-2F9FA503CFED}" name="Column1110"/>
    <tableColumn id="1111" xr3:uid="{3DF30604-E4A1-4503-93A4-26C10BD57BBA}" name="Column1111"/>
    <tableColumn id="1112" xr3:uid="{A8E63093-AA86-445D-BBB0-A0CBE122A95D}" name="Column1112"/>
    <tableColumn id="1113" xr3:uid="{E2DEBB60-7508-4BFF-9967-87D9793E3E69}" name="Column1113"/>
    <tableColumn id="1114" xr3:uid="{35218FC7-E808-4355-846A-92D98691FDC9}" name="Column1114"/>
    <tableColumn id="1115" xr3:uid="{0EF1DD2A-AE80-4E78-9EFC-CF29C55D7588}" name="Column1115"/>
    <tableColumn id="1116" xr3:uid="{68E8E5F9-E500-4ED9-925C-FB05762F0B2D}" name="Column1116"/>
    <tableColumn id="1117" xr3:uid="{53E962DF-8F86-4FC3-AB5A-3723BFE36E6B}" name="Column1117"/>
    <tableColumn id="1118" xr3:uid="{3978FB7C-CF51-4093-A3E1-9A6BBB9DE561}" name="Column1118"/>
    <tableColumn id="1119" xr3:uid="{661D0796-14BC-4D9F-992B-BCA024AEDA3E}" name="Column1119"/>
    <tableColumn id="1120" xr3:uid="{2CD78D90-5694-4C39-A401-08328A2AEEAD}" name="Column1120"/>
    <tableColumn id="1121" xr3:uid="{3F8045AF-E950-459D-BCB9-1C83E43277BC}" name="Column1121"/>
    <tableColumn id="1122" xr3:uid="{B19A52D4-FD75-40EB-995E-775308CC5D3C}" name="Column1122"/>
    <tableColumn id="1123" xr3:uid="{8DB00624-9810-4C1A-8F0A-284DB7FAA22F}" name="Column1123"/>
    <tableColumn id="1124" xr3:uid="{627A94AA-84E0-4038-9DB1-76D963052745}" name="Column1124"/>
    <tableColumn id="1125" xr3:uid="{D80248B8-9F9D-4892-993D-9F0DE9B1C236}" name="Column1125"/>
    <tableColumn id="1126" xr3:uid="{924B8142-2FA9-4A56-8099-DB9D8906FCF5}" name="Column1126"/>
    <tableColumn id="1127" xr3:uid="{38E8A90E-F1FE-4D39-97C4-B749E5ED71D0}" name="Column1127"/>
    <tableColumn id="1128" xr3:uid="{FC5B0DCA-FBF8-45D8-82F9-D2AEBF69FB1E}" name="Column1128"/>
    <tableColumn id="1129" xr3:uid="{70564B28-4F0B-4A16-8043-A9E29232F837}" name="Column1129"/>
    <tableColumn id="1130" xr3:uid="{98CE6A11-15D8-455F-B2F9-9901330FBD5E}" name="Column1130"/>
    <tableColumn id="1131" xr3:uid="{A97AC6ED-C84A-4EE6-8CD4-150FA1D6D257}" name="Column1131"/>
    <tableColumn id="1132" xr3:uid="{6A61B626-3B50-473D-98F4-11E57D0D8263}" name="Column1132"/>
    <tableColumn id="1133" xr3:uid="{3C28905F-539A-4E0A-AF7D-96F92399A074}" name="Column1133"/>
    <tableColumn id="1134" xr3:uid="{38BB3304-F46E-4A17-A106-7A90CA759820}" name="Column1134"/>
    <tableColumn id="1135" xr3:uid="{783DCC4C-2F29-44B0-9A5D-287753D3AD52}" name="Column1135"/>
    <tableColumn id="1136" xr3:uid="{C6B530AF-47B5-48D0-B09A-68553F69A07A}" name="Column1136"/>
    <tableColumn id="1137" xr3:uid="{2D1CDED3-1789-49CA-98DA-2C762D57C6FD}" name="Column1137"/>
    <tableColumn id="1138" xr3:uid="{A16CF427-5C8E-4CDD-8048-6A563E73CF81}" name="Column1138"/>
    <tableColumn id="1139" xr3:uid="{4994258F-384F-4D2C-9CE5-9A191547382A}" name="Column1139"/>
    <tableColumn id="1140" xr3:uid="{9C90DDC5-E4AA-4DE1-8294-4379A1E6A11D}" name="Column1140"/>
    <tableColumn id="1141" xr3:uid="{AB3AA558-619C-4337-B288-465C932CC471}" name="Column1141"/>
    <tableColumn id="1142" xr3:uid="{07C14886-94D5-4CC5-885C-2AB09ED493A8}" name="Column1142"/>
    <tableColumn id="1143" xr3:uid="{BD6B0775-257C-4CAD-A7E2-7DA409EB96CF}" name="Column1143"/>
    <tableColumn id="1144" xr3:uid="{33B5CB66-BDCD-4321-B1D9-D6793F26CA54}" name="Column1144"/>
    <tableColumn id="1145" xr3:uid="{0586661F-9B96-44F5-B49A-AF1DA3CC76F2}" name="Column1145"/>
    <tableColumn id="1146" xr3:uid="{6C7B1E97-D913-451B-ABD1-82F2C9810B85}" name="Column1146"/>
    <tableColumn id="1147" xr3:uid="{F9D6EE50-DF72-43E6-97ED-18E0FF69680E}" name="Column1147"/>
    <tableColumn id="1148" xr3:uid="{D143D2AB-3107-41A3-BEC6-C66C776ECACD}" name="Column1148"/>
    <tableColumn id="1149" xr3:uid="{150E2045-255E-4D97-B1F1-D9B63A9D0620}" name="Column1149"/>
    <tableColumn id="1150" xr3:uid="{7F58CDCA-0B11-4C74-8E43-7E58C61094B5}" name="Column1150"/>
    <tableColumn id="1151" xr3:uid="{0E912370-DEAA-490F-88D4-264E3221F616}" name="Column1151"/>
    <tableColumn id="1152" xr3:uid="{E9B9D80F-F66C-4162-A8D4-32EBA6D421EE}" name="Column1152"/>
    <tableColumn id="1153" xr3:uid="{382EEC11-746D-490D-BAEA-0F34EB18BE9B}" name="Column1153"/>
    <tableColumn id="1154" xr3:uid="{88B48E5E-877C-4CF7-9713-F55BB85FD54E}" name="Column1154"/>
    <tableColumn id="1155" xr3:uid="{F11C673A-3A3F-446F-9B8A-A5598A06CB51}" name="Column1155"/>
    <tableColumn id="1156" xr3:uid="{E116F63F-0E5F-4D1F-8C1F-94BC73E107CA}" name="Column1156"/>
    <tableColumn id="1157" xr3:uid="{665BD97F-ED91-4F19-8E1D-81CBD2443BAA}" name="Column1157"/>
    <tableColumn id="1158" xr3:uid="{C4F7C98D-BC1D-48E2-B785-0F88AF3A4D77}" name="Column1158"/>
    <tableColumn id="1159" xr3:uid="{7E12AAF2-13B0-4DD1-9C5A-60788FECB5F6}" name="Column1159"/>
    <tableColumn id="1160" xr3:uid="{1F8CB3E3-7D46-4A7B-86BB-CDD7B771C34B}" name="Column1160"/>
    <tableColumn id="1161" xr3:uid="{68D7A681-1520-4218-987C-13B86CD84AEF}" name="Column1161"/>
    <tableColumn id="1162" xr3:uid="{EDAB4638-C3F6-46A9-A1B5-283DD761C9F0}" name="Column1162"/>
    <tableColumn id="1163" xr3:uid="{BBEAE64F-0B4A-45C2-872C-480C35C238B1}" name="Column1163"/>
    <tableColumn id="1164" xr3:uid="{0A25571F-32DC-453A-9CE3-6DA0968DBE36}" name="Column1164"/>
    <tableColumn id="1165" xr3:uid="{32E93933-3209-4CF9-8A73-01CBB3C90947}" name="Column1165"/>
    <tableColumn id="1166" xr3:uid="{8ACD9C64-BF93-4189-8025-2667A1088D09}" name="Column1166"/>
    <tableColumn id="1167" xr3:uid="{A45BD1E2-5B82-449E-988F-B9A35208BDBE}" name="Column1167"/>
    <tableColumn id="1168" xr3:uid="{3B819965-A6DF-484C-9E1F-4BA0C67620B2}" name="Column1168"/>
    <tableColumn id="1169" xr3:uid="{AFC9A640-EAAD-4A55-8D5B-E253A350A380}" name="Column1169"/>
    <tableColumn id="1170" xr3:uid="{73D6DB06-C87F-4173-A1B0-1CBB6CFB5B14}" name="Column1170"/>
    <tableColumn id="1171" xr3:uid="{0A67A379-820E-45E5-AF73-DFB48F6C183B}" name="Column1171"/>
    <tableColumn id="1172" xr3:uid="{6ED3C14C-DCC2-488D-9FA7-63FD3B044035}" name="Column1172"/>
    <tableColumn id="1173" xr3:uid="{6B012EEF-9E9F-44CD-83DA-893AE67F4ED1}" name="Column1173"/>
    <tableColumn id="1174" xr3:uid="{D8A2D37C-6002-41DF-B690-459883862B9D}" name="Column1174"/>
    <tableColumn id="1175" xr3:uid="{EB87433D-F655-4670-8A72-48E7B14F42CE}" name="Column1175"/>
    <tableColumn id="1176" xr3:uid="{589D52C9-6954-4945-8D71-2CF937733210}" name="Column1176"/>
    <tableColumn id="1177" xr3:uid="{79CED980-C891-47CC-9E08-B3C0FF6A88F1}" name="Column1177"/>
    <tableColumn id="1178" xr3:uid="{9B11FF33-1D19-4A5E-AFAB-52ED71EBAA8C}" name="Column1178"/>
    <tableColumn id="1179" xr3:uid="{D5E613A2-8AAE-4880-BBA5-F2141CAFED29}" name="Column1179"/>
    <tableColumn id="1180" xr3:uid="{1A18D656-F877-40D1-8E4A-CD4F7DBEFA40}" name="Column1180"/>
    <tableColumn id="1181" xr3:uid="{290617BB-0059-40F7-841D-15E415BED8AA}" name="Column1181"/>
    <tableColumn id="1182" xr3:uid="{47411420-8B2E-4B42-B5D2-595153FBADFA}" name="Column1182"/>
    <tableColumn id="1183" xr3:uid="{D017C8F0-95C6-498B-96EB-695FDB2D39AA}" name="Column1183"/>
    <tableColumn id="1184" xr3:uid="{F61CBFBB-6D5A-46C6-AF4D-442EAC0B5B65}" name="Column1184"/>
    <tableColumn id="1185" xr3:uid="{65CDB2BE-2B64-476F-B137-6AEF18E6B817}" name="Column1185"/>
    <tableColumn id="1186" xr3:uid="{B71AD64D-0475-4122-AF6D-308BE7BE0D45}" name="Column1186"/>
    <tableColumn id="1187" xr3:uid="{429A8512-5EDB-4CCA-BF93-9B9621840326}" name="Column1187"/>
    <tableColumn id="1188" xr3:uid="{5B1B14D5-91D9-49E7-BC1C-A35E4BCDF1C6}" name="Column1188"/>
    <tableColumn id="1189" xr3:uid="{A876BAB5-E90E-4012-8231-E22FEA2B0258}" name="Column1189"/>
    <tableColumn id="1190" xr3:uid="{1F9912E1-57B2-4B6F-8351-437DEBCAC05F}" name="Column1190"/>
    <tableColumn id="1191" xr3:uid="{F97D713C-DEE2-4066-AC07-F9820E147E54}" name="Column1191"/>
    <tableColumn id="1192" xr3:uid="{C7813C73-9F19-4415-B661-99360CA6B4EF}" name="Column1192"/>
    <tableColumn id="1193" xr3:uid="{7A3EB00E-0211-49B1-9196-6A6D803243CF}" name="Column1193"/>
    <tableColumn id="1194" xr3:uid="{22B9197F-B679-487B-8724-E5B25341FB43}" name="Column1194"/>
    <tableColumn id="1195" xr3:uid="{D90B4AD9-6514-482F-BEE8-AC1F3AA48C03}" name="Column1195"/>
    <tableColumn id="1196" xr3:uid="{633AF69F-AB66-40EF-9FB6-CAE45F85FE0B}" name="Column1196"/>
    <tableColumn id="1197" xr3:uid="{101B8206-42B8-4E8C-8BE2-093852B323C8}" name="Column1197"/>
    <tableColumn id="1198" xr3:uid="{E7A11243-C2A9-4046-83F8-B6514F7D3424}" name="Column1198"/>
    <tableColumn id="1199" xr3:uid="{C5CF2AA7-A6E8-4B3B-8610-0155BDC093E3}" name="Column1199"/>
    <tableColumn id="1200" xr3:uid="{F04494EA-E469-4297-A3B9-0FB94ABD55BC}" name="Column1200"/>
    <tableColumn id="1201" xr3:uid="{859F89E5-AAC9-4802-BE88-58A30C63CC6C}" name="Column1201"/>
    <tableColumn id="1202" xr3:uid="{DEC7CF2F-DBAC-4B6E-BF60-57AADF5F30AF}" name="Column1202"/>
    <tableColumn id="1203" xr3:uid="{A0269A0C-FD76-45FE-9EF9-B6C1320E1BF3}" name="Column1203"/>
    <tableColumn id="1204" xr3:uid="{6B7EB251-1AF9-494F-968A-1A0EB41FAA74}" name="Column1204"/>
    <tableColumn id="1205" xr3:uid="{00AB5AEA-B7FB-4926-ABC7-41D463F0EBE4}" name="Column1205"/>
    <tableColumn id="1206" xr3:uid="{F495F626-E70E-47C0-AC88-0525D7B914C5}" name="Column1206"/>
    <tableColumn id="1207" xr3:uid="{BA286236-D38F-483D-9875-83E09C2997FD}" name="Column1207"/>
    <tableColumn id="1208" xr3:uid="{9C7BADCA-F47F-4E63-A4FF-930B525DA1D6}" name="Column1208"/>
    <tableColumn id="1209" xr3:uid="{1C42CBA1-8E87-499E-9A79-715057115100}" name="Column1209"/>
    <tableColumn id="1210" xr3:uid="{BDC82D3F-ED3D-4E6D-A158-0893412A6EA0}" name="Column1210"/>
    <tableColumn id="1211" xr3:uid="{152E761C-6BDC-4F64-B10A-A3C262707638}" name="Column1211"/>
    <tableColumn id="1212" xr3:uid="{D29B1052-A48A-4369-B0D0-26395FB5307C}" name="Column1212"/>
    <tableColumn id="1213" xr3:uid="{4C9E98AC-7F62-4309-80E2-5D876B0BE80F}" name="Column1213"/>
    <tableColumn id="1214" xr3:uid="{6EA7D3C0-349D-4F4B-9C9C-A3F059C6F3BE}" name="Column1214"/>
    <tableColumn id="1215" xr3:uid="{81DFB923-BA3C-4DE0-B725-C5D5DF3F7CCC}" name="Column1215"/>
    <tableColumn id="1216" xr3:uid="{E8A3CB87-3ADC-445E-B50F-0CDB185770CE}" name="Column1216"/>
    <tableColumn id="1217" xr3:uid="{FFA2C643-A552-4263-8DF5-8D7E16BC7897}" name="Column1217"/>
    <tableColumn id="1218" xr3:uid="{3DF9B992-0E78-448A-94A4-806C664A4D9D}" name="Column1218"/>
    <tableColumn id="1219" xr3:uid="{0A5ACA09-A834-4617-966E-18008546ED25}" name="Column1219"/>
    <tableColumn id="1220" xr3:uid="{EDABCB6C-6461-4176-ADCE-DBC1092DAFBA}" name="Column1220"/>
    <tableColumn id="1221" xr3:uid="{470FE27F-5DEF-429B-96AB-A0AC4107B03B}" name="Column1221"/>
    <tableColumn id="1222" xr3:uid="{6EE3C6CC-6DB7-460F-8033-2D9478D663A7}" name="Column1222"/>
    <tableColumn id="1223" xr3:uid="{1FF56F75-B6DD-4318-9776-BCA59BC357A9}" name="Column1223"/>
    <tableColumn id="1224" xr3:uid="{C9B11374-8402-4B3A-9AAB-0777811AE3A3}" name="Column1224"/>
    <tableColumn id="1225" xr3:uid="{542F8414-D1C0-4431-A42C-976E166ED9BD}" name="Column1225"/>
    <tableColumn id="1226" xr3:uid="{B030D081-EE61-4977-A2CE-6A0C206F00D2}" name="Column1226"/>
    <tableColumn id="1227" xr3:uid="{E8FD0507-DEE3-4655-B07B-A2EB2B12BCF1}" name="Column1227"/>
    <tableColumn id="1228" xr3:uid="{CB666C90-A3B9-4B30-A03D-9A3BCF2AB65A}" name="Column1228"/>
    <tableColumn id="1229" xr3:uid="{1E223C60-D122-4ADE-B471-829861BC93CB}" name="Column1229"/>
    <tableColumn id="1230" xr3:uid="{2E21E57E-3352-43D7-AA9D-2DE92B8AE470}" name="Column1230"/>
    <tableColumn id="1231" xr3:uid="{F0BDC19F-732A-44AD-A3E2-DE73E641EE80}" name="Column1231"/>
    <tableColumn id="1232" xr3:uid="{3AD175B5-006F-45E5-ADD1-B1CF98A05E08}" name="Column1232"/>
    <tableColumn id="1233" xr3:uid="{A2580643-FD83-4BEC-A823-37637209D305}" name="Column1233"/>
    <tableColumn id="1234" xr3:uid="{24FEC4EE-1231-49D9-AB46-30C2D84A6867}" name="Column1234"/>
    <tableColumn id="1235" xr3:uid="{5F96360E-9FCD-4085-B088-1C007323AC19}" name="Column1235"/>
    <tableColumn id="1236" xr3:uid="{6515016B-A8B1-454F-9B23-A00A564C247B}" name="Column1236"/>
    <tableColumn id="1237" xr3:uid="{B24E3B84-1C14-4409-B3FE-D80F8E0A43B3}" name="Column1237"/>
    <tableColumn id="1238" xr3:uid="{87C6F327-92EF-4F24-8A3C-DFBA2230AFDB}" name="Column1238"/>
    <tableColumn id="1239" xr3:uid="{1564908A-5C38-46A4-B7AD-32521336C9CF}" name="Column1239"/>
    <tableColumn id="1240" xr3:uid="{E74241C2-5B7D-41FB-874E-1FDA74D87C35}" name="Column1240"/>
    <tableColumn id="1241" xr3:uid="{E9F3DB83-97E4-419F-94AD-A2D777F81465}" name="Column1241"/>
    <tableColumn id="1242" xr3:uid="{980B9E2C-CC42-40C0-AB78-7C1E97E878F1}" name="Column1242"/>
    <tableColumn id="1243" xr3:uid="{A2E00CF6-DBC5-46BC-914D-26D8CA2BFD7B}" name="Column1243"/>
    <tableColumn id="1244" xr3:uid="{C3CB9B5E-DC99-4E11-9029-83085DF0F57B}" name="Column1244"/>
    <tableColumn id="1245" xr3:uid="{36B0E516-9A90-4C83-B514-1812918DAF6A}" name="Column1245"/>
    <tableColumn id="1246" xr3:uid="{3B20519C-9E51-403A-A5F0-5C159AA91A1A}" name="Column1246"/>
    <tableColumn id="1247" xr3:uid="{BCA84746-36C4-45F2-9464-44D9B8F8C665}" name="Column1247"/>
    <tableColumn id="1248" xr3:uid="{19BE1AD9-D2E4-427E-B77A-2B2A3AE7BDA8}" name="Column1248"/>
    <tableColumn id="1249" xr3:uid="{10C5F359-C6B5-4143-B6E3-3E627E7C8A0F}" name="Column1249"/>
    <tableColumn id="1250" xr3:uid="{65067F87-0060-42D1-A6E2-EAFB7B01D32D}" name="Column1250"/>
    <tableColumn id="1251" xr3:uid="{9F60B6D6-BDDD-4535-A21F-F500B42D73CA}" name="Column1251"/>
    <tableColumn id="1252" xr3:uid="{8400D33E-EB25-4340-A4EB-7061EA46FC7B}" name="Column1252"/>
    <tableColumn id="1253" xr3:uid="{FC5B3C7E-3DB4-4E25-A034-BA23838AFE89}" name="Column1253"/>
    <tableColumn id="1254" xr3:uid="{9E4CC4CA-D865-4A7E-9D6D-A5D66D3F4855}" name="Column1254"/>
    <tableColumn id="1255" xr3:uid="{DBD02CDA-40D1-42DE-A1C1-2CA269511DA1}" name="Column1255"/>
    <tableColumn id="1256" xr3:uid="{C2F61499-120F-45FA-BCAB-A0937EF522C9}" name="Column1256"/>
    <tableColumn id="1257" xr3:uid="{2410C048-D2B4-4C7A-AC24-2473A4335785}" name="Column1257"/>
    <tableColumn id="1258" xr3:uid="{738479DB-21BE-40F4-81E7-E5F66756629E}" name="Column1258"/>
    <tableColumn id="1259" xr3:uid="{7E8FE7F8-7024-47BE-B482-506F4683F39F}" name="Column1259"/>
    <tableColumn id="1260" xr3:uid="{D0FD15FC-F7B2-4ABF-A4C2-51F87A897B38}" name="Column1260"/>
    <tableColumn id="1261" xr3:uid="{05291F62-0728-4EAD-919D-CB1D742EAD21}" name="Column1261"/>
    <tableColumn id="1262" xr3:uid="{1E1C23C6-370D-44D4-9EA1-C41A45BE4429}" name="Column1262"/>
    <tableColumn id="1263" xr3:uid="{77CBADCE-48F4-4CD3-BD6D-0DADF51E59B8}" name="Column1263"/>
    <tableColumn id="1264" xr3:uid="{65606CFE-FCA0-48F4-B9BB-5C7FD466C771}" name="Column1264"/>
    <tableColumn id="1265" xr3:uid="{D85A0457-DFED-46E3-974A-BDBAE087FAD2}" name="Column1265"/>
    <tableColumn id="1266" xr3:uid="{62A264D5-2B70-4E7C-9764-97159F24C1FF}" name="Column1266"/>
    <tableColumn id="1267" xr3:uid="{629614FE-4CC2-4DD9-B8CB-980692B1AE3A}" name="Column1267"/>
    <tableColumn id="1268" xr3:uid="{AEA764F6-5777-4D11-90F5-892C48197C1D}" name="Column1268"/>
    <tableColumn id="1269" xr3:uid="{86D5BD8D-E076-4B1D-84AA-8CA27704AFD4}" name="Column1269"/>
    <tableColumn id="1270" xr3:uid="{7922C8C5-0783-4C19-93FC-E9FB401CE8EA}" name="Column1270"/>
    <tableColumn id="1271" xr3:uid="{63CBB9DA-68B3-4B2A-AF8A-03EE8A98E834}" name="Column1271"/>
    <tableColumn id="1272" xr3:uid="{8825B8EA-F942-45C2-BDFC-41D7C45015C4}" name="Column1272"/>
    <tableColumn id="1273" xr3:uid="{C9610564-4EE6-4A6C-8C71-0E88B642A77A}" name="Column1273"/>
    <tableColumn id="1274" xr3:uid="{5AA445A3-327C-4120-BFD0-0B00D86928B5}" name="Column1274"/>
    <tableColumn id="1275" xr3:uid="{C70D07EE-9F46-423F-BE32-5F436803F9E2}" name="Column1275"/>
    <tableColumn id="1276" xr3:uid="{475E7610-5C26-43F9-88DE-D915677E77DC}" name="Column1276"/>
    <tableColumn id="1277" xr3:uid="{70CE21EC-D2C6-475A-B8C5-C69863544A3F}" name="Column1277"/>
    <tableColumn id="1278" xr3:uid="{DBEB2511-4F1F-43D3-96C4-0C3BDDFB92D9}" name="Column1278"/>
    <tableColumn id="1279" xr3:uid="{B4D4304C-ECE3-4AB3-85E6-B8AF4466CAAE}" name="Column1279"/>
    <tableColumn id="1280" xr3:uid="{4423CB34-A8BC-4C4E-AA3A-CCC55ACFA59B}" name="Column1280"/>
    <tableColumn id="1281" xr3:uid="{92400E6D-B994-432B-A362-E43BDA7913FF}" name="Column1281"/>
    <tableColumn id="1282" xr3:uid="{4E62A524-A2D0-489C-8F2D-FBB0D1AD1FD1}" name="Column1282"/>
    <tableColumn id="1283" xr3:uid="{5B6718B6-CCFE-4EA2-917F-920C131CC02D}" name="Column1283"/>
    <tableColumn id="1284" xr3:uid="{862229CA-269E-4C56-B3FE-66EBF4CFA2E7}" name="Column1284"/>
    <tableColumn id="1285" xr3:uid="{66BBCDCC-E5FB-43DC-9E3F-63DD2ED337F4}" name="Column1285"/>
    <tableColumn id="1286" xr3:uid="{79B94013-06B9-41B9-A8F0-52F26914D799}" name="Column1286"/>
    <tableColumn id="1287" xr3:uid="{4443A4B8-CFAC-4307-8F12-3BD649DE1F46}" name="Column1287"/>
    <tableColumn id="1288" xr3:uid="{2974B01F-FF88-42BA-960F-94B976DD830A}" name="Column1288"/>
    <tableColumn id="1289" xr3:uid="{BD2B2216-4CD4-4BDB-B185-8D5DDD5E8661}" name="Column1289"/>
    <tableColumn id="1290" xr3:uid="{E575E684-60DE-47B3-9294-F28F34772B5F}" name="Column1290"/>
    <tableColumn id="1291" xr3:uid="{DB795EA4-26DB-483B-B63F-1FF7744B20C7}" name="Column1291"/>
    <tableColumn id="1292" xr3:uid="{5DFABED3-7CC2-4CDE-86E8-6054389B8D62}" name="Column1292"/>
    <tableColumn id="1293" xr3:uid="{ADD4BBFC-66CF-4F4D-BC13-946A87F085AC}" name="Column1293"/>
    <tableColumn id="1294" xr3:uid="{C4937E97-8596-4CD1-802A-C1B1AE4262CB}" name="Column1294"/>
    <tableColumn id="1295" xr3:uid="{226F631D-695D-4DCB-885D-86CAD40F4865}" name="Column1295"/>
    <tableColumn id="1296" xr3:uid="{7C38E832-0F06-42CA-87D1-4FE3DF61F521}" name="Column1296"/>
    <tableColumn id="1297" xr3:uid="{CC819FD9-E1C4-486B-A1C4-42003F1103DE}" name="Column1297"/>
    <tableColumn id="1298" xr3:uid="{44AD2249-21C6-4A30-B3B6-E87A1A1AD344}" name="Column1298"/>
    <tableColumn id="1299" xr3:uid="{5E903F9A-AC58-470E-8215-671A91C380CA}" name="Column1299"/>
    <tableColumn id="1300" xr3:uid="{D09473A6-0EB8-442A-B4C1-A24BE492651A}" name="Column1300"/>
    <tableColumn id="1301" xr3:uid="{37FFFAAA-729B-4546-B991-3480B6572B60}" name="Column1301"/>
    <tableColumn id="1302" xr3:uid="{B6A2B7E3-2D6F-455C-90DB-B743FAFC9C0B}" name="Column1302"/>
    <tableColumn id="1303" xr3:uid="{9B5983B7-0A8D-45DE-A044-DC74385E6BC1}" name="Column1303"/>
    <tableColumn id="1304" xr3:uid="{53FC16CB-D729-498A-9ABA-117764D0429B}" name="Column1304"/>
    <tableColumn id="1305" xr3:uid="{ECBB1658-3611-4B16-83EE-9FFFA6EE6FF9}" name="Column1305"/>
    <tableColumn id="1306" xr3:uid="{F5F5537E-035E-46CF-8C27-B79D21C5A7D5}" name="Column1306"/>
    <tableColumn id="1307" xr3:uid="{A88D2223-66C9-4570-8432-613463B1F5E7}" name="Column1307"/>
    <tableColumn id="1308" xr3:uid="{CEEBCB29-D4E7-4DFB-BE32-C1ADD294BF68}" name="Column1308"/>
    <tableColumn id="1309" xr3:uid="{AB0E64B0-E34F-4CEA-975A-8ABED0213F88}" name="Column1309"/>
    <tableColumn id="1310" xr3:uid="{8A4D65EE-CE33-4137-A5FE-BB762935FE9B}" name="Column1310"/>
    <tableColumn id="1311" xr3:uid="{18BBAF97-D1B4-422C-A318-C7621E9A8C57}" name="Column1311"/>
    <tableColumn id="1312" xr3:uid="{4517909B-07DA-4985-BDA1-9605F71CE2C8}" name="Column1312"/>
    <tableColumn id="1313" xr3:uid="{1FF954B7-00D4-400F-B6A4-D895FF22B04A}" name="Column1313"/>
    <tableColumn id="1314" xr3:uid="{6D19E0AA-A650-4537-9DB4-86989F15436E}" name="Column1314"/>
    <tableColumn id="1315" xr3:uid="{ADFC8E52-F897-4DF2-9E97-C2820797BFEA}" name="Column1315"/>
    <tableColumn id="1316" xr3:uid="{E30750CD-D135-44B6-9C01-0D6C5273DD71}" name="Column1316"/>
    <tableColumn id="1317" xr3:uid="{55CFB97F-3719-49CE-A147-3F907A99CB8F}" name="Column1317"/>
    <tableColumn id="1318" xr3:uid="{4E1BCF03-3A9E-412A-BBCB-5E62FAD989E6}" name="Column1318"/>
    <tableColumn id="1319" xr3:uid="{A317804B-E083-41E7-A6A5-C588FF31F870}" name="Column1319"/>
    <tableColumn id="1320" xr3:uid="{D25F9A64-F8E3-4577-ABD1-7CCFE08266D3}" name="Column1320"/>
    <tableColumn id="1321" xr3:uid="{0A4D485F-7135-44E8-90F5-009022CBE078}" name="Column1321"/>
    <tableColumn id="1322" xr3:uid="{F37B3D43-A683-4135-A6C2-5697221BF833}" name="Column1322"/>
    <tableColumn id="1323" xr3:uid="{4082B645-BD93-4F3D-8F9C-06C2C5670AFF}" name="Column1323"/>
    <tableColumn id="1324" xr3:uid="{5A08EAE6-C5EC-4E35-9B90-03ACDD18C850}" name="Column1324"/>
    <tableColumn id="1325" xr3:uid="{D3503A3F-CCFF-4F8C-8B62-DA4C845BBDF3}" name="Column1325"/>
    <tableColumn id="1326" xr3:uid="{D6DBC6DD-B033-4924-A43E-F03EA0708408}" name="Column1326"/>
    <tableColumn id="1327" xr3:uid="{3755E3D6-A5D1-42D0-91F4-A775A9035F13}" name="Column1327"/>
    <tableColumn id="1328" xr3:uid="{5BBD0DF5-33ED-49FA-8B7E-4E39FACFC5FF}" name="Column1328"/>
    <tableColumn id="1329" xr3:uid="{36B6ADE4-2F06-42F7-B66A-ADE0800171CE}" name="Column1329"/>
    <tableColumn id="1330" xr3:uid="{2C97F6E3-BA3F-401E-9D6F-2275EF5BD4FC}" name="Column1330"/>
    <tableColumn id="1331" xr3:uid="{3F0C2009-3B3E-4CF6-9C7C-DCEA3B6B4D07}" name="Column1331"/>
    <tableColumn id="1332" xr3:uid="{C8EBB23E-255B-40D2-BA1D-D3D66CAE7831}" name="Column1332"/>
    <tableColumn id="1333" xr3:uid="{472A67A1-3D39-4510-AC13-70AFC6656A1C}" name="Column1333"/>
    <tableColumn id="1334" xr3:uid="{5256FFAD-3CE1-43FF-892F-7B4081F4EDDB}" name="Column1334"/>
    <tableColumn id="1335" xr3:uid="{703E4C1F-621A-49EC-B917-75EB97C0E052}" name="Column1335"/>
    <tableColumn id="1336" xr3:uid="{17A5D0E1-8B4F-48B2-A18E-56476EBD083E}" name="Column1336"/>
    <tableColumn id="1337" xr3:uid="{D42E6CC5-EDF2-41C9-B47D-C9EBC625795A}" name="Column1337"/>
    <tableColumn id="1338" xr3:uid="{7D8A1897-B31B-4DEF-81CF-327C127F45AD}" name="Column1338"/>
    <tableColumn id="1339" xr3:uid="{C74AE260-E7F4-4341-B568-DC1C3041BA41}" name="Column1339"/>
    <tableColumn id="1340" xr3:uid="{15CBC5A2-A3BA-4803-AC87-F60261462699}" name="Column1340"/>
    <tableColumn id="1341" xr3:uid="{17255664-0830-43B3-B7F9-54129E791BE7}" name="Column1341"/>
    <tableColumn id="1342" xr3:uid="{58B69624-A499-4412-BF24-2513BCD06190}" name="Column1342"/>
    <tableColumn id="1343" xr3:uid="{AF4CCB74-D22A-4552-BBB0-72DD1CF3AF1E}" name="Column1343"/>
    <tableColumn id="1344" xr3:uid="{9CB0C53B-8FD6-4766-B1A2-89413C1DE8E1}" name="Column1344"/>
    <tableColumn id="1345" xr3:uid="{BE7421C8-5AE1-42FC-972B-C9156C14E056}" name="Column1345"/>
    <tableColumn id="1346" xr3:uid="{662DB760-74D1-48D8-A1FB-C2C41208FD9F}" name="Column1346"/>
    <tableColumn id="1347" xr3:uid="{7863327C-810F-40BD-82D1-7E0BE4D6FEC7}" name="Column1347"/>
    <tableColumn id="1348" xr3:uid="{012739AF-DE07-4E8A-8629-3026C1FBA1BD}" name="Column1348"/>
    <tableColumn id="1349" xr3:uid="{A4EFBCAD-C112-4C3F-BA9B-68E7B37D99D5}" name="Column1349"/>
    <tableColumn id="1350" xr3:uid="{CFBC1CD0-DEFD-4296-976C-9697998E13C8}" name="Column1350"/>
    <tableColumn id="1351" xr3:uid="{EA2DACFF-A100-45EC-BD2A-717EC374C936}" name="Column1351"/>
    <tableColumn id="1352" xr3:uid="{29C5F9D5-0417-43CA-ABF6-8A2B5E2FB792}" name="Column1352"/>
    <tableColumn id="1353" xr3:uid="{344B706D-B68F-4453-9EF4-55ECF8D3FEAE}" name="Column1353"/>
    <tableColumn id="1354" xr3:uid="{EF1FF72D-9421-458A-91F6-38D82C0A28EE}" name="Column1354"/>
    <tableColumn id="1355" xr3:uid="{834F2409-2D96-4A2E-8C26-80585AAA0A08}" name="Column1355"/>
    <tableColumn id="1356" xr3:uid="{27F3C1A1-F8BF-4199-8F0A-4AEB7C85B592}" name="Column1356"/>
    <tableColumn id="1357" xr3:uid="{A6EF8F79-DBAF-4E0F-B50B-AB666D1C20B6}" name="Column1357"/>
    <tableColumn id="1358" xr3:uid="{62A1DF03-6D92-4BFB-AF56-A122CE649903}" name="Column1358"/>
    <tableColumn id="1359" xr3:uid="{19C1FE57-7C54-4D94-93FF-CAC688F3ADD6}" name="Column1359"/>
    <tableColumn id="1360" xr3:uid="{9ED48115-ABE6-473C-84B0-760D48D66411}" name="Column1360"/>
    <tableColumn id="1361" xr3:uid="{87543F45-413A-42AF-9103-D2642A8AE292}" name="Column1361"/>
    <tableColumn id="1362" xr3:uid="{70625537-FC88-40C1-B1F8-A809C801C96B}" name="Column1362"/>
    <tableColumn id="1363" xr3:uid="{85CBCC6B-8515-4370-BC8B-FF5787F6D4B1}" name="Column1363"/>
    <tableColumn id="1364" xr3:uid="{3DEF95FD-DDD6-4CFE-AE1A-4E5112C0D0DE}" name="Column1364"/>
    <tableColumn id="1365" xr3:uid="{9D0DF52B-9F99-43BD-8179-8D7962050281}" name="Column1365"/>
    <tableColumn id="1366" xr3:uid="{22FB16ED-B814-4C61-BFD4-BDD96F3395B2}" name="Column1366"/>
    <tableColumn id="1367" xr3:uid="{F2C00567-54DA-4D62-9214-C57F142C104D}" name="Column1367"/>
    <tableColumn id="1368" xr3:uid="{44C06705-1162-45BE-AB6E-1C38FD003C66}" name="Column1368"/>
    <tableColumn id="1369" xr3:uid="{59477157-FA2F-49B1-A8B9-30FC5C620E99}" name="Column1369"/>
    <tableColumn id="1370" xr3:uid="{6C2A10D3-6675-4571-8CEF-485976364B09}" name="Column1370"/>
    <tableColumn id="1371" xr3:uid="{6FDBEBF4-FC9E-4581-B5EB-530217B8C9C8}" name="Column1371"/>
    <tableColumn id="1372" xr3:uid="{D29AFC80-BE87-4ADA-988A-F5EEF0AA5999}" name="Column1372"/>
    <tableColumn id="1373" xr3:uid="{F9F465F8-8234-4C9D-8C89-A4A7B708714C}" name="Column1373"/>
    <tableColumn id="1374" xr3:uid="{B9982B86-A751-45FE-90E3-D73C7481C084}" name="Column1374"/>
    <tableColumn id="1375" xr3:uid="{D7E99076-F491-4C4D-A069-D0DAA2F0CDCB}" name="Column1375"/>
    <tableColumn id="1376" xr3:uid="{59ED2292-0AF3-42CB-9786-F4A8A8548680}" name="Column1376"/>
    <tableColumn id="1377" xr3:uid="{C7284460-9A15-4069-B4B8-7C6ADEB71B2E}" name="Column1377"/>
    <tableColumn id="1378" xr3:uid="{B261D003-B01F-473A-9FC1-2D16B3F14B37}" name="Column1378"/>
    <tableColumn id="1379" xr3:uid="{05CA9FCC-4C90-4A9D-817E-292278F22481}" name="Column1379"/>
    <tableColumn id="1380" xr3:uid="{B3D6EF5A-9454-4A49-9736-767DE648EA93}" name="Column1380"/>
    <tableColumn id="1381" xr3:uid="{5FB041B1-BB9F-4DBC-8461-D0A7A992253B}" name="Column1381"/>
    <tableColumn id="1382" xr3:uid="{88C0A0D6-ED20-4709-BE9E-5CB5DC753D67}" name="Column1382"/>
    <tableColumn id="1383" xr3:uid="{54CD1A1A-3226-4397-825F-0C08B01A7E64}" name="Column1383"/>
    <tableColumn id="1384" xr3:uid="{77893A1E-4F72-465B-8E4D-6901C561E0D7}" name="Column1384"/>
    <tableColumn id="1385" xr3:uid="{20275A24-73E0-4A30-9D0E-B5666CAC60A1}" name="Column1385"/>
    <tableColumn id="1386" xr3:uid="{AA032193-7F05-449F-9839-E37C292035F5}" name="Column1386"/>
    <tableColumn id="1387" xr3:uid="{52D433C7-44FB-47B3-AC8C-2E95C67709D7}" name="Column1387"/>
    <tableColumn id="1388" xr3:uid="{5D21AE16-DA8A-4FF7-AD2F-1D3914AE745A}" name="Column1388"/>
    <tableColumn id="1389" xr3:uid="{83B6EF40-E36D-4E59-A01E-91FE3CA42FED}" name="Column1389"/>
    <tableColumn id="1390" xr3:uid="{0733CA4E-E811-49E7-8F02-44263D25DC64}" name="Column1390"/>
    <tableColumn id="1391" xr3:uid="{91033DE3-5804-4E4D-BB00-8D6803EEC0BF}" name="Column1391"/>
    <tableColumn id="1392" xr3:uid="{43725290-DCFE-43FA-987B-F83EBD71341E}" name="Column1392"/>
    <tableColumn id="1393" xr3:uid="{450CB1F7-C0BD-4709-A1A0-4E249B037637}" name="Column1393"/>
    <tableColumn id="1394" xr3:uid="{E4ED6525-C5BA-406C-A010-21D54E6CFCF0}" name="Column1394"/>
    <tableColumn id="1395" xr3:uid="{E9A0F448-1616-413F-970A-218935EBA40F}" name="Column1395"/>
    <tableColumn id="1396" xr3:uid="{380AE4F0-A8F8-4C39-BD22-F918E8EF71B7}" name="Column1396"/>
    <tableColumn id="1397" xr3:uid="{495D44E1-482E-4DC0-8FBA-0B54C54A9E43}" name="Column1397"/>
    <tableColumn id="1398" xr3:uid="{C1210977-A304-4A7F-AF1C-8B7A58449406}" name="Column1398"/>
    <tableColumn id="1399" xr3:uid="{AFCC3BD8-DBB0-4A35-BB53-B71128E50F8D}" name="Column1399"/>
    <tableColumn id="1400" xr3:uid="{960B864F-456E-434B-A36B-8E89712355B7}" name="Column1400"/>
    <tableColumn id="1401" xr3:uid="{FE2060CB-686D-4155-8D5C-13E3D62D37CB}" name="Column1401"/>
    <tableColumn id="1402" xr3:uid="{CD4109FE-3628-4899-A3D5-D354DA5C62A7}" name="Column1402"/>
    <tableColumn id="1403" xr3:uid="{884E1B83-D0FB-4F2D-AA8C-CB01BC874CD5}" name="Column1403"/>
    <tableColumn id="1404" xr3:uid="{CB57C6E7-999C-45A0-91F8-EBD36188F1AC}" name="Column1404"/>
    <tableColumn id="1405" xr3:uid="{5AACD710-2E2E-4A2C-88B2-DA1895D5DD5D}" name="Column1405"/>
    <tableColumn id="1406" xr3:uid="{F72A1582-765E-4357-946A-32DE41B11C1B}" name="Column1406"/>
    <tableColumn id="1407" xr3:uid="{D3D4AFD4-BA6E-4167-89C7-B1196B936DCF}" name="Column1407"/>
    <tableColumn id="1408" xr3:uid="{A79F2E8C-6CFB-4401-AB2E-8CEC2F09755A}" name="Column1408"/>
    <tableColumn id="1409" xr3:uid="{7B8B750B-6830-4376-9B36-D8EA8CFBF564}" name="Column1409"/>
    <tableColumn id="1410" xr3:uid="{79B792B4-1A41-43FD-BA8D-C2D4B1FAEB54}" name="Column1410"/>
    <tableColumn id="1411" xr3:uid="{AC608B1F-F167-4CE1-9CE0-38A5520A95EE}" name="Column1411"/>
    <tableColumn id="1412" xr3:uid="{90F079EB-BEE8-42F9-90C7-065AA9C36F33}" name="Column1412"/>
    <tableColumn id="1413" xr3:uid="{A1AA8FEA-21FF-427C-8546-308E898EFF97}" name="Column1413"/>
    <tableColumn id="1414" xr3:uid="{337EC3DB-A736-4021-9540-9C0BD7B5B7A3}" name="Column1414"/>
    <tableColumn id="1415" xr3:uid="{8255AAFD-AEEE-4A6A-B2B1-16218DF7D2C5}" name="Column1415"/>
    <tableColumn id="1416" xr3:uid="{8D65D992-D41E-40EE-9E27-22FD1AA9A99E}" name="Column1416"/>
    <tableColumn id="1417" xr3:uid="{7DFEB72B-4105-47D5-AE6C-81E687A4A5EC}" name="Column1417"/>
    <tableColumn id="1418" xr3:uid="{33A114DD-73AE-4F32-9A1C-0709B51D81DD}" name="Column1418"/>
    <tableColumn id="1419" xr3:uid="{97EE87B3-0D4C-4483-B470-70829CF05498}" name="Column1419"/>
    <tableColumn id="1420" xr3:uid="{924CDCD4-E3D5-49DB-B756-81038C5DD290}" name="Column1420"/>
    <tableColumn id="1421" xr3:uid="{1A4073CE-FBEA-43F7-8B5A-0D976195B521}" name="Column1421"/>
    <tableColumn id="1422" xr3:uid="{8A180A9F-519B-443C-83A0-19725AFF725F}" name="Column1422"/>
    <tableColumn id="1423" xr3:uid="{2E07D9F4-8FC3-42EE-917D-332A14DF2435}" name="Column1423"/>
    <tableColumn id="1424" xr3:uid="{2BFDCD24-97EC-4CE6-8161-A98C79EEC867}" name="Column1424"/>
    <tableColumn id="1425" xr3:uid="{DCAD6F51-C868-4754-957D-26E18FB43FAC}" name="Column1425"/>
    <tableColumn id="1426" xr3:uid="{AACFE934-F5E8-4284-99EB-2AA5DD1A3881}" name="Column1426"/>
    <tableColumn id="1427" xr3:uid="{77EBFA55-61BF-4138-BD37-1A8B37725C4F}" name="Column1427"/>
    <tableColumn id="1428" xr3:uid="{A42C38A2-101C-4444-A121-6A8DF15C2E87}" name="Column1428"/>
    <tableColumn id="1429" xr3:uid="{9E222843-265B-4AF3-9256-E4F11BDB4BF8}" name="Column1429"/>
    <tableColumn id="1430" xr3:uid="{55DE955E-AD35-4D1E-8025-4BA0074BFC0D}" name="Column1430"/>
    <tableColumn id="1431" xr3:uid="{830453A4-E6E8-43DE-8935-BB8BFE0C60FD}" name="Column1431"/>
    <tableColumn id="1432" xr3:uid="{FC262D65-73CB-4FB3-9736-AD328F03BE6C}" name="Column1432"/>
    <tableColumn id="1433" xr3:uid="{8D847E5F-3277-46E6-9AA9-5076D487DF07}" name="Column1433"/>
    <tableColumn id="1434" xr3:uid="{E7DEF337-EAB4-4ED2-BE9B-977E55B81650}" name="Column1434"/>
    <tableColumn id="1435" xr3:uid="{7D482AC6-9896-41C5-9F9E-7CEDFB98E618}" name="Column1435"/>
    <tableColumn id="1436" xr3:uid="{D71614A0-517D-4EDB-949C-858BCF128FFA}" name="Column1436"/>
    <tableColumn id="1437" xr3:uid="{09410064-8FD6-4DB3-9EFD-3C0953EC3A5B}" name="Column1437"/>
    <tableColumn id="1438" xr3:uid="{3A759E55-8C51-4E8A-9A6F-C3E2B637D3E2}" name="Column1438"/>
    <tableColumn id="1439" xr3:uid="{A41F6686-A36E-46E4-9317-FCC927C1E011}" name="Column1439"/>
    <tableColumn id="1440" xr3:uid="{F7F4BF58-C80E-4166-A492-92A9DC8D1B22}" name="Column1440"/>
    <tableColumn id="1441" xr3:uid="{645586F0-11BC-45DF-B6B4-350A83E031A6}" name="Column1441"/>
    <tableColumn id="1442" xr3:uid="{D338C650-37E9-4D1E-80F4-36F621399C1F}" name="Column1442"/>
    <tableColumn id="1443" xr3:uid="{CD521F1A-EFA1-448A-A964-DBC3BFA0D8B7}" name="Column1443"/>
    <tableColumn id="1444" xr3:uid="{EF4339A6-6729-4A3F-A980-CC9266118CCD}" name="Column1444"/>
    <tableColumn id="1445" xr3:uid="{2A6DEE2E-A7BF-43FB-93B6-38FD9BFE51BA}" name="Column1445"/>
    <tableColumn id="1446" xr3:uid="{B58D8E8C-21D9-43F4-AFEB-5E6D13811807}" name="Column1446"/>
    <tableColumn id="1447" xr3:uid="{59943EC6-3024-49B2-AB50-17165CF72CD6}" name="Column1447"/>
    <tableColumn id="1448" xr3:uid="{E4D18CEA-7699-48EA-A440-5B886C45FACC}" name="Column1448"/>
    <tableColumn id="1449" xr3:uid="{182CC859-2C81-4013-9F17-424FE2347307}" name="Column1449"/>
    <tableColumn id="1450" xr3:uid="{3A43AEE1-7EB6-4E01-A85F-028D58AFFAF3}" name="Column1450"/>
    <tableColumn id="1451" xr3:uid="{714E0729-AF20-45EA-9FF3-5564358E9308}" name="Column1451"/>
    <tableColumn id="1452" xr3:uid="{A73B6134-1E45-4101-AE3F-4563DDF2CC27}" name="Column1452"/>
    <tableColumn id="1453" xr3:uid="{8EE558C6-0447-4D07-8D4E-76B8B999F8C1}" name="Column1453"/>
    <tableColumn id="1454" xr3:uid="{D5AC6F31-799D-4B14-B37F-41D4F95B0547}" name="Column1454"/>
    <tableColumn id="1455" xr3:uid="{5421F794-E473-4EA3-8E3B-9BC205AD6D8E}" name="Column1455"/>
    <tableColumn id="1456" xr3:uid="{FDBBDBA2-D05E-4ED5-A9FE-7262E695C64D}" name="Column1456"/>
    <tableColumn id="1457" xr3:uid="{7B23C784-4454-4365-8ED0-8728BD4AE1F0}" name="Column1457"/>
    <tableColumn id="1458" xr3:uid="{85E3822B-A87B-4E1F-B881-58EC6B60B8C4}" name="Column1458"/>
    <tableColumn id="1459" xr3:uid="{96C25FDB-3634-4109-94E7-8672E8BC8819}" name="Column1459"/>
    <tableColumn id="1460" xr3:uid="{CFD610D5-89BC-44D4-B9AB-A14B9289573C}" name="Column1460"/>
    <tableColumn id="1461" xr3:uid="{7C26DCFE-6F41-4284-9439-74B4BB982889}" name="Column1461"/>
    <tableColumn id="1462" xr3:uid="{70680A56-8397-458E-BC79-BA313EF5F077}" name="Column1462"/>
    <tableColumn id="1463" xr3:uid="{539A832D-4EDD-4A60-A112-5B2294C98583}" name="Column1463"/>
    <tableColumn id="1464" xr3:uid="{9CD6EC0E-2B16-4719-9CBE-6EF51C006D10}" name="Column1464"/>
    <tableColumn id="1465" xr3:uid="{6948663A-F2F6-4F36-AF6B-0E0192F36647}" name="Column1465"/>
    <tableColumn id="1466" xr3:uid="{6BCE254F-E0F4-4302-8030-8F9509F857A2}" name="Column1466"/>
    <tableColumn id="1467" xr3:uid="{D6ED64C5-64D7-4099-999D-08B65EB6772B}" name="Column1467"/>
    <tableColumn id="1468" xr3:uid="{A1304DCE-FDAD-4A67-B0CE-DCD7BC4BFFFE}" name="Column1468"/>
    <tableColumn id="1469" xr3:uid="{0E27874B-DFFB-46FC-A753-B81D6454C364}" name="Column1469"/>
    <tableColumn id="1470" xr3:uid="{C5280F25-9663-41D7-8824-FC38CFAABDB6}" name="Column1470"/>
    <tableColumn id="1471" xr3:uid="{16DDE4D8-277A-4064-ADCB-272532B894D2}" name="Column1471"/>
    <tableColumn id="1472" xr3:uid="{7C904257-A554-4CEC-B4D4-9CD23008DE02}" name="Column1472"/>
    <tableColumn id="1473" xr3:uid="{8B54A7B5-E6D4-474F-BB06-EEEC89595848}" name="Column1473"/>
    <tableColumn id="1474" xr3:uid="{C1707B6D-83E1-4CCF-B588-8AADE18D74A9}" name="Column1474"/>
    <tableColumn id="1475" xr3:uid="{2962233E-E4A8-4463-9E3B-9DAFAE4E98CC}" name="Column1475"/>
    <tableColumn id="1476" xr3:uid="{180815B3-9A78-41AE-ABC1-B5105B2A9CF9}" name="Column1476"/>
    <tableColumn id="1477" xr3:uid="{468A371A-C9C6-482E-BF45-737915E4C3E2}" name="Column1477"/>
    <tableColumn id="1478" xr3:uid="{794085BF-294C-410F-ABE6-34232FCAAB23}" name="Column1478"/>
    <tableColumn id="1479" xr3:uid="{F10C9C68-3BED-4CFD-8BAB-2BB0B55EBFE4}" name="Column1479"/>
    <tableColumn id="1480" xr3:uid="{00B5E493-3D80-441E-BCC3-F22B7CB24894}" name="Column1480"/>
    <tableColumn id="1481" xr3:uid="{31A2E3D6-1DA3-4239-BE1F-A061DA485F75}" name="Column1481"/>
    <tableColumn id="1482" xr3:uid="{626A569C-DBB8-4B97-8D9D-FA583AF9DE62}" name="Column1482"/>
    <tableColumn id="1483" xr3:uid="{B61F1DFD-04CB-401A-A1AF-840A576348A4}" name="Column1483"/>
    <tableColumn id="1484" xr3:uid="{56D7AAFA-14EF-424C-8E39-224CC67A473B}" name="Column1484"/>
    <tableColumn id="1485" xr3:uid="{2954D9F4-4DA8-4B29-9B76-AE5B2F80628F}" name="Column1485"/>
    <tableColumn id="1486" xr3:uid="{AB26CE79-7644-4AC4-B49A-0CD281AAEE7B}" name="Column1486"/>
    <tableColumn id="1487" xr3:uid="{8BB82679-447F-4A6E-B0E7-1369644195F7}" name="Column1487"/>
    <tableColumn id="1488" xr3:uid="{56C5D3DB-FA1F-4220-84EA-FB704F9CEB16}" name="Column1488"/>
    <tableColumn id="1489" xr3:uid="{3C46A39B-0DBE-4F6D-9534-988555A85603}" name="Column1489"/>
    <tableColumn id="1490" xr3:uid="{8A26259E-B8EA-48DB-B200-0253C01C017A}" name="Column1490"/>
    <tableColumn id="1491" xr3:uid="{4CD76741-641B-4BA6-9670-DB6C3AC973C2}" name="Column1491"/>
    <tableColumn id="1492" xr3:uid="{6BAB9AE1-AAD9-4A2C-A2A6-1DA2D205B32C}" name="Column1492"/>
    <tableColumn id="1493" xr3:uid="{509AFACF-082F-49D2-B8AD-12661A36702F}" name="Column1493"/>
    <tableColumn id="1494" xr3:uid="{018BE5B0-AE58-4418-AC13-7675D6ED397A}" name="Column1494"/>
    <tableColumn id="1495" xr3:uid="{4B44457B-F76D-4DF0-AC62-913B6F8DE0D6}" name="Column1495"/>
    <tableColumn id="1496" xr3:uid="{660663E9-83FF-4677-A994-5F582119491C}" name="Column1496"/>
    <tableColumn id="1497" xr3:uid="{11621CC0-80A4-4759-B666-2652FC400B58}" name="Column1497"/>
    <tableColumn id="1498" xr3:uid="{37474DB8-E774-45CC-B985-6B5C829C41C6}" name="Column1498"/>
    <tableColumn id="1499" xr3:uid="{F54EA4DC-61C3-44FA-BE52-9ABA0F61DEF0}" name="Column1499"/>
    <tableColumn id="1500" xr3:uid="{D73A8ED4-5273-4284-A696-A7F70C7BF0B2}" name="Column1500"/>
    <tableColumn id="1501" xr3:uid="{D7DEFCA2-E77A-4A98-9526-1536093006CC}" name="Column1501"/>
    <tableColumn id="1502" xr3:uid="{CC8CD508-F03B-4E08-83FA-C4DA0A8045AD}" name="Column1502"/>
    <tableColumn id="1503" xr3:uid="{2E244288-3D0A-471E-8ACD-B3B3886B2543}" name="Column1503"/>
    <tableColumn id="1504" xr3:uid="{AD2B984E-4DA7-460E-9AC6-610049661FB4}" name="Column1504"/>
    <tableColumn id="1505" xr3:uid="{BA0B3421-0B7F-496D-A464-1BBAC288BA5A}" name="Column1505"/>
    <tableColumn id="1506" xr3:uid="{CD34E04B-8FDB-4CF8-9B83-09D091E5CDA4}" name="Column1506"/>
    <tableColumn id="1507" xr3:uid="{8E89525D-2FEE-42CC-B20E-F9622D8AD274}" name="Column1507"/>
    <tableColumn id="1508" xr3:uid="{3C4BEB33-87AA-4E95-9880-978A6FD1534E}" name="Column1508"/>
    <tableColumn id="1509" xr3:uid="{FB9591C6-F3D4-4CA1-AA3A-F1D4DA15C34C}" name="Column1509"/>
    <tableColumn id="1510" xr3:uid="{4741AE6E-8E5C-43F8-864B-5D8D3425A454}" name="Column1510"/>
    <tableColumn id="1511" xr3:uid="{BA76AD89-5637-4136-95D6-60042846776C}" name="Column1511"/>
    <tableColumn id="1512" xr3:uid="{CC833D11-02DE-4BE2-A1C3-AFE7E3D25754}" name="Column1512"/>
    <tableColumn id="1513" xr3:uid="{AC3BDE89-A8FE-45C5-BEF9-65FA3D882A5F}" name="Column1513"/>
    <tableColumn id="1514" xr3:uid="{E4DAD046-BD6B-4A57-88FE-891225E8A56D}" name="Column1514"/>
    <tableColumn id="1515" xr3:uid="{A0B9EBBD-766A-4651-93A4-DFF62372D72B}" name="Column1515"/>
    <tableColumn id="1516" xr3:uid="{381EA937-C754-47D6-BA07-21DF5E296AB4}" name="Column1516"/>
    <tableColumn id="1517" xr3:uid="{D3E4C34D-E581-43E9-B426-47000E254F32}" name="Column1517"/>
    <tableColumn id="1518" xr3:uid="{8E7D743E-6C81-4BC1-ADE4-3198E0CDAA36}" name="Column1518"/>
    <tableColumn id="1519" xr3:uid="{B8A21725-53B2-431F-81EB-4C43F1D029C9}" name="Column1519"/>
    <tableColumn id="1520" xr3:uid="{AE586ACF-B9D6-4100-973C-5948BFA387BF}" name="Column1520"/>
    <tableColumn id="1521" xr3:uid="{7D29027F-4874-450C-AF66-303118E0FEE1}" name="Column1521"/>
    <tableColumn id="1522" xr3:uid="{6FAD5677-5029-4056-8C89-C802D6E65535}" name="Column1522"/>
    <tableColumn id="1523" xr3:uid="{B101A49E-B299-4D14-A5CF-FE8E6CF1BE07}" name="Column1523"/>
    <tableColumn id="1524" xr3:uid="{C0398784-1437-4B44-85F5-6D27CF83BE65}" name="Column1524"/>
    <tableColumn id="1525" xr3:uid="{D45BA791-5046-4E63-93F3-E1C37F36EA1A}" name="Column1525"/>
    <tableColumn id="1526" xr3:uid="{60310521-DE43-44B1-A936-45A08E09A0FA}" name="Column1526"/>
    <tableColumn id="1527" xr3:uid="{83DEEA89-D7C8-450C-8CA8-399A8565BEC4}" name="Column1527"/>
    <tableColumn id="1528" xr3:uid="{701729B4-7906-4A15-AA6D-86657CD1BDC0}" name="Column1528"/>
    <tableColumn id="1529" xr3:uid="{BA5ABC81-B764-435B-A63B-566CB299D0DC}" name="Column1529"/>
    <tableColumn id="1530" xr3:uid="{BF436C3E-910A-4118-933D-939695C1E4C6}" name="Column1530"/>
    <tableColumn id="1531" xr3:uid="{1A89E5FE-C0FD-4D2A-AD39-1049AC52C80A}" name="Column1531"/>
    <tableColumn id="1532" xr3:uid="{C58CDA6A-9F2B-43E0-AB79-9A6EE85A4DBD}" name="Column1532"/>
    <tableColumn id="1533" xr3:uid="{6E993086-8F6F-4BF1-B8C2-506FF53B64F3}" name="Column1533"/>
    <tableColumn id="1534" xr3:uid="{E7180093-2917-4A5F-9902-5522D769DF04}" name="Column1534"/>
    <tableColumn id="1535" xr3:uid="{F0F9929D-2EB0-47C1-8402-78C6BAC85C18}" name="Column1535"/>
    <tableColumn id="1536" xr3:uid="{7B024AA2-3070-4DE5-9179-02F60FAE6CFE}" name="Column1536"/>
    <tableColumn id="1537" xr3:uid="{AB158FAD-C619-4ADE-A82A-A4D045C42EDE}" name="Column1537"/>
    <tableColumn id="1538" xr3:uid="{36A92D98-373A-4198-B0F3-62DBF26D126B}" name="Column1538"/>
    <tableColumn id="1539" xr3:uid="{E6A85E54-41C1-4230-9F29-D458B5C6F3BF}" name="Column1539"/>
    <tableColumn id="1540" xr3:uid="{4F4B195B-B1F5-41E0-8508-C53B4529B710}" name="Column1540"/>
    <tableColumn id="1541" xr3:uid="{A5E42BB1-D2C1-4306-9484-529B82FD2A8D}" name="Column1541"/>
    <tableColumn id="1542" xr3:uid="{B88E5F35-D2F2-4567-8E44-F6671EEF0125}" name="Column1542"/>
    <tableColumn id="1543" xr3:uid="{6D0A187E-CC67-4E49-AFEA-EAACFF9A315C}" name="Column1543"/>
    <tableColumn id="1544" xr3:uid="{361181CA-2E90-4B72-826B-D2BFF22B6186}" name="Column1544"/>
    <tableColumn id="1545" xr3:uid="{819928CE-89F6-4F22-B402-446E4D4300EF}" name="Column1545"/>
    <tableColumn id="1546" xr3:uid="{C4CCC4DE-E9F7-4DA4-9FE0-C3D86B2229FD}" name="Column1546"/>
    <tableColumn id="1547" xr3:uid="{3FDFD738-8D57-42DF-ADAA-0113F054E014}" name="Column1547"/>
    <tableColumn id="1548" xr3:uid="{66BB6D43-F5EB-48A6-B1C1-AAE3D695A09F}" name="Column1548"/>
    <tableColumn id="1549" xr3:uid="{FD96C07D-32CB-422A-AB5B-E18A24E3D794}" name="Column1549"/>
    <tableColumn id="1550" xr3:uid="{2581B47D-3EEA-46A6-A04E-0CA366F0FD2D}" name="Column1550"/>
    <tableColumn id="1551" xr3:uid="{61F1FD86-05A1-438D-8A9E-A3214D6E9249}" name="Column1551"/>
    <tableColumn id="1552" xr3:uid="{5FCBBD63-E3FB-4BF6-BAE9-13FC8B22D3F4}" name="Column1552"/>
    <tableColumn id="1553" xr3:uid="{65F6F38C-AA06-447A-AA69-F40194A7ABC8}" name="Column1553"/>
    <tableColumn id="1554" xr3:uid="{B9B30205-616E-4DCD-A27E-B3C4F44C7315}" name="Column1554"/>
    <tableColumn id="1555" xr3:uid="{642FA3EB-ADE6-4EEB-BFBF-7DF55A5C3698}" name="Column1555"/>
    <tableColumn id="1556" xr3:uid="{A2044CF2-1D4F-4140-A8C3-2E432CC6EDFE}" name="Column1556"/>
    <tableColumn id="1557" xr3:uid="{1029EB71-1078-42C0-A8BF-5D77116DD753}" name="Column1557"/>
    <tableColumn id="1558" xr3:uid="{C328E9C8-202C-4A74-B41C-EF3B60F69E96}" name="Column1558"/>
    <tableColumn id="1559" xr3:uid="{E692A32A-2D10-4222-A2DF-C886019460A0}" name="Column1559"/>
    <tableColumn id="1560" xr3:uid="{F6606FDA-2124-4301-A1D1-B461B2058B68}" name="Column1560"/>
    <tableColumn id="1561" xr3:uid="{3237F0E3-0EE8-47F1-94BD-6729030614E4}" name="Column1561"/>
    <tableColumn id="1562" xr3:uid="{B0828B2F-DBE9-47ED-AB6C-1F5ABECBBAAB}" name="Column1562"/>
    <tableColumn id="1563" xr3:uid="{AAA74774-CC7A-4BB6-B781-2A66C8FD0CA7}" name="Column1563"/>
    <tableColumn id="1564" xr3:uid="{D3C62F12-179E-476E-AA44-662235AE2B62}" name="Column1564"/>
    <tableColumn id="1565" xr3:uid="{EC6AF841-F3FF-47C2-8C37-7750F0FE2FEC}" name="Column1565"/>
    <tableColumn id="1566" xr3:uid="{F9A61FD3-5CA8-44AC-914F-1AF4BF12FC6F}" name="Column1566"/>
    <tableColumn id="1567" xr3:uid="{B2D2D8D1-2FC4-4ED6-8562-5516B122888E}" name="Column1567"/>
    <tableColumn id="1568" xr3:uid="{0C170AD8-6588-4DD2-AA76-43B65AD97B65}" name="Column1568"/>
    <tableColumn id="1569" xr3:uid="{4E85C913-F92A-47CB-83CB-08C388C5A23E}" name="Column1569"/>
    <tableColumn id="1570" xr3:uid="{C637A1DA-5E6C-4C2F-B95D-C874297C5DF3}" name="Column1570"/>
    <tableColumn id="1571" xr3:uid="{AD152FC7-5EE1-446B-8792-51EDC2B5364F}" name="Column1571"/>
    <tableColumn id="1572" xr3:uid="{0354A497-166E-47E8-86D1-C5FFC00C82EE}" name="Column1572"/>
    <tableColumn id="1573" xr3:uid="{04165A60-4021-4A77-A0CA-F07A4F7222C0}" name="Column1573"/>
    <tableColumn id="1574" xr3:uid="{31DD1ED5-B10C-478A-B861-B9FFA8ABB900}" name="Column1574"/>
    <tableColumn id="1575" xr3:uid="{08E8CF30-4F35-404F-B1F7-9CC50F6A0648}" name="Column1575"/>
    <tableColumn id="1576" xr3:uid="{5E91AD98-6666-457F-98D4-433F6617D9AF}" name="Column1576"/>
    <tableColumn id="1577" xr3:uid="{3AD23D64-145A-4275-9287-DAD6A22E2C59}" name="Column1577"/>
    <tableColumn id="1578" xr3:uid="{597B0ED8-1E5B-44AB-8A00-FA0ED5F641F6}" name="Column1578"/>
    <tableColumn id="1579" xr3:uid="{BC812AE8-6B3D-472E-B20C-CB413FA12C66}" name="Column1579"/>
    <tableColumn id="1580" xr3:uid="{40B8610C-76BE-47BB-9D75-AE19CEED07F9}" name="Column1580"/>
    <tableColumn id="1581" xr3:uid="{4647A017-E373-4F56-AAB5-C57C83D6E7F5}" name="Column1581"/>
    <tableColumn id="1582" xr3:uid="{5DDBAFA9-A9C3-4416-AF17-82F3A8E01FDA}" name="Column1582"/>
    <tableColumn id="1583" xr3:uid="{4A1EE182-A351-497B-9D4D-1B4E48788ABC}" name="Column1583"/>
    <tableColumn id="1584" xr3:uid="{7C92055E-854E-40D7-8A5A-54619CE02F1E}" name="Column1584"/>
    <tableColumn id="1585" xr3:uid="{8C928DCD-1E2F-47E2-B4B2-85B81087D26E}" name="Column1585"/>
    <tableColumn id="1586" xr3:uid="{FDDF25E4-F5FE-446E-A03E-8BF5DE4DD7EA}" name="Column1586"/>
    <tableColumn id="1587" xr3:uid="{C9683F80-A0D5-4DDE-A245-BF732F6ECE46}" name="Column1587"/>
    <tableColumn id="1588" xr3:uid="{598629C3-4795-45C1-B48A-D93E99AF2DD5}" name="Column1588"/>
    <tableColumn id="1589" xr3:uid="{03BB6E9A-4243-4AEF-9125-0871073E49A5}" name="Column1589"/>
    <tableColumn id="1590" xr3:uid="{FE26E65E-1842-415B-BA64-4CA16A56A125}" name="Column1590"/>
    <tableColumn id="1591" xr3:uid="{A13F7DDB-B721-47D3-BA55-5F4DA82B44F6}" name="Column1591"/>
    <tableColumn id="1592" xr3:uid="{C547A79A-7224-458F-ABEF-BADEAE61FC75}" name="Column1592"/>
    <tableColumn id="1593" xr3:uid="{8FFB87DB-73CC-41A0-A017-0B92746CFD68}" name="Column1593"/>
    <tableColumn id="1594" xr3:uid="{6D676C78-628C-4BB4-94D6-D3D211EED792}" name="Column1594"/>
    <tableColumn id="1595" xr3:uid="{5EDBD4BE-DC25-4291-99FC-75FD8DE935F4}" name="Column1595"/>
    <tableColumn id="1596" xr3:uid="{AA767717-2395-4750-B9DC-0A040D5723FE}" name="Column1596"/>
    <tableColumn id="1597" xr3:uid="{0ED7FF8F-FC8D-4731-9A20-1600C1A53F02}" name="Column1597"/>
    <tableColumn id="1598" xr3:uid="{52858C0B-AF92-47D6-8E75-775F021B180F}" name="Column1598"/>
    <tableColumn id="1599" xr3:uid="{189B786B-F1C5-4FD9-8A4B-C26272B2823D}" name="Column1599"/>
    <tableColumn id="1600" xr3:uid="{E5EBB88A-10A2-487C-A3F3-0E2279E06534}" name="Column1600"/>
    <tableColumn id="1601" xr3:uid="{92C7AA84-54C5-4111-8026-A57C58547C8E}" name="Column1601"/>
    <tableColumn id="1602" xr3:uid="{C86B72D5-DB4F-40C8-A9AE-18834EBA0D8A}" name="Column1602"/>
    <tableColumn id="1603" xr3:uid="{48CC6F9C-78F4-429C-B7AB-FCB77E30293B}" name="Column1603"/>
    <tableColumn id="1604" xr3:uid="{119E919F-3428-42FB-9647-DF862D703661}" name="Column1604"/>
    <tableColumn id="1605" xr3:uid="{6D812B7C-1684-4F01-AD14-5F78B08471C1}" name="Column1605"/>
    <tableColumn id="1606" xr3:uid="{AC117A3B-D859-46C0-84EE-956F56744C10}" name="Column1606"/>
    <tableColumn id="1607" xr3:uid="{48DE1C34-C58C-42FB-9548-9748A4A3A827}" name="Column1607"/>
    <tableColumn id="1608" xr3:uid="{F372D54F-F18E-4FBD-B883-6D2EF5413AB2}" name="Column1608"/>
    <tableColumn id="1609" xr3:uid="{C0AA37AF-AA88-428D-AC85-E2009FE5F793}" name="Column1609"/>
    <tableColumn id="1610" xr3:uid="{28EE7B9E-E93C-4441-9583-1A3D5A0DF5D2}" name="Column1610"/>
    <tableColumn id="1611" xr3:uid="{93BB338C-A1E5-460C-B8F4-2DACE024DDA6}" name="Column1611"/>
    <tableColumn id="1612" xr3:uid="{CE864A7B-B232-44D2-8F90-8EC41885DA93}" name="Column1612"/>
    <tableColumn id="1613" xr3:uid="{33823C1B-9DA9-43A9-B1E3-23C2E862BD71}" name="Column1613"/>
    <tableColumn id="1614" xr3:uid="{39485319-3673-4D45-BA4E-1BD4C2C46C2B}" name="Column1614"/>
    <tableColumn id="1615" xr3:uid="{FD6C2F84-407E-4C89-B14F-128B3B193C10}" name="Column1615"/>
    <tableColumn id="1616" xr3:uid="{CEFB36C4-0A33-467C-801E-BDD015672CDB}" name="Column1616"/>
    <tableColumn id="1617" xr3:uid="{F1974BA5-1FBF-4F40-9778-F558C04D46FC}" name="Column1617"/>
    <tableColumn id="1618" xr3:uid="{5D487A2F-10AE-483F-8789-EA0102A5597D}" name="Column1618"/>
    <tableColumn id="1619" xr3:uid="{8FDC42EE-43B8-4151-A4FC-2B547ED2AB49}" name="Column1619"/>
    <tableColumn id="1620" xr3:uid="{8BC940B1-29C3-4FBF-8F00-518A76526BDA}" name="Column1620"/>
    <tableColumn id="1621" xr3:uid="{2635A87D-2EB4-4B64-97A0-47D8373CBE29}" name="Column1621"/>
    <tableColumn id="1622" xr3:uid="{C554807A-1364-4534-A03F-905F503ADB66}" name="Column1622"/>
    <tableColumn id="1623" xr3:uid="{38E2BE79-A442-4613-BF0B-F8723DA0F80B}" name="Column1623"/>
    <tableColumn id="1624" xr3:uid="{EA05A5B3-051D-4AEB-87E0-5DCF28B6F049}" name="Column1624"/>
    <tableColumn id="1625" xr3:uid="{3F7FA817-6F79-4C23-BC24-338C7A9B10E7}" name="Column1625"/>
    <tableColumn id="1626" xr3:uid="{820F907A-7D67-4F3B-B276-B8C2584DC4BB}" name="Column1626"/>
    <tableColumn id="1627" xr3:uid="{DD67F503-B0A8-47AA-9FA4-A1885EA24A31}" name="Column1627"/>
    <tableColumn id="1628" xr3:uid="{AB84E160-7202-426B-972F-97D044051E1B}" name="Column1628"/>
    <tableColumn id="1629" xr3:uid="{EE747B9D-378E-489B-858F-5C2E4EC304B2}" name="Column1629"/>
    <tableColumn id="1630" xr3:uid="{F0E8C1F5-7484-4535-B971-FF87C229BC1E}" name="Column1630"/>
    <tableColumn id="1631" xr3:uid="{1EE98EF9-8B7B-449A-BEC7-E3CF354227C2}" name="Column1631"/>
    <tableColumn id="1632" xr3:uid="{1432E6DB-4191-453A-A64A-D6BA38FEAD00}" name="Column1632"/>
    <tableColumn id="1633" xr3:uid="{2F2FA249-24CB-4B32-A22D-496A3CBC104F}" name="Column1633"/>
    <tableColumn id="1634" xr3:uid="{EF874F38-36CC-4712-BDDB-98B49F72D245}" name="Column1634"/>
    <tableColumn id="1635" xr3:uid="{1479247D-3A3A-46A9-918F-CAAB7D0B5956}" name="Column1635"/>
    <tableColumn id="1636" xr3:uid="{2D275945-BF61-4E2D-87C2-7406A4EC5A11}" name="Column1636"/>
    <tableColumn id="1637" xr3:uid="{E69DE3A8-C6F2-4D6C-A5BC-361F92D06FDE}" name="Column1637"/>
    <tableColumn id="1638" xr3:uid="{2EDBAA00-D550-44A3-8B09-0CD02E9AE5D2}" name="Column1638"/>
    <tableColumn id="1639" xr3:uid="{8A5328CB-0604-478D-8513-21F8C37CF837}" name="Column1639"/>
    <tableColumn id="1640" xr3:uid="{240F8EA9-97FA-4F5A-B341-3D44A385C212}" name="Column1640"/>
    <tableColumn id="1641" xr3:uid="{980E289B-E88F-47A4-9C6F-7ADDD562AFE7}" name="Column1641"/>
    <tableColumn id="1642" xr3:uid="{82E0EFA4-1FD2-4DB7-862C-5A9DDC54F362}" name="Column1642"/>
    <tableColumn id="1643" xr3:uid="{F137B4F5-D8CF-480B-AC2B-15359DC6F63E}" name="Column1643"/>
    <tableColumn id="1644" xr3:uid="{3ADCDF59-B93C-42DA-960B-CA749E94C180}" name="Column1644"/>
    <tableColumn id="1645" xr3:uid="{6E32464F-5858-4106-AD80-4A881AB14A50}" name="Column1645"/>
    <tableColumn id="1646" xr3:uid="{887B3862-4F8B-46B9-8811-15D301A4515F}" name="Column1646"/>
    <tableColumn id="1647" xr3:uid="{42B980A8-9D37-4584-94A9-E1EC45E616A9}" name="Column1647"/>
    <tableColumn id="1648" xr3:uid="{F93F05F8-732D-48B5-9D06-C12B620F8216}" name="Column1648"/>
    <tableColumn id="1649" xr3:uid="{AA936824-44EE-4225-A051-48AA0982A8DC}" name="Column1649"/>
    <tableColumn id="1650" xr3:uid="{3D54B101-B5C8-455A-B135-B476B40A132D}" name="Column1650"/>
    <tableColumn id="1651" xr3:uid="{2B14EE4B-7582-4A30-8D0D-63087BC9A7CC}" name="Column1651"/>
    <tableColumn id="1652" xr3:uid="{BD97DFD9-0A71-4A8C-812C-5B248188DA5F}" name="Column1652"/>
    <tableColumn id="1653" xr3:uid="{F742E105-D829-4F43-8FD6-582056078CB7}" name="Column1653"/>
    <tableColumn id="1654" xr3:uid="{035412AA-4A75-45E7-8D94-FF593FDFCFCB}" name="Column1654"/>
    <tableColumn id="1655" xr3:uid="{5997A2CF-5F52-4964-B1C8-DA4B4C59AB7F}" name="Column1655"/>
    <tableColumn id="1656" xr3:uid="{F262E411-6D44-4CEE-A027-B9C56BED830B}" name="Column1656"/>
    <tableColumn id="1657" xr3:uid="{68ECD5D3-AEB5-4229-BE8E-29A921CD51F6}" name="Column1657"/>
    <tableColumn id="1658" xr3:uid="{8E26AC98-F012-43BD-BF75-7493662388D3}" name="Column1658"/>
    <tableColumn id="1659" xr3:uid="{3D75DB11-6D3B-463E-9650-6BDB7D9A0ACE}" name="Column1659"/>
    <tableColumn id="1660" xr3:uid="{46D506F8-759F-41F6-AEA3-5DD703835528}" name="Column1660"/>
    <tableColumn id="1661" xr3:uid="{ED042B9F-4198-4A32-82AA-7B7BBD438540}" name="Column1661"/>
    <tableColumn id="1662" xr3:uid="{42B3CABF-CD89-4A70-9158-67EA92A028A1}" name="Column1662"/>
    <tableColumn id="1663" xr3:uid="{0FD4A963-B08C-44AE-ACAA-12DCB5FE036F}" name="Column1663"/>
    <tableColumn id="1664" xr3:uid="{D539D3E9-BE91-41E6-9945-DB2D298A709F}" name="Column1664"/>
    <tableColumn id="1665" xr3:uid="{B81389F3-D991-4E00-AC5D-D2282346A341}" name="Column1665"/>
    <tableColumn id="1666" xr3:uid="{CCABD257-93A8-488D-BDE5-A5EF712296F1}" name="Column1666"/>
    <tableColumn id="1667" xr3:uid="{3D6C7473-DF82-4CE4-B5F0-675B3CCE17A0}" name="Column1667"/>
    <tableColumn id="1668" xr3:uid="{8AB3E148-2376-4EA6-B36A-33F1604B74DA}" name="Column1668"/>
    <tableColumn id="1669" xr3:uid="{351AD277-BA64-4863-87E3-4542EC1A27D5}" name="Column1669"/>
    <tableColumn id="1670" xr3:uid="{CB8D6EFF-B620-44E5-9151-BDD1EA0EF402}" name="Column1670"/>
    <tableColumn id="1671" xr3:uid="{B1462907-B588-4FE0-8C9C-1F7EF1A9FFE0}" name="Column1671"/>
    <tableColumn id="1672" xr3:uid="{160FC011-ECE4-487B-AC00-0CB62F3E19D3}" name="Column1672"/>
    <tableColumn id="1673" xr3:uid="{7ACCD62D-07FD-4AC7-95FF-7399943BC86B}" name="Column1673"/>
    <tableColumn id="1674" xr3:uid="{CBA6861D-A2EB-4E41-8CDD-ABC9BC16E3E8}" name="Column1674"/>
    <tableColumn id="1675" xr3:uid="{ED26BA13-ACE3-4625-BA77-AE147C721D0B}" name="Column1675"/>
    <tableColumn id="1676" xr3:uid="{69FCD00F-ECD0-47CF-9E9A-9FDDDB4B1335}" name="Column1676"/>
    <tableColumn id="1677" xr3:uid="{EE04C02C-6A1D-4956-BF01-36B999EFCCEB}" name="Column1677"/>
    <tableColumn id="1678" xr3:uid="{29424F1A-6BDC-416A-989F-874255839CBF}" name="Column1678"/>
    <tableColumn id="1679" xr3:uid="{039FC431-D2FF-4E2A-AF99-4816029B1E49}" name="Column1679"/>
    <tableColumn id="1680" xr3:uid="{A65B28FB-633D-4AA2-9891-BD131F01DBD9}" name="Column1680"/>
    <tableColumn id="1681" xr3:uid="{E3B0FDC5-9200-4BAB-8D86-7162EAC49914}" name="Column1681"/>
    <tableColumn id="1682" xr3:uid="{2EE86681-E386-4397-A907-3E8E010BAF2C}" name="Column1682"/>
    <tableColumn id="1683" xr3:uid="{346DF7B7-E2BA-455E-82A3-E4B33680D8E7}" name="Column1683"/>
    <tableColumn id="1684" xr3:uid="{2DA8D898-3D74-4564-93D7-E805CB2F2020}" name="Column1684"/>
    <tableColumn id="1685" xr3:uid="{2D584398-EC7D-4362-B5FA-9D62BD8669C0}" name="Column1685"/>
    <tableColumn id="1686" xr3:uid="{B8DD322D-EA7D-4ADB-9AE1-A654E899E94A}" name="Column1686"/>
    <tableColumn id="1687" xr3:uid="{0EDB7263-1E93-49F3-91AE-753BA5635BFA}" name="Column1687"/>
    <tableColumn id="1688" xr3:uid="{AA87C477-9706-4BBA-9164-38F0BD31650F}" name="Column1688"/>
    <tableColumn id="1689" xr3:uid="{648CFCD3-63F2-4FC1-8FC1-B48B42B11A0F}" name="Column1689"/>
    <tableColumn id="1690" xr3:uid="{FDF436DD-42D1-4695-B646-E62B68EECADD}" name="Column1690"/>
    <tableColumn id="1691" xr3:uid="{667E2F19-1FD4-4E8B-A1E4-6666C75B32D9}" name="Column1691"/>
    <tableColumn id="1692" xr3:uid="{5C061549-8673-4948-9515-B8DE84E81D10}" name="Column1692"/>
    <tableColumn id="1693" xr3:uid="{038549E6-1BD2-4BDB-BD15-E55E8429D668}" name="Column1693"/>
    <tableColumn id="1694" xr3:uid="{34703B45-77FF-4B40-898A-3CCCAEF0A47E}" name="Column1694"/>
    <tableColumn id="1695" xr3:uid="{A207C3BB-81B8-43BD-A62F-6AE83DC19EE1}" name="Column1695"/>
    <tableColumn id="1696" xr3:uid="{0CFEF306-CC0D-4849-922B-051C70E1546D}" name="Column1696"/>
    <tableColumn id="1697" xr3:uid="{AE5DC6E6-1182-4AA4-970B-0B36E65D133A}" name="Column1697"/>
    <tableColumn id="1698" xr3:uid="{FCE4F9B8-481E-4F71-9DCA-F3781E65A900}" name="Column1698"/>
    <tableColumn id="1699" xr3:uid="{EFF4AD8A-B470-40E5-B2B5-DF79F21A1E6D}" name="Column1699"/>
    <tableColumn id="1700" xr3:uid="{31F1D096-7A7A-4783-BA8E-6856BE37EA56}" name="Column1700"/>
    <tableColumn id="1701" xr3:uid="{24FFA284-DD1D-4E6F-950F-C916479E7E22}" name="Column1701"/>
    <tableColumn id="1702" xr3:uid="{2832E981-7532-46D6-A8E3-B0A9E3BBEAD8}" name="Column1702"/>
    <tableColumn id="1703" xr3:uid="{CE5EAAA2-6189-4FC4-84D5-F21B535EE291}" name="Column1703"/>
    <tableColumn id="1704" xr3:uid="{A10DA309-9FA0-4961-A87B-C8405031E962}" name="Column1704"/>
    <tableColumn id="1705" xr3:uid="{69EBAEA3-CD8B-4935-BDEE-A951FC66C392}" name="Column1705"/>
    <tableColumn id="1706" xr3:uid="{F46ECDF4-615F-4BB7-AF49-288533E70B2E}" name="Column1706"/>
    <tableColumn id="1707" xr3:uid="{050501B2-77B2-489D-8DE4-03BB345785C4}" name="Column1707"/>
    <tableColumn id="1708" xr3:uid="{D34FDB21-4CB8-45CB-A600-E6A015679F52}" name="Column1708"/>
    <tableColumn id="1709" xr3:uid="{E441B33E-FDCE-4834-BEA4-0FDD3935068E}" name="Column1709"/>
    <tableColumn id="1710" xr3:uid="{32F0C90C-EE73-453B-A3BA-653E24F30EDC}" name="Column1710"/>
    <tableColumn id="1711" xr3:uid="{9FFBCDD4-2F45-4F0B-ACC0-6025D7A348BC}" name="Column1711"/>
    <tableColumn id="1712" xr3:uid="{090D03A7-2771-420E-994B-D24ECF1CA065}" name="Column1712"/>
    <tableColumn id="1713" xr3:uid="{B12D8A1F-49C5-43FB-9701-D52A4C422823}" name="Column1713"/>
    <tableColumn id="1714" xr3:uid="{91C7C949-626B-403E-AE9D-136CE334FA56}" name="Column1714"/>
    <tableColumn id="1715" xr3:uid="{D101B132-CECB-4B19-B445-142873E5079B}" name="Column1715"/>
    <tableColumn id="1716" xr3:uid="{6CCEDFE0-6593-4A63-BCCA-F2D46EB28F2C}" name="Column1716"/>
    <tableColumn id="1717" xr3:uid="{5917A589-C909-4528-A772-FF613972E7C0}" name="Column1717"/>
    <tableColumn id="1718" xr3:uid="{E59646B2-3685-4344-B5E1-5CC7EA38CC05}" name="Column1718"/>
    <tableColumn id="1719" xr3:uid="{351A3058-646A-43DE-885E-28441547D4A4}" name="Column1719"/>
    <tableColumn id="1720" xr3:uid="{D81D65C1-977C-4DA1-BE5F-CF5889BF4252}" name="Column1720"/>
    <tableColumn id="1721" xr3:uid="{1B141944-5013-414D-9919-0A01B8B803CC}" name="Column1721"/>
    <tableColumn id="1722" xr3:uid="{AD003972-C326-4534-989C-9F14CF07E28C}" name="Column1722"/>
    <tableColumn id="1723" xr3:uid="{8D759143-4BDA-4998-8388-AC30B232FE59}" name="Column1723"/>
    <tableColumn id="1724" xr3:uid="{06630646-C00A-4866-96C1-36465E1A494C}" name="Column1724"/>
    <tableColumn id="1725" xr3:uid="{1DD1BE12-18FC-48DD-B752-1F17C26D1D2C}" name="Column1725"/>
    <tableColumn id="1726" xr3:uid="{63100CA7-B4CD-493A-8ED8-F715314A6986}" name="Column1726"/>
    <tableColumn id="1727" xr3:uid="{A8D1E57C-DDB6-421B-94A6-5654FA0B21ED}" name="Column1727"/>
    <tableColumn id="1728" xr3:uid="{037A595F-B9A7-49D0-91B6-6CC4F0A44C39}" name="Column1728"/>
    <tableColumn id="1729" xr3:uid="{FEF013F1-0649-4D57-A96C-BC28DE2B5B3A}" name="Column1729"/>
    <tableColumn id="1730" xr3:uid="{E912EAD2-E266-432B-A970-80368CD22E0A}" name="Column1730"/>
    <tableColumn id="1731" xr3:uid="{4AA05854-8304-406C-8A10-7B9971BCA190}" name="Column1731"/>
    <tableColumn id="1732" xr3:uid="{9B242DC3-C44B-48AE-99E4-760C2635F793}" name="Column1732"/>
    <tableColumn id="1733" xr3:uid="{8224CFC3-D700-46C9-A46A-689337EDDAD1}" name="Column1733"/>
    <tableColumn id="1734" xr3:uid="{C05B5763-E4AF-45FA-9305-35C53CC36F0F}" name="Column1734"/>
    <tableColumn id="1735" xr3:uid="{A4D6584B-EAA8-451E-902C-C70787057DA4}" name="Column1735"/>
    <tableColumn id="1736" xr3:uid="{E342204D-0228-4588-9A6F-842EC152EE03}" name="Column1736"/>
    <tableColumn id="1737" xr3:uid="{2CC3C0DA-0C9A-4322-9F60-2765ABA2455F}" name="Column1737"/>
    <tableColumn id="1738" xr3:uid="{062CE3B2-640D-4A3A-B322-0578B3472573}" name="Column1738"/>
    <tableColumn id="1739" xr3:uid="{07CD6198-D243-449A-896C-65FDE9D2DC45}" name="Column1739"/>
    <tableColumn id="1740" xr3:uid="{CC8AF9D5-E621-48D6-9293-72341ED1AC7C}" name="Column1740"/>
    <tableColumn id="1741" xr3:uid="{297ACA24-B6D6-4DE7-8CB9-78C170102F78}" name="Column1741"/>
    <tableColumn id="1742" xr3:uid="{5CDBB450-BE94-4B5C-B844-DAA22A3BB169}" name="Column1742"/>
    <tableColumn id="1743" xr3:uid="{A1A97A06-A54F-41DB-8AE4-13DC6A8AC788}" name="Column1743"/>
    <tableColumn id="1744" xr3:uid="{CF26361D-3437-4A04-AD80-363F9C29BEF5}" name="Column1744"/>
    <tableColumn id="1745" xr3:uid="{03AAD754-ECB1-4B90-A270-6CDDBF515772}" name="Column1745"/>
    <tableColumn id="1746" xr3:uid="{E962A55B-3876-49FD-B766-147E04154308}" name="Column1746"/>
    <tableColumn id="1747" xr3:uid="{927F195E-743D-477E-94E4-23E88ADD61C8}" name="Column1747"/>
    <tableColumn id="1748" xr3:uid="{CF1A6DDB-4430-49D7-B260-2973B369119E}" name="Column1748"/>
    <tableColumn id="1749" xr3:uid="{1B72F169-575E-4689-B154-8012B159889E}" name="Column1749"/>
    <tableColumn id="1750" xr3:uid="{81009B7D-D7D3-4866-A3CD-5896F4E300C0}" name="Column1750"/>
    <tableColumn id="1751" xr3:uid="{5537417E-1452-4FE9-A7E4-614BC5111B22}" name="Column1751"/>
    <tableColumn id="1752" xr3:uid="{CA9B3DB2-793B-461B-B450-FD2F0CEB19A5}" name="Column1752"/>
    <tableColumn id="1753" xr3:uid="{55000E01-0D10-4D2B-89CB-8D16F9CFB044}" name="Column1753"/>
    <tableColumn id="1754" xr3:uid="{5CE14A1F-3B17-494D-87F1-66A32D4412EE}" name="Column1754"/>
    <tableColumn id="1755" xr3:uid="{19C5DF8C-641E-4857-871C-FA70BE5819F4}" name="Column1755"/>
    <tableColumn id="1756" xr3:uid="{2048EEBE-1740-4E6B-8E8E-F63AD0E56847}" name="Column1756"/>
    <tableColumn id="1757" xr3:uid="{3E2C1FD7-2DDB-4B2A-8B86-30DBA5D10B79}" name="Column1757"/>
    <tableColumn id="1758" xr3:uid="{42E08FF9-8E15-49DE-A309-7F7764759D20}" name="Column1758"/>
    <tableColumn id="1759" xr3:uid="{E28E30CF-5C83-4F86-9B2F-326197767E05}" name="Column1759"/>
    <tableColumn id="1760" xr3:uid="{BD553941-FF8D-42DD-9A12-D392A723302B}" name="Column1760"/>
    <tableColumn id="1761" xr3:uid="{C2928F13-9205-4549-944F-B1A0C331DEF7}" name="Column1761"/>
    <tableColumn id="1762" xr3:uid="{AC0ABD32-85E5-4017-A562-BFDFB23728DC}" name="Column1762"/>
    <tableColumn id="1763" xr3:uid="{40B9559C-D974-4126-8428-740D4CE8041C}" name="Column1763"/>
    <tableColumn id="1764" xr3:uid="{0EE9ED88-84CB-498C-AB86-63630CCA5F50}" name="Column1764"/>
    <tableColumn id="1765" xr3:uid="{508F8BD6-2400-4AFB-A87B-4436BDD10493}" name="Column1765"/>
    <tableColumn id="1766" xr3:uid="{971A32F1-00A7-4B68-A743-9D7748A00ABE}" name="Column1766"/>
    <tableColumn id="1767" xr3:uid="{7CDD5C39-7403-4D3A-841C-5043C4856C74}" name="Column1767"/>
    <tableColumn id="1768" xr3:uid="{1188C003-42FE-4673-B299-5174302C03FD}" name="Column1768"/>
    <tableColumn id="1769" xr3:uid="{CF06B099-5DBD-4DED-9E75-AB7D2F9ACD1C}" name="Column1769"/>
    <tableColumn id="1770" xr3:uid="{7C22D1F5-E3E0-4E84-AF7B-2120B02D3D81}" name="Column1770"/>
    <tableColumn id="1771" xr3:uid="{98C474EB-15A1-4F60-8EF0-E5C2964DBEA2}" name="Column1771"/>
    <tableColumn id="1772" xr3:uid="{D3DA6797-A1D4-4654-A253-B63EA65A925A}" name="Column1772"/>
    <tableColumn id="1773" xr3:uid="{5E62CABC-3E07-4867-959C-E6669CF86870}" name="Column1773"/>
    <tableColumn id="1774" xr3:uid="{7066124A-357C-43EF-850C-D91169A1BCBB}" name="Column1774"/>
    <tableColumn id="1775" xr3:uid="{735C4492-949E-4A7D-ADA3-22075B010870}" name="Column1775"/>
    <tableColumn id="1776" xr3:uid="{A52F7472-8CBA-47BA-80F5-56F7DC52296F}" name="Column1776"/>
    <tableColumn id="1777" xr3:uid="{C7B418AC-A9EE-4736-8737-B03AE9664CC2}" name="Column1777"/>
    <tableColumn id="1778" xr3:uid="{5C681B4B-4F48-47B2-A837-8F553F84041F}" name="Column1778"/>
    <tableColumn id="1779" xr3:uid="{59069886-1988-4A22-ACD2-0DD45D8BD234}" name="Column1779"/>
    <tableColumn id="1780" xr3:uid="{FFA40B1A-3DD6-4183-A058-22EB55E149C4}" name="Column1780"/>
    <tableColumn id="1781" xr3:uid="{D3813820-FBEF-4FA6-9E39-421CA854AE5C}" name="Column1781"/>
    <tableColumn id="1782" xr3:uid="{2B007898-C651-421C-B956-CA8F12AAE237}" name="Column1782"/>
    <tableColumn id="1783" xr3:uid="{54918AFA-4DFC-46F7-A752-B4662E5B27AB}" name="Column1783"/>
    <tableColumn id="1784" xr3:uid="{6B7A8F59-F9D5-46BD-A227-F60AD6D99479}" name="Column1784"/>
    <tableColumn id="1785" xr3:uid="{07BF0BF3-AAA7-4D8C-BB15-41BDF3632673}" name="Column1785"/>
    <tableColumn id="1786" xr3:uid="{D05A7E67-6C10-41D7-835C-307992298763}" name="Column1786"/>
    <tableColumn id="1787" xr3:uid="{46A5A22D-9AD9-428B-BCD1-851DF0637371}" name="Column1787"/>
    <tableColumn id="1788" xr3:uid="{D310DC44-60F7-4881-B719-60D6FC42F0E3}" name="Column1788"/>
    <tableColumn id="1789" xr3:uid="{5FBDDBDE-9B14-4232-A0E0-3FC06B8D8E41}" name="Column1789"/>
    <tableColumn id="1790" xr3:uid="{514CBD01-7627-41C9-9EFF-B8B66ABBEF0A}" name="Column1790"/>
    <tableColumn id="1791" xr3:uid="{135012BF-0E97-4656-B5B4-88A8BD49B30B}" name="Column1791"/>
    <tableColumn id="1792" xr3:uid="{AD037147-0F3B-4C15-89A5-C0D6F3411BE3}" name="Column1792"/>
    <tableColumn id="1793" xr3:uid="{6C4A7B56-9B9D-483A-AD5E-F5AF2C83B48D}" name="Column1793"/>
    <tableColumn id="1794" xr3:uid="{B58FCEA6-4CCD-48E2-A292-13CA9C41E39D}" name="Column1794"/>
    <tableColumn id="1795" xr3:uid="{C7CEE403-1AAB-4E31-BBFA-044523404F6F}" name="Column1795"/>
    <tableColumn id="1796" xr3:uid="{AC192ACB-AC85-4503-BB41-4CE09BC3658A}" name="Column1796"/>
    <tableColumn id="1797" xr3:uid="{0810FC74-86A8-4979-A822-1BC935A7EC19}" name="Column1797"/>
    <tableColumn id="1798" xr3:uid="{97894627-3FE6-446A-B8A4-4B62268B6D74}" name="Column1798"/>
    <tableColumn id="1799" xr3:uid="{2714C075-9EE3-4A9F-AD7C-AA59C8C44405}" name="Column1799"/>
    <tableColumn id="1800" xr3:uid="{34AACAEB-2482-4CF6-B72E-294F519AF3E2}" name="Column1800"/>
    <tableColumn id="1801" xr3:uid="{22265039-CFE1-42B1-ADB5-15FB8F75E435}" name="Column1801"/>
    <tableColumn id="1802" xr3:uid="{137B6566-B8E0-4C94-9FA4-8C28AEE8E634}" name="Column1802"/>
    <tableColumn id="1803" xr3:uid="{C88E9CD7-0C2A-4152-8B63-A85A7763CEF7}" name="Column1803"/>
    <tableColumn id="1804" xr3:uid="{88EC1515-4416-4018-8718-ECCC7794F2C6}" name="Column1804"/>
    <tableColumn id="1805" xr3:uid="{AF544652-66C3-4CEB-B85F-2C0A39EDD7B2}" name="Column1805"/>
    <tableColumn id="1806" xr3:uid="{D605F424-E448-4419-9B2B-5A0435C78CC2}" name="Column1806"/>
    <tableColumn id="1807" xr3:uid="{6A5A04C1-02AA-4C8B-8FC0-E26A0F93B7F5}" name="Column1807"/>
    <tableColumn id="1808" xr3:uid="{C29210C2-5F88-49AD-B39F-66684F983296}" name="Column1808"/>
    <tableColumn id="1809" xr3:uid="{056A6A5C-24C6-49CF-B4DC-E6E0A13DD0A2}" name="Column1809"/>
    <tableColumn id="1810" xr3:uid="{662804D1-AFB1-4DE1-9B23-89EF13530441}" name="Column1810"/>
    <tableColumn id="1811" xr3:uid="{CD12CF77-30CE-474A-B141-79528CB16DCC}" name="Column1811"/>
    <tableColumn id="1812" xr3:uid="{97F1ABDB-CE95-477C-B487-8E96741F7938}" name="Column1812"/>
    <tableColumn id="1813" xr3:uid="{E420D9A5-2411-4650-820A-36C5560AC6D5}" name="Column1813"/>
    <tableColumn id="1814" xr3:uid="{17FA21B7-6CCE-4B15-B04D-3BC7D79A506D}" name="Column1814"/>
    <tableColumn id="1815" xr3:uid="{4B41D2AE-E322-42B7-A5A6-13CF5D15635B}" name="Column1815"/>
    <tableColumn id="1816" xr3:uid="{5A3C0518-302F-4950-A8EA-4D252E34CFD8}" name="Column1816"/>
    <tableColumn id="1817" xr3:uid="{371E615B-A7D0-4C0B-9071-BF294BD061E4}" name="Column1817"/>
    <tableColumn id="1818" xr3:uid="{5753CB64-D06A-42E6-9919-58035DDD65EC}" name="Column1818"/>
    <tableColumn id="1819" xr3:uid="{924258F0-1FF9-466D-9B83-3615DB65C819}" name="Column1819"/>
    <tableColumn id="1820" xr3:uid="{2FD7D34F-DEEC-4457-814D-9793667969DF}" name="Column1820"/>
    <tableColumn id="1821" xr3:uid="{D5C96CD1-50CE-4DA6-A6A8-32E6CF07273E}" name="Column1821"/>
    <tableColumn id="1822" xr3:uid="{332D40D4-B586-4F29-9659-80714A5F3B9A}" name="Column1822"/>
    <tableColumn id="1823" xr3:uid="{825F3FE0-EA72-42F5-AA96-2547EF9310C6}" name="Column1823"/>
    <tableColumn id="1824" xr3:uid="{9378B0F1-7E2C-4F2B-89D1-7DC0BC42909D}" name="Column1824"/>
    <tableColumn id="1825" xr3:uid="{C5270DBA-57F3-46C0-B170-1CC453615BC9}" name="Column1825"/>
    <tableColumn id="1826" xr3:uid="{23117C19-AB21-4B24-B09C-18F43D98EC45}" name="Column1826"/>
    <tableColumn id="1827" xr3:uid="{7BBB179E-986A-4183-B6EE-5E8867FC66D6}" name="Column1827"/>
    <tableColumn id="1828" xr3:uid="{05FD1B33-B340-4EB0-A4B4-94D572EA6BAD}" name="Column1828"/>
    <tableColumn id="1829" xr3:uid="{1FC0EED2-4153-42DA-AD96-4D4C6B4C09AE}" name="Column1829"/>
    <tableColumn id="1830" xr3:uid="{D20F6D91-854A-4A1B-8C97-8B506FAF8630}" name="Column1830"/>
    <tableColumn id="1831" xr3:uid="{53730915-B85F-4422-B4D3-A4A5AEBA720C}" name="Column1831"/>
    <tableColumn id="1832" xr3:uid="{604C12C5-CF06-448E-A422-BB52C9AB17C4}" name="Column1832"/>
    <tableColumn id="1833" xr3:uid="{9541D7EE-745C-4ED0-B9A5-EA2089E1CE67}" name="Column1833"/>
    <tableColumn id="1834" xr3:uid="{2C3F1D11-A762-4747-A3D9-7E3B86181EEC}" name="Column1834"/>
    <tableColumn id="1835" xr3:uid="{5269EF7C-BC6F-4D41-88C5-7AABE9480C0C}" name="Column1835"/>
    <tableColumn id="1836" xr3:uid="{F9193C7A-550F-4222-A5B6-63AC3ECDAA82}" name="Column1836"/>
    <tableColumn id="1837" xr3:uid="{E11B14E7-5258-4BB8-9C76-E23F65D88D7E}" name="Column1837"/>
    <tableColumn id="1838" xr3:uid="{2887B710-7216-45F5-AA69-859967F7DFE9}" name="Column1838"/>
    <tableColumn id="1839" xr3:uid="{4EEA321C-9477-40C0-80FB-E092FDEE1E06}" name="Column1839"/>
    <tableColumn id="1840" xr3:uid="{10750A79-574F-4132-96D6-AB6D6AFF3E38}" name="Column1840"/>
    <tableColumn id="1841" xr3:uid="{07B061FA-7921-405F-9C65-6CDCA2CE19D5}" name="Column1841"/>
    <tableColumn id="1842" xr3:uid="{A644165C-AE83-4686-8DC9-85CE1EB8E475}" name="Column1842"/>
    <tableColumn id="1843" xr3:uid="{384BFC39-3C04-442D-AEA5-F005D4AB7888}" name="Column1843"/>
    <tableColumn id="1844" xr3:uid="{5705BC6D-2FD9-4A6F-BDD4-689DD48BBE5A}" name="Column1844"/>
    <tableColumn id="1845" xr3:uid="{19CA917A-5DDA-42AA-A0E1-F19707538BCD}" name="Column1845"/>
    <tableColumn id="1846" xr3:uid="{71D816CF-689C-48EA-AA05-DCF5C8AADECF}" name="Column1846"/>
    <tableColumn id="1847" xr3:uid="{7DCE6120-CA0C-415C-9EA6-3207C0EE85C4}" name="Column1847"/>
    <tableColumn id="1848" xr3:uid="{4CD7018C-A541-4D3A-BB26-AFDB01654CB2}" name="Column1848"/>
    <tableColumn id="1849" xr3:uid="{69F2A402-9789-45A5-ACED-7F87C1EC734A}" name="Column1849"/>
    <tableColumn id="1850" xr3:uid="{A9D934A7-FDC9-4325-9F6E-44788307CF26}" name="Column1850"/>
    <tableColumn id="1851" xr3:uid="{B3C8212B-6A7F-47AF-99E0-23FDE3E98FF6}" name="Column1851"/>
    <tableColumn id="1852" xr3:uid="{170DD427-25D7-4811-A0ED-945151FB072A}" name="Column1852"/>
    <tableColumn id="1853" xr3:uid="{9E8E26A4-8923-4B09-BE8F-C465773CD435}" name="Column1853"/>
    <tableColumn id="1854" xr3:uid="{81F914AA-5729-4E60-9357-0BE24B46862D}" name="Column1854"/>
    <tableColumn id="1855" xr3:uid="{B75DAAD5-D011-4924-B8B9-10C689B8EBD5}" name="Column1855"/>
    <tableColumn id="1856" xr3:uid="{4E19DC06-71D4-4246-A51A-8A88EC187CD0}" name="Column1856"/>
    <tableColumn id="1857" xr3:uid="{A6718609-D4AD-46E4-8ADC-08B0A3CFB02D}" name="Column1857"/>
    <tableColumn id="1858" xr3:uid="{4E7F8D21-2F5C-4A16-88E5-F83DBACB6241}" name="Column1858"/>
    <tableColumn id="1859" xr3:uid="{200F0BFF-E590-4F5C-A069-66438127A30F}" name="Column1859"/>
    <tableColumn id="1860" xr3:uid="{4A69C5DB-2629-4BD5-920A-BD04A9F91CCD}" name="Column1860"/>
    <tableColumn id="1861" xr3:uid="{F6972D88-A78F-46F9-878D-7A8A7C71A811}" name="Column1861"/>
    <tableColumn id="1862" xr3:uid="{C1E0538A-D48D-4A83-8611-1876116B6C17}" name="Column1862"/>
    <tableColumn id="1863" xr3:uid="{D37A1C7A-70A3-4FDF-9A59-001134F1307D}" name="Column1863"/>
    <tableColumn id="1864" xr3:uid="{C4719700-86AE-4483-82AB-E9DDF38CE4C2}" name="Column1864"/>
    <tableColumn id="1865" xr3:uid="{3D43FEBB-E8B9-4F3B-ADC2-284D44C39B7D}" name="Column1865"/>
    <tableColumn id="1866" xr3:uid="{7C019DB1-56F2-4037-BD00-20AD2A1FA826}" name="Column1866"/>
    <tableColumn id="1867" xr3:uid="{03D7AA8E-5092-4C07-95D9-09DE943E0885}" name="Column1867"/>
    <tableColumn id="1868" xr3:uid="{3C804982-7770-479E-BA62-69CBFD01F783}" name="Column1868"/>
    <tableColumn id="1869" xr3:uid="{818FB5AC-76EA-45BE-AA7B-C414D4F2011C}" name="Column1869"/>
    <tableColumn id="1870" xr3:uid="{83BDA0F9-88A1-4344-92A2-E2C2385B829F}" name="Column1870"/>
    <tableColumn id="1871" xr3:uid="{CC714038-FF05-4BAE-BD39-A155161EDDB9}" name="Column1871"/>
    <tableColumn id="1872" xr3:uid="{925D46BF-C789-4FC9-B8C2-B3DD0F0F94C4}" name="Column1872"/>
    <tableColumn id="1873" xr3:uid="{BC216E68-E382-4C19-B69B-0341319A7815}" name="Column1873"/>
    <tableColumn id="1874" xr3:uid="{C26FC67A-7033-4129-8840-A7605CB7AD2A}" name="Column1874"/>
    <tableColumn id="1875" xr3:uid="{D44332A9-5BD1-4262-80F4-EC19DAE197D6}" name="Column1875"/>
    <tableColumn id="1876" xr3:uid="{E5F70963-7637-4010-BABA-A3F3D05C0D2E}" name="Column1876"/>
    <tableColumn id="1877" xr3:uid="{0FF74016-00F2-48E2-B252-47D6A58E685B}" name="Column1877"/>
    <tableColumn id="1878" xr3:uid="{605FB2E9-07AF-464D-8B70-AEE0525D40EB}" name="Column1878"/>
    <tableColumn id="1879" xr3:uid="{F666AD54-087C-4CF5-A6FB-3B3766C24DBA}" name="Column1879"/>
    <tableColumn id="1880" xr3:uid="{C9EE8EBF-9EC5-459F-9F61-C04E5EA1DAF5}" name="Column1880"/>
    <tableColumn id="1881" xr3:uid="{7142D4C6-8A51-41E2-A03B-DECE83C40BAD}" name="Column1881"/>
    <tableColumn id="1882" xr3:uid="{68484067-6353-4B1E-AFDC-E00E2D51DD37}" name="Column1882"/>
    <tableColumn id="1883" xr3:uid="{0353A00E-F9B0-4E23-B400-932EB1D42187}" name="Column1883"/>
    <tableColumn id="1884" xr3:uid="{4FC4152A-4063-4333-B27A-4BF63C074C06}" name="Column1884"/>
    <tableColumn id="1885" xr3:uid="{457A3B6B-1E39-4605-9F46-D7B921CB06E8}" name="Column1885"/>
    <tableColumn id="1886" xr3:uid="{4513E6C2-6831-4E16-9D49-6DA639E4EB12}" name="Column1886"/>
    <tableColumn id="1887" xr3:uid="{C135C5FB-7FC1-4C5A-AF1C-3055F4EE842F}" name="Column1887"/>
    <tableColumn id="1888" xr3:uid="{FF818E46-B805-4B64-8934-03383835B30A}" name="Column1888"/>
    <tableColumn id="1889" xr3:uid="{6B47291C-8B7D-4254-827F-050D205AD00A}" name="Column1889"/>
    <tableColumn id="1890" xr3:uid="{42AA0FDC-F296-4B85-8F4F-B92FE8C446C9}" name="Column1890"/>
    <tableColumn id="1891" xr3:uid="{2BB30209-ECCF-40D3-A569-C102199A26E1}" name="Column1891"/>
    <tableColumn id="1892" xr3:uid="{3AF26358-9DDA-42BB-BC48-72AADCB8A583}" name="Column1892"/>
    <tableColumn id="1893" xr3:uid="{6073D7E2-01D9-4B2C-AFBC-2B470B4ADCB7}" name="Column1893"/>
    <tableColumn id="1894" xr3:uid="{4832D640-FA15-4FEA-AEEF-EEBD5383C22F}" name="Column1894"/>
    <tableColumn id="1895" xr3:uid="{CA55420D-8B4F-469F-B82A-8D1125201F4C}" name="Column1895"/>
    <tableColumn id="1896" xr3:uid="{08B8A387-736C-463D-8C1E-CD8250ABEA64}" name="Column1896"/>
    <tableColumn id="1897" xr3:uid="{58317508-29E1-4478-8D55-1277BF1617A6}" name="Column1897"/>
    <tableColumn id="1898" xr3:uid="{BCB2E26E-B9EC-424D-BA55-F74770741B8C}" name="Column1898"/>
    <tableColumn id="1899" xr3:uid="{ED01ECF5-5288-4101-A2D5-48E384B17D14}" name="Column1899"/>
    <tableColumn id="1900" xr3:uid="{43B89254-62FF-4D7C-811A-CA6BCEEEEC5C}" name="Column1900"/>
    <tableColumn id="1901" xr3:uid="{179024F9-663B-4AAD-A4EA-99B6DECF34B7}" name="Column1901"/>
    <tableColumn id="1902" xr3:uid="{13E8A8BF-522A-4AD5-8AD2-40B4A0E22F3F}" name="Column1902"/>
    <tableColumn id="1903" xr3:uid="{1160DF7C-161F-4F44-893B-C05992A17FF4}" name="Column1903"/>
    <tableColumn id="1904" xr3:uid="{4E155555-1865-43BA-B9FB-5988D4EF7F7E}" name="Column1904"/>
    <tableColumn id="1905" xr3:uid="{7D6EBF66-3D31-4DFD-AE28-F339DADA36B8}" name="Column1905"/>
    <tableColumn id="1906" xr3:uid="{D6759384-98DC-40ED-89E5-E23329878FA6}" name="Column1906"/>
    <tableColumn id="1907" xr3:uid="{2CAC74D5-BDBA-4AB0-98F4-1EA56E476360}" name="Column1907"/>
    <tableColumn id="1908" xr3:uid="{5A77195A-3C5F-4D8A-8740-7337CD644501}" name="Column1908"/>
    <tableColumn id="1909" xr3:uid="{E8E896DF-D38E-40C3-9F5E-DCA1C0E731C3}" name="Column1909"/>
    <tableColumn id="1910" xr3:uid="{9B4DE0BE-C2E0-4FB4-BA2E-065379BCE310}" name="Column1910"/>
    <tableColumn id="1911" xr3:uid="{8843A745-658A-4569-ADE8-489C814EE170}" name="Column1911"/>
    <tableColumn id="1912" xr3:uid="{262B4E6D-54E4-4CD1-B437-EBF8FD9AF62D}" name="Column1912"/>
    <tableColumn id="1913" xr3:uid="{DDDC89D9-431F-46F4-89C6-C32C29EA16A5}" name="Column1913"/>
    <tableColumn id="1914" xr3:uid="{C087E2A8-C226-406E-936F-017EA425BD55}" name="Column1914"/>
    <tableColumn id="1915" xr3:uid="{0022E44D-55AB-4837-9FF5-3BE21D1CBAD7}" name="Column1915"/>
    <tableColumn id="1916" xr3:uid="{F45DC73A-1AAA-40C4-BB26-3CDAECDF7401}" name="Column1916"/>
    <tableColumn id="1917" xr3:uid="{A7CD506F-0105-416F-8C92-E45CCC5A46B8}" name="Column1917"/>
    <tableColumn id="1918" xr3:uid="{4BE85412-512B-4234-B0B3-690E67292636}" name="Column1918"/>
    <tableColumn id="1919" xr3:uid="{2508D099-0333-44BF-AA9F-B3D27C22B8A4}" name="Column1919"/>
    <tableColumn id="1920" xr3:uid="{691A383E-FEEC-4DFB-877E-535847D7363B}" name="Column1920"/>
    <tableColumn id="1921" xr3:uid="{D7B2A98F-3D88-4B75-B6B3-677E7E12C507}" name="Column1921"/>
    <tableColumn id="1922" xr3:uid="{9D34DA51-B4CA-4A4F-A0A9-CA0B094174CA}" name="Column1922"/>
    <tableColumn id="1923" xr3:uid="{50187CF0-336D-4AB8-91DB-472F23E77AD7}" name="Column1923"/>
    <tableColumn id="1924" xr3:uid="{99868C68-B1ED-456D-85CB-CB89B24AEE05}" name="Column1924"/>
    <tableColumn id="1925" xr3:uid="{24FDDE1A-FB13-4AF2-9B3F-633BC1CDDE2E}" name="Column1925"/>
    <tableColumn id="1926" xr3:uid="{973DEEE9-7163-4906-951D-25F86A1FA5F7}" name="Column1926"/>
    <tableColumn id="1927" xr3:uid="{10D0B9CB-A7EA-4622-BEEB-D51395579EF0}" name="Column1927"/>
    <tableColumn id="1928" xr3:uid="{F5A2CC87-8463-4D20-B142-03D553EDABA1}" name="Column1928"/>
    <tableColumn id="1929" xr3:uid="{FC8B8924-833E-4A1E-8598-A1ACE3C8B880}" name="Column1929"/>
    <tableColumn id="1930" xr3:uid="{5AC71002-9D73-4DC8-B050-948191D6FC61}" name="Column1930"/>
    <tableColumn id="1931" xr3:uid="{1B15BF5C-E161-467B-9CFC-71149D01B68B}" name="Column1931"/>
    <tableColumn id="1932" xr3:uid="{82E051BB-188A-4724-AAF2-BE6866F92453}" name="Column1932"/>
    <tableColumn id="1933" xr3:uid="{9FADB608-BE21-44A0-9A6E-DC5378DB6DCB}" name="Column1933"/>
    <tableColumn id="1934" xr3:uid="{C3D5DFDB-CB76-49C7-9635-AFB155DCB4CC}" name="Column1934"/>
    <tableColumn id="1935" xr3:uid="{12A055D9-C2F7-47EA-953E-40CE121EA701}" name="Column1935"/>
    <tableColumn id="1936" xr3:uid="{A6D8D86D-1EFA-4E38-82B2-96651C6E44FE}" name="Column1936"/>
    <tableColumn id="1937" xr3:uid="{51827E51-4F42-4DE1-A919-BB56AC734342}" name="Column1937"/>
    <tableColumn id="1938" xr3:uid="{96D8F7B8-F187-4B5D-9FB2-2293BFD625FC}" name="Column1938"/>
    <tableColumn id="1939" xr3:uid="{8F95A8B7-89E4-49CA-AEF1-65E9E1034E2C}" name="Column1939"/>
    <tableColumn id="1940" xr3:uid="{1C7186BB-BB70-4E1A-9C34-E9450C032192}" name="Column1940"/>
    <tableColumn id="1941" xr3:uid="{EC4DE4F5-019B-4A94-8E0D-32EFD3084F60}" name="Column1941"/>
    <tableColumn id="1942" xr3:uid="{9E853188-13E7-4EC5-B37A-D8EED8D556D4}" name="Column1942"/>
    <tableColumn id="1943" xr3:uid="{F2B21AA6-236A-42C0-9579-0BB067C3F6DC}" name="Column1943"/>
    <tableColumn id="1944" xr3:uid="{0A1F8875-7522-4461-A998-591CF2D50CEB}" name="Column1944"/>
    <tableColumn id="1945" xr3:uid="{B856CA60-852B-43F5-AA2A-830B38D3CBFC}" name="Column1945"/>
    <tableColumn id="1946" xr3:uid="{8EE55425-7A74-4F66-988A-7C5BB4776122}" name="Column1946"/>
    <tableColumn id="1947" xr3:uid="{9D816319-53FD-4834-9DA3-BF778B3B7543}" name="Column1947"/>
    <tableColumn id="1948" xr3:uid="{1C89A5D8-E440-4D12-8D92-51A698AF55F3}" name="Column1948"/>
    <tableColumn id="1949" xr3:uid="{3DAAFE44-ACE4-453F-84E1-799F7B41E67B}" name="Column1949"/>
    <tableColumn id="1950" xr3:uid="{5A9589B9-F7F2-4703-BFDE-13E0CAEDAA5D}" name="Column1950"/>
    <tableColumn id="1951" xr3:uid="{A4D7F70F-1791-4DF0-8F28-F604C87B5101}" name="Column1951"/>
    <tableColumn id="1952" xr3:uid="{14BCE6C0-9A5E-4146-9748-8509C16065DD}" name="Column1952"/>
    <tableColumn id="1953" xr3:uid="{595A3F6A-45E8-4BFB-BC16-C57C592E2981}" name="Column1953"/>
    <tableColumn id="1954" xr3:uid="{CEDA141A-55F9-4C63-BC6D-0B31EDB3471F}" name="Column1954"/>
    <tableColumn id="1955" xr3:uid="{CED7BB13-ECB5-49FE-8BC5-D70EAD42C571}" name="Column1955"/>
    <tableColumn id="1956" xr3:uid="{5A2868B9-D004-4E16-BCB4-4C0CBA3CECA1}" name="Column1956"/>
    <tableColumn id="1957" xr3:uid="{AFE24F72-21CA-4060-B4E4-34339149E37B}" name="Column1957"/>
    <tableColumn id="1958" xr3:uid="{2AD91468-F081-48EA-9D06-41A8C5C34117}" name="Column1958"/>
    <tableColumn id="1959" xr3:uid="{F23D85C9-E880-4D4B-BBDC-663ADE8F44D0}" name="Column1959"/>
    <tableColumn id="1960" xr3:uid="{E32E5B70-3870-499C-8EAA-89E01506C3B6}" name="Column1960"/>
    <tableColumn id="1961" xr3:uid="{D8CA38D2-7A50-49E8-9ADE-8FB07A0B3D7E}" name="Column1961"/>
    <tableColumn id="1962" xr3:uid="{4453B412-DC69-4D62-918B-93D60754CC79}" name="Column1962"/>
    <tableColumn id="1963" xr3:uid="{E730163B-D7D9-433E-8C6E-842DB0FFA521}" name="Column1963"/>
    <tableColumn id="1964" xr3:uid="{5A098139-3DD1-4204-912E-8F80F1A7ECC0}" name="Column1964"/>
    <tableColumn id="1965" xr3:uid="{EC9E6454-6082-4E72-8758-B132A044FD43}" name="Column1965"/>
    <tableColumn id="1966" xr3:uid="{377F187B-7DCB-4EC7-B485-EDAFAC5EE518}" name="Column1966"/>
    <tableColumn id="1967" xr3:uid="{C4C64F28-26E2-458C-AC12-81AB009A3AEF}" name="Column1967"/>
    <tableColumn id="1968" xr3:uid="{2AD0C453-B79B-490E-AE1B-75F569685169}" name="Column1968"/>
    <tableColumn id="1969" xr3:uid="{3C522EE0-946F-4475-A749-0F74AC66B322}" name="Column1969"/>
    <tableColumn id="1970" xr3:uid="{8D3BAB5A-9BD9-4136-88DA-052A7E532663}" name="Column1970"/>
    <tableColumn id="1971" xr3:uid="{54C9F75A-887F-488B-B8E0-7C932698BFE5}" name="Column1971"/>
    <tableColumn id="1972" xr3:uid="{37E36160-ABA1-4BB1-A2E1-1126B66DFB52}" name="Column1972"/>
    <tableColumn id="1973" xr3:uid="{89EB7DF3-A5D3-4BD7-A686-A0424D3318D3}" name="Column1973"/>
    <tableColumn id="1974" xr3:uid="{4192A7DD-97EF-438F-9E00-F2330F80FA78}" name="Column1974"/>
    <tableColumn id="1975" xr3:uid="{F9EA6573-4A6E-4501-A14D-D1111FC5548B}" name="Column1975"/>
    <tableColumn id="1976" xr3:uid="{525A2284-89B6-4658-86F2-B04907FD4CE8}" name="Column1976"/>
    <tableColumn id="1977" xr3:uid="{92DAF366-13C0-463F-9AF9-80C9986B935E}" name="Column1977"/>
    <tableColumn id="1978" xr3:uid="{D6A88884-C1BC-41FC-9F1E-02877F821936}" name="Column1978"/>
    <tableColumn id="1979" xr3:uid="{7F6F7E5D-F3B8-45B8-B7DD-D84BC59460F5}" name="Column1979"/>
    <tableColumn id="1980" xr3:uid="{E00E2C0F-EA38-4F73-BF3A-E1CFD95084B0}" name="Column1980"/>
    <tableColumn id="1981" xr3:uid="{2A05AC95-632E-4FB4-AC3A-C625B024ACC0}" name="Column1981"/>
    <tableColumn id="1982" xr3:uid="{956FCCCA-3164-44B4-AD72-52C3F180C1DD}" name="Column1982"/>
    <tableColumn id="1983" xr3:uid="{D439B2B2-FF2E-4DF8-A4BA-0DB9E5C27CF9}" name="Column1983"/>
    <tableColumn id="1984" xr3:uid="{E1498E91-73D5-4BC3-8DBD-5406A7A50B49}" name="Column1984"/>
    <tableColumn id="1985" xr3:uid="{74795C0E-C667-47BD-B146-F8998116FC63}" name="Column1985"/>
    <tableColumn id="1986" xr3:uid="{A5FDA944-74E4-4780-BA57-5C330542BF75}" name="Column1986"/>
    <tableColumn id="1987" xr3:uid="{1ED6C76E-1BAF-41CE-812E-3AE3090E2B86}" name="Column1987"/>
    <tableColumn id="1988" xr3:uid="{7AC9D75A-0190-4E98-8ECF-70D8892240E2}" name="Column1988"/>
    <tableColumn id="1989" xr3:uid="{B9A463AD-3A66-4B88-AACE-F8C461C431E1}" name="Column1989"/>
    <tableColumn id="1990" xr3:uid="{56365624-2C40-4A92-9A5D-D1E70A56819D}" name="Column1990"/>
    <tableColumn id="1991" xr3:uid="{82FADB06-35E9-4424-9727-31F51A54E09B}" name="Column1991"/>
    <tableColumn id="1992" xr3:uid="{71E5C89F-0F9F-4808-B048-A1DE50510512}" name="Column1992"/>
    <tableColumn id="1993" xr3:uid="{A8EED8B2-FBE0-4D94-AFCD-5F5526553260}" name="Column1993"/>
    <tableColumn id="1994" xr3:uid="{E4327FC6-4BED-4D81-ACA0-4CBD777418C7}" name="Column1994"/>
    <tableColumn id="1995" xr3:uid="{25D41FFD-26C2-4C0C-8CF1-9709612DB536}" name="Column1995"/>
    <tableColumn id="1996" xr3:uid="{0394A7EA-DF30-498B-B706-6DF5094409BE}" name="Column1996"/>
    <tableColumn id="1997" xr3:uid="{17E9E1F6-94F9-432C-9EDD-A0B5513E63E6}" name="Column1997"/>
    <tableColumn id="1998" xr3:uid="{2BD281D3-5561-45FC-89AF-6DEEF4F3C96D}" name="Column1998"/>
    <tableColumn id="1999" xr3:uid="{1551F957-8C7C-4F86-968F-AE956553F473}" name="Column1999"/>
    <tableColumn id="2000" xr3:uid="{42689F83-AC7F-495C-981F-E5424D25A5B3}" name="Column2000"/>
    <tableColumn id="2001" xr3:uid="{6369758B-ABD5-4791-8D11-75992A1E1256}" name="Column2001"/>
    <tableColumn id="2002" xr3:uid="{4529CEEB-9E01-4663-8980-A7CD1AF9322D}" name="Column2002"/>
    <tableColumn id="2003" xr3:uid="{20AF3E94-1F04-489E-9537-EECB64A34A70}" name="Column2003"/>
    <tableColumn id="2004" xr3:uid="{200CA7EB-FD26-402C-816E-0C6AD19CFDEF}" name="Column2004"/>
    <tableColumn id="2005" xr3:uid="{31FE6923-B994-4256-B246-3B265839E82B}" name="Column2005"/>
    <tableColumn id="2006" xr3:uid="{B82A5FB9-6308-492B-AF74-B123D1F1DEB7}" name="Column2006"/>
    <tableColumn id="2007" xr3:uid="{FA5766C1-C253-44D2-948F-1C6A498D5B5B}" name="Column2007"/>
    <tableColumn id="2008" xr3:uid="{42C83DC2-435B-4111-BCF0-E46FB2303672}" name="Column2008"/>
    <tableColumn id="2009" xr3:uid="{E3FF95D8-8392-4CEE-A0FA-630B64B4595B}" name="Column2009"/>
    <tableColumn id="2010" xr3:uid="{AB006078-1AAD-4F8A-98EA-174C2A8D3D00}" name="Column2010"/>
    <tableColumn id="2011" xr3:uid="{8D70C593-0B34-4D71-897A-0097D41EECD1}" name="Column2011"/>
    <tableColumn id="2012" xr3:uid="{243916EE-BA87-4F3E-93FC-2EE652CB441E}" name="Column2012"/>
    <tableColumn id="2013" xr3:uid="{FAC82CB0-B889-4B0D-912F-079746407CC4}" name="Column2013"/>
    <tableColumn id="2014" xr3:uid="{D9F1418F-C443-47B7-B516-A7E82B9455D6}" name="Column2014"/>
    <tableColumn id="2015" xr3:uid="{D64F6E00-4112-4EF0-A22D-97D7AB13C389}" name="Column2015"/>
    <tableColumn id="2016" xr3:uid="{434E4AE6-72F6-4938-A0A7-D9A9318B9397}" name="Column2016"/>
    <tableColumn id="2017" xr3:uid="{441DC354-8037-4715-9E0E-C16A69C87392}" name="Column2017"/>
    <tableColumn id="2018" xr3:uid="{5409EEA4-4ACE-4D66-90A1-E8B5DB367E59}" name="Column2018"/>
    <tableColumn id="2019" xr3:uid="{1A5D9E0D-20F4-4BE4-B8B5-A3FE0B7D4EC2}" name="Column2019"/>
    <tableColumn id="2020" xr3:uid="{500839EB-35F1-4DF6-8D5A-F24699300C2C}" name="Column2020"/>
    <tableColumn id="2021" xr3:uid="{CDCFC7A1-907D-4F97-A1BD-5F822F1BADF8}" name="Column2021"/>
    <tableColumn id="2022" xr3:uid="{EEC6ACA6-3FEA-466B-81B9-F3AE6EA0AFE4}" name="Column2022"/>
    <tableColumn id="2023" xr3:uid="{EF0DB8D5-DECF-44AF-A015-F7AB5AA2C91B}" name="Column2023"/>
    <tableColumn id="2024" xr3:uid="{E9B884B9-E429-4131-BE5B-8885C9C35227}" name="Column2024"/>
    <tableColumn id="2025" xr3:uid="{01F547BB-694F-4387-82DD-0D588A09CAED}" name="Column2025"/>
    <tableColumn id="2026" xr3:uid="{CE9F6DDF-0382-4CFE-83CD-CB9C300717F0}" name="Column2026"/>
    <tableColumn id="2027" xr3:uid="{219D5063-72B1-47EB-ADB9-7DEBB22861F5}" name="Column2027"/>
    <tableColumn id="2028" xr3:uid="{A89920AF-756F-41FD-B91F-CFF7489C84AD}" name="Column2028"/>
    <tableColumn id="2029" xr3:uid="{5DCBF23A-F6A5-457A-86C0-281A0D71BBA9}" name="Column2029"/>
    <tableColumn id="2030" xr3:uid="{366B46DC-1342-4853-9869-F33218414177}" name="Column2030"/>
    <tableColumn id="2031" xr3:uid="{F80D39E7-B2C0-4EB0-B649-DB61165A28EE}" name="Column2031"/>
    <tableColumn id="2032" xr3:uid="{04722308-665C-4580-8F77-4DA0DB275DE2}" name="Column2032"/>
    <tableColumn id="2033" xr3:uid="{F02C76BE-710F-4EEE-8E75-5BE5681821BC}" name="Column2033"/>
    <tableColumn id="2034" xr3:uid="{398B5C2C-6474-4787-A76A-8D328E98C37E}" name="Column2034"/>
    <tableColumn id="2035" xr3:uid="{C3BAC79B-2C75-42F0-BE88-E4DC2E23ABC5}" name="Column2035"/>
    <tableColumn id="2036" xr3:uid="{A005BA7B-A5C2-43FE-A31C-7E5AAB47C248}" name="Column2036"/>
    <tableColumn id="2037" xr3:uid="{B9522BBA-D811-43CE-8446-7043CD2C34AC}" name="Column2037"/>
    <tableColumn id="2038" xr3:uid="{AEC62F11-BB9B-458C-827A-0086EF6BF635}" name="Column2038"/>
    <tableColumn id="2039" xr3:uid="{350C2EF8-161A-437B-8F86-854EB6F5FD55}" name="Column2039"/>
    <tableColumn id="2040" xr3:uid="{9D823D9D-55BF-4A99-8C9E-64B9BE6737D0}" name="Column2040"/>
    <tableColumn id="2041" xr3:uid="{1797CFFB-B4C5-470C-8BE5-09E6E18F2C3D}" name="Column2041"/>
    <tableColumn id="2042" xr3:uid="{656FFBEC-8779-4214-A98C-A92EBE78F84E}" name="Column2042"/>
    <tableColumn id="2043" xr3:uid="{C72ABA57-9636-432E-9B9C-56CDB546D716}" name="Column2043"/>
    <tableColumn id="2044" xr3:uid="{87B6C46A-3D55-4254-BD31-E0839C69EA1E}" name="Column2044"/>
    <tableColumn id="2045" xr3:uid="{8CFB2BBB-0759-4A36-87D9-6A8D9851D6DB}" name="Column2045"/>
    <tableColumn id="2046" xr3:uid="{E17EFE12-F5CD-4D46-B04F-4069CDF153A0}" name="Column2046"/>
    <tableColumn id="2047" xr3:uid="{1C503A41-311A-4092-BFE8-847E815333A9}" name="Column2047"/>
    <tableColumn id="2048" xr3:uid="{E861D9DD-A668-4422-AA80-715CD8821EAC}" name="Column2048"/>
    <tableColumn id="2049" xr3:uid="{84A1D242-6611-456A-9668-C69187C33F0E}" name="Column2049"/>
    <tableColumn id="2050" xr3:uid="{4D777BEE-BDDB-4874-B479-8DD702998667}" name="Column2050"/>
    <tableColumn id="2051" xr3:uid="{3B2BD43B-7424-406C-A0B7-23281CC96336}" name="Column2051"/>
    <tableColumn id="2052" xr3:uid="{42D71FB5-4669-4DB0-8FF3-C2AA0CB1DA1F}" name="Column2052"/>
    <tableColumn id="2053" xr3:uid="{B04BBB0D-D68C-42DB-8A8C-C3922A584500}" name="Column2053"/>
    <tableColumn id="2054" xr3:uid="{E7A98523-BE4D-4D78-9F22-B227DAD85CD2}" name="Column2054"/>
    <tableColumn id="2055" xr3:uid="{50FEB234-BBF0-4B64-99A8-1C21693C92C2}" name="Column2055"/>
    <tableColumn id="2056" xr3:uid="{FF1CDBAF-BF99-4C2B-B58D-614B452FEC96}" name="Column2056"/>
    <tableColumn id="2057" xr3:uid="{61596912-BFB6-4E6A-9C40-97B5B525060C}" name="Column2057"/>
    <tableColumn id="2058" xr3:uid="{3BB98703-E4D9-4C78-A052-30F21965088B}" name="Column2058"/>
    <tableColumn id="2059" xr3:uid="{9D3FDECA-BC81-4804-846F-E6EED832632F}" name="Column2059"/>
    <tableColumn id="2060" xr3:uid="{A0D13768-571B-407A-A3F2-31DF89177A74}" name="Column2060"/>
    <tableColumn id="2061" xr3:uid="{FB017CC1-1C83-46E1-A2A2-204741CCBF33}" name="Column2061"/>
    <tableColumn id="2062" xr3:uid="{C616A58A-647D-441D-8706-404720451F5B}" name="Column2062"/>
    <tableColumn id="2063" xr3:uid="{DBA5FE55-7E93-4AF1-852B-8635B845907B}" name="Column2063"/>
    <tableColumn id="2064" xr3:uid="{081B4EE6-977F-43C4-ADCD-0174E5C20F94}" name="Column2064"/>
    <tableColumn id="2065" xr3:uid="{7749E642-8C69-4E11-B817-ED634A5C270D}" name="Column2065"/>
    <tableColumn id="2066" xr3:uid="{314C37B7-C4AB-4D25-958D-8BCEB1B67EB1}" name="Column2066"/>
    <tableColumn id="2067" xr3:uid="{1557264A-4F6E-465A-842C-CEBEE682B825}" name="Column2067"/>
    <tableColumn id="2068" xr3:uid="{ABEB0785-B5D4-4DCA-87BF-4C93FBA6E9F2}" name="Column2068"/>
    <tableColumn id="2069" xr3:uid="{0175FD0F-88E3-483B-AE6A-DF8E76C3EC2E}" name="Column2069"/>
    <tableColumn id="2070" xr3:uid="{797D716C-930F-4DB4-9D47-F54C89C78EA1}" name="Column2070"/>
    <tableColumn id="2071" xr3:uid="{877D6CFA-7840-44FD-9303-6B0B38A875BF}" name="Column2071"/>
    <tableColumn id="2072" xr3:uid="{213E424D-69A0-4268-A708-48DBCE623DDA}" name="Column2072"/>
    <tableColumn id="2073" xr3:uid="{9594AB34-C359-4248-811D-506A30944600}" name="Column2073"/>
    <tableColumn id="2074" xr3:uid="{33CFD309-F35D-48CE-9842-E8F23887FDAB}" name="Column2074"/>
    <tableColumn id="2075" xr3:uid="{4FA0856D-9A11-4254-A7AD-1867A5402E9F}" name="Column2075"/>
    <tableColumn id="2076" xr3:uid="{3A19FA53-1BA8-46B4-AE79-58DD493D636D}" name="Column2076"/>
    <tableColumn id="2077" xr3:uid="{C03E6ACA-138E-4936-AE43-5EF63244FE6B}" name="Column2077"/>
    <tableColumn id="2078" xr3:uid="{F1CBEA46-3B58-461F-8B18-662D0032DDD6}" name="Column2078"/>
    <tableColumn id="2079" xr3:uid="{392FED91-87ED-43C3-AF9B-F1FA49ADA694}" name="Column2079"/>
    <tableColumn id="2080" xr3:uid="{2228C5A6-291B-406F-9C79-575AE25089D2}" name="Column2080"/>
    <tableColumn id="2081" xr3:uid="{F987007C-3A50-4184-A8A0-A4CE6555310E}" name="Column2081"/>
    <tableColumn id="2082" xr3:uid="{926D0B8D-F147-490B-B859-418E56BADF21}" name="Column2082"/>
    <tableColumn id="2083" xr3:uid="{536D9F08-ACFB-4F88-9139-8D471BE46520}" name="Column2083"/>
    <tableColumn id="2084" xr3:uid="{54E660EE-9277-47BD-9495-3E84903538E4}" name="Column2084"/>
    <tableColumn id="2085" xr3:uid="{418CAC81-05A2-41C2-8C16-409822B17EDC}" name="Column2085"/>
    <tableColumn id="2086" xr3:uid="{279FCD47-590B-4A20-BD29-96DBE7EC6108}" name="Column2086"/>
    <tableColumn id="2087" xr3:uid="{F07D4859-C7DC-430D-BC35-2CE04D0AB8E9}" name="Column2087"/>
    <tableColumn id="2088" xr3:uid="{20A6E5EF-DCA0-4F15-BF52-A98C03EA00E8}" name="Column2088"/>
    <tableColumn id="2089" xr3:uid="{54698881-99B4-4317-815D-78580E3E6D06}" name="Column2089"/>
    <tableColumn id="2090" xr3:uid="{C1AF62C1-2F3C-4CE8-8F4C-D2C038020007}" name="Column2090"/>
    <tableColumn id="2091" xr3:uid="{A55A5A0C-ADF2-4BB5-B031-E4313FE19619}" name="Column2091"/>
    <tableColumn id="2092" xr3:uid="{9E1EC565-1C39-4D84-8D24-4F8DD679BEBC}" name="Column2092"/>
    <tableColumn id="2093" xr3:uid="{E28CDE3B-8DA1-48C5-8FEE-95DDD0CBE491}" name="Column2093"/>
    <tableColumn id="2094" xr3:uid="{8B410993-CFA5-43A0-9842-584C0019EB54}" name="Column2094"/>
    <tableColumn id="2095" xr3:uid="{FEDA3E77-351D-404D-B442-DA3CE03552CB}" name="Column2095"/>
    <tableColumn id="2096" xr3:uid="{CDC90EEF-605A-4CA0-B9F7-623A1917893E}" name="Column2096"/>
    <tableColumn id="2097" xr3:uid="{1E9BB4BF-8843-4760-B585-EF3CAE75F500}" name="Column2097"/>
    <tableColumn id="2098" xr3:uid="{61C0895E-6234-4177-8137-96255AD2DBA4}" name="Column2098"/>
    <tableColumn id="2099" xr3:uid="{8A04667A-D5E1-4C2C-BB1F-DDE89DFBE0BA}" name="Column2099"/>
    <tableColumn id="2100" xr3:uid="{815E8306-A948-416A-94FF-23A4129FA8B8}" name="Column2100"/>
    <tableColumn id="2101" xr3:uid="{EA054E5A-A340-4C01-8701-7B5642B9F0A3}" name="Column2101"/>
    <tableColumn id="2102" xr3:uid="{85E25FEE-AE11-40B3-AAAB-D5459E37CDCF}" name="Column2102"/>
    <tableColumn id="2103" xr3:uid="{13345127-8B62-4EEC-8939-D5E5FFE16ED0}" name="Column2103"/>
    <tableColumn id="2104" xr3:uid="{44483BAD-917B-44A7-93AB-C17D0DDF36B0}" name="Column2104"/>
    <tableColumn id="2105" xr3:uid="{8272F119-8A9F-4B07-9A9C-6E9B3423D332}" name="Column2105"/>
    <tableColumn id="2106" xr3:uid="{237AED58-9BD9-4EA9-BCC7-0E23A2BBBD26}" name="Column2106"/>
    <tableColumn id="2107" xr3:uid="{D1B2D632-1A5C-4F31-A3A5-8FDD505031B6}" name="Column2107"/>
    <tableColumn id="2108" xr3:uid="{8019433F-DD99-4615-9940-590237AC09DB}" name="Column2108"/>
    <tableColumn id="2109" xr3:uid="{AF374CB2-34A2-4090-AB91-71B8E0C29248}" name="Column2109"/>
    <tableColumn id="2110" xr3:uid="{989EC38A-FB66-4BDE-91D0-E8F98736A857}" name="Column2110"/>
    <tableColumn id="2111" xr3:uid="{3E35C197-73D3-48AF-8536-ED2EBB5A607B}" name="Column2111"/>
    <tableColumn id="2112" xr3:uid="{6D301083-7313-4398-B45B-E2BAE963BC64}" name="Column2112"/>
    <tableColumn id="2113" xr3:uid="{98AA07DF-1397-40EF-A2FE-BA958EE2C2C9}" name="Column2113"/>
    <tableColumn id="2114" xr3:uid="{886CE09E-3B43-4B9C-888E-AF49B8AAE080}" name="Column2114"/>
    <tableColumn id="2115" xr3:uid="{AD0F393D-BBF2-4B03-90FF-FD0B7B685FA3}" name="Column2115"/>
    <tableColumn id="2116" xr3:uid="{9227D7A5-A77F-4B47-96C9-A2B17BBC5901}" name="Column2116"/>
    <tableColumn id="2117" xr3:uid="{5E4C5466-CA47-4B9E-BB52-4843E384444D}" name="Column2117"/>
    <tableColumn id="2118" xr3:uid="{13DBA56B-9303-43EE-8085-DF5C2EA844ED}" name="Column2118"/>
    <tableColumn id="2119" xr3:uid="{C14857F7-4D21-4BD8-AE38-38DC4D2DB332}" name="Column2119"/>
    <tableColumn id="2120" xr3:uid="{74AF005C-08A6-4C79-A779-0B42DB770C64}" name="Column2120"/>
    <tableColumn id="2121" xr3:uid="{1B7877BE-5363-42FE-901B-B4E5DDC4EA92}" name="Column2121"/>
    <tableColumn id="2122" xr3:uid="{2D39F1E4-A954-4583-8A21-1D0703BBB947}" name="Column2122"/>
    <tableColumn id="2123" xr3:uid="{853AEE99-DD07-40E8-8DCB-770B08EE85F2}" name="Column2123"/>
    <tableColumn id="2124" xr3:uid="{F1321241-0EFD-4788-A68D-EBB00C3803BC}" name="Column2124"/>
    <tableColumn id="2125" xr3:uid="{D0578456-8E65-4A99-AFAC-8DA79EF1F6F7}" name="Column2125"/>
    <tableColumn id="2126" xr3:uid="{184092C5-FEF3-4ABB-8A33-15B052DCA97C}" name="Column2126"/>
    <tableColumn id="2127" xr3:uid="{4380FFD4-DF7A-49D0-B331-903B50D4D93D}" name="Column2127"/>
    <tableColumn id="2128" xr3:uid="{CA6F320A-5379-4362-A70B-AA5D13118D83}" name="Column2128"/>
    <tableColumn id="2129" xr3:uid="{995365B5-37AB-4AD7-9608-EA4CA70B68F7}" name="Column2129"/>
    <tableColumn id="2130" xr3:uid="{EB1A73B6-369F-4BDD-833F-C2696C04F439}" name="Column2130"/>
    <tableColumn id="2131" xr3:uid="{CD2E0D7D-A873-4654-86B0-C2E7F493BEB8}" name="Column2131"/>
    <tableColumn id="2132" xr3:uid="{5F9EEDAB-47E7-46BD-8415-279F86393D21}" name="Column2132"/>
    <tableColumn id="2133" xr3:uid="{0A8EAC2F-F285-4290-982F-77DE1FFBA904}" name="Column2133"/>
    <tableColumn id="2134" xr3:uid="{E656B07A-5B73-4943-9790-59C943F90348}" name="Column2134"/>
    <tableColumn id="2135" xr3:uid="{BE2EC96E-E31B-43AB-A9FA-CCB0650FAEC0}" name="Column2135"/>
    <tableColumn id="2136" xr3:uid="{C3F135CE-C762-49EF-AAAF-B87C06B4282F}" name="Column2136"/>
    <tableColumn id="2137" xr3:uid="{B170F414-EE6A-4106-9E46-209AAD3F8FE9}" name="Column2137"/>
    <tableColumn id="2138" xr3:uid="{85F2E39D-DA80-4F74-A1F9-9695FD57DC98}" name="Column2138"/>
    <tableColumn id="2139" xr3:uid="{B7AD47C3-A376-4A1D-B66A-A7A15ACF5275}" name="Column2139"/>
    <tableColumn id="2140" xr3:uid="{0CBB0E2C-75AA-4CD7-8D4A-EA249298C88B}" name="Column2140"/>
    <tableColumn id="2141" xr3:uid="{D70721FF-07E7-449E-B169-D26AD8649178}" name="Column2141"/>
    <tableColumn id="2142" xr3:uid="{7E24A273-C76A-4AEB-844C-BA870DD2A209}" name="Column2142"/>
    <tableColumn id="2143" xr3:uid="{B962F305-ECCC-41D4-8163-E996AC6687DD}" name="Column2143"/>
    <tableColumn id="2144" xr3:uid="{D69FE188-325D-4408-9373-24595B527259}" name="Column2144"/>
    <tableColumn id="2145" xr3:uid="{DE4D00B1-616D-4634-949C-3ECCAE49732B}" name="Column2145"/>
    <tableColumn id="2146" xr3:uid="{9EE2E325-9AF9-4CC0-8408-EEAA25D7C8CA}" name="Column2146"/>
    <tableColumn id="2147" xr3:uid="{67079606-04C4-4A06-9592-D8ACA78DA51F}" name="Column2147"/>
    <tableColumn id="2148" xr3:uid="{43138C7D-5D99-4DDA-BCD7-EBEDB295B027}" name="Column2148"/>
    <tableColumn id="2149" xr3:uid="{1894D209-CEEF-47E3-96B6-6D0501F242FA}" name="Column2149"/>
    <tableColumn id="2150" xr3:uid="{8EEBE07D-955F-401D-9FEC-21551E168731}" name="Column2150"/>
    <tableColumn id="2151" xr3:uid="{33B01D79-08F4-41EB-83FB-7D2F7E7BB4CA}" name="Column2151"/>
    <tableColumn id="2152" xr3:uid="{5E4B0908-87B6-4629-B3B1-F48BAF5EDA62}" name="Column2152"/>
    <tableColumn id="2153" xr3:uid="{2DE3AD07-485B-44C8-AEE8-F430A77DD711}" name="Column2153"/>
    <tableColumn id="2154" xr3:uid="{097FB509-A8CF-446E-AC95-03477BA95548}" name="Column2154"/>
    <tableColumn id="2155" xr3:uid="{F562B3D4-3DCA-4CE7-97A9-C40CA15DCC70}" name="Column2155"/>
    <tableColumn id="2156" xr3:uid="{94F430D6-0379-4912-BC6E-8E40B2B46726}" name="Column2156"/>
    <tableColumn id="2157" xr3:uid="{5613BEEB-13E8-4A13-887E-AAB3F8A3B276}" name="Column2157"/>
    <tableColumn id="2158" xr3:uid="{DCA4B122-930E-46ED-9819-190DB02573DC}" name="Column2158"/>
    <tableColumn id="2159" xr3:uid="{9E54560D-CBDF-4529-830C-72B0B241990C}" name="Column2159"/>
    <tableColumn id="2160" xr3:uid="{690DCA8D-D940-46ED-92EB-788E9C3B4133}" name="Column2160"/>
    <tableColumn id="2161" xr3:uid="{5E6EEEAB-E750-4F0D-83D5-0D709E58B01E}" name="Column2161"/>
    <tableColumn id="2162" xr3:uid="{57DC0B3B-60F8-4502-B00D-BCB17B54188B}" name="Column2162"/>
    <tableColumn id="2163" xr3:uid="{26F5F05E-9890-4203-A8AC-32E918B0C642}" name="Column2163"/>
    <tableColumn id="2164" xr3:uid="{2F5BB7CD-C51D-469D-A809-0A0C88D6D222}" name="Column2164"/>
    <tableColumn id="2165" xr3:uid="{4FFD0D0F-942F-4939-BD7B-954D01137B66}" name="Column2165"/>
    <tableColumn id="2166" xr3:uid="{A6CD10B5-96E9-42CE-AD6F-E4BBC4EDEE90}" name="Column2166"/>
    <tableColumn id="2167" xr3:uid="{E7B4D4E4-A246-4640-99F2-20BF128DCBAB}" name="Column2167"/>
    <tableColumn id="2168" xr3:uid="{75F4D036-AC9F-45BC-B26D-816AD3EDE9F5}" name="Column2168"/>
    <tableColumn id="2169" xr3:uid="{3BA1B8C1-2581-4A02-A606-0D7B4886B6AD}" name="Column2169"/>
    <tableColumn id="2170" xr3:uid="{FDCF27DB-FF53-479F-820B-2B028C8F27A0}" name="Column2170"/>
    <tableColumn id="2171" xr3:uid="{55B6C94E-D57E-4144-9E0E-08E14823C5BF}" name="Column2171"/>
    <tableColumn id="2172" xr3:uid="{17D2CC00-F475-4C64-BABB-29F509F9133A}" name="Column2172"/>
    <tableColumn id="2173" xr3:uid="{ABB4A685-3D47-4267-9EF0-7A46AC793DD5}" name="Column2173"/>
    <tableColumn id="2174" xr3:uid="{647C79B8-0252-4852-815F-02DD3F3E9E52}" name="Column2174"/>
    <tableColumn id="2175" xr3:uid="{B5F506EE-E58D-4107-83C9-98EA2A70A7FB}" name="Column2175"/>
    <tableColumn id="2176" xr3:uid="{7AF85E1C-2A8C-4471-859F-8E24B6BFEE62}" name="Column2176"/>
    <tableColumn id="2177" xr3:uid="{72EA4AAD-AFA0-412F-A965-8C7EA2C8FB61}" name="Column2177"/>
    <tableColumn id="2178" xr3:uid="{031DA384-4FCF-4EBE-8B03-FC319DC10B52}" name="Column2178"/>
    <tableColumn id="2179" xr3:uid="{C7478CCC-AE46-4D49-A5D4-AC2F50E8AF4B}" name="Column2179"/>
    <tableColumn id="2180" xr3:uid="{04091CA6-537B-41F8-9D0B-13A1DADBCFC5}" name="Column2180"/>
    <tableColumn id="2181" xr3:uid="{51F10DA2-EC18-4726-98C6-42349F87358A}" name="Column2181"/>
    <tableColumn id="2182" xr3:uid="{89BA4D6A-F24D-4F6E-8C37-58EB14DE34A6}" name="Column2182"/>
    <tableColumn id="2183" xr3:uid="{4A44FDB3-BE31-4327-9CE1-8CAC3FEFA160}" name="Column2183"/>
    <tableColumn id="2184" xr3:uid="{5B06E051-F685-434F-B932-B6796FBAFDE3}" name="Column2184"/>
    <tableColumn id="2185" xr3:uid="{6066CD07-B3F7-4A5A-A26E-9096ECA4E726}" name="Column2185"/>
    <tableColumn id="2186" xr3:uid="{C8EA7EE4-7DDF-4F48-8281-0C6B99D868A3}" name="Column2186"/>
    <tableColumn id="2187" xr3:uid="{B856DF5F-EDBD-4D16-9A08-AD5AFD49251A}" name="Column2187"/>
    <tableColumn id="2188" xr3:uid="{6198B54F-0129-4BE9-922A-7A5F4B3B7341}" name="Column2188"/>
    <tableColumn id="2189" xr3:uid="{F8AE3B0E-27CD-4FE8-88FE-DA38FDCE3C9E}" name="Column2189"/>
    <tableColumn id="2190" xr3:uid="{72E13C5A-BCDE-478D-A53E-F694E3812ECD}" name="Column2190"/>
    <tableColumn id="2191" xr3:uid="{DF67C2C5-6E03-46D9-A865-B4E2DCCFD981}" name="Column2191"/>
    <tableColumn id="2192" xr3:uid="{80EADF0C-3782-4A16-A3F6-CDD2A04E5087}" name="Column2192"/>
    <tableColumn id="2193" xr3:uid="{4E998DEE-AC9A-47B5-B646-CC7115528AFD}" name="Column2193"/>
    <tableColumn id="2194" xr3:uid="{0D717077-618A-4671-B8C7-3FD1B4C8512E}" name="Column2194"/>
    <tableColumn id="2195" xr3:uid="{11872047-1F62-4781-B258-15406D9CFD1E}" name="Column2195"/>
    <tableColumn id="2196" xr3:uid="{99BA30A4-56A7-4053-B65B-A4F43030111C}" name="Column2196"/>
    <tableColumn id="2197" xr3:uid="{061EF176-948D-4894-93A4-9C4CB5C980D7}" name="Column2197"/>
    <tableColumn id="2198" xr3:uid="{E16C9246-7639-48F9-9987-7BFAD368384F}" name="Column2198"/>
    <tableColumn id="2199" xr3:uid="{A0D37554-207A-4F01-99A4-7B103D1D894A}" name="Column2199"/>
    <tableColumn id="2200" xr3:uid="{25438E14-7B16-4B8F-8E1B-F2B1853044DC}" name="Column2200"/>
    <tableColumn id="2201" xr3:uid="{E9001F52-66F0-4AB0-83C6-90AEA29F56A9}" name="Column2201"/>
    <tableColumn id="2202" xr3:uid="{A4204738-BC76-474D-A158-62640E1B909D}" name="Column2202"/>
    <tableColumn id="2203" xr3:uid="{A3D3886F-3E80-4359-8699-2715CA2C89F4}" name="Column2203"/>
    <tableColumn id="2204" xr3:uid="{14A098D2-B927-432A-93A0-0F9B25E04F45}" name="Column2204"/>
    <tableColumn id="2205" xr3:uid="{64C77146-E09B-40B5-9E11-036119C8D0D0}" name="Column2205"/>
    <tableColumn id="2206" xr3:uid="{F56474AA-75FB-492E-8DDC-FC0FF31ADACA}" name="Column2206"/>
    <tableColumn id="2207" xr3:uid="{B56B39CA-22DF-43D5-9ABE-19293D3D0C27}" name="Column2207"/>
    <tableColumn id="2208" xr3:uid="{C50F2BA3-15DC-4C5B-A45C-4CC19C3D7635}" name="Column2208"/>
    <tableColumn id="2209" xr3:uid="{F3539233-8737-4678-80C0-C2C6553E655A}" name="Column2209"/>
    <tableColumn id="2210" xr3:uid="{E1E7D8F3-A7BD-44F1-BA7B-46EC5AA83909}" name="Column2210"/>
    <tableColumn id="2211" xr3:uid="{8E395923-8BE6-499A-AC04-10A2D425C75B}" name="Column2211"/>
    <tableColumn id="2212" xr3:uid="{9F3661A0-0F1C-4C6C-A716-681168BFB2FB}" name="Column2212"/>
    <tableColumn id="2213" xr3:uid="{E618FD12-6958-429C-BE73-BF80946511D6}" name="Column2213"/>
    <tableColumn id="2214" xr3:uid="{C2C8D488-82E1-477E-A873-8DA7B2F30FC1}" name="Column2214"/>
    <tableColumn id="2215" xr3:uid="{AD6297CE-7714-4C0D-9A0A-A239DE215414}" name="Column2215"/>
    <tableColumn id="2216" xr3:uid="{15DC8CFA-C0D8-4C03-8432-0C777DB723EF}" name="Column2216"/>
    <tableColumn id="2217" xr3:uid="{EAF6C258-6C01-47F0-8AD3-79FA0CC3261C}" name="Column2217"/>
    <tableColumn id="2218" xr3:uid="{2EE98209-33B9-43F8-B6FD-F9ABDFA6A373}" name="Column2218"/>
    <tableColumn id="2219" xr3:uid="{BE7A9290-752E-4DE9-9A0C-22D5D3D509B6}" name="Column2219"/>
    <tableColumn id="2220" xr3:uid="{39493D40-B32E-417B-8D02-E8925EF7EAE9}" name="Column2220"/>
    <tableColumn id="2221" xr3:uid="{27DB16AB-F7D9-4560-9ED3-771C0D4DD34E}" name="Column2221"/>
    <tableColumn id="2222" xr3:uid="{4AE81282-267A-4879-A024-B827183A6793}" name="Column2222"/>
    <tableColumn id="2223" xr3:uid="{FFBB319D-ADA8-4460-84D3-2C8865B4F09A}" name="Column2223"/>
    <tableColumn id="2224" xr3:uid="{DE00C2C0-EB41-4E73-A89B-CF947E0BEB49}" name="Column2224"/>
    <tableColumn id="2225" xr3:uid="{01F05EFB-CE1C-4412-92AF-67B63A28265A}" name="Column2225"/>
    <tableColumn id="2226" xr3:uid="{8257BB24-7D37-4CA7-B0FC-E2F1EC3DD86D}" name="Column2226"/>
    <tableColumn id="2227" xr3:uid="{40AF19EF-FA1C-4C81-8BDD-C8EA0A62FCC6}" name="Column2227"/>
    <tableColumn id="2228" xr3:uid="{A8E897DC-6CC6-4386-AC55-C2CB874582ED}" name="Column2228"/>
    <tableColumn id="2229" xr3:uid="{D0067080-C999-49C6-9964-8CF9B4CECED9}" name="Column2229"/>
    <tableColumn id="2230" xr3:uid="{DA86C2DE-54E7-49ED-8F64-5F2408503E5F}" name="Column2230"/>
    <tableColumn id="2231" xr3:uid="{90C6EC09-38C4-4DCD-AB6A-DDF6923B6386}" name="Column2231"/>
    <tableColumn id="2232" xr3:uid="{B004B389-0A3E-4999-955C-BF079C0048CF}" name="Column2232"/>
    <tableColumn id="2233" xr3:uid="{71B9155F-DF80-4716-AB06-9F4E3E0741C0}" name="Column2233"/>
    <tableColumn id="2234" xr3:uid="{776FA63C-53D5-487F-B4F7-7BDE3067AD46}" name="Column2234"/>
    <tableColumn id="2235" xr3:uid="{9A8FAE9A-A77B-4838-848B-607310BB56AE}" name="Column2235"/>
    <tableColumn id="2236" xr3:uid="{E118BF09-28DB-4F42-8C90-BECB51017267}" name="Column2236"/>
    <tableColumn id="2237" xr3:uid="{AE82A0FD-DC05-4DD8-929D-4A521BB1AA9A}" name="Column2237"/>
    <tableColumn id="2238" xr3:uid="{BE85C3A7-7AD0-4D41-BDF6-9FD8A88953D3}" name="Column2238"/>
    <tableColumn id="2239" xr3:uid="{D4BD0E80-380A-42D2-AE68-1DF3E890A843}" name="Column2239"/>
    <tableColumn id="2240" xr3:uid="{F6303C47-439E-40E2-8EDB-A08771246F5D}" name="Column2240"/>
    <tableColumn id="2241" xr3:uid="{FC9D4896-1092-44E0-B6B9-45112BBFBBEE}" name="Column2241"/>
    <tableColumn id="2242" xr3:uid="{9BA7CCE1-07FE-48B0-8188-72A2F5C64CC9}" name="Column2242"/>
    <tableColumn id="2243" xr3:uid="{3D18AC1C-64EB-4E4C-B76B-13D0F11DA693}" name="Column2243"/>
    <tableColumn id="2244" xr3:uid="{55DA43E4-C333-40B9-8A6C-A80FCC5D98F6}" name="Column2244"/>
    <tableColumn id="2245" xr3:uid="{3A706CA5-16FA-4C78-B529-325C323C88F1}" name="Column2245"/>
    <tableColumn id="2246" xr3:uid="{7D8B8817-7D2A-49D9-8BD2-FCFBD8B72D1A}" name="Column2246"/>
    <tableColumn id="2247" xr3:uid="{50F7B24B-0C84-4EAE-893B-D2884CC56BE3}" name="Column2247"/>
    <tableColumn id="2248" xr3:uid="{4F40B1D8-E831-487E-A7D2-2E4FD7F13141}" name="Column2248"/>
    <tableColumn id="2249" xr3:uid="{2784BA51-4D61-4F9C-8F29-907D6A20D0A2}" name="Column2249"/>
    <tableColumn id="2250" xr3:uid="{698CF54C-7E96-4BCD-8A4E-256D9C353563}" name="Column2250"/>
    <tableColumn id="2251" xr3:uid="{BEAFC44D-A429-4863-9F52-F3DDABEFA80E}" name="Column2251"/>
    <tableColumn id="2252" xr3:uid="{4EAA7B2F-BB50-49C9-9A6B-DDBD4A70C077}" name="Column2252"/>
    <tableColumn id="2253" xr3:uid="{C7F14207-FC32-496A-B94E-F818BE3D641B}" name="Column2253"/>
    <tableColumn id="2254" xr3:uid="{F36C0313-955D-4CC4-A2A2-5CD0BD2C06FC}" name="Column2254"/>
    <tableColumn id="2255" xr3:uid="{376B9045-A67E-43DE-A864-0D91E9B6C5E1}" name="Column2255"/>
    <tableColumn id="2256" xr3:uid="{04A04F3D-C33F-4A8A-BB70-C07F13DCD9E2}" name="Column2256"/>
    <tableColumn id="2257" xr3:uid="{1BC4E437-D905-4863-A537-48A8DF788179}" name="Column2257"/>
    <tableColumn id="2258" xr3:uid="{BB6B76F2-0611-4104-B1D2-10BE7D094283}" name="Column2258"/>
    <tableColumn id="2259" xr3:uid="{DDCBCCEE-E379-46A3-80F1-CE1FDB043937}" name="Column2259"/>
    <tableColumn id="2260" xr3:uid="{A39C2001-127E-4F30-AF88-43B0264193BE}" name="Column2260"/>
    <tableColumn id="2261" xr3:uid="{0D6F0C5F-09E5-48C6-8477-4CD5A56D1ACB}" name="Column2261"/>
    <tableColumn id="2262" xr3:uid="{91660B90-7363-4D78-AF85-20EAAB44E7FD}" name="Column2262"/>
    <tableColumn id="2263" xr3:uid="{92633FCA-FB46-4A5B-BA36-F840AA9FB0A9}" name="Column2263"/>
    <tableColumn id="2264" xr3:uid="{2E00C382-98DC-47E6-BE4A-8CD0B876EC04}" name="Column2264"/>
    <tableColumn id="2265" xr3:uid="{0EB5689E-AC50-4BA6-B089-3131B1046459}" name="Column2265"/>
    <tableColumn id="2266" xr3:uid="{13C31844-74F7-4C06-9706-66DEC0A713D3}" name="Column2266"/>
    <tableColumn id="2267" xr3:uid="{11C657AD-A653-46B4-81FB-77C2E5E07CA3}" name="Column2267"/>
    <tableColumn id="2268" xr3:uid="{8FC4AC26-B44A-4C49-8BD9-E7A304C8090F}" name="Column2268"/>
    <tableColumn id="2269" xr3:uid="{EA9EF35A-C38F-408F-854A-F50544E8B48C}" name="Column2269"/>
    <tableColumn id="2270" xr3:uid="{E667E909-4CBD-45FA-BDCA-CEAB676B6C73}" name="Column2270"/>
    <tableColumn id="2271" xr3:uid="{DDF8BA52-C0F8-4CD7-899D-345272416958}" name="Column2271"/>
    <tableColumn id="2272" xr3:uid="{66E18D84-8183-44D9-8A82-E099CDDC4E25}" name="Column2272"/>
    <tableColumn id="2273" xr3:uid="{5DA0E6EB-CA07-4C4B-A41B-34E092EBE47B}" name="Column2273"/>
    <tableColumn id="2274" xr3:uid="{82FD3399-4374-414A-91B6-2AD843F260FE}" name="Column2274"/>
    <tableColumn id="2275" xr3:uid="{8902BEC9-E416-44DB-AC67-84EA8F2AD6F7}" name="Column2275"/>
    <tableColumn id="2276" xr3:uid="{DE4EE57A-D85E-43EF-92AB-46C2C63FFA1A}" name="Column2276"/>
    <tableColumn id="2277" xr3:uid="{01671E9D-D3B6-4068-9D7C-ACDBF42227E0}" name="Column2277"/>
    <tableColumn id="2278" xr3:uid="{AAC897B4-5542-4331-B2EC-34350AF1BDD3}" name="Column2278"/>
    <tableColumn id="2279" xr3:uid="{D27924ED-ED86-4140-8D29-A2B5D6B304E7}" name="Column2279"/>
    <tableColumn id="2280" xr3:uid="{ED02DF15-A4D4-4F5F-A85B-D0EA407C06CF}" name="Column2280"/>
    <tableColumn id="2281" xr3:uid="{3152CE1D-48CD-4D8F-91E3-8545CF15D72C}" name="Column2281"/>
    <tableColumn id="2282" xr3:uid="{5DD9809E-8DB8-44E3-ACD2-80C2F3448BFF}" name="Column2282"/>
    <tableColumn id="2283" xr3:uid="{65E87B46-7F3B-4E25-8B38-FBF673EC26B6}" name="Column2283"/>
    <tableColumn id="2284" xr3:uid="{2B583DC2-82E9-4353-8129-AF19D6074825}" name="Column2284"/>
    <tableColumn id="2285" xr3:uid="{A01050CA-11CC-4A84-8CF2-9D87E109264F}" name="Column2285"/>
    <tableColumn id="2286" xr3:uid="{46EB75D6-8E84-4FFF-93AF-DC7D42F5A930}" name="Column2286"/>
    <tableColumn id="2287" xr3:uid="{1ACCA215-A0B0-4FCB-91F6-DCC4261F4630}" name="Column2287"/>
    <tableColumn id="2288" xr3:uid="{CB1D0A06-BECE-4817-ABFA-62A14CFE8D51}" name="Column2288"/>
    <tableColumn id="2289" xr3:uid="{2BAAEF81-FC87-47B8-8B62-F54AAC8D31D8}" name="Column2289"/>
    <tableColumn id="2290" xr3:uid="{9C0B969C-4DAB-4824-992A-7BB40BEB8E9E}" name="Column2290"/>
    <tableColumn id="2291" xr3:uid="{EB3D951A-C61B-4466-BDC6-C3686C16245D}" name="Column2291"/>
    <tableColumn id="2292" xr3:uid="{DA3E161C-F318-44CC-A37D-6206991243DE}" name="Column2292"/>
    <tableColumn id="2293" xr3:uid="{FB33BEE6-09C3-49A3-B526-DBD170CBBF20}" name="Column2293"/>
    <tableColumn id="2294" xr3:uid="{25CED3E9-2611-45D8-8FB1-F1CF4675BA36}" name="Column2294"/>
    <tableColumn id="2295" xr3:uid="{737DA4AA-CA6A-4D06-9E8D-D334D66AB229}" name="Column2295"/>
    <tableColumn id="2296" xr3:uid="{AAA01DAC-3563-4FA2-A211-F2C0A7D1FC02}" name="Column2296"/>
    <tableColumn id="2297" xr3:uid="{27BBBE78-306A-4B88-8D90-1FEDB7F3EBC9}" name="Column2297"/>
    <tableColumn id="2298" xr3:uid="{20ED1569-CB4F-4996-AE62-9187EC515A75}" name="Column2298"/>
    <tableColumn id="2299" xr3:uid="{0CE48AB6-49CA-4DC1-AD0C-0F489319D4F4}" name="Column2299"/>
    <tableColumn id="2300" xr3:uid="{596AD864-F7A6-4A40-B142-8C040EFEDEC0}" name="Column2300"/>
    <tableColumn id="2301" xr3:uid="{4EB8DCCF-93C8-410B-BA48-F0492B08F2EC}" name="Column2301"/>
    <tableColumn id="2302" xr3:uid="{76B41D22-AE32-4916-964B-9E4B89A90013}" name="Column2302"/>
    <tableColumn id="2303" xr3:uid="{9FCECBD0-03B8-4606-8AB4-35BF3A9ECD58}" name="Column2303"/>
    <tableColumn id="2304" xr3:uid="{B09D04A6-7F1C-4A89-A228-3A690E67A84C}" name="Column2304"/>
    <tableColumn id="2305" xr3:uid="{C3843964-AA61-4A23-9B26-A0D464FF3A4D}" name="Column2305"/>
    <tableColumn id="2306" xr3:uid="{0ECE4E4B-3599-4815-A11A-EAC1CDCA2293}" name="Column2306"/>
    <tableColumn id="2307" xr3:uid="{A22F44CB-C053-477A-A250-DB21ABECBB1A}" name="Column2307"/>
    <tableColumn id="2308" xr3:uid="{2017083F-D548-4F9B-A324-A0DDD1981E90}" name="Column2308"/>
    <tableColumn id="2309" xr3:uid="{7FAA7BBC-7626-4954-9C9F-64AA1E9A4EC3}" name="Column2309"/>
    <tableColumn id="2310" xr3:uid="{E801AF78-CAC5-4C50-BC87-685B5256A970}" name="Column2310"/>
    <tableColumn id="2311" xr3:uid="{ACE9AA38-AB7D-4B9A-9D08-7419B5568B25}" name="Column2311"/>
    <tableColumn id="2312" xr3:uid="{9F3CA8C1-6116-4986-97A8-B56BA7CABB4A}" name="Column2312"/>
    <tableColumn id="2313" xr3:uid="{32E67742-343B-4157-A220-9B0A3030223E}" name="Column2313"/>
    <tableColumn id="2314" xr3:uid="{4C6B3FF7-467E-47DF-AE67-305FA1714CD7}" name="Column2314"/>
    <tableColumn id="2315" xr3:uid="{19A1E4AA-5230-4808-98AD-DBE6AF9D6EF3}" name="Column2315"/>
    <tableColumn id="2316" xr3:uid="{0B622088-A26D-446D-BD04-EDDBF34382BD}" name="Column2316"/>
    <tableColumn id="2317" xr3:uid="{ED53DA92-A993-45BC-B505-ADD5075E4D0B}" name="Column2317"/>
    <tableColumn id="2318" xr3:uid="{15DA5F96-CA2E-44E3-B736-F7B97169A7D0}" name="Column2318"/>
    <tableColumn id="2319" xr3:uid="{863D17DD-FD9B-47B4-9E95-DF76E230922B}" name="Column2319"/>
    <tableColumn id="2320" xr3:uid="{8DF367A9-26C3-4DA5-B19D-0BFB3CC9F901}" name="Column2320"/>
    <tableColumn id="2321" xr3:uid="{DD5CD210-DD08-4707-A5DF-F060F58A68F9}" name="Column2321"/>
    <tableColumn id="2322" xr3:uid="{CEE17A7E-58C8-4461-8DAB-12813B79FB95}" name="Column2322"/>
    <tableColumn id="2323" xr3:uid="{854BFACB-E9E0-4D18-BDB5-E8A245E8CF8C}" name="Column2323"/>
    <tableColumn id="2324" xr3:uid="{149C11C0-40FF-46C3-AEB2-EF0F6B923029}" name="Column2324"/>
    <tableColumn id="2325" xr3:uid="{F1F50D68-0141-4EDE-AC67-FA1D46CE1444}" name="Column2325"/>
    <tableColumn id="2326" xr3:uid="{2DE003A3-7E98-48F7-B6C6-6EE430666C68}" name="Column2326"/>
    <tableColumn id="2327" xr3:uid="{B28D1360-99C6-4E18-B6F3-A191B366F570}" name="Column2327"/>
    <tableColumn id="2328" xr3:uid="{8AE904BC-2206-4DE2-A315-AF4789E19E65}" name="Column2328"/>
    <tableColumn id="2329" xr3:uid="{805E0B7D-ECFA-426B-97CB-9C8EC03D768E}" name="Column2329"/>
    <tableColumn id="2330" xr3:uid="{C17EB69E-DD42-43FF-BD59-20F8F9AF629F}" name="Column2330"/>
    <tableColumn id="2331" xr3:uid="{177AE761-F5F4-4417-B2D2-8D0FD0127713}" name="Column2331"/>
    <tableColumn id="2332" xr3:uid="{7E90DA77-9471-4CBA-ABBB-B2E7B1C277E3}" name="Column2332"/>
    <tableColumn id="2333" xr3:uid="{E7F24A1D-CD5D-4D54-9A45-CE9505ADAAC4}" name="Column2333"/>
    <tableColumn id="2334" xr3:uid="{D8581B73-18FF-431D-A8A2-0E9C6D995ED6}" name="Column2334"/>
    <tableColumn id="2335" xr3:uid="{9B70B4B0-6678-4A06-B3FB-7540AA53DDB9}" name="Column2335"/>
    <tableColumn id="2336" xr3:uid="{A3C2542C-7FAF-4730-806A-D966BDCD8174}" name="Column2336"/>
    <tableColumn id="2337" xr3:uid="{59F94848-EF89-4DEF-BDEA-5599709F4121}" name="Column2337"/>
    <tableColumn id="2338" xr3:uid="{D6D5E09D-1993-4167-B306-5970C4F42A59}" name="Column2338"/>
    <tableColumn id="2339" xr3:uid="{3EB94314-9B65-44E5-905E-060340481618}" name="Column2339"/>
    <tableColumn id="2340" xr3:uid="{5676DAD8-4138-4CCA-BEC0-2CA026AE12E0}" name="Column2340"/>
    <tableColumn id="2341" xr3:uid="{20565D0D-DCC6-4671-B6F7-4ACACCF5A56E}" name="Column2341"/>
    <tableColumn id="2342" xr3:uid="{0F52736B-B373-48B8-AA64-98673A176DCD}" name="Column2342"/>
    <tableColumn id="2343" xr3:uid="{F2CAC4B4-DC3A-43BA-A856-9820A1925445}" name="Column2343"/>
    <tableColumn id="2344" xr3:uid="{61A4CD96-5A55-4C32-BA3B-33475D41F4C9}" name="Column2344"/>
    <tableColumn id="2345" xr3:uid="{82EA5FA0-C7A3-44BE-BD6A-35EB7CC0C016}" name="Column2345"/>
    <tableColumn id="2346" xr3:uid="{0F944686-5286-42F0-AC3F-3CB199FAE7BB}" name="Column2346"/>
    <tableColumn id="2347" xr3:uid="{BDD29888-F4C3-4867-A0B5-A9C8441A7651}" name="Column2347"/>
    <tableColumn id="2348" xr3:uid="{F4D85CDB-C788-4CE3-87DF-AB3542940553}" name="Column2348"/>
    <tableColumn id="2349" xr3:uid="{D6884E15-AAA8-4795-AAB0-B7133052B478}" name="Column2349"/>
    <tableColumn id="2350" xr3:uid="{D1E1050D-34CC-42A9-8F78-0F47CF9A8A89}" name="Column2350"/>
    <tableColumn id="2351" xr3:uid="{0696E25A-3581-4F4C-88DB-171254AE0859}" name="Column2351"/>
    <tableColumn id="2352" xr3:uid="{BBD2286E-4176-4F26-819B-12D8FA6AFD58}" name="Column2352"/>
    <tableColumn id="2353" xr3:uid="{05AA968B-D643-47C9-84D9-9C188917C8BC}" name="Column2353"/>
    <tableColumn id="2354" xr3:uid="{49D23F61-D071-4D51-8A05-154456D50118}" name="Column2354"/>
    <tableColumn id="2355" xr3:uid="{816B1416-90B2-475E-895F-A4AC604CE704}" name="Column2355"/>
    <tableColumn id="2356" xr3:uid="{B56EE919-3166-42BA-994E-5FCD1BFBEA38}" name="Column2356"/>
    <tableColumn id="2357" xr3:uid="{CEA6D286-B7D6-42E8-892F-D8A6D66B7494}" name="Column2357"/>
    <tableColumn id="2358" xr3:uid="{C2F06241-1B14-4514-8CB0-9A2643BF153A}" name="Column2358"/>
    <tableColumn id="2359" xr3:uid="{C9F9BC0E-717E-451F-AC3C-37F1FEC51275}" name="Column2359"/>
    <tableColumn id="2360" xr3:uid="{E7462599-6F28-4FC9-95CF-1E20E801E059}" name="Column2360"/>
    <tableColumn id="2361" xr3:uid="{15FB71B9-7BE7-45A6-B944-5712185A3E60}" name="Column2361"/>
    <tableColumn id="2362" xr3:uid="{EC225160-CC22-4921-8C4D-16B253AD5790}" name="Column2362"/>
    <tableColumn id="2363" xr3:uid="{F5FD8DE1-3274-45F6-B600-69B3EB4665F5}" name="Column2363"/>
    <tableColumn id="2364" xr3:uid="{ECB73DF0-6C7E-44AF-B843-3A0863D0E2EB}" name="Column2364"/>
    <tableColumn id="2365" xr3:uid="{8E6ABA0E-207D-4CDA-9FE4-9F72D58F0637}" name="Column2365"/>
    <tableColumn id="2366" xr3:uid="{10F7C57A-F1CA-42F0-90EE-365C4F1FF1F7}" name="Column2366"/>
    <tableColumn id="2367" xr3:uid="{A5045133-9A0C-4CCD-A536-343CB1FFC82B}" name="Column2367"/>
    <tableColumn id="2368" xr3:uid="{270E8C67-D663-4025-934E-F5ED90151431}" name="Column2368"/>
    <tableColumn id="2369" xr3:uid="{56CA70F9-63B6-4E89-82C8-AB8F3E5D02C1}" name="Column2369"/>
    <tableColumn id="2370" xr3:uid="{9182E3C3-368B-4446-8F39-10FFD8384FFF}" name="Column2370"/>
    <tableColumn id="2371" xr3:uid="{80A5AD7E-046E-4106-8B1F-9BA656D2CDFC}" name="Column2371"/>
    <tableColumn id="2372" xr3:uid="{90F693CA-73ED-4E8E-AD74-1AA2A09FB07F}" name="Column2372"/>
    <tableColumn id="2373" xr3:uid="{B7DE6C17-35B4-4421-87E3-BF08C2F5E45C}" name="Column2373"/>
    <tableColumn id="2374" xr3:uid="{EE113F2F-BE29-43E9-B63B-7983D80D09FE}" name="Column2374"/>
    <tableColumn id="2375" xr3:uid="{60539AD0-CB02-439B-AC78-5D4C5D820C29}" name="Column2375"/>
    <tableColumn id="2376" xr3:uid="{0E3DB4EF-3460-4F80-9486-4D453FC9C379}" name="Column2376"/>
    <tableColumn id="2377" xr3:uid="{AAFBE887-032B-46B7-B4C6-60D59A652B41}" name="Column2377"/>
    <tableColumn id="2378" xr3:uid="{8C85BE66-B0F5-4699-848C-F6C7C6BC38A1}" name="Column2378"/>
    <tableColumn id="2379" xr3:uid="{21C9C05A-AE93-41F6-9CAF-12596308BDF4}" name="Column2379"/>
    <tableColumn id="2380" xr3:uid="{E79BC3D0-E98B-4F43-B066-32AE55875E70}" name="Column2380"/>
    <tableColumn id="2381" xr3:uid="{77EBF17F-CF26-4CCC-AFF7-26B128CE196A}" name="Column2381"/>
    <tableColumn id="2382" xr3:uid="{64500CF9-2D89-4AF0-B663-B3FA87E0CCB4}" name="Column2382"/>
    <tableColumn id="2383" xr3:uid="{D9471014-E273-47A1-9321-95D95F99F019}" name="Column2383"/>
    <tableColumn id="2384" xr3:uid="{CECBFD98-D56B-4A50-8377-B290D2615AD1}" name="Column2384"/>
    <tableColumn id="2385" xr3:uid="{2EC180B7-60F5-4A71-BDAE-5C01730F8411}" name="Column2385"/>
    <tableColumn id="2386" xr3:uid="{C7614D4A-C5A0-4FE8-BB5A-CC5ABA3E43C2}" name="Column2386"/>
    <tableColumn id="2387" xr3:uid="{407E74FD-AFE6-452C-8DC6-69293C05211F}" name="Column2387"/>
    <tableColumn id="2388" xr3:uid="{078B1F88-E321-494E-AA65-7D74D9586533}" name="Column2388"/>
    <tableColumn id="2389" xr3:uid="{46246905-44F6-4586-B94B-8B80ADB7279E}" name="Column2389"/>
    <tableColumn id="2390" xr3:uid="{DA79B153-5DCF-4F97-BABC-2E7983CE0517}" name="Column2390"/>
    <tableColumn id="2391" xr3:uid="{150BC60D-D5E0-4D73-8AE8-CCA1FAED757F}" name="Column2391"/>
    <tableColumn id="2392" xr3:uid="{5918D695-4577-4DD5-BE98-441B88A81C69}" name="Column2392"/>
    <tableColumn id="2393" xr3:uid="{A96DC1B0-2AA0-4526-B6D3-07457522D3BA}" name="Column2393"/>
    <tableColumn id="2394" xr3:uid="{40FCDC6F-EE4A-4DD9-AF4C-1630F23DCD23}" name="Column2394"/>
    <tableColumn id="2395" xr3:uid="{D9A33603-B9D9-453E-93D0-0B1929EE03B2}" name="Column2395"/>
    <tableColumn id="2396" xr3:uid="{ECB99002-3212-4715-8117-09F6E692D5AD}" name="Column2396"/>
    <tableColumn id="2397" xr3:uid="{C0DA63A2-F4FE-4A53-9A2D-D5941BCB4369}" name="Column2397"/>
    <tableColumn id="2398" xr3:uid="{62B08134-BF72-4C54-815D-68B741CE98D8}" name="Column2398"/>
    <tableColumn id="2399" xr3:uid="{24F99A1E-D0D3-4AF8-82A3-51BCD60E1B88}" name="Column2399"/>
    <tableColumn id="2400" xr3:uid="{C2979DDA-8DBA-4232-BFC0-CCB930774B39}" name="Column2400"/>
    <tableColumn id="2401" xr3:uid="{75FFC59A-588B-4637-9B23-A9AEB3DCE6F3}" name="Column2401"/>
    <tableColumn id="2402" xr3:uid="{36215963-1144-4969-97B1-A6CB460B7C09}" name="Column2402"/>
    <tableColumn id="2403" xr3:uid="{38EA87E1-FA6E-4E77-93AD-82440A4376AD}" name="Column2403"/>
    <tableColumn id="2404" xr3:uid="{B1990C42-5D3C-4406-8028-64EF37F2C7BA}" name="Column2404"/>
    <tableColumn id="2405" xr3:uid="{DC311D74-F3DA-48E1-B704-066CCDE29C4B}" name="Column2405"/>
    <tableColumn id="2406" xr3:uid="{CEE691D6-5EF3-40B7-B164-A863CA535867}" name="Column2406"/>
    <tableColumn id="2407" xr3:uid="{42212F9F-65D2-4190-8C55-A8C9604E9563}" name="Column2407"/>
    <tableColumn id="2408" xr3:uid="{44BE9D82-771D-4765-A77E-535A0B897AE3}" name="Column2408"/>
    <tableColumn id="2409" xr3:uid="{3D4EFB2A-319B-4677-ACE0-795D3F1768CB}" name="Column2409"/>
    <tableColumn id="2410" xr3:uid="{26BC2EB3-CA96-457B-B6F5-AC764ACF54BC}" name="Column2410"/>
    <tableColumn id="2411" xr3:uid="{E977DDAE-F310-482C-8FC2-C1B5A3EBAD6C}" name="Column2411"/>
    <tableColumn id="2412" xr3:uid="{2FFFEA34-0506-4654-988D-623429251BFC}" name="Column2412"/>
    <tableColumn id="2413" xr3:uid="{5E7AF9A8-9CD4-4C8B-8F52-F95B1EF45DE4}" name="Column2413"/>
    <tableColumn id="2414" xr3:uid="{B1DCD769-9ADB-4DC2-B1ED-DEE7DD5C5D3A}" name="Column2414"/>
    <tableColumn id="2415" xr3:uid="{00FFDEB7-7E44-4D41-AE5C-D53A62175BA1}" name="Column2415"/>
    <tableColumn id="2416" xr3:uid="{E2131EBC-1FDA-4462-89A6-E9E270263874}" name="Column2416"/>
    <tableColumn id="2417" xr3:uid="{6438F465-F241-40F0-B098-8D3C32569DBF}" name="Column2417"/>
    <tableColumn id="2418" xr3:uid="{84DC6A90-1EA8-4007-B8B9-5813ED8EA51C}" name="Column2418"/>
    <tableColumn id="2419" xr3:uid="{6C69C6A7-E165-44A6-A13B-0053CFDD225B}" name="Column2419"/>
    <tableColumn id="2420" xr3:uid="{B9FE6599-D595-496F-BD15-C0AD67615067}" name="Column2420"/>
    <tableColumn id="2421" xr3:uid="{AAF5D6BC-F6DA-4A64-A6D9-67A1A0D99E44}" name="Column2421"/>
    <tableColumn id="2422" xr3:uid="{FDA23069-D397-4495-9EDB-568423C6F8F1}" name="Column2422"/>
    <tableColumn id="2423" xr3:uid="{2A161F8E-FFB2-4BA4-8BF0-FE618ED60D00}" name="Column2423"/>
    <tableColumn id="2424" xr3:uid="{51CF0D40-2D94-4444-BB95-D8A071EEB0DB}" name="Column2424"/>
    <tableColumn id="2425" xr3:uid="{BEDC10CC-4EB6-48EE-B61B-7FF7CC138D13}" name="Column2425"/>
    <tableColumn id="2426" xr3:uid="{986196B6-61C5-414F-8D56-AA029A65268C}" name="Column2426"/>
    <tableColumn id="2427" xr3:uid="{D0CE04CB-D0CC-4582-95E8-2DE6140CFEE3}" name="Column2427"/>
    <tableColumn id="2428" xr3:uid="{92FB2DE2-4718-4591-8A71-B9DA575C0DCF}" name="Column2428"/>
    <tableColumn id="2429" xr3:uid="{69825013-A8FC-460B-B43C-1023CBAC696B}" name="Column2429"/>
    <tableColumn id="2430" xr3:uid="{2703AE80-3534-4C04-9E78-F7235995E9BA}" name="Column2430"/>
    <tableColumn id="2431" xr3:uid="{D5B60912-D114-48C6-A9D3-147B6301763F}" name="Column2431"/>
    <tableColumn id="2432" xr3:uid="{86E40AD2-E29F-413A-B9E9-3257E4B4C56D}" name="Column2432"/>
    <tableColumn id="2433" xr3:uid="{6DDEC451-3054-4653-B661-CDFE26E62EBC}" name="Column2433"/>
    <tableColumn id="2434" xr3:uid="{72A0C47E-30BE-470C-85E3-575B830DBB0C}" name="Column2434"/>
    <tableColumn id="2435" xr3:uid="{C0BB53DE-70E6-4145-ABBE-2CA2040FA087}" name="Column2435"/>
    <tableColumn id="2436" xr3:uid="{3EF0E149-C616-4B22-8CF5-4141F49A1915}" name="Column2436"/>
    <tableColumn id="2437" xr3:uid="{7226F9EE-77DE-4502-A929-81B11FAD394F}" name="Column2437"/>
    <tableColumn id="2438" xr3:uid="{31E05279-0E22-4750-A430-5C438C289D41}" name="Column2438"/>
    <tableColumn id="2439" xr3:uid="{FD6CC1B5-0491-4B00-BB87-F40F6D7F9E0C}" name="Column2439"/>
    <tableColumn id="2440" xr3:uid="{51C9B6A0-1CEA-4A34-9E8F-423533EC7666}" name="Column2440"/>
    <tableColumn id="2441" xr3:uid="{4394EBC4-29AE-41B2-AD6D-1C2375DC38E3}" name="Column2441"/>
    <tableColumn id="2442" xr3:uid="{F1105CB1-6B59-424F-9780-96FE3DA4EC60}" name="Column2442"/>
    <tableColumn id="2443" xr3:uid="{152626A9-906C-4964-A1F3-11ABBAC83336}" name="Column2443"/>
    <tableColumn id="2444" xr3:uid="{2C963CEB-7F5F-4D39-BFC5-D522CD398230}" name="Column2444"/>
    <tableColumn id="2445" xr3:uid="{DFB19EA4-1230-4405-BE7B-CEDEA583CFBF}" name="Column2445"/>
    <tableColumn id="2446" xr3:uid="{256751FD-610C-4CBA-813F-37EB1E217538}" name="Column2446"/>
    <tableColumn id="2447" xr3:uid="{FBF036C2-FD2A-48D1-8936-5F02EA39ECD6}" name="Column2447"/>
    <tableColumn id="2448" xr3:uid="{EBFBD3F3-535C-4AC9-A758-2A8B6B69939B}" name="Column2448"/>
    <tableColumn id="2449" xr3:uid="{A99A4100-6011-49B4-85F8-6CD9384B3954}" name="Column2449"/>
    <tableColumn id="2450" xr3:uid="{19A4B3D0-686C-4E09-BB0E-19BF2CE2A381}" name="Column2450"/>
    <tableColumn id="2451" xr3:uid="{116EB1C3-BDB7-4839-A62A-C8D23E616EEE}" name="Column2451"/>
    <tableColumn id="2452" xr3:uid="{FE1F6FA4-5CC5-4E3B-84E5-44BD8B15E85B}" name="Column2452"/>
    <tableColumn id="2453" xr3:uid="{1BB38A9C-24A8-4691-9221-11C96325AB08}" name="Column2453"/>
    <tableColumn id="2454" xr3:uid="{A0F817F0-17F8-4DEC-820D-2E8D141AAA60}" name="Column2454"/>
    <tableColumn id="2455" xr3:uid="{63C58638-A4FB-4620-A150-CE9E43232952}" name="Column2455"/>
    <tableColumn id="2456" xr3:uid="{15D3A881-2553-4B75-BE51-A630BF2FEB19}" name="Column2456"/>
    <tableColumn id="2457" xr3:uid="{D43E2250-7C7E-44C7-8C3F-ED7FBA8FAEB2}" name="Column2457"/>
    <tableColumn id="2458" xr3:uid="{04F1D81C-50FD-42B2-8ACB-FC4062C9CEA4}" name="Column2458"/>
    <tableColumn id="2459" xr3:uid="{F8F065C8-BF3C-425E-820E-10A2163FF61C}" name="Column2459"/>
    <tableColumn id="2460" xr3:uid="{2B9326B8-9D4C-4A37-BD84-FCA840F814B4}" name="Column2460"/>
    <tableColumn id="2461" xr3:uid="{B7E56D3D-85DD-4FCB-A322-A51C15A885E5}" name="Column2461"/>
    <tableColumn id="2462" xr3:uid="{1C4D8F11-182F-4DE8-9AD3-79E0B9D99005}" name="Column2462"/>
    <tableColumn id="2463" xr3:uid="{55EE84B7-C731-4D52-947F-A470A048FDDA}" name="Column2463"/>
    <tableColumn id="2464" xr3:uid="{2B7413D1-700E-4FBE-B296-BE6788A9EEE1}" name="Column2464"/>
    <tableColumn id="2465" xr3:uid="{CC12C47D-7C8B-4AEC-BF53-BE734DE3BEB5}" name="Column2465"/>
    <tableColumn id="2466" xr3:uid="{B7160BC1-2C37-4258-A761-1D38425336AC}" name="Column2466"/>
    <tableColumn id="2467" xr3:uid="{7258B260-264C-4E6C-9810-7150DD95D24B}" name="Column2467"/>
    <tableColumn id="2468" xr3:uid="{ED5EE136-7960-49A5-BE8F-A0186F0B4670}" name="Column2468"/>
    <tableColumn id="2469" xr3:uid="{CADEC2DA-F7D3-4468-9BE4-C328C753FE47}" name="Column2469"/>
    <tableColumn id="2470" xr3:uid="{3C4A80AF-7F8A-4D7D-A806-FC30390FD861}" name="Column2470"/>
    <tableColumn id="2471" xr3:uid="{A28ADF1A-4CA0-4FAB-B639-0C456BB081DD}" name="Column2471"/>
    <tableColumn id="2472" xr3:uid="{7A6565A2-7ECC-4C4D-9444-1CE77C281A64}" name="Column2472"/>
    <tableColumn id="2473" xr3:uid="{759BE7DD-7A5E-4495-8E1B-09CB81A70709}" name="Column2473"/>
    <tableColumn id="2474" xr3:uid="{113AFBF9-CEE2-4052-AB75-A2C73F7E91BD}" name="Column2474"/>
    <tableColumn id="2475" xr3:uid="{C7264192-2444-451F-BADC-B88EA107609A}" name="Column2475"/>
    <tableColumn id="2476" xr3:uid="{DE5FF1C6-C297-404E-AEE2-4AEA2D6734FE}" name="Column2476"/>
    <tableColumn id="2477" xr3:uid="{C71898D2-6D21-44EC-8AC1-EA7F248B7459}" name="Column2477"/>
    <tableColumn id="2478" xr3:uid="{6B9A4C9A-2269-4538-BF8C-C90D12796F97}" name="Column2478"/>
    <tableColumn id="2479" xr3:uid="{0D4A14B1-7C96-4CAE-A7D0-FC18070DFAEF}" name="Column2479"/>
    <tableColumn id="2480" xr3:uid="{ACE783F2-E82D-4DAF-9708-61B3326F5492}" name="Column2480"/>
    <tableColumn id="2481" xr3:uid="{30830AB3-05A5-4C1A-B2EB-8AFAC3999BB3}" name="Column2481"/>
    <tableColumn id="2482" xr3:uid="{658E81D3-1D28-4BB6-A68B-8D459D9A31D6}" name="Column2482"/>
    <tableColumn id="2483" xr3:uid="{8737B5D0-D22C-4A17-AD51-D7B8D47EACFD}" name="Column2483"/>
    <tableColumn id="2484" xr3:uid="{E48D7CCE-BE44-4C45-B1F8-AE3F46B90FA2}" name="Column2484"/>
    <tableColumn id="2485" xr3:uid="{F89C0313-9622-4683-AB87-6ECCDB284911}" name="Column2485"/>
    <tableColumn id="2486" xr3:uid="{BFC293F2-08B4-4663-A5DC-AB29633ED061}" name="Column2486"/>
    <tableColumn id="2487" xr3:uid="{09D9FC1C-15C4-434F-9D35-C87F36B3BB9E}" name="Column2487"/>
    <tableColumn id="2488" xr3:uid="{F30B26EB-A69A-4567-869E-C894D7CB73F6}" name="Column2488"/>
    <tableColumn id="2489" xr3:uid="{E23B7D35-D8FE-4B54-87EF-8FFB882943B5}" name="Column2489"/>
    <tableColumn id="2490" xr3:uid="{1B1DB557-D601-4775-A28F-1EF79E897974}" name="Column2490"/>
    <tableColumn id="2491" xr3:uid="{CB9EF0D6-3C05-4E90-82B4-ED6BB559890F}" name="Column2491"/>
    <tableColumn id="2492" xr3:uid="{5E85FF01-6A3C-4949-9136-012E86C2CADA}" name="Column2492"/>
    <tableColumn id="2493" xr3:uid="{3B86C5FA-AAB6-4368-A2F9-17E4E1D12E94}" name="Column2493"/>
    <tableColumn id="2494" xr3:uid="{308FAD0A-E116-4133-B4BE-AF69866BE8F1}" name="Column2494"/>
    <tableColumn id="2495" xr3:uid="{9C86ED96-6B8E-452C-B33A-9469B129BD7D}" name="Column2495"/>
    <tableColumn id="2496" xr3:uid="{0229B8A8-74BA-4CA3-B21D-7CBC253A191F}" name="Column2496"/>
    <tableColumn id="2497" xr3:uid="{30EB426E-7110-42E4-8B92-4717A70AAC79}" name="Column2497"/>
    <tableColumn id="2498" xr3:uid="{0C78E7DA-63E2-42F8-973C-C8C69F06C8F0}" name="Column2498"/>
    <tableColumn id="2499" xr3:uid="{043AF8A1-A536-418E-8B70-D9290358A684}" name="Column2499"/>
    <tableColumn id="2500" xr3:uid="{8F635A53-30FF-46A5-ADC3-8DD0EA431ABF}" name="Column2500"/>
    <tableColumn id="2501" xr3:uid="{AFD70904-9594-4436-B7DA-97328B1B290B}" name="Column2501"/>
    <tableColumn id="2502" xr3:uid="{B58D65AA-15E6-4C6B-9FC0-7F3FBFF15FCA}" name="Column2502"/>
    <tableColumn id="2503" xr3:uid="{E1CF5953-E2FC-406E-84CA-2F1422125FB4}" name="Column2503"/>
    <tableColumn id="2504" xr3:uid="{A0A98505-0D4A-4CDE-A2A4-16B192D433D9}" name="Column2504"/>
    <tableColumn id="2505" xr3:uid="{96053230-6D29-4789-8442-7D0E1C67A16A}" name="Column2505"/>
    <tableColumn id="2506" xr3:uid="{3321B70F-FB3C-4B3A-930B-D8091E04D168}" name="Column2506"/>
    <tableColumn id="2507" xr3:uid="{F8722E9D-24CF-459C-B996-26B28C79DDD8}" name="Column2507"/>
    <tableColumn id="2508" xr3:uid="{8EF71A39-8636-486C-80ED-C1451257A2EA}" name="Column2508"/>
    <tableColumn id="2509" xr3:uid="{935878BA-0BA9-4321-8503-4AAA0CD642B4}" name="Column2509"/>
    <tableColumn id="2510" xr3:uid="{5AFB8D3E-7A85-4CB7-9E5D-B47DD6F752F7}" name="Column2510"/>
    <tableColumn id="2511" xr3:uid="{A8B886F6-0F45-4A03-AA75-1BAC3A532E18}" name="Column2511"/>
    <tableColumn id="2512" xr3:uid="{A322947E-00A3-4D10-A56D-B6E04FB14E36}" name="Column2512"/>
    <tableColumn id="2513" xr3:uid="{FBFA281F-7624-435C-A01F-379C16BC9B71}" name="Column2513"/>
    <tableColumn id="2514" xr3:uid="{F350774C-C7F7-48B4-9BD5-A5FEB6160D8B}" name="Column2514"/>
    <tableColumn id="2515" xr3:uid="{C6D7A4AA-2D47-485C-BE1B-CF18022A665D}" name="Column2515"/>
    <tableColumn id="2516" xr3:uid="{3BD4285E-5B47-4024-B043-5FB7C66A5877}" name="Column2516"/>
    <tableColumn id="2517" xr3:uid="{EAE0124A-CC43-408C-B70A-892EC8335CF2}" name="Column2517"/>
    <tableColumn id="2518" xr3:uid="{EDC06945-D7E8-466A-AAF4-3CA7C115CF92}" name="Column2518"/>
    <tableColumn id="2519" xr3:uid="{31C30311-D8F8-4AD2-9709-3765A79FE9C0}" name="Column2519"/>
    <tableColumn id="2520" xr3:uid="{28BD00B5-B5AA-4217-B548-466776D3C774}" name="Column2520"/>
    <tableColumn id="2521" xr3:uid="{0AEF7915-71D6-431B-8B5B-8F5771DFDC06}" name="Column2521"/>
    <tableColumn id="2522" xr3:uid="{2F4A336B-C4A3-440E-A20B-D45D59E12670}" name="Column2522"/>
    <tableColumn id="2523" xr3:uid="{DD01BDB9-5DDB-4C91-A8B3-17CE0BF11A56}" name="Column2523"/>
    <tableColumn id="2524" xr3:uid="{F1F8B7E7-B890-4564-86D2-DB766C5D2826}" name="Column2524"/>
    <tableColumn id="2525" xr3:uid="{E60E2402-81B8-4274-A11F-977CFE7F21C4}" name="Column2525"/>
    <tableColumn id="2526" xr3:uid="{3D702A91-ADB8-4DE3-902A-B0EADBB16B56}" name="Column2526"/>
    <tableColumn id="2527" xr3:uid="{01A631F7-A9B9-4B35-98AB-77DF47F254DD}" name="Column2527"/>
    <tableColumn id="2528" xr3:uid="{400AD742-50A4-402D-BF8E-6507B8159FA0}" name="Column2528"/>
    <tableColumn id="2529" xr3:uid="{BB8023EC-3514-4790-9618-750CA97CFD47}" name="Column2529"/>
    <tableColumn id="2530" xr3:uid="{1A2CAAFC-52D7-40D8-8982-6A886EBBF4D2}" name="Column2530"/>
    <tableColumn id="2531" xr3:uid="{80485CAC-77ED-43F7-8288-3E8A854833B3}" name="Column2531"/>
    <tableColumn id="2532" xr3:uid="{BFC12DF6-B979-4A98-8662-E6AB1F7E7BA9}" name="Column2532"/>
    <tableColumn id="2533" xr3:uid="{EB87DC97-3130-4230-AE5D-2A7264D8E487}" name="Column2533"/>
    <tableColumn id="2534" xr3:uid="{5E9BC751-2F21-4607-BCF0-B294E4CA11E4}" name="Column2534"/>
    <tableColumn id="2535" xr3:uid="{62EA6832-765A-43A3-BA4E-90EDD3CD7222}" name="Column2535"/>
    <tableColumn id="2536" xr3:uid="{2D8CED89-E22D-4508-A7EB-2CBE305B3F7E}" name="Column2536"/>
    <tableColumn id="2537" xr3:uid="{9D71FE78-2D4E-49C2-89B8-7D48AD0122D5}" name="Column2537"/>
    <tableColumn id="2538" xr3:uid="{7218BA3A-F693-44E3-B40D-F198304DC1B6}" name="Column2538"/>
    <tableColumn id="2539" xr3:uid="{AD9B5ED2-5B5D-4AC2-ABA2-6DE11A1CF9C2}" name="Column2539"/>
    <tableColumn id="2540" xr3:uid="{04D60527-561A-4A83-BF51-6211E7C2BB26}" name="Column2540"/>
    <tableColumn id="2541" xr3:uid="{21D7909F-1C8B-4C43-A34A-3D7D32437775}" name="Column2541"/>
    <tableColumn id="2542" xr3:uid="{473A1195-0937-4C14-AE73-B280DB494B98}" name="Column2542"/>
    <tableColumn id="2543" xr3:uid="{6F8756FE-7C81-44A4-AB3F-DD96DCB77719}" name="Column2543"/>
    <tableColumn id="2544" xr3:uid="{8B794B00-C2BC-4746-BD2B-19AEAB4D74FC}" name="Column2544"/>
    <tableColumn id="2545" xr3:uid="{CC33EB8F-6A51-4660-8336-C7AD1D7CCBE8}" name="Column2545"/>
    <tableColumn id="2546" xr3:uid="{81FC560B-BCF6-42B6-9D14-B6B1D7B3BB9A}" name="Column2546"/>
    <tableColumn id="2547" xr3:uid="{10CD6A8B-2C00-4AFF-B565-49E78269577D}" name="Column2547"/>
    <tableColumn id="2548" xr3:uid="{151AC663-4612-4E8C-A028-BBEAE84B263A}" name="Column2548"/>
    <tableColumn id="2549" xr3:uid="{654231D1-4193-46F4-B931-76F1BE855998}" name="Column2549"/>
    <tableColumn id="2550" xr3:uid="{15C394B6-7E53-41F4-8D28-8636B6BAB6E5}" name="Column2550"/>
    <tableColumn id="2551" xr3:uid="{6C4CFDAD-68C5-4C99-B9D1-38848F4B3FBC}" name="Column2551"/>
    <tableColumn id="2552" xr3:uid="{0BEEA5B5-24DD-4378-A51C-7497484E3499}" name="Column2552"/>
    <tableColumn id="2553" xr3:uid="{FEDFC30F-8198-4DF6-9C19-809C740463FD}" name="Column2553"/>
    <tableColumn id="2554" xr3:uid="{96A5A546-6556-474A-BFA9-7937E0C16FAD}" name="Column2554"/>
    <tableColumn id="2555" xr3:uid="{998B23B9-CA49-4265-AECC-C501474B1FAC}" name="Column2555"/>
    <tableColumn id="2556" xr3:uid="{78886FCA-D503-4C27-BE75-408F53471C1E}" name="Column2556"/>
    <tableColumn id="2557" xr3:uid="{EB1CC016-03A0-4EB6-80CC-777C9D8F0602}" name="Column2557"/>
    <tableColumn id="2558" xr3:uid="{622EC32B-F52D-4652-8CC7-754D7945167F}" name="Column2558"/>
    <tableColumn id="2559" xr3:uid="{B4DA329F-0DB6-4065-9D8C-0224DF5F3744}" name="Column2559"/>
    <tableColumn id="2560" xr3:uid="{72F97C5F-8D48-43B8-93A4-05E7D81D317D}" name="Column2560"/>
    <tableColumn id="2561" xr3:uid="{91D7FA6B-1AA2-4F8F-A6F1-43EDC237E4E3}" name="Column2561"/>
    <tableColumn id="2562" xr3:uid="{0876D752-9772-48B9-8EF9-9F8BFF143D5A}" name="Column2562"/>
    <tableColumn id="2563" xr3:uid="{A53C6753-D374-4BD4-A975-902FD710426D}" name="Column2563"/>
    <tableColumn id="2564" xr3:uid="{1EEC6955-FBC9-4AE7-8974-F7C0B40BE497}" name="Column2564"/>
    <tableColumn id="2565" xr3:uid="{8D7F1A2E-61CA-4BD6-BEF2-44D49BB2F429}" name="Column2565"/>
    <tableColumn id="2566" xr3:uid="{EBE13B44-4237-4E11-86A8-B942787E64FF}" name="Column2566"/>
    <tableColumn id="2567" xr3:uid="{AB09749B-79E4-4573-89A3-2C11FCDEAAC0}" name="Column2567"/>
    <tableColumn id="2568" xr3:uid="{4A586836-8F5D-4B2C-A73B-F73A07E4FC78}" name="Column2568"/>
    <tableColumn id="2569" xr3:uid="{AA703727-CB67-4905-BC8F-BC8523C49C76}" name="Column2569"/>
    <tableColumn id="2570" xr3:uid="{4BDC214E-6057-4084-A016-35933EDCD69F}" name="Column2570"/>
    <tableColumn id="2571" xr3:uid="{81BF5EED-78E3-46C8-A16F-FF8F5580387F}" name="Column2571"/>
    <tableColumn id="2572" xr3:uid="{D922312F-F64D-4340-BFF6-E51091976766}" name="Column2572"/>
    <tableColumn id="2573" xr3:uid="{0BDF0EBD-7BC7-45BF-BFB4-FEA2180F1234}" name="Column2573"/>
    <tableColumn id="2574" xr3:uid="{F7E62069-FFA6-45C9-906C-721CADF36A40}" name="Column2574"/>
    <tableColumn id="2575" xr3:uid="{C9C88627-8A09-4661-9E14-166F732DD0E2}" name="Column2575"/>
    <tableColumn id="2576" xr3:uid="{3777496F-14EF-4C10-B10F-6F0584E603E4}" name="Column2576"/>
    <tableColumn id="2577" xr3:uid="{3B19F91C-0101-4CB2-9A00-8526995B2AF3}" name="Column2577"/>
    <tableColumn id="2578" xr3:uid="{C9B339D7-8252-4FFE-B5A4-A9D34723CEBF}" name="Column2578"/>
    <tableColumn id="2579" xr3:uid="{0EC8A9C3-D2FC-4F86-9373-1F36EB784812}" name="Column2579"/>
    <tableColumn id="2580" xr3:uid="{BD834506-0055-46CD-82F4-6410EFC23747}" name="Column2580"/>
    <tableColumn id="2581" xr3:uid="{4B17DE4C-32CC-42FD-AFB1-815C3EB56832}" name="Column2581"/>
    <tableColumn id="2582" xr3:uid="{AB42F70C-04DD-480F-B67D-0FB91ECB19BB}" name="Column2582"/>
    <tableColumn id="2583" xr3:uid="{3347D2B0-6E51-4E37-AABB-9DC8BA318571}" name="Column2583"/>
    <tableColumn id="2584" xr3:uid="{FDDBDDC5-43B0-436A-9EA7-0DBC74CCB857}" name="Column2584"/>
    <tableColumn id="2585" xr3:uid="{E97AC37D-9629-4AFF-BBA3-3982FFB43852}" name="Column2585"/>
    <tableColumn id="2586" xr3:uid="{D996DF5C-AA74-4C0E-B2ED-E33E65AF2854}" name="Column2586"/>
    <tableColumn id="2587" xr3:uid="{98B1A14F-9457-4A05-8673-0CD6232B2064}" name="Column2587"/>
    <tableColumn id="2588" xr3:uid="{9CE0B53F-36EF-489E-9B71-80CC7371EBF4}" name="Column2588"/>
    <tableColumn id="2589" xr3:uid="{169F2273-F2B2-44B5-92A2-322CC2433038}" name="Column2589"/>
    <tableColumn id="2590" xr3:uid="{BD5367D5-115F-467E-A10E-CF1642D87220}" name="Column2590"/>
    <tableColumn id="2591" xr3:uid="{87F6CA6D-B0C5-43C1-AD6A-CF582BDB14D5}" name="Column2591"/>
    <tableColumn id="2592" xr3:uid="{04A5080E-F8C6-41C7-A965-B36D65AF3935}" name="Column2592"/>
    <tableColumn id="2593" xr3:uid="{F35A3E43-3FEC-4000-859F-E3374E36D837}" name="Column2593"/>
    <tableColumn id="2594" xr3:uid="{60A8EB61-BFB3-4254-8959-C63634345AD4}" name="Column2594"/>
    <tableColumn id="2595" xr3:uid="{BF9631E3-4AAC-4054-9C09-DA6A05AB1AFB}" name="Column2595"/>
    <tableColumn id="2596" xr3:uid="{04278CB7-8F68-4EB5-8585-77CD21DCA2DF}" name="Column2596"/>
    <tableColumn id="2597" xr3:uid="{467B1F09-F3B4-467A-BDEA-E13B0C6F6DC2}" name="Column2597"/>
    <tableColumn id="2598" xr3:uid="{8A483DB4-C7AD-43B3-8871-516BA7CF3E7D}" name="Column2598"/>
    <tableColumn id="2599" xr3:uid="{43EB4A4A-D7B3-4AF1-BB16-D1A7A532C69B}" name="Column2599"/>
    <tableColumn id="2600" xr3:uid="{A5B972F4-E5A3-440B-80B2-672ED5ADD307}" name="Column2600"/>
    <tableColumn id="2601" xr3:uid="{780706BE-FF33-4DAA-9B30-93813DF449EA}" name="Column2601"/>
    <tableColumn id="2602" xr3:uid="{90538B3B-C772-407C-8603-3B2B9567F4B9}" name="Column2602"/>
    <tableColumn id="2603" xr3:uid="{0D2C798C-D973-4A0C-ADE7-557107E33B20}" name="Column2603"/>
    <tableColumn id="2604" xr3:uid="{DF26B357-1ECB-41A6-B6C7-C77068F6B6A6}" name="Column2604"/>
    <tableColumn id="2605" xr3:uid="{D0F16F7F-1E3B-4735-95AE-B702A6730FCC}" name="Column2605"/>
    <tableColumn id="2606" xr3:uid="{772266B7-39B1-4639-9F0E-B430009B57AB}" name="Column2606"/>
    <tableColumn id="2607" xr3:uid="{5C39EB1C-FCE7-4006-90D0-2AA4615E8FF2}" name="Column2607"/>
    <tableColumn id="2608" xr3:uid="{13276832-50D8-40EB-9E4E-1006899FCF65}" name="Column2608"/>
    <tableColumn id="2609" xr3:uid="{296DB0DF-1619-4D58-9CC9-36359A582D56}" name="Column2609"/>
    <tableColumn id="2610" xr3:uid="{65AA80BC-C925-4059-B156-7201B7AD93EF}" name="Column2610"/>
    <tableColumn id="2611" xr3:uid="{71707BDF-7261-4342-872F-80CFBC1D6C5A}" name="Column2611"/>
    <tableColumn id="2612" xr3:uid="{7E38DB79-6124-4010-97F6-F19A651D79DC}" name="Column2612"/>
    <tableColumn id="2613" xr3:uid="{F294502E-BBCB-460B-B817-9C8F9C8B29AB}" name="Column2613"/>
    <tableColumn id="2614" xr3:uid="{4101B328-BD8A-482E-91F1-990EFC1D0197}" name="Column2614"/>
    <tableColumn id="2615" xr3:uid="{B6106B71-4EDD-4153-AF4F-A78EA10AFD14}" name="Column2615"/>
    <tableColumn id="2616" xr3:uid="{052EE074-7ACD-47F7-8A44-FD95C75219C7}" name="Column2616"/>
    <tableColumn id="2617" xr3:uid="{E67A3864-139A-4830-8432-77C8E37E0D2F}" name="Column2617"/>
    <tableColumn id="2618" xr3:uid="{50320DE7-72E2-4927-ABE8-20457EDBAE17}" name="Column2618"/>
    <tableColumn id="2619" xr3:uid="{74C153B2-2058-44AA-8060-73C2191089BD}" name="Column2619"/>
    <tableColumn id="2620" xr3:uid="{6346458E-0D48-4517-84DC-DAF54B8E6CD4}" name="Column2620"/>
    <tableColumn id="2621" xr3:uid="{3D98CE74-6514-4081-A0E2-883A7376FFDC}" name="Column2621"/>
    <tableColumn id="2622" xr3:uid="{73CB81C7-A326-4E95-84AA-914B732AAB59}" name="Column2622"/>
    <tableColumn id="2623" xr3:uid="{369A1389-4B0D-4845-94C8-5CAAA661115E}" name="Column2623"/>
    <tableColumn id="2624" xr3:uid="{2EF22318-8468-44FE-84DD-156BF2E9FE95}" name="Column2624"/>
    <tableColumn id="2625" xr3:uid="{A6043AB5-7867-4772-B734-372D70D2EED4}" name="Column2625"/>
    <tableColumn id="2626" xr3:uid="{BB99504A-4B88-4CD9-B393-5889F9528F07}" name="Column2626"/>
    <tableColumn id="2627" xr3:uid="{F0D06455-014D-415A-86CF-6C58E598B6D2}" name="Column2627"/>
    <tableColumn id="2628" xr3:uid="{CCCB0ADD-BEA6-49F5-A7C9-74A14B01D9E0}" name="Column2628"/>
    <tableColumn id="2629" xr3:uid="{962628F8-7329-457F-960D-C86BD62F8853}" name="Column2629"/>
    <tableColumn id="2630" xr3:uid="{88DA8B4B-C3E7-45E5-AC7B-7236FA8CB3F3}" name="Column2630"/>
    <tableColumn id="2631" xr3:uid="{5308DCFA-616F-4F31-81EB-4B45DE775091}" name="Column2631"/>
    <tableColumn id="2632" xr3:uid="{05DB8E41-C3CA-4F18-B40B-B472A7738225}" name="Column2632"/>
    <tableColumn id="2633" xr3:uid="{2059A763-E691-467C-AB47-D15A634A402A}" name="Column2633"/>
    <tableColumn id="2634" xr3:uid="{557A23BA-486F-4021-B4F8-11B04BA87B0C}" name="Column2634"/>
    <tableColumn id="2635" xr3:uid="{5D28FFC4-ABE5-47A3-9890-5E4588819F42}" name="Column2635"/>
    <tableColumn id="2636" xr3:uid="{B9024DE9-5BBF-4448-B281-4D402DFCA5CC}" name="Column2636"/>
    <tableColumn id="2637" xr3:uid="{0BC9D498-BBFF-42E2-B3E7-5F279C2705AB}" name="Column2637"/>
    <tableColumn id="2638" xr3:uid="{B7A6F1FE-BE83-457E-8B83-B3A78B99B650}" name="Column2638"/>
    <tableColumn id="2639" xr3:uid="{042BA3BF-117B-429C-9219-6EBA4D958EE5}" name="Column2639"/>
    <tableColumn id="2640" xr3:uid="{4B93AB24-29FA-4339-8322-88BE9EC26E87}" name="Column2640"/>
    <tableColumn id="2641" xr3:uid="{81302674-E903-4D40-A7B8-8B636FDF63F3}" name="Column2641"/>
    <tableColumn id="2642" xr3:uid="{BA87F8C4-0F8A-4E46-9148-1B9EB6BB524A}" name="Column2642"/>
    <tableColumn id="2643" xr3:uid="{03C9BE55-E73C-4C28-A91E-DCB7576B1DC5}" name="Column2643"/>
    <tableColumn id="2644" xr3:uid="{A536830E-197A-412B-919C-2DE0B6A5D17C}" name="Column2644"/>
    <tableColumn id="2645" xr3:uid="{6FE99D3E-4D57-4A30-A0AE-60088B969A85}" name="Column2645"/>
    <tableColumn id="2646" xr3:uid="{A9F481B5-4E78-4C16-A065-0992DD41C64F}" name="Column2646"/>
    <tableColumn id="2647" xr3:uid="{E1CA7B3A-F8C7-4EF8-A383-E9F3603D38AB}" name="Column2647"/>
    <tableColumn id="2648" xr3:uid="{BA76EEFF-4681-4EE5-B843-B510B9174159}" name="Column2648"/>
    <tableColumn id="2649" xr3:uid="{701DD999-5110-4211-8C3A-A0B8B2CE5B2B}" name="Column2649"/>
    <tableColumn id="2650" xr3:uid="{F6F32C42-DD98-4ADE-87BC-E044F9301461}" name="Column2650"/>
    <tableColumn id="2651" xr3:uid="{36517CA1-8261-4DB6-B013-BCF68C88DFD7}" name="Column2651"/>
    <tableColumn id="2652" xr3:uid="{DE30ECCD-D0C3-4598-97C9-0E3D56B3C114}" name="Column2652"/>
    <tableColumn id="2653" xr3:uid="{B460068B-42B0-4B34-9723-2032FC9A3571}" name="Column2653"/>
    <tableColumn id="2654" xr3:uid="{1FF6262A-2417-4128-872A-25C0C46EAD0F}" name="Column2654"/>
    <tableColumn id="2655" xr3:uid="{8895C756-F0B7-46D2-89E9-0419B76DCB89}" name="Column2655"/>
    <tableColumn id="2656" xr3:uid="{72BFCB89-A610-44CF-ABFE-58295A5B78B0}" name="Column2656"/>
    <tableColumn id="2657" xr3:uid="{123C3697-8929-43BC-968E-F44952D93618}" name="Column2657"/>
    <tableColumn id="2658" xr3:uid="{568ABE51-151F-468F-A828-9939F3B3274B}" name="Column2658"/>
    <tableColumn id="2659" xr3:uid="{FBC13F43-1927-410C-B3C1-0C3474582E4E}" name="Column2659"/>
    <tableColumn id="2660" xr3:uid="{4EF7D038-F14A-427A-A89F-43D4929DB59C}" name="Column2660"/>
    <tableColumn id="2661" xr3:uid="{8B7829AC-89AA-46CF-9E30-94299487BCC8}" name="Column2661"/>
    <tableColumn id="2662" xr3:uid="{95306B68-95E6-4B6F-8CBF-5903E87ACD0F}" name="Column2662"/>
    <tableColumn id="2663" xr3:uid="{03DCD3B3-A1A8-43E0-939C-296FE8E50D06}" name="Column2663"/>
    <tableColumn id="2664" xr3:uid="{3845921A-0E4C-4380-809C-C823D2B6C79F}" name="Column2664"/>
    <tableColumn id="2665" xr3:uid="{850ED5F0-A77A-42AD-B308-884C2EADF100}" name="Column2665"/>
    <tableColumn id="2666" xr3:uid="{A5E6079B-44DA-46ED-ACE6-D15184AD6E43}" name="Column2666"/>
    <tableColumn id="2667" xr3:uid="{FC6B6F31-EB00-414A-A6E1-BA5810D40B8D}" name="Column2667"/>
    <tableColumn id="2668" xr3:uid="{CAE499D1-FFF7-4C41-997C-61203C0CD535}" name="Column2668"/>
    <tableColumn id="2669" xr3:uid="{D0E88B44-0267-4B5F-8056-8666E49591C9}" name="Column2669"/>
    <tableColumn id="2670" xr3:uid="{81C4D891-4B09-4E5F-AD17-4050B195D9C6}" name="Column2670"/>
    <tableColumn id="2671" xr3:uid="{8A0610BA-044C-4404-8A32-3203EA33DF33}" name="Column2671"/>
    <tableColumn id="2672" xr3:uid="{AC7C09CB-4BE5-473A-9D7A-6840FCD2DF0D}" name="Column2672"/>
    <tableColumn id="2673" xr3:uid="{44FCA814-685F-4450-90F7-5834C2C7D2AA}" name="Column2673"/>
    <tableColumn id="2674" xr3:uid="{5A954119-75B3-4417-B43E-A7110D099762}" name="Column2674"/>
    <tableColumn id="2675" xr3:uid="{4D80DB8F-3365-4FB8-9B23-F30D101C9B12}" name="Column2675"/>
    <tableColumn id="2676" xr3:uid="{D64D384C-C29C-4F11-ABF9-1DE8B8A29068}" name="Column2676"/>
    <tableColumn id="2677" xr3:uid="{20FD1F14-46AD-4CA6-B9BF-A9886D51869E}" name="Column2677"/>
    <tableColumn id="2678" xr3:uid="{E6EF9939-5F01-497D-AF26-B8539A043098}" name="Column2678"/>
    <tableColumn id="2679" xr3:uid="{498C944A-DBF7-4379-ACED-3261A79F934D}" name="Column2679"/>
    <tableColumn id="2680" xr3:uid="{8E44A3B4-C77D-4059-8A02-26883FB17220}" name="Column2680"/>
    <tableColumn id="2681" xr3:uid="{DD678E3E-02A0-4FD4-94D3-A16D843364EC}" name="Column2681"/>
    <tableColumn id="2682" xr3:uid="{A9DD1352-491F-4C04-A0AC-B53C6B84ADF1}" name="Column2682"/>
    <tableColumn id="2683" xr3:uid="{C3E905F9-A16E-4222-8C68-6005E43CA198}" name="Column2683"/>
    <tableColumn id="2684" xr3:uid="{F37D5115-9992-4C95-983E-ABB466C3A96E}" name="Column2684"/>
    <tableColumn id="2685" xr3:uid="{F230951E-BF44-4083-A54C-CB022A87901C}" name="Column2685"/>
    <tableColumn id="2686" xr3:uid="{C5309E3A-CBEC-40D3-AA54-3DD89A54D25C}" name="Column2686"/>
    <tableColumn id="2687" xr3:uid="{C56714EA-5844-4F50-878E-E9FB8735DAA1}" name="Column2687"/>
    <tableColumn id="2688" xr3:uid="{2F6C88DA-7381-4D3F-A46E-54917C4DB20A}" name="Column2688"/>
    <tableColumn id="2689" xr3:uid="{619FC3CC-F513-4C75-B7F4-11036B7A1B93}" name="Column2689"/>
    <tableColumn id="2690" xr3:uid="{23EF388D-1F95-47E1-8A9D-294773D9B4DA}" name="Column2690"/>
    <tableColumn id="2691" xr3:uid="{911EF3C2-C1D3-4682-A820-37A77C7D418B}" name="Column2691"/>
    <tableColumn id="2692" xr3:uid="{331A6962-684A-41F0-A82F-994842A7B486}" name="Column2692"/>
    <tableColumn id="2693" xr3:uid="{92B5848F-9B31-474D-8A8C-7777D47415E2}" name="Column2693"/>
    <tableColumn id="2694" xr3:uid="{8DF88D3F-2B0F-492D-81F2-8F803CC4356E}" name="Column2694"/>
    <tableColumn id="2695" xr3:uid="{C37D489E-22A9-4168-921C-050BBB3F9526}" name="Column2695"/>
    <tableColumn id="2696" xr3:uid="{5674C439-CDC7-456A-B44A-DB13E52157B0}" name="Column2696"/>
    <tableColumn id="2697" xr3:uid="{36A14427-58CC-48AC-BEE5-28162FFAC6F4}" name="Column2697"/>
    <tableColumn id="2698" xr3:uid="{8CC9621C-688E-481F-834E-982977262BB7}" name="Column2698"/>
    <tableColumn id="2699" xr3:uid="{88A8D72E-BBD3-44FB-A8BD-2AAD46195B23}" name="Column2699"/>
    <tableColumn id="2700" xr3:uid="{B80F7877-799C-48FA-9665-6C4B21EE2558}" name="Column2700"/>
    <tableColumn id="2701" xr3:uid="{EB247399-6559-41DC-B205-9DE94CFD032E}" name="Column2701"/>
    <tableColumn id="2702" xr3:uid="{85AFB615-588D-48B0-9FE4-7D68344DE052}" name="Column2702"/>
    <tableColumn id="2703" xr3:uid="{9EE4E9C5-A58A-4310-887C-9DB5D32ADB86}" name="Column2703"/>
    <tableColumn id="2704" xr3:uid="{C686F421-1FC8-460C-8CE3-558412B3DAEF}" name="Column2704"/>
    <tableColumn id="2705" xr3:uid="{EC602452-FF24-4611-ABD8-E750CC3B1203}" name="Column2705"/>
    <tableColumn id="2706" xr3:uid="{651750E2-5842-4FC7-AC2D-B89E39060D1E}" name="Column2706"/>
    <tableColumn id="2707" xr3:uid="{0BEB3D9C-E6B6-4911-8B46-EF349DDDBC7E}" name="Column2707"/>
    <tableColumn id="2708" xr3:uid="{000626DD-944E-491F-A5F6-CCBA2D1B4183}" name="Column2708"/>
    <tableColumn id="2709" xr3:uid="{3F266DD3-59B5-4B46-8996-E7E56160DD3F}" name="Column2709"/>
    <tableColumn id="2710" xr3:uid="{7E3636FF-A744-4419-B8A7-E3AE3A8F7BC1}" name="Column2710"/>
    <tableColumn id="2711" xr3:uid="{57376C4E-1A2D-4614-B82E-A7DAEE735288}" name="Column2711"/>
    <tableColumn id="2712" xr3:uid="{2EFB94C9-11B6-4ADF-A469-7A2D7C4A42B1}" name="Column2712"/>
    <tableColumn id="2713" xr3:uid="{7AB57687-8256-4CDC-AC83-3EB077F5BAC2}" name="Column2713"/>
    <tableColumn id="2714" xr3:uid="{AA95E449-9C78-44E6-9DBE-46F79AF2944D}" name="Column2714"/>
    <tableColumn id="2715" xr3:uid="{A05EC3FD-B621-447E-815A-8E9ABBEA20AB}" name="Column2715"/>
    <tableColumn id="2716" xr3:uid="{D2CEA1B3-3F8B-4830-AE36-A8F73B1796AA}" name="Column2716"/>
    <tableColumn id="2717" xr3:uid="{D8CB3E66-B438-47C9-AB4F-DD9A5A024D3D}" name="Column2717"/>
    <tableColumn id="2718" xr3:uid="{F3D0FF12-42F4-41E4-8399-2D8C7B893245}" name="Column2718"/>
    <tableColumn id="2719" xr3:uid="{C6B4AE55-7BA3-47B8-92E2-687A982ECC0D}" name="Column2719"/>
    <tableColumn id="2720" xr3:uid="{3C76A740-C8F2-4731-ABD6-65B9C0A70472}" name="Column2720"/>
    <tableColumn id="2721" xr3:uid="{28F8E1BA-EA8B-47E5-8C11-F6534486C8A4}" name="Column2721"/>
    <tableColumn id="2722" xr3:uid="{4E7FB366-0E1D-420D-8E4D-7B423D759AC9}" name="Column2722"/>
    <tableColumn id="2723" xr3:uid="{6489A0B0-9FB4-4F3F-89BD-447951843412}" name="Column2723"/>
    <tableColumn id="2724" xr3:uid="{6903D19D-509B-4EF3-BFD7-7CE521FC10F0}" name="Column2724"/>
    <tableColumn id="2725" xr3:uid="{208EAE3A-5BD3-4C7C-BED3-E8BE88FD5D37}" name="Column2725"/>
    <tableColumn id="2726" xr3:uid="{F32492FC-2C03-41B4-A922-AA7ED35693A2}" name="Column2726"/>
    <tableColumn id="2727" xr3:uid="{F171D938-3A5A-4F03-A29D-FE8A6782D34B}" name="Column2727"/>
    <tableColumn id="2728" xr3:uid="{6731BFF1-34B0-4D9F-8D80-78C283C50F06}" name="Column2728"/>
    <tableColumn id="2729" xr3:uid="{91B2854F-AD9D-457B-B279-EACAB52CC343}" name="Column2729"/>
    <tableColumn id="2730" xr3:uid="{014F93C8-3694-4FFA-B9F7-B2B0B9F5438B}" name="Column2730"/>
    <tableColumn id="2731" xr3:uid="{CC71DECE-E3F2-44DF-94AB-EA8C1C8C52F1}" name="Column2731"/>
    <tableColumn id="2732" xr3:uid="{DD0CBE55-264F-4C02-98D5-6B8F91F1656D}" name="Column2732"/>
    <tableColumn id="2733" xr3:uid="{C095BED0-ABC6-4FDC-AC98-F2A31F3BB1BB}" name="Column2733"/>
    <tableColumn id="2734" xr3:uid="{DE8E180F-3876-4CC4-AFB5-A32F7FD9D13C}" name="Column2734"/>
    <tableColumn id="2735" xr3:uid="{0461482A-22B7-4E3A-A776-1C5D0DBF3B9F}" name="Column2735"/>
    <tableColumn id="2736" xr3:uid="{2CFA83FA-614B-4227-8304-72EF07A6F620}" name="Column2736"/>
    <tableColumn id="2737" xr3:uid="{3261E409-BCAE-4002-904B-91FF3C8AFB8B}" name="Column2737"/>
    <tableColumn id="2738" xr3:uid="{BEB2D6C8-EF0D-4048-8F29-96844AF00785}" name="Column2738"/>
    <tableColumn id="2739" xr3:uid="{15CDAF52-E116-45C1-9B1D-99C6B45C7B66}" name="Column2739"/>
    <tableColumn id="2740" xr3:uid="{BF140DC6-1CF6-4AB3-8343-4C2D6834E71F}" name="Column2740"/>
    <tableColumn id="2741" xr3:uid="{8FFD8048-0D4E-47AA-83E1-4F7E23450064}" name="Column2741"/>
    <tableColumn id="2742" xr3:uid="{D07D8DF1-68DB-4EC5-BD77-A2536A5F3D8F}" name="Column2742"/>
    <tableColumn id="2743" xr3:uid="{F4F25F50-7C86-4B46-85C5-29C5FCC6FD78}" name="Column2743"/>
    <tableColumn id="2744" xr3:uid="{CBDF3304-0035-45E7-88D7-6157CBF52220}" name="Column2744"/>
    <tableColumn id="2745" xr3:uid="{0D66DCD7-A576-4353-8CBB-4154466454E8}" name="Column2745"/>
    <tableColumn id="2746" xr3:uid="{ACEF6D29-F712-4E9A-A105-1A0CF0E96F35}" name="Column2746"/>
    <tableColumn id="2747" xr3:uid="{4C18C028-1760-44F2-925C-7F8A3B07882A}" name="Column2747"/>
    <tableColumn id="2748" xr3:uid="{CD86E8CB-BE18-4DD4-81BE-5A4A1C749F3E}" name="Column2748"/>
    <tableColumn id="2749" xr3:uid="{1219F1AE-DFC6-4D70-8151-AA3596E82E2A}" name="Column2749"/>
    <tableColumn id="2750" xr3:uid="{3DCDF9E4-7973-4359-83CD-D0A8949E9935}" name="Column2750"/>
    <tableColumn id="2751" xr3:uid="{488A9DD9-F69F-4C97-AFFC-03D576001F06}" name="Column2751"/>
    <tableColumn id="2752" xr3:uid="{F399FD1C-B795-48BD-AB82-54DC93BD0599}" name="Column2752"/>
    <tableColumn id="2753" xr3:uid="{F7AFD2D1-88D8-4AD8-904B-7595F5D98464}" name="Column2753"/>
    <tableColumn id="2754" xr3:uid="{45DDB2F0-50D5-4249-AA15-BF122B405237}" name="Column2754"/>
    <tableColumn id="2755" xr3:uid="{A8FA0015-6756-48B1-8373-E11A2CEEB81E}" name="Column2755"/>
    <tableColumn id="2756" xr3:uid="{D6EF05FF-FF70-416E-BCB4-4626ACFAA42F}" name="Column2756"/>
    <tableColumn id="2757" xr3:uid="{5C392AAF-E77E-4675-88A3-86E8C5B10755}" name="Column2757"/>
    <tableColumn id="2758" xr3:uid="{2D029913-D216-40B1-92D5-85D8CB8690C0}" name="Column2758"/>
    <tableColumn id="2759" xr3:uid="{B030C935-B040-4521-B53D-5DBE26439D47}" name="Column2759"/>
    <tableColumn id="2760" xr3:uid="{4409E31D-7FCE-4D95-AFA3-DCBEBD1A1586}" name="Column2760"/>
    <tableColumn id="2761" xr3:uid="{BB024454-8C0B-4077-983E-DD25557A0CCF}" name="Column2761"/>
    <tableColumn id="2762" xr3:uid="{2211A0FB-22D1-4A35-9561-86D93AE23521}" name="Column2762"/>
    <tableColumn id="2763" xr3:uid="{31C389ED-F91F-4A3E-A2B1-05D8BE417060}" name="Column2763"/>
    <tableColumn id="2764" xr3:uid="{AC3981DD-4868-4757-8C30-D09861D4EBDA}" name="Column2764"/>
    <tableColumn id="2765" xr3:uid="{A82B80ED-4FF0-440E-8F97-628239515B83}" name="Column2765"/>
    <tableColumn id="2766" xr3:uid="{40DC9A82-9DA8-4664-82E5-69AB01B54E45}" name="Column2766"/>
    <tableColumn id="2767" xr3:uid="{0B643962-2FAB-4521-8626-8DE38F418745}" name="Column2767"/>
    <tableColumn id="2768" xr3:uid="{37523250-44B2-4CF5-8200-C47D7F5D6A35}" name="Column2768"/>
    <tableColumn id="2769" xr3:uid="{A73805A5-303E-4695-9730-8B1D95C2B1F3}" name="Column2769"/>
    <tableColumn id="2770" xr3:uid="{AE7473D2-3D74-43C9-9B39-3D82B0A527A7}" name="Column2770"/>
    <tableColumn id="2771" xr3:uid="{69F0C8CB-0251-43E4-A856-CA953BD5DC6C}" name="Column2771"/>
    <tableColumn id="2772" xr3:uid="{ABA6C405-EFF5-48E9-B8C8-E61C6430B09C}" name="Column2772"/>
    <tableColumn id="2773" xr3:uid="{795E9548-4DF7-4C41-B5C6-375502CCC9FB}" name="Column2773"/>
    <tableColumn id="2774" xr3:uid="{F674EF17-80A1-4174-AFF2-109B58349D72}" name="Column2774"/>
    <tableColumn id="2775" xr3:uid="{A6F96E49-A4C6-4411-8D92-6AA3EA46BBDA}" name="Column2775"/>
    <tableColumn id="2776" xr3:uid="{D672F60E-934E-4A24-8949-82A5499736F9}" name="Column2776"/>
    <tableColumn id="2777" xr3:uid="{4D39F830-7357-49EF-BB8A-7D2F42B8E00C}" name="Column2777"/>
    <tableColumn id="2778" xr3:uid="{0EE59C6A-D268-4634-820D-F5B12487D040}" name="Column2778"/>
    <tableColumn id="2779" xr3:uid="{852D60DE-D33A-4822-9402-7ADAA312AE34}" name="Column2779"/>
    <tableColumn id="2780" xr3:uid="{7509E596-CDAB-4E8C-A381-E486FE5D73DB}" name="Column2780"/>
    <tableColumn id="2781" xr3:uid="{A0FDB4DF-A9F6-41ED-B4F3-3ACB64B65C6E}" name="Column2781"/>
    <tableColumn id="2782" xr3:uid="{54AC401D-90B9-41CE-B537-86EEC02F2A15}" name="Column2782"/>
    <tableColumn id="2783" xr3:uid="{EAEDAFD4-676B-4171-A133-E86058E6BDEC}" name="Column2783"/>
    <tableColumn id="2784" xr3:uid="{690D1881-9C8D-45D6-9238-F630571DCDCC}" name="Column2784"/>
    <tableColumn id="2785" xr3:uid="{D9CEB2FF-B602-41FF-94A4-3AFDCE1B2182}" name="Column2785"/>
    <tableColumn id="2786" xr3:uid="{2751DAEE-1F66-477E-89A8-4A6A282BDEDE}" name="Column2786"/>
    <tableColumn id="2787" xr3:uid="{61ED5031-F8A8-4267-BED6-FEAE09FC8B8D}" name="Column2787"/>
    <tableColumn id="2788" xr3:uid="{25D4F08C-E67E-497D-893A-070FA237DD30}" name="Column2788"/>
    <tableColumn id="2789" xr3:uid="{2FBCD151-7BD1-4394-80C8-9D0CD1C86ADD}" name="Column2789"/>
    <tableColumn id="2790" xr3:uid="{17D12443-E1A4-46DE-8827-C70CAE6EB899}" name="Column2790"/>
    <tableColumn id="2791" xr3:uid="{257F90C3-0A64-43E8-BA0F-BC9DFAA23907}" name="Column2791"/>
    <tableColumn id="2792" xr3:uid="{A794A501-1C35-4C25-85DA-EE359BB8B6E0}" name="Column2792"/>
    <tableColumn id="2793" xr3:uid="{9D663104-4A5B-4209-A6EE-82D48793D495}" name="Column2793"/>
    <tableColumn id="2794" xr3:uid="{CD0D4E42-2A1D-4956-BFD1-76A4D96D0A25}" name="Column2794"/>
    <tableColumn id="2795" xr3:uid="{CFAD3E1C-E926-4692-B1DC-BE543A944D2C}" name="Column2795"/>
    <tableColumn id="2796" xr3:uid="{4EA053DC-BE89-4C81-A91B-9CD18DC5111D}" name="Column2796"/>
    <tableColumn id="2797" xr3:uid="{8F662687-03BA-4C04-891C-4342AD9BB38E}" name="Column2797"/>
    <tableColumn id="2798" xr3:uid="{235978E1-E288-488F-9E97-8A86819B99FB}" name="Column2798"/>
    <tableColumn id="2799" xr3:uid="{77D97140-4C7B-459B-85E3-1DB95E48AEC7}" name="Column2799"/>
    <tableColumn id="2800" xr3:uid="{C89E53CD-91D7-4855-A272-77FB0D8D72A4}" name="Column2800"/>
    <tableColumn id="2801" xr3:uid="{1D3B81FE-C3CA-4949-8AEA-4A6EE6701892}" name="Column2801"/>
    <tableColumn id="2802" xr3:uid="{3ABC6551-3B5D-468B-B4B0-94E29D29A54C}" name="Column2802"/>
    <tableColumn id="2803" xr3:uid="{A61562D0-E5B8-4275-91F3-97A6749DBD14}" name="Column2803"/>
    <tableColumn id="2804" xr3:uid="{93ED5DB6-834D-4D80-A633-14789D864269}" name="Column2804"/>
    <tableColumn id="2805" xr3:uid="{1D94DC3B-D2E6-4518-9F8B-4F8E33FF8EA4}" name="Column2805"/>
    <tableColumn id="2806" xr3:uid="{1CFDBC4E-164D-4D48-B32B-C56C17E3C6DF}" name="Column2806"/>
    <tableColumn id="2807" xr3:uid="{52E5CDCD-5637-4715-BC9F-B593F3741701}" name="Column2807"/>
    <tableColumn id="2808" xr3:uid="{59F7DEF1-626E-4BC3-8A0A-DAB0D49B2A79}" name="Column2808"/>
    <tableColumn id="2809" xr3:uid="{72524E00-41F8-4BA5-A8BE-EDA3D5E313C1}" name="Column2809"/>
    <tableColumn id="2810" xr3:uid="{E01F7B54-0BDB-481D-9BE5-8CA8E695B4C7}" name="Column2810"/>
    <tableColumn id="2811" xr3:uid="{2E244D2D-A17E-46E9-BAAF-0739EA952F20}" name="Column2811"/>
    <tableColumn id="2812" xr3:uid="{8ECA0F84-1BBC-464A-BCFD-277F7FB4BEAF}" name="Column2812"/>
    <tableColumn id="2813" xr3:uid="{179A7C44-1F19-4794-843D-656F41BFC518}" name="Column2813"/>
    <tableColumn id="2814" xr3:uid="{96452C50-FCA5-4EC9-AE73-56F9E88E8802}" name="Column2814"/>
    <tableColumn id="2815" xr3:uid="{CE46333E-5EA5-445B-85BE-3AB6E85362F9}" name="Column2815"/>
    <tableColumn id="2816" xr3:uid="{0D1DB349-2B38-45A2-A262-B41B1C991224}" name="Column2816"/>
    <tableColumn id="2817" xr3:uid="{9A5EA4BD-6232-44FD-A619-55994865E752}" name="Column2817"/>
    <tableColumn id="2818" xr3:uid="{8D106D19-A7DF-4857-98D6-9C8506DB9A8D}" name="Column2818"/>
    <tableColumn id="2819" xr3:uid="{7ABC36F4-E332-4BB6-9574-9DDF058D755C}" name="Column2819"/>
    <tableColumn id="2820" xr3:uid="{D225DD58-B4F5-4240-87A6-313671170546}" name="Column2820"/>
    <tableColumn id="2821" xr3:uid="{A1FBD0BB-FB14-4A4A-B8E1-1FBBD746219A}" name="Column2821"/>
    <tableColumn id="2822" xr3:uid="{564D2A66-A7E8-471B-ABB4-CE895950C40C}" name="Column2822"/>
    <tableColumn id="2823" xr3:uid="{DE54DA4E-AD02-41E3-B8C7-A3BB3F27757F}" name="Column2823"/>
    <tableColumn id="2824" xr3:uid="{C8234C18-7638-4072-BFE1-BC5D971079E7}" name="Column2824"/>
    <tableColumn id="2825" xr3:uid="{46A6D855-51FA-4D2C-96ED-019674F819C9}" name="Column2825"/>
    <tableColumn id="2826" xr3:uid="{D396D839-A260-4F70-B52E-4A68A5D10D59}" name="Column2826"/>
    <tableColumn id="2827" xr3:uid="{398362D4-B90B-4486-B48D-39B7F31DB5A8}" name="Column2827"/>
    <tableColumn id="2828" xr3:uid="{D7974C9C-2A25-47FD-842C-DD705EB9ACD8}" name="Column2828"/>
    <tableColumn id="2829" xr3:uid="{DF6E5A47-3C96-4AED-9ABD-9F08B89F2F29}" name="Column2829"/>
    <tableColumn id="2830" xr3:uid="{4F589435-290E-4F08-90C6-CEF874272FA3}" name="Column2830"/>
    <tableColumn id="2831" xr3:uid="{BB308A2A-7899-48FB-BA8F-87F5F0CBAAE3}" name="Column2831"/>
    <tableColumn id="2832" xr3:uid="{8BC30886-6E88-4449-9552-3507524A182E}" name="Column2832"/>
    <tableColumn id="2833" xr3:uid="{7BC03300-1B62-4BA7-9A4C-501A827C1C13}" name="Column2833"/>
    <tableColumn id="2834" xr3:uid="{B7F83E82-5699-4241-A72F-5A412BAC6C30}" name="Column2834"/>
    <tableColumn id="2835" xr3:uid="{DA57B590-69B8-437A-93A9-A6272344281D}" name="Column2835"/>
    <tableColumn id="2836" xr3:uid="{5798D9A0-AA9B-4E20-99C6-D6467C8D45AF}" name="Column2836"/>
    <tableColumn id="2837" xr3:uid="{0B9FB35F-99B3-4894-A70E-FADA2EC90B49}" name="Column2837"/>
    <tableColumn id="2838" xr3:uid="{98FF6BDC-1EB2-419D-8AAE-A52321F7E1AB}" name="Column2838"/>
    <tableColumn id="2839" xr3:uid="{79B1D4AC-68F5-4B00-B438-FE3A4926F75E}" name="Column2839"/>
    <tableColumn id="2840" xr3:uid="{AC0FA0FB-A7A0-410B-A510-420AB198038F}" name="Column2840"/>
    <tableColumn id="2841" xr3:uid="{23682DC6-A6EC-4B29-8A7B-4FDBF52DD79C}" name="Column2841"/>
    <tableColumn id="2842" xr3:uid="{BB8B6740-3938-4941-864B-067A1DEF8630}" name="Column2842"/>
    <tableColumn id="2843" xr3:uid="{74CE1592-D363-4DCB-9F43-8BF35EF33100}" name="Column2843"/>
    <tableColumn id="2844" xr3:uid="{7274ABC7-3F31-453A-85DF-17ACD6B6C060}" name="Column2844"/>
    <tableColumn id="2845" xr3:uid="{04FAACDC-3693-4EEF-8066-1FA6C8824F7C}" name="Column2845"/>
    <tableColumn id="2846" xr3:uid="{125C3E1A-2A84-4DC8-902D-6C0A6C09C2F1}" name="Column2846"/>
    <tableColumn id="2847" xr3:uid="{0BC81E59-C8BB-4E4E-A252-8A4AB038C5DF}" name="Column2847"/>
    <tableColumn id="2848" xr3:uid="{E4D5C17A-FF8C-4926-981B-8751301061CA}" name="Column2848"/>
    <tableColumn id="2849" xr3:uid="{939D7F72-F6EA-4A64-A3CF-26AED544549B}" name="Column2849"/>
    <tableColumn id="2850" xr3:uid="{FA019F9F-6E1B-434A-852D-5699C2DEFF7F}" name="Column2850"/>
    <tableColumn id="2851" xr3:uid="{79A0EDD7-EBC1-4CDC-8446-3007B2EAAE4D}" name="Column2851"/>
    <tableColumn id="2852" xr3:uid="{69DFE10A-B678-4556-AE7E-1DD5C33EA37C}" name="Column2852"/>
    <tableColumn id="2853" xr3:uid="{2EA09039-FB1B-46FC-A728-CE344E93E766}" name="Column2853"/>
    <tableColumn id="2854" xr3:uid="{DC399071-8F0D-4A9D-8C18-764379FD73BC}" name="Column2854"/>
    <tableColumn id="2855" xr3:uid="{041063A2-1352-45F0-BE2E-FDCEC49F8A4A}" name="Column2855"/>
    <tableColumn id="2856" xr3:uid="{02D3A1D8-32B4-442D-B5F8-0D0C836AE7A6}" name="Column2856"/>
    <tableColumn id="2857" xr3:uid="{37E9F08F-176C-45E6-9561-FF09FAED0D80}" name="Column2857"/>
    <tableColumn id="2858" xr3:uid="{FA602F6E-AA86-4662-9960-26DBA43F24BD}" name="Column2858"/>
    <tableColumn id="2859" xr3:uid="{EBA8FE9D-D94F-4A6B-A47C-A7D39E897DD4}" name="Column2859"/>
    <tableColumn id="2860" xr3:uid="{F1563AEB-5997-4007-B7FC-77473D409AE7}" name="Column2860"/>
    <tableColumn id="2861" xr3:uid="{0A451440-4B10-4A72-8729-D43CE3A09B08}" name="Column2861"/>
    <tableColumn id="2862" xr3:uid="{C4513EC4-BEAA-4106-81E1-56657153928E}" name="Column2862"/>
    <tableColumn id="2863" xr3:uid="{64CB32AA-2AF7-45B2-BC6C-7C765956DB32}" name="Column2863"/>
    <tableColumn id="2864" xr3:uid="{7A502C10-1331-4F73-928B-059ED748A06C}" name="Column2864"/>
    <tableColumn id="2865" xr3:uid="{59E489AC-9DDE-4AE1-84B4-EA5BB5568945}" name="Column2865"/>
    <tableColumn id="2866" xr3:uid="{6CD3EF9B-3911-4FF7-AC7F-9C38967637FB}" name="Column2866"/>
    <tableColumn id="2867" xr3:uid="{5C05593A-7432-4D56-A634-A870A8307821}" name="Column2867"/>
    <tableColumn id="2868" xr3:uid="{D13B0D1E-14C8-4AF8-8C9C-637CD0EFC652}" name="Column2868"/>
    <tableColumn id="2869" xr3:uid="{55ECA30E-196E-4015-BB42-AE660D3F0FD5}" name="Column2869"/>
    <tableColumn id="2870" xr3:uid="{E4914454-4A6B-4853-B442-4DDAC7CB709E}" name="Column2870"/>
    <tableColumn id="2871" xr3:uid="{1E5BD699-05CC-4A9F-A8E9-EC6B685CC2CF}" name="Column2871"/>
    <tableColumn id="2872" xr3:uid="{A8B4D28E-A903-4E91-8480-2BEFC83371C6}" name="Column2872"/>
    <tableColumn id="2873" xr3:uid="{50D1462A-F1CD-46F9-9C05-0D3C76D340C7}" name="Column2873"/>
    <tableColumn id="2874" xr3:uid="{E749908B-0A62-4FCF-B79C-2F7D2481E8E8}" name="Column2874"/>
    <tableColumn id="2875" xr3:uid="{9778B32D-D555-4063-8514-2DC22ECA143C}" name="Column2875"/>
    <tableColumn id="2876" xr3:uid="{86D93D5F-1986-4D5E-8601-417EB4A147ED}" name="Column2876"/>
    <tableColumn id="2877" xr3:uid="{A06D5CF0-7881-412C-99E4-145F2E368D88}" name="Column2877"/>
    <tableColumn id="2878" xr3:uid="{85E6CEC4-CBE6-4B4E-9303-AA0B74C6B41C}" name="Column2878"/>
    <tableColumn id="2879" xr3:uid="{B4643195-D013-4F26-B5D8-941221638EEE}" name="Column2879"/>
    <tableColumn id="2880" xr3:uid="{65C87229-9E29-4537-910C-47F2CC8F8F67}" name="Column2880"/>
    <tableColumn id="2881" xr3:uid="{73526417-C2F1-46A6-9C6F-FC8AF9FCDFF5}" name="Column2881"/>
    <tableColumn id="2882" xr3:uid="{3AA4B37B-C4F9-4D63-AB27-440D47156BA7}" name="Column2882"/>
    <tableColumn id="2883" xr3:uid="{AA37F8BF-2EDF-4985-B950-F583C21EC639}" name="Column2883"/>
    <tableColumn id="2884" xr3:uid="{EF8CBD2C-8882-4F1B-8DCA-6DE047DE05AA}" name="Column2884"/>
    <tableColumn id="2885" xr3:uid="{DC631423-1F8D-452F-A83C-E5F25F35BBAD}" name="Column2885"/>
    <tableColumn id="2886" xr3:uid="{B3CB47D3-1C57-4CAB-994F-59188FBDF2CB}" name="Column2886"/>
    <tableColumn id="2887" xr3:uid="{76F97380-1B9D-48E7-BD9A-6FEFBA8939F3}" name="Column2887"/>
    <tableColumn id="2888" xr3:uid="{095883AE-0E29-4F3B-A90D-245B072C8843}" name="Column2888"/>
    <tableColumn id="2889" xr3:uid="{A6A0D3AD-ED54-4D77-A5C3-BD67D54A3F3D}" name="Column2889"/>
    <tableColumn id="2890" xr3:uid="{E75ED5C2-AB26-4521-896C-BC2257D16D3F}" name="Column2890"/>
    <tableColumn id="2891" xr3:uid="{E2C784A1-2218-414D-8242-9C436ED6BB5E}" name="Column2891"/>
    <tableColumn id="2892" xr3:uid="{A1928704-D640-4C71-810E-5EC48D947BD0}" name="Column2892"/>
    <tableColumn id="2893" xr3:uid="{CAC2B43C-8B91-476C-9CE9-FBF059BADE7B}" name="Column2893"/>
    <tableColumn id="2894" xr3:uid="{83BB3B69-4ABE-4BDF-8E0C-6A62E8D266E9}" name="Column2894"/>
    <tableColumn id="2895" xr3:uid="{0BD5C765-D7B6-471A-BFC5-5EE72C201C62}" name="Column2895"/>
    <tableColumn id="2896" xr3:uid="{1D873FDD-E769-409D-9E2F-AEA3AEA3ADE2}" name="Column2896"/>
    <tableColumn id="2897" xr3:uid="{499FF35F-4FE9-405A-B890-D0C2BC5D75CF}" name="Column2897"/>
    <tableColumn id="2898" xr3:uid="{3502DB31-B1A3-4BF2-AAA8-AA65D7901E92}" name="Column2898"/>
    <tableColumn id="2899" xr3:uid="{21FFF23E-49CE-4918-9296-5A06C065A4AC}" name="Column2899"/>
    <tableColumn id="2900" xr3:uid="{5A1F59E4-F7A5-4075-8E59-3074AA1FAD03}" name="Column2900"/>
    <tableColumn id="2901" xr3:uid="{A263397F-B036-4478-A62D-F9D30D148A91}" name="Column2901"/>
    <tableColumn id="2902" xr3:uid="{C0634C9B-21C3-4677-BA5B-6E3C91EE330E}" name="Column2902"/>
    <tableColumn id="2903" xr3:uid="{EBCE0E98-43F1-4C41-84C9-5E730A995A89}" name="Column2903"/>
    <tableColumn id="2904" xr3:uid="{A1FBA3DE-B87A-4E38-A9A0-A883C96F5D14}" name="Column2904"/>
    <tableColumn id="2905" xr3:uid="{F67EB173-F105-40EE-8CBD-05C8C0F4CD66}" name="Column2905"/>
    <tableColumn id="2906" xr3:uid="{3CB47591-A5B6-47E8-9139-76C898C76249}" name="Column2906"/>
    <tableColumn id="2907" xr3:uid="{368DE8F7-B29D-48AD-AFE5-85D1B4CBF7D6}" name="Column2907"/>
    <tableColumn id="2908" xr3:uid="{A7409CEA-F1D6-4AA1-957D-6E52BE132AD4}" name="Column2908"/>
    <tableColumn id="2909" xr3:uid="{B9EE45B9-C873-4E56-AA4A-F6C265930173}" name="Column2909"/>
    <tableColumn id="2910" xr3:uid="{5DEC91A7-0935-408E-BB56-09A46FD3B46B}" name="Column2910"/>
    <tableColumn id="2911" xr3:uid="{AAE2F626-0F87-40A2-B3B4-6487F4613A57}" name="Column2911"/>
    <tableColumn id="2912" xr3:uid="{967D8161-1C55-477B-99BF-B3BE8B16A8DE}" name="Column2912"/>
    <tableColumn id="2913" xr3:uid="{BBB56104-99DA-41F0-946C-E15EEB63DE92}" name="Column2913"/>
    <tableColumn id="2914" xr3:uid="{C21EA665-ED64-4BFC-8A76-4F229091A504}" name="Column2914"/>
    <tableColumn id="2915" xr3:uid="{0B6A9ED7-9031-46DD-8985-7E734CB5265D}" name="Column2915"/>
    <tableColumn id="2916" xr3:uid="{323AEFA2-5786-4B6F-A63D-C3A149121A2A}" name="Column2916"/>
    <tableColumn id="2917" xr3:uid="{F1C6FD9D-C628-4834-924E-B8953FAF7D26}" name="Column2917"/>
    <tableColumn id="2918" xr3:uid="{0D0C9B6B-019D-4474-8C4C-6A16BC3C77D6}" name="Column2918"/>
    <tableColumn id="2919" xr3:uid="{E235EEED-4BB8-4F01-9F2F-C366F1FB0B4E}" name="Column2919"/>
    <tableColumn id="2920" xr3:uid="{453E981A-2583-4B56-A9AB-D193C7F34DC0}" name="Column2920"/>
    <tableColumn id="2921" xr3:uid="{774B422D-7264-437A-90CD-2979E4CF268E}" name="Column2921"/>
    <tableColumn id="2922" xr3:uid="{A74466EC-E474-4ACC-A8D7-4D49174BD6AD}" name="Column2922"/>
    <tableColumn id="2923" xr3:uid="{CF8CD1FB-C831-4FD6-8D6C-2F0A10100299}" name="Column2923"/>
    <tableColumn id="2924" xr3:uid="{7F215D71-8CA6-41BA-8FBC-F9DFF94A7809}" name="Column2924"/>
    <tableColumn id="2925" xr3:uid="{323AB4C0-ED68-4450-BED3-5D49D36D75A3}" name="Column2925"/>
    <tableColumn id="2926" xr3:uid="{63B21D65-1E74-421E-8A4A-3126A5C65767}" name="Column2926"/>
    <tableColumn id="2927" xr3:uid="{C8B655D7-7618-4224-A343-D59A2CAEF765}" name="Column2927"/>
    <tableColumn id="2928" xr3:uid="{EC24D00E-2E27-45BA-ADD3-2CC569C0B551}" name="Column2928"/>
    <tableColumn id="2929" xr3:uid="{F22D2295-82DB-481D-BCE6-6F7CA288F9F3}" name="Column2929"/>
    <tableColumn id="2930" xr3:uid="{B109937E-1248-4543-A58B-DADCF488FE8A}" name="Column2930"/>
    <tableColumn id="2931" xr3:uid="{102416E6-5AD4-4F66-9B4A-5880F30150C6}" name="Column2931"/>
    <tableColumn id="2932" xr3:uid="{CF23CE06-F153-44A4-912C-638DE59088DD}" name="Column2932"/>
    <tableColumn id="2933" xr3:uid="{638BE53B-24D5-407B-B543-2A121281F545}" name="Column2933"/>
    <tableColumn id="2934" xr3:uid="{22C57DB8-392F-4512-AFAD-A258DF4940E7}" name="Column2934"/>
    <tableColumn id="2935" xr3:uid="{D5ECA31E-940D-4E95-B378-5816BD6D89C1}" name="Column2935"/>
    <tableColumn id="2936" xr3:uid="{14C1F4BA-37DB-4C21-A5E3-2A8F508FB55F}" name="Column2936"/>
    <tableColumn id="2937" xr3:uid="{74D6336A-A3DE-4B04-8A6D-97CDE6DE1F28}" name="Column2937"/>
    <tableColumn id="2938" xr3:uid="{5590250A-0BF3-47EB-945C-0ECA5DC52BEB}" name="Column2938"/>
    <tableColumn id="2939" xr3:uid="{37F54765-A97B-411B-AB72-E5C3419D0532}" name="Column2939"/>
    <tableColumn id="2940" xr3:uid="{29CDC2BC-04DD-41D8-A2EF-1C5C6057C677}" name="Column2940"/>
    <tableColumn id="2941" xr3:uid="{39DDC726-8629-4450-8FE6-66544424D1E9}" name="Column2941"/>
    <tableColumn id="2942" xr3:uid="{B7C3B519-9FDE-423D-8C11-999ED92484BB}" name="Column2942"/>
    <tableColumn id="2943" xr3:uid="{8D8EE831-6A14-452F-8A05-C8F2E1F1F2C4}" name="Column2943"/>
    <tableColumn id="2944" xr3:uid="{9C17458D-B92F-481A-B678-EA09BB7630AE}" name="Column2944"/>
    <tableColumn id="2945" xr3:uid="{9E7F902C-E89C-42EF-A4B8-4D4B840FF3F4}" name="Column2945"/>
    <tableColumn id="2946" xr3:uid="{F9D93FFF-DA74-450D-920D-ED7DC44F51E3}" name="Column2946"/>
    <tableColumn id="2947" xr3:uid="{FA57FC37-88E9-4BCD-B1D6-752DC3EF4B73}" name="Column2947"/>
    <tableColumn id="2948" xr3:uid="{362F39F0-4A18-45DB-9C55-A01467BA301A}" name="Column2948"/>
    <tableColumn id="2949" xr3:uid="{44F4A276-CF54-480B-9192-D7EFF1D6762A}" name="Column2949"/>
    <tableColumn id="2950" xr3:uid="{1873C4FC-76DE-4C3C-9E70-5D36AADA4F5D}" name="Column2950"/>
    <tableColumn id="2951" xr3:uid="{A8E76A6F-8CB0-4BFC-B1D6-A2805B4186C5}" name="Column2951"/>
    <tableColumn id="2952" xr3:uid="{5DFFE65D-3066-4CFF-906F-927F9CF9C6B3}" name="Column2952"/>
    <tableColumn id="2953" xr3:uid="{D6A5DD7B-9E7C-47F2-9AB0-B689CD67D6FD}" name="Column2953"/>
    <tableColumn id="2954" xr3:uid="{5317FA56-22BA-4CAB-B221-C1C1CC700B80}" name="Column2954"/>
    <tableColumn id="2955" xr3:uid="{55032178-8C2B-4A36-9110-DBE4A40B5E3A}" name="Column2955"/>
    <tableColumn id="2956" xr3:uid="{F381A586-592E-4BB6-A139-D2AE3B6AB713}" name="Column2956"/>
    <tableColumn id="2957" xr3:uid="{5A2EEB5A-BAD6-44E5-8659-A514D6C2C9F4}" name="Column2957"/>
    <tableColumn id="2958" xr3:uid="{8B2D53A2-FF16-45B7-B822-5FAEEAFEAB04}" name="Column2958"/>
    <tableColumn id="2959" xr3:uid="{A68E7924-FACE-4C57-B051-F998C4CDEDA8}" name="Column2959"/>
    <tableColumn id="2960" xr3:uid="{015FC129-ED34-4202-A1E2-B7DDB9AD5165}" name="Column2960"/>
    <tableColumn id="2961" xr3:uid="{3AC10BBC-2FA0-46C4-8372-BC0A5D115528}" name="Column2961"/>
    <tableColumn id="2962" xr3:uid="{7170FAEE-39AC-4E79-90D4-6A64F1A31BA5}" name="Column2962"/>
    <tableColumn id="2963" xr3:uid="{7C3033E3-AA78-4203-B225-D07831FFF444}" name="Column2963"/>
    <tableColumn id="2964" xr3:uid="{A3C96C78-4BD5-452D-9817-994BE8073CA2}" name="Column2964"/>
    <tableColumn id="2965" xr3:uid="{2151F977-6238-4ECB-9288-73DEBC57EC36}" name="Column2965"/>
    <tableColumn id="2966" xr3:uid="{B3F19FD1-317A-407F-B75A-042E3D46F93E}" name="Column2966"/>
    <tableColumn id="2967" xr3:uid="{B85ED1E9-6B3F-4081-B902-CD1EF3238455}" name="Column2967"/>
    <tableColumn id="2968" xr3:uid="{4EC762BC-992E-4720-AD5D-38377AABF383}" name="Column2968"/>
    <tableColumn id="2969" xr3:uid="{DFB56858-0D93-4029-9E89-C0594BCE1E86}" name="Column2969"/>
    <tableColumn id="2970" xr3:uid="{959E8521-C039-40C6-8BE3-7F6462E63607}" name="Column2970"/>
    <tableColumn id="2971" xr3:uid="{0B0F0939-FA60-4B2C-844A-7D3D58717010}" name="Column2971"/>
    <tableColumn id="2972" xr3:uid="{ABDD10A2-F539-4D69-819E-3CCFA96ABD2E}" name="Column2972"/>
    <tableColumn id="2973" xr3:uid="{483A2E61-4836-4C14-8510-9834BB7FAFA2}" name="Column2973"/>
    <tableColumn id="2974" xr3:uid="{9A239824-6985-4057-BB6C-13ECFD29D177}" name="Column2974"/>
    <tableColumn id="2975" xr3:uid="{3CED05E0-538C-4957-9F31-EDD51A049E32}" name="Column2975"/>
    <tableColumn id="2976" xr3:uid="{170D6A8E-88E7-48DE-9E70-1BA3DEDFE982}" name="Column2976"/>
    <tableColumn id="2977" xr3:uid="{E7F4592B-0291-4A52-9162-71AAD500151B}" name="Column2977"/>
    <tableColumn id="2978" xr3:uid="{0EAE4B04-E405-48DC-8606-38B97D92F214}" name="Column2978"/>
    <tableColumn id="2979" xr3:uid="{CD4ED07C-034C-4FB0-9601-2466B3182E27}" name="Column2979"/>
    <tableColumn id="2980" xr3:uid="{AFF0AB08-9C62-4557-BC7C-E90F3518B298}" name="Column2980"/>
    <tableColumn id="2981" xr3:uid="{442F4BD0-9712-4209-98AA-C6F4651DE6E6}" name="Column2981"/>
    <tableColumn id="2982" xr3:uid="{100CF9A8-92A2-4AFD-BEC8-B5D6435AB02F}" name="Column2982"/>
    <tableColumn id="2983" xr3:uid="{AA944A4D-90BA-496E-83B1-4645FAA1EC75}" name="Column2983"/>
    <tableColumn id="2984" xr3:uid="{2ED274D4-D214-49D5-9F14-F9BE1D1883DF}" name="Column2984"/>
    <tableColumn id="2985" xr3:uid="{C47F9B03-9E2A-43EA-A3EB-E7FD693C4EEF}" name="Column2985"/>
    <tableColumn id="2986" xr3:uid="{21110542-3B2B-4AEA-A1F6-9AD56A5E441E}" name="Column2986"/>
    <tableColumn id="2987" xr3:uid="{19C724C8-F15F-4F36-B9C4-9BD5C1445774}" name="Column2987"/>
    <tableColumn id="2988" xr3:uid="{90F1B20D-AEC6-4279-8A83-37FF2634713D}" name="Column2988"/>
    <tableColumn id="2989" xr3:uid="{0227DFC9-EE21-4BF2-8406-F1EAE68C8636}" name="Column2989"/>
    <tableColumn id="2990" xr3:uid="{49741651-1CC0-4D57-96DF-6DBB8BC236EB}" name="Column2990"/>
    <tableColumn id="2991" xr3:uid="{D59CA1BC-AA7A-45DB-8ECF-DFEB97FFE274}" name="Column2991"/>
    <tableColumn id="2992" xr3:uid="{141F0852-9A44-4263-8716-2573EC360391}" name="Column2992"/>
    <tableColumn id="2993" xr3:uid="{DE5B6E62-9E29-4B7E-9C8F-8962EABF1273}" name="Column2993"/>
    <tableColumn id="2994" xr3:uid="{BE5ED46E-FEA0-4B47-8AFE-77A906BA7DDB}" name="Column2994"/>
    <tableColumn id="2995" xr3:uid="{30D57B5F-0C5F-45F9-A2A7-6BB9C89B2A4C}" name="Column2995"/>
    <tableColumn id="2996" xr3:uid="{47296F21-9257-40F4-982F-D437224AE8F6}" name="Column2996"/>
    <tableColumn id="2997" xr3:uid="{CFAD116B-B6BE-439F-A62A-26E4BEC14E1A}" name="Column2997"/>
    <tableColumn id="2998" xr3:uid="{6941C6C9-CBC6-43F3-AB04-27E6CAAF881D}" name="Column2998"/>
    <tableColumn id="2999" xr3:uid="{0857A213-B355-474D-A454-A51E42642F98}" name="Column2999"/>
    <tableColumn id="3000" xr3:uid="{54373AEF-A1D9-4057-8243-B4DADFA816CA}" name="Column3000"/>
    <tableColumn id="3001" xr3:uid="{B433C5DA-3F05-417C-98D6-8F58BEE12BF4}" name="Column3001"/>
    <tableColumn id="3002" xr3:uid="{6CD10155-C42F-4D38-9836-1913CBDA73B3}" name="Column3002"/>
    <tableColumn id="3003" xr3:uid="{F3200588-6AE6-4007-9F85-84D99E4CEDE5}" name="Column3003"/>
    <tableColumn id="3004" xr3:uid="{92FDC22C-7696-4B14-B414-2FE7C2F19AED}" name="Column3004"/>
    <tableColumn id="3005" xr3:uid="{0B833990-61FB-425A-B0B4-23DFAAD3A1A6}" name="Column3005"/>
    <tableColumn id="3006" xr3:uid="{3138291F-3CF1-475C-9816-D3D7F1B0C289}" name="Column3006"/>
    <tableColumn id="3007" xr3:uid="{01053E29-64AE-4C46-A3DF-D52B0969CEE5}" name="Column3007"/>
    <tableColumn id="3008" xr3:uid="{FC9BE451-891B-4C40-AB2C-9834B43DEED7}" name="Column3008"/>
    <tableColumn id="3009" xr3:uid="{7D734CD4-FD33-4FEA-AABC-79DCCDC2C142}" name="Column3009"/>
    <tableColumn id="3010" xr3:uid="{57DD42FB-348E-4EB1-8FD1-F617EFC23E9D}" name="Column3010"/>
    <tableColumn id="3011" xr3:uid="{E27B6BCD-BFC2-4EB4-B9DB-104F4F9C3AA1}" name="Column3011"/>
    <tableColumn id="3012" xr3:uid="{A793F358-AC4C-4B3A-BEB2-4BD4F09514BC}" name="Column3012"/>
    <tableColumn id="3013" xr3:uid="{A5AFDAD5-2FAC-4515-AF2C-E2F5F6811E29}" name="Column3013"/>
    <tableColumn id="3014" xr3:uid="{89638545-3034-4AD3-990D-0B9556A88370}" name="Column3014"/>
    <tableColumn id="3015" xr3:uid="{418AE31D-992B-4B8D-BD67-9E60506DB65F}" name="Column3015"/>
    <tableColumn id="3016" xr3:uid="{E5D12600-7000-49BF-B93F-B0590F2F3235}" name="Column3016"/>
    <tableColumn id="3017" xr3:uid="{D95E6D74-BE5E-475E-93CB-BB6724FA215B}" name="Column3017"/>
    <tableColumn id="3018" xr3:uid="{930938FB-8F34-40C5-9037-9F2FD22272C8}" name="Column3018"/>
    <tableColumn id="3019" xr3:uid="{C1119AF8-E5C7-4C51-8A0A-852C7018D603}" name="Column3019"/>
    <tableColumn id="3020" xr3:uid="{6FE99CC1-B0A6-43F9-A214-CFB36496F4AD}" name="Column3020"/>
    <tableColumn id="3021" xr3:uid="{E41BF9F2-7E64-47D6-8E06-35F3304508ED}" name="Column3021"/>
    <tableColumn id="3022" xr3:uid="{22CB1396-9278-484B-B7D0-6B50C1D19E4F}" name="Column3022"/>
    <tableColumn id="3023" xr3:uid="{1AC48FD9-B3ED-4F65-AAB4-5E00C8F34DE5}" name="Column3023"/>
    <tableColumn id="3024" xr3:uid="{67CF2A3B-C4CC-4A99-AD1F-05D98CCDAB15}" name="Column3024"/>
    <tableColumn id="3025" xr3:uid="{325D70F1-6F0E-4617-B64D-23E3758D535D}" name="Column3025"/>
    <tableColumn id="3026" xr3:uid="{2FF0BB64-C734-4F80-8758-FC5FA9D8870B}" name="Column3026"/>
    <tableColumn id="3027" xr3:uid="{17F8A4BB-6EFE-4D0A-8D00-539418848CF2}" name="Column3027"/>
    <tableColumn id="3028" xr3:uid="{3A6E28B7-A0E5-4FBD-B838-9B1579191923}" name="Column3028"/>
    <tableColumn id="3029" xr3:uid="{DFA9DB14-EA3B-4E75-8B2D-6991CB03E28A}" name="Column3029"/>
    <tableColumn id="3030" xr3:uid="{E176CB65-5306-4E59-AD0F-832826F8E47C}" name="Column3030"/>
    <tableColumn id="3031" xr3:uid="{19BE4647-856A-4821-B7C4-4DCD5BF30C02}" name="Column3031"/>
    <tableColumn id="3032" xr3:uid="{219A2557-747C-47CE-9AF8-0C15B4CBA82A}" name="Column3032"/>
    <tableColumn id="3033" xr3:uid="{EE9CF4A2-1985-4691-B0C8-BD252FFF9124}" name="Column3033"/>
    <tableColumn id="3034" xr3:uid="{512B805F-9405-42DC-9671-641947C3DB5E}" name="Column3034"/>
    <tableColumn id="3035" xr3:uid="{8E645EB6-7BD1-4B45-A66D-2A421E62AC8D}" name="Column3035"/>
    <tableColumn id="3036" xr3:uid="{1CCCBE8C-705C-43B3-B1E1-B33375D5D3AA}" name="Column3036"/>
    <tableColumn id="3037" xr3:uid="{D7BE7A3C-D427-4880-9478-343E197E02AF}" name="Column3037"/>
    <tableColumn id="3038" xr3:uid="{0094DD25-9BEB-499E-BFCA-AB85C0766A8E}" name="Column3038"/>
    <tableColumn id="3039" xr3:uid="{BAE06140-FA5B-4489-A274-DABBC7EBADF4}" name="Column3039"/>
    <tableColumn id="3040" xr3:uid="{EE7C0EC1-3DAD-4020-9F31-4C470572FE1A}" name="Column3040"/>
    <tableColumn id="3041" xr3:uid="{9395D4CA-107C-4BD1-9A99-A726F0C26768}" name="Column3041"/>
    <tableColumn id="3042" xr3:uid="{57562688-B2E8-4412-83DA-34C569118489}" name="Column3042"/>
    <tableColumn id="3043" xr3:uid="{3A9A8D63-847C-40F6-AF89-38312BF57876}" name="Column3043"/>
    <tableColumn id="3044" xr3:uid="{16591AA9-3933-4307-9A01-A36C698D176D}" name="Column3044"/>
    <tableColumn id="3045" xr3:uid="{4304EB84-C26D-4A07-A34D-9336391FACAC}" name="Column3045"/>
    <tableColumn id="3046" xr3:uid="{8FF97A2F-0F5E-46B9-A8FB-6C333C866201}" name="Column3046"/>
    <tableColumn id="3047" xr3:uid="{2E0265ED-455B-49A2-B7D8-AA1E6A7286E5}" name="Column3047"/>
    <tableColumn id="3048" xr3:uid="{934E4CC4-7875-4F82-BC52-CD40C415C308}" name="Column3048"/>
    <tableColumn id="3049" xr3:uid="{167F65ED-DF1E-43BB-86B2-CE09B0434B96}" name="Column3049"/>
    <tableColumn id="3050" xr3:uid="{70CA1DF8-EB4E-44FC-B15A-D11023F3C201}" name="Column3050"/>
    <tableColumn id="3051" xr3:uid="{5A9F126B-314C-4E47-BCA0-22A0B9000B1F}" name="Column3051"/>
    <tableColumn id="3052" xr3:uid="{9558022F-8DAC-4635-BBE2-70F356EDCBFD}" name="Column3052"/>
    <tableColumn id="3053" xr3:uid="{E5BD557E-54DE-46D1-BAF7-BA031C3BF183}" name="Column3053"/>
    <tableColumn id="3054" xr3:uid="{D5AAA700-EA33-4EDD-8ABF-B505C1178D27}" name="Column3054"/>
    <tableColumn id="3055" xr3:uid="{C67F17D4-27DD-4DDD-8666-5AFE0B9E9C6D}" name="Column3055"/>
    <tableColumn id="3056" xr3:uid="{3E42FD12-28CE-497A-98BB-83B521F48EE0}" name="Column3056"/>
    <tableColumn id="3057" xr3:uid="{DA536B92-D90B-430A-9217-975FCD92BFD3}" name="Column3057"/>
    <tableColumn id="3058" xr3:uid="{CDBD1791-F00A-4FF8-B0ED-6DDAD786D9D9}" name="Column3058"/>
    <tableColumn id="3059" xr3:uid="{BDB12DFB-715C-47D7-BF2C-3928B50C9085}" name="Column3059"/>
    <tableColumn id="3060" xr3:uid="{B94745C2-65E3-44BF-A987-82BB62DC6707}" name="Column3060"/>
    <tableColumn id="3061" xr3:uid="{5CE63375-4A5F-47F3-95EE-2CBADF14924E}" name="Column3061"/>
    <tableColumn id="3062" xr3:uid="{DC8E0CB9-6ED6-4B4A-9FDB-FFA3053A37BD}" name="Column3062"/>
    <tableColumn id="3063" xr3:uid="{45F56A72-0E9D-41AC-AC9E-2349F5DFE4D7}" name="Column3063"/>
    <tableColumn id="3064" xr3:uid="{A60517A2-D941-43B9-8A00-26BF8AEFE87A}" name="Column3064"/>
    <tableColumn id="3065" xr3:uid="{02E8482B-5A70-40AE-9FDE-683C3383FFFD}" name="Column3065"/>
    <tableColumn id="3066" xr3:uid="{B67CB64C-AE5C-4C09-A2D7-1028DBD5D009}" name="Column3066"/>
    <tableColumn id="3067" xr3:uid="{63B88CCB-917D-49AC-BF2A-63A7D778881D}" name="Column3067"/>
    <tableColumn id="3068" xr3:uid="{22094191-EE8F-47F7-A19E-4F3F69983002}" name="Column3068"/>
    <tableColumn id="3069" xr3:uid="{15DADD18-4E6E-4680-B84A-BDD75C962041}" name="Column3069"/>
    <tableColumn id="3070" xr3:uid="{F5B960C0-67EC-4605-888F-C50AB871F471}" name="Column3070"/>
    <tableColumn id="3071" xr3:uid="{6E675414-F78B-4BCA-AE29-868CB36C07C1}" name="Column3071"/>
    <tableColumn id="3072" xr3:uid="{A015CBA8-5CC2-431D-9784-1537C4E8B2F2}" name="Column3072"/>
    <tableColumn id="3073" xr3:uid="{A19A34D0-5496-4FC2-8414-CC195A682161}" name="Column3073"/>
    <tableColumn id="3074" xr3:uid="{EEAC966B-C592-4D87-A14F-B8D6E034D84E}" name="Column3074"/>
    <tableColumn id="3075" xr3:uid="{6775AB67-EFE8-4487-B967-B4FEA8CC0063}" name="Column3075"/>
    <tableColumn id="3076" xr3:uid="{E3397DCD-63E2-4FB6-AB60-BCF0AB6CE6BB}" name="Column3076"/>
    <tableColumn id="3077" xr3:uid="{21CCD44C-5D41-4723-9151-97E62DA8D4BA}" name="Column3077"/>
    <tableColumn id="3078" xr3:uid="{85575CEF-4723-4DE0-8E7E-E2EED77B2093}" name="Column3078"/>
    <tableColumn id="3079" xr3:uid="{857F9933-3523-4D9B-BA73-1B4A82B9F1A8}" name="Column3079"/>
    <tableColumn id="3080" xr3:uid="{9B60AC02-8351-4BB6-8CD1-9957A976F66F}" name="Column3080"/>
    <tableColumn id="3081" xr3:uid="{A6E10A6B-4572-4707-B397-7010AAB967E5}" name="Column3081"/>
    <tableColumn id="3082" xr3:uid="{15B7E37F-5CA1-4F3C-9E73-99B0EB8B47BC}" name="Column3082"/>
    <tableColumn id="3083" xr3:uid="{AAC24082-4A3B-49EA-884D-43ACCC1188A5}" name="Column3083"/>
    <tableColumn id="3084" xr3:uid="{7C14A6C8-AC4A-403F-89F0-6C06F74D2CE1}" name="Column3084"/>
    <tableColumn id="3085" xr3:uid="{4C90E8F4-9D70-47C3-AFF7-8FFA30F17CB4}" name="Column3085"/>
    <tableColumn id="3086" xr3:uid="{28045FBA-BF11-4FBC-81E3-EDF888A188DB}" name="Column3086"/>
    <tableColumn id="3087" xr3:uid="{321CAD51-981F-4653-A2DB-50EBD8C76EDD}" name="Column3087"/>
    <tableColumn id="3088" xr3:uid="{5E881B6E-11BB-40F8-BA58-7C21459C55DF}" name="Column3088"/>
    <tableColumn id="3089" xr3:uid="{3B3D3119-F549-4383-81E4-889840C19085}" name="Column3089"/>
    <tableColumn id="3090" xr3:uid="{7632D085-6650-4ED1-8452-5808B2770607}" name="Column3090"/>
    <tableColumn id="3091" xr3:uid="{98C08F58-42AF-4A2A-91F4-8E3A46188D0B}" name="Column3091"/>
    <tableColumn id="3092" xr3:uid="{D1B12F45-A01B-43C1-BD9D-6FAC9FDBA56D}" name="Column3092"/>
    <tableColumn id="3093" xr3:uid="{826D0AC4-030E-4682-945E-B128390B0117}" name="Column3093"/>
    <tableColumn id="3094" xr3:uid="{A23C4240-B4F1-406C-BBE7-864ABBFA3645}" name="Column3094"/>
    <tableColumn id="3095" xr3:uid="{AD799320-8EC4-4A38-AF99-68B62613332A}" name="Column3095"/>
    <tableColumn id="3096" xr3:uid="{9C266CE6-A9ED-418E-983B-3C0AF6DD69F6}" name="Column3096"/>
    <tableColumn id="3097" xr3:uid="{13EA0F22-C383-4F8B-9225-8083CC620325}" name="Column3097"/>
    <tableColumn id="3098" xr3:uid="{7B08B135-F275-440F-BF3F-166BE3293152}" name="Column3098"/>
    <tableColumn id="3099" xr3:uid="{B62F3CD0-30C9-4FF2-BB42-6181DAAA8F35}" name="Column3099"/>
    <tableColumn id="3100" xr3:uid="{0D2F91DD-A44A-4470-8A0F-D098D97AB4F7}" name="Column3100"/>
    <tableColumn id="3101" xr3:uid="{1B0ABD0F-DCDD-44B2-9106-2F385299F999}" name="Column3101"/>
    <tableColumn id="3102" xr3:uid="{4160AF87-982A-43AB-8CF3-354266688643}" name="Column3102"/>
    <tableColumn id="3103" xr3:uid="{1A4AFCD2-EEA2-42BE-83A3-589778841C0D}" name="Column3103"/>
    <tableColumn id="3104" xr3:uid="{41B04A6F-CFD2-4D5B-AD34-D8E20BB61CEC}" name="Column3104"/>
    <tableColumn id="3105" xr3:uid="{578A584C-BFE9-4A64-A3B2-A2C20DCEECD9}" name="Column3105"/>
    <tableColumn id="3106" xr3:uid="{73DF966F-2573-4193-9DA9-6EE594C5C31A}" name="Column3106"/>
    <tableColumn id="3107" xr3:uid="{3A443E46-E1E0-4AC7-A9D9-6563743EE127}" name="Column3107"/>
    <tableColumn id="3108" xr3:uid="{CFADF245-6F84-48AC-8B68-C431F82ECAE6}" name="Column3108"/>
    <tableColumn id="3109" xr3:uid="{38A07227-0EE9-4216-90B4-76C13F0A1DD5}" name="Column3109"/>
    <tableColumn id="3110" xr3:uid="{0D7F95AF-2C47-4167-89CD-BDB18D3B4A0C}" name="Column3110"/>
    <tableColumn id="3111" xr3:uid="{52D20BDF-C5C6-4641-A52B-D778EFFDC3A3}" name="Column3111"/>
    <tableColumn id="3112" xr3:uid="{AE11E021-5015-4E6C-9F24-DAD89BEF25AE}" name="Column3112"/>
    <tableColumn id="3113" xr3:uid="{DDDA42F4-75E7-4568-AAC2-EBE45FCD22DE}" name="Column3113"/>
    <tableColumn id="3114" xr3:uid="{8EC59DDF-8FD8-4711-90DE-25BF8BB03ABA}" name="Column3114"/>
    <tableColumn id="3115" xr3:uid="{F6C53D5C-D9AC-44C9-A827-DE4EB8030DC6}" name="Column3115"/>
    <tableColumn id="3116" xr3:uid="{21A526E6-79F3-41B0-81F0-6435CF371CD3}" name="Column3116"/>
    <tableColumn id="3117" xr3:uid="{34B5A2F5-CBBD-4C0B-A890-E55B9E4C423F}" name="Column3117"/>
    <tableColumn id="3118" xr3:uid="{15332643-78A7-437C-9914-E91395672C5A}" name="Column3118"/>
    <tableColumn id="3119" xr3:uid="{72495844-7CE2-4A1A-9A2E-954A4A74FD25}" name="Column3119"/>
    <tableColumn id="3120" xr3:uid="{F2F68B27-7724-45FC-8DCE-E99CC18BED41}" name="Column3120"/>
    <tableColumn id="3121" xr3:uid="{B119ECEA-78DB-4321-B76F-2CB2FC11F3B2}" name="Column3121"/>
    <tableColumn id="3122" xr3:uid="{E7F1ADE1-05F2-4392-97FF-A880DCEFFB65}" name="Column3122"/>
    <tableColumn id="3123" xr3:uid="{AC1F2EC5-E400-40B0-9656-47EBCF484C2D}" name="Column3123"/>
    <tableColumn id="3124" xr3:uid="{3ECB9E07-E5E0-47F6-B87B-16B68F12E80D}" name="Column3124"/>
    <tableColumn id="3125" xr3:uid="{E53E35C7-4791-4116-B3FC-F43AA40400D4}" name="Column3125"/>
    <tableColumn id="3126" xr3:uid="{8BF766CF-F015-42F4-AB1F-516F813D65D3}" name="Column3126"/>
    <tableColumn id="3127" xr3:uid="{6CB88787-EAF4-4D6E-AF04-9F5DB18EA816}" name="Column3127"/>
    <tableColumn id="3128" xr3:uid="{871216E2-3F72-481D-AC5C-1948472018DF}" name="Column3128"/>
    <tableColumn id="3129" xr3:uid="{D95A3C1A-2874-44A1-B0F2-476221C066D2}" name="Column3129"/>
    <tableColumn id="3130" xr3:uid="{24924AD1-43C6-48C4-AF97-73AB7D39FA30}" name="Column3130"/>
    <tableColumn id="3131" xr3:uid="{2632160B-6CFC-4239-A0DD-CE4BC17F32A5}" name="Column3131"/>
    <tableColumn id="3132" xr3:uid="{148DF672-9940-4122-8D39-33732C575CFF}" name="Column3132"/>
    <tableColumn id="3133" xr3:uid="{EEB37726-AF56-46AD-93BC-C81F780EB1B3}" name="Column3133"/>
    <tableColumn id="3134" xr3:uid="{C8D3CAB5-FBB3-426D-914C-16DB38A18127}" name="Column3134"/>
    <tableColumn id="3135" xr3:uid="{5FA0119E-E964-4584-8A48-22C7B9429C10}" name="Column3135"/>
    <tableColumn id="3136" xr3:uid="{515C3D74-0AB3-469D-986B-60CF17310026}" name="Column3136"/>
    <tableColumn id="3137" xr3:uid="{079A4EEB-3EDB-4E26-9CC0-C88ED7ACCE03}" name="Column3137"/>
    <tableColumn id="3138" xr3:uid="{6D6B479B-6944-420C-A22B-1A434781BB2B}" name="Column3138"/>
    <tableColumn id="3139" xr3:uid="{A32BDFB7-5E9F-4FE3-A84E-361628267B70}" name="Column3139"/>
    <tableColumn id="3140" xr3:uid="{5E31DBA5-2271-466E-B039-D75BA47A0D98}" name="Column3140"/>
    <tableColumn id="3141" xr3:uid="{A1862E51-6598-4CD6-A17C-A875582EFBE4}" name="Column3141"/>
    <tableColumn id="3142" xr3:uid="{19E621D0-B199-4E5B-860A-04E5FF38439F}" name="Column3142"/>
    <tableColumn id="3143" xr3:uid="{14B75CF9-0A2E-4321-AC1A-2EF74024C997}" name="Column3143"/>
    <tableColumn id="3144" xr3:uid="{16490B5D-2967-4A3A-A01F-70BD3D0D5CB4}" name="Column3144"/>
    <tableColumn id="3145" xr3:uid="{08113895-CE04-49BE-8338-F1022689578C}" name="Column3145"/>
    <tableColumn id="3146" xr3:uid="{91A67932-733D-4592-9A64-C8DF7B47F996}" name="Column3146"/>
    <tableColumn id="3147" xr3:uid="{4391314D-061B-4B3C-9014-2C7525A1995F}" name="Column3147"/>
    <tableColumn id="3148" xr3:uid="{46DF3D50-2F48-4885-BDEB-9D6438C9CBA6}" name="Column3148"/>
    <tableColumn id="3149" xr3:uid="{FB3B6A50-06DA-45B8-AAF9-75E4FD8316DD}" name="Column3149"/>
    <tableColumn id="3150" xr3:uid="{A53FF823-F839-401D-BE10-85AA5ED7C3A0}" name="Column3150"/>
    <tableColumn id="3151" xr3:uid="{A9193FBC-8FC7-4AA6-B289-2A70E3E427AD}" name="Column3151"/>
    <tableColumn id="3152" xr3:uid="{01657ED6-F55B-470B-9A69-C310CDF0E634}" name="Column3152"/>
    <tableColumn id="3153" xr3:uid="{FC267D46-FC67-451A-86BC-05C26F7AC01A}" name="Column3153"/>
    <tableColumn id="3154" xr3:uid="{871AEF42-DEDA-4547-9320-3CEEABFCBCCC}" name="Column3154"/>
    <tableColumn id="3155" xr3:uid="{2800BF6B-41C9-4E39-8A7C-0B3B8F84DFB9}" name="Column3155"/>
    <tableColumn id="3156" xr3:uid="{BAC844C1-C8E9-4AA6-9846-CFC3D8B94894}" name="Column3156"/>
    <tableColumn id="3157" xr3:uid="{0F0FFDA4-54FC-4E73-99E9-47518B14B59D}" name="Column3157"/>
    <tableColumn id="3158" xr3:uid="{36114903-19FA-4E57-A6BC-F79F7D822880}" name="Column3158"/>
    <tableColumn id="3159" xr3:uid="{5B2342FD-59CD-4FC9-A973-611E44E01173}" name="Column3159"/>
    <tableColumn id="3160" xr3:uid="{AA3B433C-0598-45DD-829E-DC8746EC64F2}" name="Column3160"/>
    <tableColumn id="3161" xr3:uid="{959F5633-C06C-4C13-A8BC-64A78031A9EF}" name="Column3161"/>
    <tableColumn id="3162" xr3:uid="{599EEC46-2FFD-4384-B8E0-16CEEE05C41D}" name="Column3162"/>
    <tableColumn id="3163" xr3:uid="{D8FD5973-7BC9-4A0E-A847-6ED060389E64}" name="Column3163"/>
    <tableColumn id="3164" xr3:uid="{16E6B852-8DA5-463E-8DF3-992E6E92DFD7}" name="Column3164"/>
    <tableColumn id="3165" xr3:uid="{8E3BBB40-8070-4797-AEA9-9885287B995B}" name="Column3165"/>
    <tableColumn id="3166" xr3:uid="{6016BAF3-0D31-4261-87AE-024479E98E95}" name="Column3166"/>
    <tableColumn id="3167" xr3:uid="{AF55E325-61DE-45EA-9585-D377DA76E201}" name="Column3167"/>
    <tableColumn id="3168" xr3:uid="{3037F2AC-8B87-42D4-963E-D1315FB15244}" name="Column3168"/>
    <tableColumn id="3169" xr3:uid="{98F927C5-8C3E-4A66-B5B5-9BB936BDDCCB}" name="Column3169"/>
    <tableColumn id="3170" xr3:uid="{5EE78539-D209-4618-82C9-064E15606B8D}" name="Column3170"/>
    <tableColumn id="3171" xr3:uid="{4099555F-69DF-4FC5-B36B-8AF860566EF0}" name="Column3171"/>
    <tableColumn id="3172" xr3:uid="{7BB9E20D-4D4C-4698-B17E-DC621868DCDE}" name="Column3172"/>
    <tableColumn id="3173" xr3:uid="{34864AFD-50E7-4BA8-9C9B-6559BB1AEB95}" name="Column3173"/>
    <tableColumn id="3174" xr3:uid="{B07006B2-B39D-4F72-9D16-9707A7CA3766}" name="Column3174"/>
    <tableColumn id="3175" xr3:uid="{C8FA8CA3-5DA7-4331-9B0D-2CAAEFE4ABF0}" name="Column3175"/>
    <tableColumn id="3176" xr3:uid="{1447BED2-650E-4382-B132-3E4DD87E0317}" name="Column3176"/>
    <tableColumn id="3177" xr3:uid="{AF1028A8-2E94-48E8-B5E0-C604773E6D90}" name="Column3177"/>
    <tableColumn id="3178" xr3:uid="{C73D372C-A0F4-4C49-8152-6B457D9428F4}" name="Column3178"/>
    <tableColumn id="3179" xr3:uid="{21F4F76F-0041-4A0D-B739-EDD945EC87A3}" name="Column3179"/>
    <tableColumn id="3180" xr3:uid="{E94E3EEF-C646-4929-A432-D39FA9F51874}" name="Column3180"/>
    <tableColumn id="3181" xr3:uid="{6D810DF4-F86C-4541-8274-771A42D7015F}" name="Column3181"/>
    <tableColumn id="3182" xr3:uid="{9E030DFE-F200-4128-9DC9-E09B1B202CF8}" name="Column3182"/>
    <tableColumn id="3183" xr3:uid="{E96A39CE-4071-4036-AEDE-DDF92D6C9ACB}" name="Column3183"/>
    <tableColumn id="3184" xr3:uid="{9B3291DC-79DE-4C3D-8C28-32AAAB315338}" name="Column3184"/>
    <tableColumn id="3185" xr3:uid="{7CE6B28D-D78B-481D-A91A-1F3A1BC55CAC}" name="Column3185"/>
    <tableColumn id="3186" xr3:uid="{9367B7DE-D8A5-403F-9284-FF87A233D561}" name="Column3186"/>
    <tableColumn id="3187" xr3:uid="{2CE66F90-5ED8-4E68-9762-DC0E80D3A794}" name="Column3187"/>
    <tableColumn id="3188" xr3:uid="{4882CB3B-51AB-4E11-BA7E-822514832B37}" name="Column3188"/>
    <tableColumn id="3189" xr3:uid="{FE2EFE32-44F6-4128-9862-643F83791DEB}" name="Column3189"/>
    <tableColumn id="3190" xr3:uid="{62A6876D-479C-4347-93D7-FB634E41DB5F}" name="Column3190"/>
    <tableColumn id="3191" xr3:uid="{484DDE4B-03FB-46B0-A137-4271923BBC38}" name="Column3191"/>
    <tableColumn id="3192" xr3:uid="{3F48BD50-3C80-4BAE-A324-AC7772772FC1}" name="Column3192"/>
    <tableColumn id="3193" xr3:uid="{192CFAF2-2A9E-44B7-8A3F-0FE78D420CC8}" name="Column3193"/>
    <tableColumn id="3194" xr3:uid="{8A54450F-E0FD-45E9-B629-127A6A0BF759}" name="Column3194"/>
    <tableColumn id="3195" xr3:uid="{F506A900-DF45-45A8-B07A-2AD00456430D}" name="Column3195"/>
    <tableColumn id="3196" xr3:uid="{73411D99-F1E3-402F-949A-5D75A4FDCB5A}" name="Column3196"/>
    <tableColumn id="3197" xr3:uid="{F7F5E40C-7365-4B18-938F-11CA7EAAE21E}" name="Column3197"/>
    <tableColumn id="3198" xr3:uid="{93877006-D173-4D39-B6F2-5950D7CC3836}" name="Column3198"/>
    <tableColumn id="3199" xr3:uid="{EAC4F2B7-1938-46CF-AE12-9F3206584A89}" name="Column3199"/>
    <tableColumn id="3200" xr3:uid="{995A1131-DA44-4458-BCCF-0D793D77FE46}" name="Column3200"/>
    <tableColumn id="3201" xr3:uid="{E9A45E8D-B61C-4578-BF2A-2300CF575BFE}" name="Column3201"/>
    <tableColumn id="3202" xr3:uid="{E64F42E6-E38B-4661-B830-C670D335B721}" name="Column3202"/>
    <tableColumn id="3203" xr3:uid="{771ADB6A-162C-44B3-9697-AD70533F8F13}" name="Column3203"/>
    <tableColumn id="3204" xr3:uid="{4675D783-1E74-48EB-BA72-6A8C2EDDBE55}" name="Column3204"/>
    <tableColumn id="3205" xr3:uid="{4385E607-E7DE-4DC2-9EE7-0569A669E0BE}" name="Column3205"/>
    <tableColumn id="3206" xr3:uid="{B08509BE-5C48-4FE7-8C40-8DB520C8C5B6}" name="Column3206"/>
    <tableColumn id="3207" xr3:uid="{7E5F200C-6578-4F47-A440-5DE21E246665}" name="Column3207"/>
    <tableColumn id="3208" xr3:uid="{BC695435-0C8B-47E8-8A5F-B8BCB4538E1F}" name="Column3208"/>
    <tableColumn id="3209" xr3:uid="{F3457B6D-B9B0-4ADE-8E4C-8123B2E4440C}" name="Column3209"/>
    <tableColumn id="3210" xr3:uid="{B559B64E-E7D4-4AD7-8F12-33D8A31C0440}" name="Column3210"/>
    <tableColumn id="3211" xr3:uid="{AC4A2A2C-3AD5-4114-9357-8A08DD637107}" name="Column3211"/>
    <tableColumn id="3212" xr3:uid="{B40EDABA-454B-46E4-BDAC-9769DAD5B0BF}" name="Column3212"/>
    <tableColumn id="3213" xr3:uid="{FE66D567-0C3A-4252-95C3-B097F5E6C60B}" name="Column3213"/>
    <tableColumn id="3214" xr3:uid="{6079732B-9031-41AE-AFD7-48D684A075AA}" name="Column3214"/>
    <tableColumn id="3215" xr3:uid="{69DDB2C3-C00B-4B17-A9C3-82A7B694F9FE}" name="Column3215"/>
    <tableColumn id="3216" xr3:uid="{5628B039-9E80-4A4A-A08A-2601E11EE36D}" name="Column3216"/>
    <tableColumn id="3217" xr3:uid="{60543BE0-1D69-4F77-8125-74A6C2872D83}" name="Column3217"/>
    <tableColumn id="3218" xr3:uid="{F5DCD813-64B8-4703-8F92-9F405A2B0773}" name="Column3218"/>
    <tableColumn id="3219" xr3:uid="{199F8CCD-141B-4978-ABAF-445933308857}" name="Column3219"/>
    <tableColumn id="3220" xr3:uid="{22234834-3B91-4257-B441-340CD5595001}" name="Column3220"/>
    <tableColumn id="3221" xr3:uid="{549527F8-9D2A-46CA-8E5A-7DA675A4EECB}" name="Column3221"/>
    <tableColumn id="3222" xr3:uid="{569DF700-1D3C-40D8-9D6A-08425633C742}" name="Column3222"/>
    <tableColumn id="3223" xr3:uid="{E8B9A2C9-0C8B-441B-A8BB-D3D587366228}" name="Column3223"/>
    <tableColumn id="3224" xr3:uid="{AF0B8A2C-865C-43B2-8E74-3BC1BA058F8A}" name="Column3224"/>
    <tableColumn id="3225" xr3:uid="{66F294B5-F0EB-43C9-A5B6-CDD9E7159E70}" name="Column3225"/>
    <tableColumn id="3226" xr3:uid="{052C703B-0FAA-4BA9-85ED-8F7217909019}" name="Column3226"/>
    <tableColumn id="3227" xr3:uid="{D4B1C42C-EBDB-4F0A-9625-6DC290C0E89C}" name="Column3227"/>
    <tableColumn id="3228" xr3:uid="{08F8DA79-B325-4146-9C37-A33DA982847D}" name="Column3228"/>
    <tableColumn id="3229" xr3:uid="{FE3E68DE-B4F9-42A5-93B0-2E0D8EF3EF2F}" name="Column3229"/>
    <tableColumn id="3230" xr3:uid="{1ABA8CBD-1367-4175-90F1-22F259E0289E}" name="Column3230"/>
    <tableColumn id="3231" xr3:uid="{6924F941-CC2C-4FE5-B786-EC3F956F91D5}" name="Column3231"/>
    <tableColumn id="3232" xr3:uid="{3FB30CB5-7710-4CE9-AB9D-3DA31A844F1B}" name="Column3232"/>
    <tableColumn id="3233" xr3:uid="{CDC61617-2F6E-48DC-AEC5-8C5CBE6C7F88}" name="Column3233"/>
    <tableColumn id="3234" xr3:uid="{40A0F9D6-2A79-4B5D-9977-5B0B389EB8F7}" name="Column3234"/>
    <tableColumn id="3235" xr3:uid="{41822CAB-4330-49A5-AE2C-39939F7EB340}" name="Column3235"/>
    <tableColumn id="3236" xr3:uid="{D91AF9A1-7ED2-4A1D-961C-6BB2286A2011}" name="Column3236"/>
    <tableColumn id="3237" xr3:uid="{36CB7000-8C4F-41E4-AB46-ED16B2D99B75}" name="Column3237"/>
    <tableColumn id="3238" xr3:uid="{FEB81D09-2608-4C47-BB7C-994E2EF7F1C8}" name="Column3238"/>
    <tableColumn id="3239" xr3:uid="{35C24A26-42B0-488F-9F8E-FF3E51D94070}" name="Column3239"/>
    <tableColumn id="3240" xr3:uid="{620DA992-BD29-48A7-B070-9E9DB1D240B8}" name="Column3240"/>
    <tableColumn id="3241" xr3:uid="{E6CA424E-A405-4D93-8971-4ED7BB42D574}" name="Column3241"/>
    <tableColumn id="3242" xr3:uid="{121D9D91-C7D7-4472-A22B-0ADF1D5BC96B}" name="Column3242"/>
    <tableColumn id="3243" xr3:uid="{30DA8F40-AEB6-49AF-BEDE-D54AFF326C50}" name="Column3243"/>
    <tableColumn id="3244" xr3:uid="{B9E31A82-2834-4A1E-A802-4D70D30244F7}" name="Column3244"/>
    <tableColumn id="3245" xr3:uid="{BD55EB65-48C6-40E3-BB45-C3CB07AF9661}" name="Column3245"/>
    <tableColumn id="3246" xr3:uid="{B3E1D393-3899-4879-9F9F-94F65EDFFB07}" name="Column3246"/>
    <tableColumn id="3247" xr3:uid="{94BE2069-7408-4AA3-A53B-99D9FF1B2D4C}" name="Column3247"/>
    <tableColumn id="3248" xr3:uid="{E13A58C2-CAE0-47E6-87F4-85DF999F9B3C}" name="Column3248"/>
    <tableColumn id="3249" xr3:uid="{32DB8676-47FA-4783-B545-9449C32F5556}" name="Column3249"/>
    <tableColumn id="3250" xr3:uid="{D10FD6B3-F1A3-4576-835D-B63B163A0349}" name="Column3250"/>
    <tableColumn id="3251" xr3:uid="{D606D28D-509F-4479-89C9-EDB3A3264E71}" name="Column3251"/>
    <tableColumn id="3252" xr3:uid="{83894CAF-B3C8-46C4-A9B0-0550D90FB398}" name="Column3252"/>
    <tableColumn id="3253" xr3:uid="{E137D158-6DB0-44AE-83BA-F86754B60069}" name="Column3253"/>
    <tableColumn id="3254" xr3:uid="{5074F701-4570-4BC2-A22A-C0FB245BE5AD}" name="Column3254"/>
    <tableColumn id="3255" xr3:uid="{042127BC-D440-4EB6-BF43-5B9127038B80}" name="Column3255"/>
    <tableColumn id="3256" xr3:uid="{A328C9A1-850E-4F52-A07B-62765A514783}" name="Column3256"/>
    <tableColumn id="3257" xr3:uid="{E6BA96D6-3458-423C-BA64-58D9D3F0F265}" name="Column3257"/>
    <tableColumn id="3258" xr3:uid="{53A7F085-0ACC-49B0-BB96-F0B98E711BC8}" name="Column3258"/>
    <tableColumn id="3259" xr3:uid="{077FFDEC-D044-4EA1-A90D-5006648D0668}" name="Column3259"/>
    <tableColumn id="3260" xr3:uid="{B6940B83-18B9-4FB3-BE6C-9CD68ADCCE65}" name="Column3260"/>
    <tableColumn id="3261" xr3:uid="{AA3EFA58-85B0-4103-A765-4CFFDDB76078}" name="Column3261"/>
    <tableColumn id="3262" xr3:uid="{41A325E6-3282-4F22-AE61-5CE22F8E552B}" name="Column3262"/>
    <tableColumn id="3263" xr3:uid="{B6376993-75BA-49D5-9308-12B25B1DC968}" name="Column3263"/>
    <tableColumn id="3264" xr3:uid="{F8FCEFBE-D930-493A-8B47-A1E08B0A684E}" name="Column3264"/>
    <tableColumn id="3265" xr3:uid="{5EBDA4E3-63F4-4747-A767-956CF4BF7EA6}" name="Column3265"/>
    <tableColumn id="3266" xr3:uid="{576FAE62-791A-48AA-BD3C-D5420B76EA3D}" name="Column3266"/>
    <tableColumn id="3267" xr3:uid="{2A0AB330-9C0D-4C1C-82A0-2DF7CE09C95E}" name="Column3267"/>
    <tableColumn id="3268" xr3:uid="{D401C948-AA08-41FE-A789-AD855EBD1CE9}" name="Column3268"/>
    <tableColumn id="3269" xr3:uid="{FAC7683E-8F15-479B-A39E-688960D56ECC}" name="Column3269"/>
    <tableColumn id="3270" xr3:uid="{644AB634-57F5-4162-92C6-DAA6BCE1D5B0}" name="Column3270"/>
    <tableColumn id="3271" xr3:uid="{BE4EB0F2-E450-4ECF-A6C5-6AEB316DAA5B}" name="Column3271"/>
    <tableColumn id="3272" xr3:uid="{CCB54E76-3892-4DF9-B640-69CA951E49B6}" name="Column3272"/>
    <tableColumn id="3273" xr3:uid="{5314DED7-1338-42CB-8229-509B5C5EAD14}" name="Column3273"/>
    <tableColumn id="3274" xr3:uid="{0CEA138C-5EB0-4D18-8D39-166C13E381C6}" name="Column3274"/>
    <tableColumn id="3275" xr3:uid="{57E31405-8C1F-479F-96D7-C988F8EBC544}" name="Column3275"/>
    <tableColumn id="3276" xr3:uid="{759A85F7-0E4F-419F-8B57-0328B191F5CA}" name="Column3276"/>
    <tableColumn id="3277" xr3:uid="{A54B8A4D-24EE-4B5D-866A-A6277D2B770A}" name="Column3277"/>
    <tableColumn id="3278" xr3:uid="{0098C5B3-B9F5-47F3-9B79-CACC7DFC2AF6}" name="Column3278"/>
    <tableColumn id="3279" xr3:uid="{FFE47416-5950-414B-AD1A-BFADF3C2A0F3}" name="Column3279"/>
    <tableColumn id="3280" xr3:uid="{4651DB8D-BBE7-4A49-BE8C-69F5EC3F8409}" name="Column3280"/>
    <tableColumn id="3281" xr3:uid="{0315D5AF-7068-4B15-A34F-54E14C7B201A}" name="Column3281"/>
    <tableColumn id="3282" xr3:uid="{531FA025-3374-40B6-9B41-1094D9075346}" name="Column3282"/>
    <tableColumn id="3283" xr3:uid="{F6E8EA4B-855B-4ED5-9EBA-6E8E5BF96780}" name="Column3283"/>
    <tableColumn id="3284" xr3:uid="{FA3E77A1-9FA5-4246-9EFC-DDEEF4EEEE7F}" name="Column3284"/>
    <tableColumn id="3285" xr3:uid="{36C9C8C6-F4C3-4A90-8972-3258284F8D85}" name="Column3285"/>
    <tableColumn id="3286" xr3:uid="{3D8F2544-34C7-4A24-967A-3C5DFF878535}" name="Column3286"/>
    <tableColumn id="3287" xr3:uid="{6CCA268F-1063-427A-9B1F-A1C748B673DE}" name="Column3287"/>
    <tableColumn id="3288" xr3:uid="{2AE79950-F57A-4005-85F8-DAC91AB86B92}" name="Column3288"/>
    <tableColumn id="3289" xr3:uid="{A1AACF0F-9CB3-4184-AAD5-30F3DCCDBBC0}" name="Column3289"/>
    <tableColumn id="3290" xr3:uid="{6EB6E40B-7232-451F-9751-9391F409255B}" name="Column3290"/>
    <tableColumn id="3291" xr3:uid="{EF85C8D7-D79E-430C-8A74-1BD6D49707B2}" name="Column3291"/>
    <tableColumn id="3292" xr3:uid="{C52C761C-98C4-42CD-94F3-5F814B529BAC}" name="Column3292"/>
    <tableColumn id="3293" xr3:uid="{30C8062C-74D3-4534-BDB8-AA87BFE69BE2}" name="Column3293"/>
    <tableColumn id="3294" xr3:uid="{C2364F34-5633-454C-B558-02705DC9C1E8}" name="Column3294"/>
    <tableColumn id="3295" xr3:uid="{CD3A3B92-11F0-4ABE-91B2-78F7CC8A88DD}" name="Column3295"/>
    <tableColumn id="3296" xr3:uid="{41F66C75-0778-43CB-A237-85296D41D137}" name="Column3296"/>
    <tableColumn id="3297" xr3:uid="{B9A9D776-12E2-4F45-AFA4-8DEDB930ED54}" name="Column3297"/>
    <tableColumn id="3298" xr3:uid="{6F441EA9-A1B3-450F-A2F1-0E8BFDE7851B}" name="Column3298"/>
    <tableColumn id="3299" xr3:uid="{858A4EF0-3969-4043-97DA-C3C7038F3CA6}" name="Column3299"/>
    <tableColumn id="3300" xr3:uid="{8FF4C5AC-A009-4A18-AA5F-24D4FE10D926}" name="Column3300"/>
    <tableColumn id="3301" xr3:uid="{2ED2880B-4D6B-4D50-8209-B3D7DAB5559A}" name="Column3301"/>
    <tableColumn id="3302" xr3:uid="{418F65E0-291C-498A-ACB2-6244C996FB1A}" name="Column3302"/>
    <tableColumn id="3303" xr3:uid="{B23DC1B7-0D88-4E6D-B647-684915F69EED}" name="Column3303"/>
    <tableColumn id="3304" xr3:uid="{EDF46CF1-BA45-488A-8AF7-9BD616821597}" name="Column3304"/>
    <tableColumn id="3305" xr3:uid="{AB4DD3E4-FB38-4344-841C-FF3CCA753C95}" name="Column3305"/>
    <tableColumn id="3306" xr3:uid="{03803FFA-7570-468E-909B-D2AF5A000EE9}" name="Column3306"/>
    <tableColumn id="3307" xr3:uid="{12B9EC30-7AE8-4BDF-AD38-ED26BEAA2C1A}" name="Column3307"/>
    <tableColumn id="3308" xr3:uid="{B38CDBDE-07CB-4E37-957E-449E5DB68078}" name="Column3308"/>
    <tableColumn id="3309" xr3:uid="{BD8423E5-EFF4-49DE-B16F-3E23BFED1CF9}" name="Column3309"/>
    <tableColumn id="3310" xr3:uid="{CF27C69B-83A4-4104-88D4-E9581292A183}" name="Column3310"/>
    <tableColumn id="3311" xr3:uid="{A56C66AC-3A76-4E0A-921A-DC727CF61088}" name="Column3311"/>
    <tableColumn id="3312" xr3:uid="{57E5E47C-94EC-419E-BA45-735BE9CD94D7}" name="Column3312"/>
    <tableColumn id="3313" xr3:uid="{F897CFC1-BC74-4BD6-B6F6-93A1F7AD00B2}" name="Column3313"/>
    <tableColumn id="3314" xr3:uid="{1DB520A7-82B5-4ED5-ADFA-502A6D8654A3}" name="Column3314"/>
    <tableColumn id="3315" xr3:uid="{205996C9-36EB-4CCE-8233-18ADD8E594FC}" name="Column3315"/>
    <tableColumn id="3316" xr3:uid="{20FCB459-D9D8-4C05-BA94-989E7B1CAA8A}" name="Column3316"/>
    <tableColumn id="3317" xr3:uid="{6EB617CD-DF09-4BF4-ABF0-E196C385CB2A}" name="Column3317"/>
    <tableColumn id="3318" xr3:uid="{D6D44F99-1753-4F67-AAE6-E7E4137BBFA3}" name="Column3318"/>
    <tableColumn id="3319" xr3:uid="{FA5D6426-3447-4D51-A643-0D5C403DA9B5}" name="Column3319"/>
    <tableColumn id="3320" xr3:uid="{042660C6-20A2-405F-BB86-3EE5C6080360}" name="Column3320"/>
    <tableColumn id="3321" xr3:uid="{AF66307A-E3C7-469C-BDDA-BF217FC2875E}" name="Column3321"/>
    <tableColumn id="3322" xr3:uid="{FB61FA90-62C2-4B49-86CD-E6943D3F4504}" name="Column3322"/>
    <tableColumn id="3323" xr3:uid="{275DF13B-452A-494A-B495-983441EE4F22}" name="Column3323"/>
    <tableColumn id="3324" xr3:uid="{7E343764-D0D7-4753-BB2C-186AF601C9C5}" name="Column3324"/>
    <tableColumn id="3325" xr3:uid="{41DD0CC9-4489-4090-B501-465B227EBF80}" name="Column3325"/>
    <tableColumn id="3326" xr3:uid="{BD66D344-9D2A-423D-9FD0-869420FA0648}" name="Column3326"/>
    <tableColumn id="3327" xr3:uid="{FFA00B57-6EFE-4026-B201-132FA7AF0E39}" name="Column3327"/>
    <tableColumn id="3328" xr3:uid="{18E1EFB1-4252-48FB-80A9-5EE8EA8F2303}" name="Column3328"/>
    <tableColumn id="3329" xr3:uid="{7E35979D-D1BF-463B-B840-2506465B0D73}" name="Column3329"/>
    <tableColumn id="3330" xr3:uid="{A921895F-261C-4DAD-8E3A-753CFF72B9B9}" name="Column3330"/>
    <tableColumn id="3331" xr3:uid="{5168A819-FBC6-46F9-8D94-CDDB2FD546C0}" name="Column3331"/>
    <tableColumn id="3332" xr3:uid="{28ECD7B3-7E7C-4C7C-AB6D-15682838814A}" name="Column3332"/>
    <tableColumn id="3333" xr3:uid="{3ED34DA8-F06A-4A68-B852-511A1680F29D}" name="Column3333"/>
    <tableColumn id="3334" xr3:uid="{5121AED8-AD60-4AA6-A712-63A80CFA8731}" name="Column3334"/>
    <tableColumn id="3335" xr3:uid="{95A0C5AC-5B15-4020-98B8-C8B0A2118704}" name="Column3335"/>
    <tableColumn id="3336" xr3:uid="{05E03755-44E6-467E-85C9-7A30183EB302}" name="Column3336"/>
    <tableColumn id="3337" xr3:uid="{8BC207B2-B57D-4C54-8EEC-914FE0CF6DC0}" name="Column3337"/>
    <tableColumn id="3338" xr3:uid="{8B90DBA5-5C2E-4F2C-A33F-EBEC49F8ABC9}" name="Column3338"/>
    <tableColumn id="3339" xr3:uid="{2488E9FD-FF23-46AA-94BD-D2D34B68DBE6}" name="Column3339"/>
    <tableColumn id="3340" xr3:uid="{785F0454-32EE-4168-B0FA-3D8518083714}" name="Column3340"/>
    <tableColumn id="3341" xr3:uid="{445B3347-7DE4-43DF-8A8B-D4F3FB8E08FE}" name="Column3341"/>
    <tableColumn id="3342" xr3:uid="{DFEAA905-2395-4C08-B9A5-CD3971D52E8B}" name="Column3342"/>
    <tableColumn id="3343" xr3:uid="{97CCCF9A-7FEE-4080-9605-ED9F23E94D2F}" name="Column3343"/>
    <tableColumn id="3344" xr3:uid="{D1D52055-F58F-41B7-B205-0B85FC79ECF9}" name="Column3344"/>
    <tableColumn id="3345" xr3:uid="{C9306A46-927B-4077-80D7-153574C8A8BB}" name="Column3345"/>
    <tableColumn id="3346" xr3:uid="{4B44FD22-1A73-4A6E-BFC9-4CD6DF1E038A}" name="Column3346"/>
    <tableColumn id="3347" xr3:uid="{946389C1-6EC9-4E98-93B1-95E62D880FF9}" name="Column3347"/>
    <tableColumn id="3348" xr3:uid="{39A94575-390A-467E-B339-89AFE0333FFC}" name="Column3348"/>
    <tableColumn id="3349" xr3:uid="{29097457-1840-43C7-88B9-E9881028EB0A}" name="Column3349"/>
    <tableColumn id="3350" xr3:uid="{B220C3B6-6F4A-4AE9-A6F5-6F36C917A1D9}" name="Column3350"/>
    <tableColumn id="3351" xr3:uid="{87604DB4-8212-4F9A-9B01-DEAB825D3DD2}" name="Column3351"/>
    <tableColumn id="3352" xr3:uid="{D34DA2AF-3E3D-4750-887C-A0FDBB674BDE}" name="Column3352"/>
    <tableColumn id="3353" xr3:uid="{74828DFA-6AEF-4288-AF2C-FE700C8B9529}" name="Column3353"/>
    <tableColumn id="3354" xr3:uid="{7B4A14C1-F6A5-42A7-8031-6251F81E714E}" name="Column3354"/>
    <tableColumn id="3355" xr3:uid="{89E5047C-3A67-42ED-94F1-E01F83EB0866}" name="Column3355"/>
    <tableColumn id="3356" xr3:uid="{136E3A2E-FA6A-4DEB-BB23-4B7843793025}" name="Column3356"/>
    <tableColumn id="3357" xr3:uid="{15A7E25E-4EF5-4623-B557-5FE84DF15D55}" name="Column3357"/>
    <tableColumn id="3358" xr3:uid="{9D51C467-4B53-4C29-8720-150DDD7625FC}" name="Column3358"/>
    <tableColumn id="3359" xr3:uid="{14A6B3B5-A06F-4B4F-B168-2F9FC6B5F496}" name="Column3359"/>
    <tableColumn id="3360" xr3:uid="{B63795B3-D3B9-4C29-8E41-F679D534AE59}" name="Column3360"/>
    <tableColumn id="3361" xr3:uid="{AD01EB73-B11C-4910-806B-1D81C72E08F5}" name="Column3361"/>
    <tableColumn id="3362" xr3:uid="{23F966E0-A9C3-48F6-913A-94EE726A0906}" name="Column3362"/>
    <tableColumn id="3363" xr3:uid="{2DB136E7-1EE6-4672-99D9-650F034016C5}" name="Column3363"/>
    <tableColumn id="3364" xr3:uid="{2FF42B21-5576-4B30-86D8-F4A85122DA08}" name="Column3364"/>
    <tableColumn id="3365" xr3:uid="{37151126-5AEB-4C90-A2D2-E561F5FB49A6}" name="Column3365"/>
    <tableColumn id="3366" xr3:uid="{2CF8113F-5476-4B89-B61B-48A7DA916D51}" name="Column3366"/>
    <tableColumn id="3367" xr3:uid="{E7CF1E9E-6A82-4808-8322-3AAA2F032978}" name="Column3367"/>
    <tableColumn id="3368" xr3:uid="{E2BF02FA-F608-4A01-8818-33BE90C6EF42}" name="Column3368"/>
    <tableColumn id="3369" xr3:uid="{6153E935-7FB9-47B8-9218-5816FC502C2F}" name="Column3369"/>
    <tableColumn id="3370" xr3:uid="{8500BA81-ECBC-42D8-9F50-A260F832AFEE}" name="Column3370"/>
    <tableColumn id="3371" xr3:uid="{E9EC10A3-8ED5-43D6-B063-B5A50BF6C382}" name="Column3371"/>
    <tableColumn id="3372" xr3:uid="{427ED4C7-4589-42FD-B376-D4CFA4593087}" name="Column3372"/>
    <tableColumn id="3373" xr3:uid="{8BE7D5BD-5821-4911-BA9D-57AF88FB104E}" name="Column3373"/>
    <tableColumn id="3374" xr3:uid="{5505588E-AF15-4107-9835-4E3ADDB0AF12}" name="Column3374"/>
    <tableColumn id="3375" xr3:uid="{1E4D4735-AD8D-4196-82D1-FBDC07B255F9}" name="Column3375"/>
    <tableColumn id="3376" xr3:uid="{686901AB-5D44-49DF-BAC3-D162A3616314}" name="Column3376"/>
    <tableColumn id="3377" xr3:uid="{CAE09431-5E9F-478F-B842-95F5AC4017FF}" name="Column3377"/>
    <tableColumn id="3378" xr3:uid="{AE956CF4-E343-4C44-9DFB-AE3635E8C1E0}" name="Column3378"/>
    <tableColumn id="3379" xr3:uid="{96893748-E2F8-491D-A7EF-A48CBE9D31E9}" name="Column3379"/>
    <tableColumn id="3380" xr3:uid="{941ED8C0-A1BE-4680-88A2-58538AC1ABD2}" name="Column3380"/>
    <tableColumn id="3381" xr3:uid="{DB31D450-13C5-496C-8F5C-C43271856093}" name="Column3381"/>
    <tableColumn id="3382" xr3:uid="{7F6DF5D2-33AA-4678-B96F-B2D7BBA7E994}" name="Column3382"/>
    <tableColumn id="3383" xr3:uid="{EC9F2C10-C61E-4F25-A880-289CBDFD710D}" name="Column3383"/>
    <tableColumn id="3384" xr3:uid="{2EDB9A69-23A3-486E-B763-D23D7459F21E}" name="Column3384"/>
    <tableColumn id="3385" xr3:uid="{427306EE-9C8B-4FE9-83B7-7490728FC40E}" name="Column3385"/>
    <tableColumn id="3386" xr3:uid="{6690AB4C-D49E-47F7-8486-2831C44D3F4F}" name="Column3386"/>
    <tableColumn id="3387" xr3:uid="{9FD5D90B-E697-4DCC-BFFF-AEB06EDDAFCF}" name="Column3387"/>
    <tableColumn id="3388" xr3:uid="{FF91DAD4-83D6-4801-8AA4-0295A8590508}" name="Column3388"/>
    <tableColumn id="3389" xr3:uid="{250B695D-0A69-4E23-A9D0-2E3586874038}" name="Column3389"/>
    <tableColumn id="3390" xr3:uid="{51E61D14-AA4F-40F6-A305-1909DFF3EBA8}" name="Column3390"/>
    <tableColumn id="3391" xr3:uid="{EFC77F97-3C6C-4A58-8DE7-18DE21974681}" name="Column3391"/>
    <tableColumn id="3392" xr3:uid="{4A27470B-4A9C-4769-A098-F6F406BCC09E}" name="Column3392"/>
    <tableColumn id="3393" xr3:uid="{A79E03CF-B231-4F42-BF15-F2E31FDD6C2F}" name="Column3393"/>
    <tableColumn id="3394" xr3:uid="{6EC80988-EBF9-4167-AC61-8B8F6319FA50}" name="Column3394"/>
    <tableColumn id="3395" xr3:uid="{607C0E72-A8F1-4176-893C-BC0C5BB0567D}" name="Column3395"/>
    <tableColumn id="3396" xr3:uid="{7B7E6297-9794-4F9C-8308-FB41292932DF}" name="Column3396"/>
    <tableColumn id="3397" xr3:uid="{DD485A5C-0211-48CF-A9AF-D16307E31FDD}" name="Column3397"/>
    <tableColumn id="3398" xr3:uid="{580192B4-B346-41ED-A9AD-A12E7CEAC3B2}" name="Column3398"/>
    <tableColumn id="3399" xr3:uid="{3A143CA8-9561-4EDE-A9F0-1EFC73D27BC2}" name="Column3399"/>
    <tableColumn id="3400" xr3:uid="{EF1D1975-C413-4215-87D2-F8D0ADCB9ADB}" name="Column3400"/>
    <tableColumn id="3401" xr3:uid="{903C4B06-6465-4DBB-B96E-012CC72AD846}" name="Column3401"/>
    <tableColumn id="3402" xr3:uid="{D5AACB53-6EB1-4736-A8AE-75BC24DC7326}" name="Column3402"/>
    <tableColumn id="3403" xr3:uid="{068086E5-C35F-4AF5-A358-98AD26BF868F}" name="Column3403"/>
    <tableColumn id="3404" xr3:uid="{5B262FFD-AC49-4CAD-8921-D420372BE81C}" name="Column3404"/>
    <tableColumn id="3405" xr3:uid="{2A4E484F-CA14-45CD-B963-884D12CD89A3}" name="Column3405"/>
    <tableColumn id="3406" xr3:uid="{60563757-A7DE-4D4F-B301-BA324B88DBE3}" name="Column3406"/>
    <tableColumn id="3407" xr3:uid="{1FBCDFC6-DFC5-4DD6-AAE0-B5683CCEC768}" name="Column3407"/>
    <tableColumn id="3408" xr3:uid="{615749A0-3E9A-4A1D-8F2A-6CC55892A11B}" name="Column3408"/>
    <tableColumn id="3409" xr3:uid="{42BA95AD-6764-45A4-9478-9D6F488BB321}" name="Column3409"/>
    <tableColumn id="3410" xr3:uid="{389DA883-98FE-4EAC-8896-B24EE7B92C58}" name="Column3410"/>
    <tableColumn id="3411" xr3:uid="{64DC60F1-40C9-4190-921D-30AFCFCAFCA4}" name="Column3411"/>
    <tableColumn id="3412" xr3:uid="{1DD2EE7F-3613-4CBF-8F70-80E4B9B34018}" name="Column3412"/>
    <tableColumn id="3413" xr3:uid="{1AB4B304-4ED7-40CF-9C18-8DD6F0DBA909}" name="Column3413"/>
    <tableColumn id="3414" xr3:uid="{A6C7CB4A-5C44-4A0A-929F-D36AC5114403}" name="Column3414"/>
    <tableColumn id="3415" xr3:uid="{E8E2F284-E67E-4FC6-B5F7-F5543EDCA966}" name="Column3415"/>
    <tableColumn id="3416" xr3:uid="{199A06B6-19B0-4BBD-8103-CB4E35E497AD}" name="Column3416"/>
    <tableColumn id="3417" xr3:uid="{44265679-CB56-4FDF-90B5-90BC93064840}" name="Column3417"/>
    <tableColumn id="3418" xr3:uid="{1B99BED8-C1BD-4BD1-849B-EBB20A32EFFB}" name="Column3418"/>
    <tableColumn id="3419" xr3:uid="{88E4ECAB-7F23-4CC7-82CE-AFF1AD2BCCCD}" name="Column3419"/>
    <tableColumn id="3420" xr3:uid="{197B7F5C-0B58-4E36-A498-1D8BA5A29566}" name="Column3420"/>
    <tableColumn id="3421" xr3:uid="{BBD051E3-D0D1-4948-87A2-44DCE775220D}" name="Column3421"/>
    <tableColumn id="3422" xr3:uid="{5B1DCB1B-17C1-4895-A35C-56FD5598359C}" name="Column3422"/>
    <tableColumn id="3423" xr3:uid="{3CD14206-EEB5-46CA-A095-4899FFBE1127}" name="Column3423"/>
    <tableColumn id="3424" xr3:uid="{441C272F-91F6-4890-9054-7F80CB57A276}" name="Column3424"/>
    <tableColumn id="3425" xr3:uid="{40B25CD5-4440-4D47-8BD9-E686E3126FBD}" name="Column3425"/>
    <tableColumn id="3426" xr3:uid="{C369FC68-1A2C-4CB5-9050-7B1A3556AE63}" name="Column3426"/>
    <tableColumn id="3427" xr3:uid="{ABED4AE0-A71D-4C37-AF2B-B2F053588AEB}" name="Column3427"/>
    <tableColumn id="3428" xr3:uid="{10935351-CA40-4FDC-8B2F-907C52B7E49A}" name="Column3428"/>
    <tableColumn id="3429" xr3:uid="{37EA611D-7CC3-4607-ABCC-9B1551C23312}" name="Column3429"/>
    <tableColumn id="3430" xr3:uid="{357D6A58-BF5F-4726-B685-B0601EC4971C}" name="Column3430"/>
    <tableColumn id="3431" xr3:uid="{31CFC352-812F-4383-B451-02E9F4E2C914}" name="Column3431"/>
    <tableColumn id="3432" xr3:uid="{EA2CDE57-6688-4F53-8D6C-F5C72C0D5157}" name="Column3432"/>
    <tableColumn id="3433" xr3:uid="{0AE991F1-191D-4EC0-A9DD-59A7E08A9F56}" name="Column3433"/>
    <tableColumn id="3434" xr3:uid="{98A95F4F-4A67-4BAE-BDDD-4064CB56F9C6}" name="Column3434"/>
    <tableColumn id="3435" xr3:uid="{268781C8-9F3B-46F4-BB5F-7495DBA5574F}" name="Column3435"/>
    <tableColumn id="3436" xr3:uid="{91DF78EC-50B6-40E6-8718-3548524451E7}" name="Column3436"/>
    <tableColumn id="3437" xr3:uid="{A11A042C-D736-40D3-8E95-0DF7E9EA6B70}" name="Column3437"/>
    <tableColumn id="3438" xr3:uid="{39B186BC-2571-4BA4-8682-66F3DC688014}" name="Column3438"/>
    <tableColumn id="3439" xr3:uid="{AF6123CE-2D88-40E3-BDDC-8A7AFC8B4EA6}" name="Column3439"/>
    <tableColumn id="3440" xr3:uid="{1F1CF13C-DEA0-4B6D-85C0-654752418A6E}" name="Column3440"/>
    <tableColumn id="3441" xr3:uid="{1B79875B-2E49-4D99-8684-8E386C99C7D7}" name="Column3441"/>
    <tableColumn id="3442" xr3:uid="{A0182345-4CF8-4437-BEF6-BC41BB1DABA8}" name="Column3442"/>
    <tableColumn id="3443" xr3:uid="{D9CDA000-2676-49C8-AB29-3FF0D4024A32}" name="Column3443"/>
    <tableColumn id="3444" xr3:uid="{3D088502-5CDC-40D0-9ECC-58DF20D466DE}" name="Column3444"/>
    <tableColumn id="3445" xr3:uid="{FF319387-6D16-4DE8-BF56-381B0A2F22C2}" name="Column3445"/>
    <tableColumn id="3446" xr3:uid="{AA002249-E0CA-4A3B-92DA-ED33A6CAD132}" name="Column3446"/>
    <tableColumn id="3447" xr3:uid="{B6254245-FCBE-45C7-88AC-C0EF5E3FF6F8}" name="Column3447"/>
    <tableColumn id="3448" xr3:uid="{F52E45E9-22F1-4E3A-ABEB-F187E698B5A0}" name="Column3448"/>
    <tableColumn id="3449" xr3:uid="{DD8DAB81-9EE1-4115-A690-E13E0006A94C}" name="Column3449"/>
    <tableColumn id="3450" xr3:uid="{CD1AC3FA-3F1F-41C8-8103-F8357EB831F6}" name="Column3450"/>
    <tableColumn id="3451" xr3:uid="{7D8C2368-F1E3-49E3-B267-8294D0452B97}" name="Column3451"/>
    <tableColumn id="3452" xr3:uid="{72241140-9B32-4D2F-AD5A-FFFAA46B7BB0}" name="Column3452"/>
    <tableColumn id="3453" xr3:uid="{A635AE57-FC97-4F73-8990-1318108CA0A3}" name="Column3453"/>
    <tableColumn id="3454" xr3:uid="{40961383-89CE-4D50-BD34-98520A01988A}" name="Column3454"/>
    <tableColumn id="3455" xr3:uid="{3CE9C35F-E456-45BD-A91E-25E8142570AA}" name="Column3455"/>
    <tableColumn id="3456" xr3:uid="{F2124767-E782-4CE7-9992-B3E26CF8B70B}" name="Column3456"/>
    <tableColumn id="3457" xr3:uid="{DD88C257-518C-410F-A74E-A9104D1E6D96}" name="Column3457"/>
    <tableColumn id="3458" xr3:uid="{D0806FF5-A239-4ABE-839C-BAF7BF43CE54}" name="Column3458"/>
    <tableColumn id="3459" xr3:uid="{8CDECA51-817A-4801-8DA5-DD565283B53E}" name="Column3459"/>
    <tableColumn id="3460" xr3:uid="{9D63271E-D8F4-4D49-822F-C353C845DD1A}" name="Column3460"/>
    <tableColumn id="3461" xr3:uid="{907D9DCB-3B06-45C0-B257-7C503ED59425}" name="Column3461"/>
    <tableColumn id="3462" xr3:uid="{64740CE0-A255-4AA4-8DFC-B80BE1C519F7}" name="Column3462"/>
    <tableColumn id="3463" xr3:uid="{BF8CA53C-B5F7-4A75-AF40-E20518FF47D4}" name="Column3463"/>
    <tableColumn id="3464" xr3:uid="{93BDAF46-9C28-42CE-8E26-A8A51D8FB235}" name="Column3464"/>
    <tableColumn id="3465" xr3:uid="{355C9064-CC4A-4CB7-85EA-00CC63E00858}" name="Column3465"/>
    <tableColumn id="3466" xr3:uid="{3927E1F2-C248-4BC5-AD9D-DFAE7D955938}" name="Column3466"/>
    <tableColumn id="3467" xr3:uid="{64218A41-12DC-47E5-BFCA-A61818BE16F9}" name="Column3467"/>
    <tableColumn id="3468" xr3:uid="{4E922E9E-760F-45C3-8E5A-6CB7EA863122}" name="Column3468"/>
    <tableColumn id="3469" xr3:uid="{6E133D8E-F098-4096-822D-4F1312D9F619}" name="Column3469"/>
    <tableColumn id="3470" xr3:uid="{0B9248CF-577F-4DB2-8469-03EF2DBCF37E}" name="Column3470"/>
    <tableColumn id="3471" xr3:uid="{CD09CF06-E9DD-4806-953C-70E3BCD70B4C}" name="Column3471"/>
    <tableColumn id="3472" xr3:uid="{7648FA9D-B5C9-41A9-9578-FFDEA71B18A5}" name="Column3472"/>
    <tableColumn id="3473" xr3:uid="{6B9ADD6A-6F59-4CEC-8D1A-828739C033CB}" name="Column3473"/>
    <tableColumn id="3474" xr3:uid="{F5EBF0C7-A5C4-4285-9321-3238C441A204}" name="Column3474"/>
    <tableColumn id="3475" xr3:uid="{19D35106-01D5-4B83-9137-7C95F826A5DE}" name="Column3475"/>
    <tableColumn id="3476" xr3:uid="{DADC4DC6-AD23-42AD-A8A3-B33DC38AA8C0}" name="Column3476"/>
    <tableColumn id="3477" xr3:uid="{14D7D2FA-290C-44E3-BCAE-ED1CDB50124E}" name="Column3477"/>
    <tableColumn id="3478" xr3:uid="{C2226848-9660-4F22-9B03-60C2C56179D9}" name="Column3478"/>
    <tableColumn id="3479" xr3:uid="{505805B0-ABDF-4F61-842C-06837E36EFBD}" name="Column3479"/>
    <tableColumn id="3480" xr3:uid="{D3966BD3-BEA7-4209-A71B-511C5023EAFC}" name="Column3480"/>
    <tableColumn id="3481" xr3:uid="{DB259A4B-F442-4681-92A3-50CA0210B01D}" name="Column3481"/>
    <tableColumn id="3482" xr3:uid="{C6E3B4B2-91E4-4310-ABA6-5520ABF1AC46}" name="Column3482"/>
    <tableColumn id="3483" xr3:uid="{21A34224-A67D-4E03-865E-A5FFE69C14D4}" name="Column3483"/>
    <tableColumn id="3484" xr3:uid="{BEBD75BC-6667-4DE7-946E-64C3CC5940DE}" name="Column3484"/>
    <tableColumn id="3485" xr3:uid="{496E266E-54A5-4911-B022-D7BF9C26B1DA}" name="Column3485"/>
    <tableColumn id="3486" xr3:uid="{A6968A02-3659-4EE2-9D6A-675A5757490A}" name="Column3486"/>
    <tableColumn id="3487" xr3:uid="{ECCA8ACF-2E55-493D-AAC7-45366F5F00AD}" name="Column3487"/>
    <tableColumn id="3488" xr3:uid="{625B9CF1-1B5C-41D9-93B6-8871E2C5F564}" name="Column3488"/>
    <tableColumn id="3489" xr3:uid="{82DBE992-7D03-4803-86C3-34BFD6A7799B}" name="Column3489"/>
    <tableColumn id="3490" xr3:uid="{342BB2FC-77A8-458B-83CD-81394172EF49}" name="Column3490"/>
    <tableColumn id="3491" xr3:uid="{232EC557-CDF9-4BB4-8095-479AA0C298D2}" name="Column3491"/>
    <tableColumn id="3492" xr3:uid="{8972E13D-C98A-40B9-81BB-2FF16610D900}" name="Column3492"/>
    <tableColumn id="3493" xr3:uid="{6C5AEB14-860F-499D-9989-9C0D49162208}" name="Column3493"/>
    <tableColumn id="3494" xr3:uid="{287BE1D4-B2D1-4FE5-9138-8E0BDCA851F6}" name="Column3494"/>
    <tableColumn id="3495" xr3:uid="{5371B437-58C7-45B8-AEAC-1ECD715417C4}" name="Column3495"/>
    <tableColumn id="3496" xr3:uid="{29D5285C-614A-4E18-9242-95BB0964D994}" name="Column3496"/>
    <tableColumn id="3497" xr3:uid="{1485E140-8171-48C5-9F58-538685979C8B}" name="Column3497"/>
    <tableColumn id="3498" xr3:uid="{62CE9947-462D-4A99-8E88-894C3ECF9A7C}" name="Column3498"/>
    <tableColumn id="3499" xr3:uid="{FF1C464A-1520-4A1A-8A98-7898EC3CA374}" name="Column3499"/>
    <tableColumn id="3500" xr3:uid="{2FD6EF5D-2521-4870-B806-F5B7C8A1E6A7}" name="Column3500"/>
    <tableColumn id="3501" xr3:uid="{74540C03-DEA1-42A6-B024-AFBC110579AC}" name="Column3501"/>
    <tableColumn id="3502" xr3:uid="{F34C1D5B-8352-4782-8860-C24621A974C0}" name="Column3502"/>
    <tableColumn id="3503" xr3:uid="{26481456-35AF-4214-BDBC-E11F8896C3C9}" name="Column3503"/>
    <tableColumn id="3504" xr3:uid="{FB8C483C-BAC7-4DEF-B2DF-53DA11B196A1}" name="Column3504"/>
    <tableColumn id="3505" xr3:uid="{0F6B7DA2-D44E-4F50-A05E-AA64458ACC6D}" name="Column3505"/>
    <tableColumn id="3506" xr3:uid="{2E7D5F6D-C743-4E39-8D91-F7CE3E35BFAE}" name="Column3506"/>
    <tableColumn id="3507" xr3:uid="{AE89BEC2-84FF-4B3C-806A-8F079BE91676}" name="Column3507"/>
    <tableColumn id="3508" xr3:uid="{2AD5855F-90DD-40BC-964F-7FF20A86638E}" name="Column3508"/>
    <tableColumn id="3509" xr3:uid="{C1091C97-0F94-40E7-9155-AF5038891D5D}" name="Column3509"/>
    <tableColumn id="3510" xr3:uid="{07CC4893-06BA-44C0-A507-DE91EB604A68}" name="Column3510"/>
    <tableColumn id="3511" xr3:uid="{AFE72186-D803-46A2-8C55-1BA8C9707595}" name="Column3511"/>
    <tableColumn id="3512" xr3:uid="{B7B50346-DDCF-4578-87DC-EA61165EDF97}" name="Column3512"/>
    <tableColumn id="3513" xr3:uid="{39DC1B76-5FFB-4F70-A975-5F22B47AA719}" name="Column3513"/>
    <tableColumn id="3514" xr3:uid="{79EA6E0F-96FA-4013-84D2-24369D721698}" name="Column3514"/>
    <tableColumn id="3515" xr3:uid="{E1006DA2-084F-4F8F-B07E-6D43FE6C206C}" name="Column3515"/>
    <tableColumn id="3516" xr3:uid="{F189F974-9BCC-4731-BB23-9CA566716307}" name="Column3516"/>
    <tableColumn id="3517" xr3:uid="{1C443202-3839-44C5-94A1-8EF828B33CAB}" name="Column3517"/>
    <tableColumn id="3518" xr3:uid="{A4EBE162-FAD0-441D-81FC-6629BBCBC0CA}" name="Column3518"/>
    <tableColumn id="3519" xr3:uid="{0498EA91-329A-41BD-B8F5-0F8167F249A6}" name="Column3519"/>
    <tableColumn id="3520" xr3:uid="{709F76CD-DBFD-4AA4-8D0A-95E33A95A667}" name="Column3520"/>
    <tableColumn id="3521" xr3:uid="{3063604F-25C5-4B69-8113-E38E8AAAAEEC}" name="Column3521"/>
    <tableColumn id="3522" xr3:uid="{6F64EB5B-4698-46F9-A71B-2DBF5BC7CCAC}" name="Column3522"/>
    <tableColumn id="3523" xr3:uid="{127D9D7E-3075-4147-935E-89DC07BA67C0}" name="Column3523"/>
    <tableColumn id="3524" xr3:uid="{CE864194-B498-4FF0-841D-87C820136B3F}" name="Column3524"/>
    <tableColumn id="3525" xr3:uid="{635D9B2D-ABAD-4740-A749-305C6862208C}" name="Column3525"/>
    <tableColumn id="3526" xr3:uid="{7C63B70D-029E-4620-993C-0A7D1B3A2ECD}" name="Column3526"/>
    <tableColumn id="3527" xr3:uid="{898CB78C-F487-4539-9BFC-3FC8D248D626}" name="Column3527"/>
    <tableColumn id="3528" xr3:uid="{06ED4CE9-C673-43C7-83DB-F0B56180EEEB}" name="Column3528"/>
    <tableColumn id="3529" xr3:uid="{1D480913-406E-46FF-9DD8-30D95ECC5711}" name="Column3529"/>
    <tableColumn id="3530" xr3:uid="{EF806FEC-BE61-433A-9D7C-4BC93BE77779}" name="Column3530"/>
    <tableColumn id="3531" xr3:uid="{7619AF6C-6A59-47FC-B211-7A6AE00608C7}" name="Column3531"/>
    <tableColumn id="3532" xr3:uid="{E51F55B0-12B4-415F-96B1-461D88254714}" name="Column3532"/>
    <tableColumn id="3533" xr3:uid="{F36BBB81-D8CA-43A6-98EE-981C3BA0FF1F}" name="Column3533"/>
    <tableColumn id="3534" xr3:uid="{92C8F7F5-9879-48C1-BA2A-68DD270F5559}" name="Column3534"/>
    <tableColumn id="3535" xr3:uid="{C6814FD5-4B6C-4513-B0E3-D6EB4460E84F}" name="Column3535"/>
    <tableColumn id="3536" xr3:uid="{A645701C-30AD-491E-B60A-165895E645D6}" name="Column3536"/>
    <tableColumn id="3537" xr3:uid="{38823DB8-97A9-4B3E-973A-5D27BD4493C3}" name="Column3537"/>
    <tableColumn id="3538" xr3:uid="{A37CA117-B7D3-4555-BEF0-A02035FE7D4E}" name="Column3538"/>
    <tableColumn id="3539" xr3:uid="{8825E4ED-DF30-429B-A980-3BE84D72F7DE}" name="Column3539"/>
    <tableColumn id="3540" xr3:uid="{591E335B-BB4F-4DB2-A506-E5660110B458}" name="Column3540"/>
    <tableColumn id="3541" xr3:uid="{69C7D8B8-4540-4A36-ABEB-B41393580EE0}" name="Column3541"/>
    <tableColumn id="3542" xr3:uid="{1249DDB2-BF69-4891-9DE3-1D4BDD32C22D}" name="Column3542"/>
    <tableColumn id="3543" xr3:uid="{8F7BA99A-0D8F-4C86-B1BD-8A9867A63622}" name="Column3543"/>
    <tableColumn id="3544" xr3:uid="{3983E7E4-6B7E-47AC-AADE-416C8F09FD74}" name="Column3544"/>
    <tableColumn id="3545" xr3:uid="{6AA4DE3A-86B1-4536-862D-EB14B827039A}" name="Column3545"/>
    <tableColumn id="3546" xr3:uid="{2BB55FEC-34F6-439A-A9D7-1BB281B1FB12}" name="Column3546"/>
    <tableColumn id="3547" xr3:uid="{66BE2B2D-4946-43D4-A1FF-DC2BC4735C0C}" name="Column3547"/>
    <tableColumn id="3548" xr3:uid="{80461E75-76BE-4E11-A8BD-FB3048EABAC2}" name="Column3548"/>
    <tableColumn id="3549" xr3:uid="{E50BEB08-AC8C-447D-A3C7-497A5545CF80}" name="Column3549"/>
    <tableColumn id="3550" xr3:uid="{30732EA3-97C0-4C70-88C8-C21CA5ACD83F}" name="Column3550"/>
    <tableColumn id="3551" xr3:uid="{2909630E-9F58-4994-83C9-DF7C5BACCFA5}" name="Column3551"/>
    <tableColumn id="3552" xr3:uid="{0471DE2A-1C45-499D-827B-021984C65D4F}" name="Column3552"/>
    <tableColumn id="3553" xr3:uid="{72AAE462-8D4C-4CF5-8F09-5A05CD65D742}" name="Column3553"/>
    <tableColumn id="3554" xr3:uid="{74DEAF0E-DBF2-4E92-993B-060F27F68084}" name="Column3554"/>
    <tableColumn id="3555" xr3:uid="{7750A736-3B9B-40D6-AF08-684ADC379F4C}" name="Column3555"/>
    <tableColumn id="3556" xr3:uid="{C06DE455-B81C-4693-A9CD-41E6E7EF8778}" name="Column3556"/>
    <tableColumn id="3557" xr3:uid="{014BFF94-44C9-4131-9831-9507090DAC62}" name="Column3557"/>
    <tableColumn id="3558" xr3:uid="{9344ACDA-B462-4FCA-A16F-20AF93F7665B}" name="Column3558"/>
    <tableColumn id="3559" xr3:uid="{8FA59F01-1559-43DB-A263-FC1EA7568081}" name="Column3559"/>
    <tableColumn id="3560" xr3:uid="{6E73A26A-A742-4F83-8D66-BCC68338C741}" name="Column3560"/>
    <tableColumn id="3561" xr3:uid="{1119820B-AEF8-4238-9FE6-C31F67096417}" name="Column3561"/>
    <tableColumn id="3562" xr3:uid="{AF80B8B7-60CF-4FFF-AB63-140B83E1E85B}" name="Column3562"/>
    <tableColumn id="3563" xr3:uid="{729677EA-DFA0-4932-897F-06C0A432C97E}" name="Column3563"/>
    <tableColumn id="3564" xr3:uid="{DA7D4368-E07C-4204-BEBF-0B7655B8A382}" name="Column3564"/>
    <tableColumn id="3565" xr3:uid="{AEAF12A5-5C62-4DC1-A3E4-B399986B2477}" name="Column3565"/>
    <tableColumn id="3566" xr3:uid="{45560660-8B25-43B0-87D7-94B7A9716686}" name="Column3566"/>
    <tableColumn id="3567" xr3:uid="{E76E8F40-167B-4C2C-95AF-98A9E42724C3}" name="Column3567"/>
    <tableColumn id="3568" xr3:uid="{93014080-FCE2-47F8-B1AE-C0969FAD58D1}" name="Column3568"/>
    <tableColumn id="3569" xr3:uid="{07165459-DBED-4BAA-B39C-57C0ABBE7147}" name="Column3569"/>
    <tableColumn id="3570" xr3:uid="{4DCDB6EE-06F2-4EA7-BF9D-FD0B62CED7DD}" name="Column3570"/>
    <tableColumn id="3571" xr3:uid="{82D2316E-2E53-4640-9E2E-F7DE4B1E3D89}" name="Column3571"/>
    <tableColumn id="3572" xr3:uid="{6457B5A7-B1E6-4EE2-B080-E0FA5F1B57E2}" name="Column3572"/>
    <tableColumn id="3573" xr3:uid="{13CBF9B0-A9AD-4C9B-8207-AFB7C9B8F7E5}" name="Column3573"/>
    <tableColumn id="3574" xr3:uid="{71F48829-EE22-40FE-B81A-1FC56F640589}" name="Column3574"/>
    <tableColumn id="3575" xr3:uid="{B6B28BB0-D54A-45CB-9D73-1A4CDAFD36A9}" name="Column3575"/>
    <tableColumn id="3576" xr3:uid="{1FEC2EA7-7FDD-4C0C-B3C5-1E3A38326303}" name="Column3576"/>
    <tableColumn id="3577" xr3:uid="{7BB9C269-ED28-4379-844C-F5442685E5AA}" name="Column3577"/>
    <tableColumn id="3578" xr3:uid="{D41D5529-D6C1-4557-990C-B66E9CD92324}" name="Column3578"/>
    <tableColumn id="3579" xr3:uid="{4FC86AF5-87D3-4F10-9475-6B6FA88521D1}" name="Column3579"/>
    <tableColumn id="3580" xr3:uid="{D0FADBDA-3593-43A6-BA47-CA2E4E7DB71F}" name="Column3580"/>
    <tableColumn id="3581" xr3:uid="{30FFE8CB-59A0-4065-9C36-D2E7089C47D3}" name="Column3581"/>
    <tableColumn id="3582" xr3:uid="{8C3A58E1-F026-4684-87D9-28C07B1E839F}" name="Column3582"/>
    <tableColumn id="3583" xr3:uid="{3BC2C8E9-9138-4C47-A1D3-55342568EF4A}" name="Column3583"/>
    <tableColumn id="3584" xr3:uid="{BF9D2C0E-1C5E-4204-8126-190CBDE51872}" name="Column3584"/>
    <tableColumn id="3585" xr3:uid="{CB0E604E-4874-44E4-B6B6-ADE8DE2ABD6F}" name="Column3585"/>
    <tableColumn id="3586" xr3:uid="{4D45656A-09F9-430D-8181-58B2AE21DC2E}" name="Column3586"/>
    <tableColumn id="3587" xr3:uid="{F470D5DB-8CA8-439E-A5AA-AFB05AEFCDB1}" name="Column3587"/>
    <tableColumn id="3588" xr3:uid="{CF88EFC2-6D70-404E-ADEB-F78557D80951}" name="Column3588"/>
    <tableColumn id="3589" xr3:uid="{5ECC5742-08AC-4A69-A9E2-88E66EB757F7}" name="Column3589"/>
    <tableColumn id="3590" xr3:uid="{2AA6C8B3-9586-44AC-BF38-6E69EED7C6CC}" name="Column3590"/>
    <tableColumn id="3591" xr3:uid="{2022EF79-1076-4C3F-9F33-541BC6936658}" name="Column3591"/>
    <tableColumn id="3592" xr3:uid="{795231A9-D7D2-422D-8700-806A718D25E1}" name="Column3592"/>
    <tableColumn id="3593" xr3:uid="{D2AB8CEB-E0EA-4D1A-9EEB-3328C1A8DA58}" name="Column3593"/>
    <tableColumn id="3594" xr3:uid="{CC10B686-06FE-497F-A16C-B7ED39CE713F}" name="Column3594"/>
    <tableColumn id="3595" xr3:uid="{3F781AFE-3C63-4CCF-B267-A957067DB598}" name="Column3595"/>
    <tableColumn id="3596" xr3:uid="{985F6CF8-4834-4001-B1BC-75F2D731A1F7}" name="Column3596"/>
    <tableColumn id="3597" xr3:uid="{91AAA5D4-9E9D-4E24-A409-EA0099DCE5EB}" name="Column3597"/>
    <tableColumn id="3598" xr3:uid="{73242D84-F454-4D02-ACED-9742386F3793}" name="Column3598"/>
    <tableColumn id="3599" xr3:uid="{2BA3A85B-1B54-4B33-A485-79DF5FFBD208}" name="Column3599"/>
    <tableColumn id="3600" xr3:uid="{A8B03D73-22FC-4082-BF36-1C256EFFE6C4}" name="Column3600"/>
    <tableColumn id="3601" xr3:uid="{1C0F1ACA-7CF7-47E2-8803-D7F02908DC68}" name="Column3601"/>
    <tableColumn id="3602" xr3:uid="{988805C0-E472-4320-A77C-15819A88FA66}" name="Column3602"/>
    <tableColumn id="3603" xr3:uid="{477EEF9F-D43C-459E-9DAE-FA6C69878A41}" name="Column3603"/>
    <tableColumn id="3604" xr3:uid="{F7B9A763-4BD6-464E-AFDD-76336DBC20D2}" name="Column3604"/>
    <tableColumn id="3605" xr3:uid="{8794C59A-7973-4637-BC24-9B5EDDA10632}" name="Column3605"/>
    <tableColumn id="3606" xr3:uid="{581B0357-1AFD-4465-8BF4-550A5E22EF77}" name="Column3606"/>
    <tableColumn id="3607" xr3:uid="{72C43F9E-573D-42AC-8883-5D7114195500}" name="Column3607"/>
    <tableColumn id="3608" xr3:uid="{2C465093-7924-47D5-A475-8AD590585AA2}" name="Column3608"/>
    <tableColumn id="3609" xr3:uid="{16465214-AE2C-47AE-91AF-017B56747B9F}" name="Column3609"/>
    <tableColumn id="3610" xr3:uid="{BF3AA0CD-939D-4BE6-82DD-41543F41F219}" name="Column3610"/>
    <tableColumn id="3611" xr3:uid="{44A18EAC-AAE8-49CB-ACF2-7F1D785262FE}" name="Column3611"/>
    <tableColumn id="3612" xr3:uid="{C3A63671-A775-4A26-BB95-01B54BC35BE2}" name="Column3612"/>
    <tableColumn id="3613" xr3:uid="{73327C93-06B8-4CA3-974F-0827DD5CAE1B}" name="Column3613"/>
    <tableColumn id="3614" xr3:uid="{837CC433-FE66-4342-A0A9-7D0B87EFE37F}" name="Column3614"/>
    <tableColumn id="3615" xr3:uid="{97588898-00D4-4810-9C0A-411B518D3700}" name="Column3615"/>
    <tableColumn id="3616" xr3:uid="{14D31CC5-BC28-42ED-B10A-759FC65E58E3}" name="Column3616"/>
    <tableColumn id="3617" xr3:uid="{A2927195-6BE2-4B51-8889-2EF2B3280713}" name="Column3617"/>
    <tableColumn id="3618" xr3:uid="{B2E33691-380A-43A7-81EE-63686D43482E}" name="Column3618"/>
    <tableColumn id="3619" xr3:uid="{A1FCF38C-1524-49B7-B507-B2CC3A5678B1}" name="Column3619"/>
    <tableColumn id="3620" xr3:uid="{AE5B5EEE-10AC-429E-AE64-6D972B9AD6D7}" name="Column3620"/>
    <tableColumn id="3621" xr3:uid="{E1D6C4E6-1E22-4BB1-8237-128F6E5170A6}" name="Column3621"/>
    <tableColumn id="3622" xr3:uid="{27A69F8D-DFF1-4815-83D3-3EA4BE1EDD1C}" name="Column3622"/>
    <tableColumn id="3623" xr3:uid="{CEA6C529-0516-44E2-B0DB-4A7450E74A72}" name="Column3623"/>
    <tableColumn id="3624" xr3:uid="{726CFA8A-A97E-4F51-85CA-14BF3D470E79}" name="Column3624"/>
    <tableColumn id="3625" xr3:uid="{74B234DA-FB10-4593-8F0A-9BA474C198EE}" name="Column3625"/>
    <tableColumn id="3626" xr3:uid="{13E88D0E-B139-4D1D-9392-5B47F8E99102}" name="Column3626"/>
    <tableColumn id="3627" xr3:uid="{0294D398-27F0-48F6-8C74-E18BEA125A10}" name="Column3627"/>
    <tableColumn id="3628" xr3:uid="{06939DA3-41FF-4AE9-B89E-9E0162BBA42A}" name="Column3628"/>
    <tableColumn id="3629" xr3:uid="{50DC282A-EAD1-472A-AE23-AA040E07C03F}" name="Column3629"/>
    <tableColumn id="3630" xr3:uid="{B35F1CFF-2057-4A5B-A973-02B3FE69F292}" name="Column3630"/>
    <tableColumn id="3631" xr3:uid="{AE725618-79D1-40E1-8EB4-F2413C1CD043}" name="Column3631"/>
    <tableColumn id="3632" xr3:uid="{2895A0EF-915B-4C36-8FC8-ACFCDA454562}" name="Column3632"/>
    <tableColumn id="3633" xr3:uid="{342C82A9-7B40-4D92-AC3F-0F524F1C331C}" name="Column3633"/>
    <tableColumn id="3634" xr3:uid="{AFE90F5B-9885-4B14-9726-8EB052A985DB}" name="Column3634"/>
    <tableColumn id="3635" xr3:uid="{C0EF8DD6-9EBD-4DB9-AE65-24E5D7427AE3}" name="Column3635"/>
    <tableColumn id="3636" xr3:uid="{5E3A8929-4ADD-46E4-97C0-0AC4B0AA2C41}" name="Column3636"/>
    <tableColumn id="3637" xr3:uid="{774D26D4-4F40-4DC9-92EB-F640C0B3114E}" name="Column3637"/>
    <tableColumn id="3638" xr3:uid="{3D4EEED5-743C-4712-BB8F-A479389D8AC8}" name="Column3638"/>
    <tableColumn id="3639" xr3:uid="{CA709093-900F-4994-9AD5-F8F84A276987}" name="Column3639"/>
    <tableColumn id="3640" xr3:uid="{68C50F2B-5C9E-4B50-B160-B8609B2C47DF}" name="Column3640"/>
    <tableColumn id="3641" xr3:uid="{97CF3AC8-EEAA-4E58-9B2B-0F80E519DC0C}" name="Column3641"/>
    <tableColumn id="3642" xr3:uid="{82E29872-15A6-4003-9F52-E4E8A8F3B616}" name="Column3642"/>
    <tableColumn id="3643" xr3:uid="{00323700-414A-4F1D-96B5-D0BC1D3723D0}" name="Column3643"/>
    <tableColumn id="3644" xr3:uid="{586ED672-655C-4CAD-9E5B-B14EAAC127F1}" name="Column3644"/>
    <tableColumn id="3645" xr3:uid="{E3C2D0E5-5821-47BE-A581-11053BA74547}" name="Column3645"/>
    <tableColumn id="3646" xr3:uid="{A06D2C31-28A2-4BF8-B063-8B067BCCB161}" name="Column3646"/>
    <tableColumn id="3647" xr3:uid="{3D77BA1C-1300-4FEB-80FB-C2684AB6D9F4}" name="Column3647"/>
    <tableColumn id="3648" xr3:uid="{022DAFB0-B74C-4780-8DA8-B2538DDAAAA9}" name="Column3648"/>
    <tableColumn id="3649" xr3:uid="{C3DB9166-BE85-4972-B1C1-79B27719C280}" name="Column3649"/>
    <tableColumn id="3650" xr3:uid="{69BD6192-BF84-49A3-AD37-C3B1D01173C3}" name="Column3650"/>
    <tableColumn id="3651" xr3:uid="{F7C84B59-2618-48B5-AA11-17435D79831F}" name="Column3651"/>
    <tableColumn id="3652" xr3:uid="{4E4697F4-F7E7-4906-89E7-CE5F80DB8E97}" name="Column3652"/>
    <tableColumn id="3653" xr3:uid="{2523CCD4-CFD3-46AF-8257-FC2FC89C694F}" name="Column3653"/>
    <tableColumn id="3654" xr3:uid="{31B80C36-7BE4-4451-9997-037FD289B448}" name="Column3654"/>
    <tableColumn id="3655" xr3:uid="{980335E4-DFA9-434D-B452-437AD8BE385F}" name="Column3655"/>
    <tableColumn id="3656" xr3:uid="{657B4C14-6632-44C1-90A0-3E7A8212B371}" name="Column3656"/>
    <tableColumn id="3657" xr3:uid="{4C883F2A-0E90-4F58-877C-09DF04CC10C1}" name="Column3657"/>
    <tableColumn id="3658" xr3:uid="{781C662D-4599-46F4-865B-40881526207A}" name="Column3658"/>
    <tableColumn id="3659" xr3:uid="{6B2252FD-91B9-4CD8-A18F-3BB842877DFF}" name="Column3659"/>
    <tableColumn id="3660" xr3:uid="{059A5304-FC15-406D-9DB8-C84EA8DB3FC9}" name="Column3660"/>
    <tableColumn id="3661" xr3:uid="{0CC68B6F-26E9-40EB-BD8C-635DB6CC119D}" name="Column3661"/>
    <tableColumn id="3662" xr3:uid="{803B5A6B-2EE3-41D6-A4A0-7E19A3C8EA7C}" name="Column3662"/>
    <tableColumn id="3663" xr3:uid="{3178C439-44CE-4787-B23E-39DFE6DB840A}" name="Column3663"/>
    <tableColumn id="3664" xr3:uid="{2DCDCBBA-B20C-48E2-BFCC-5865BFA7C6E6}" name="Column3664"/>
    <tableColumn id="3665" xr3:uid="{480F113F-C420-4A2F-8F1B-0CC0C8FDB496}" name="Column3665"/>
    <tableColumn id="3666" xr3:uid="{85B97415-0558-40EE-AC4A-837D9B408784}" name="Column3666"/>
    <tableColumn id="3667" xr3:uid="{5938C013-AFA5-493A-A15D-D4EFF6A0F3D6}" name="Column3667"/>
    <tableColumn id="3668" xr3:uid="{9AFE8F31-C74F-4C04-B4A6-6AB8A0E51B85}" name="Column3668"/>
    <tableColumn id="3669" xr3:uid="{ED873F3B-3C88-4622-B606-001141AC67D5}" name="Column3669"/>
    <tableColumn id="3670" xr3:uid="{C55235B7-F87C-4DE0-B799-92A6E60761EB}" name="Column3670"/>
    <tableColumn id="3671" xr3:uid="{B094F070-5150-4654-BAE5-29FFF3823634}" name="Column3671"/>
    <tableColumn id="3672" xr3:uid="{BB6062C6-4370-4F2F-945F-98E15C797F4D}" name="Column3672"/>
    <tableColumn id="3673" xr3:uid="{522A4B02-CF0E-4887-8659-28B2A0F47C73}" name="Column3673"/>
    <tableColumn id="3674" xr3:uid="{F28E2601-91F9-4D4D-884D-4C5A27D889DD}" name="Column3674"/>
    <tableColumn id="3675" xr3:uid="{34DEB9A2-DEC3-4EFA-91A0-FF6A4DB0B921}" name="Column3675"/>
    <tableColumn id="3676" xr3:uid="{0C640002-A1D7-4AA0-8C8B-192C6769D6CE}" name="Column3676"/>
    <tableColumn id="3677" xr3:uid="{2559D29F-2582-452B-ACB8-3860EDA72045}" name="Column3677"/>
    <tableColumn id="3678" xr3:uid="{ECA235BE-08C6-4640-8F75-1F204DE24EE7}" name="Column3678"/>
    <tableColumn id="3679" xr3:uid="{9926E22F-B814-4F6B-99E9-4D7CBFBDEA50}" name="Column3679"/>
    <tableColumn id="3680" xr3:uid="{47011A33-F2D7-4913-BD24-510C2E38BA30}" name="Column3680"/>
    <tableColumn id="3681" xr3:uid="{E69DF92F-C19D-4F16-AB58-B0EC24F07F5B}" name="Column3681"/>
    <tableColumn id="3682" xr3:uid="{BF1356B1-66BD-4EDA-8FC5-7FF50FDD4444}" name="Column3682"/>
    <tableColumn id="3683" xr3:uid="{24A2588F-74D9-4FC7-8916-52FD446B9F7B}" name="Column3683"/>
    <tableColumn id="3684" xr3:uid="{6938A957-946E-410B-8B70-4421BE51F61C}" name="Column3684"/>
    <tableColumn id="3685" xr3:uid="{8F2E68F3-46E8-4EFA-8F28-EE2F3CC4DA98}" name="Column3685"/>
    <tableColumn id="3686" xr3:uid="{F38726D2-EB0D-4C64-9039-0BF119EF848C}" name="Column3686"/>
    <tableColumn id="3687" xr3:uid="{5DE5556C-47A6-4E37-B3BA-4FE5B7DD0FFE}" name="Column3687"/>
    <tableColumn id="3688" xr3:uid="{6383C7AC-7EF8-41B9-9876-2933DA6B97E0}" name="Column3688"/>
    <tableColumn id="3689" xr3:uid="{61ABA67E-5EAA-4842-A847-CD45113ADF07}" name="Column3689"/>
    <tableColumn id="3690" xr3:uid="{33E9E512-3E5F-4C66-9C22-40D74CDFCA05}" name="Column3690"/>
    <tableColumn id="3691" xr3:uid="{648BD910-293F-4A80-AA10-649BE9FD2957}" name="Column3691"/>
    <tableColumn id="3692" xr3:uid="{8A337761-66E6-4037-BBC2-1B40F9D25208}" name="Column3692"/>
    <tableColumn id="3693" xr3:uid="{565F3B33-0D2F-4754-A893-AC84A960342D}" name="Column3693"/>
    <tableColumn id="3694" xr3:uid="{0E1FFCD1-1304-461E-BD31-4FFB7CD80141}" name="Column3694"/>
    <tableColumn id="3695" xr3:uid="{B5163E3B-255A-4112-879F-042938EFB4DC}" name="Column3695"/>
    <tableColumn id="3696" xr3:uid="{7E439194-EDDD-4078-955B-2CFDB0F14DC1}" name="Column3696"/>
    <tableColumn id="3697" xr3:uid="{C265DD5C-07A8-436C-B9DE-C5DE44278CBF}" name="Column3697"/>
    <tableColumn id="3698" xr3:uid="{D215A733-3F7F-42F4-8C05-3EFA5DE36569}" name="Column3698"/>
    <tableColumn id="3699" xr3:uid="{3EC608B0-D0FB-4B89-A96F-B96CD9F31263}" name="Column3699"/>
    <tableColumn id="3700" xr3:uid="{EF35EA2B-B559-4243-B831-C0A7A2C2EDF2}" name="Column3700"/>
    <tableColumn id="3701" xr3:uid="{DADC96FD-E97E-4CE3-A020-E61155A745FF}" name="Column3701"/>
    <tableColumn id="3702" xr3:uid="{3EFDB6A4-BAB1-4AEF-A85C-3C14327757E4}" name="Column3702"/>
    <tableColumn id="3703" xr3:uid="{9F276BBB-BA47-40AE-9BED-F44419F53D8D}" name="Column3703"/>
    <tableColumn id="3704" xr3:uid="{F1D87F28-C724-4D04-9191-0920D3640EC6}" name="Column3704"/>
    <tableColumn id="3705" xr3:uid="{00BEF538-A316-45E7-8CA9-262E330823CE}" name="Column3705"/>
    <tableColumn id="3706" xr3:uid="{F13B61F8-7257-4F2B-93C4-B3CA29FE9465}" name="Column3706"/>
    <tableColumn id="3707" xr3:uid="{92027C57-232F-4E9C-A2B7-41E6D767D189}" name="Column3707"/>
    <tableColumn id="3708" xr3:uid="{9359B886-66CE-4DA9-A648-F9231D0D5111}" name="Column3708"/>
    <tableColumn id="3709" xr3:uid="{E1835DFB-9BDB-45AE-9A78-F72AABE5E51B}" name="Column3709"/>
    <tableColumn id="3710" xr3:uid="{2E2AEDEC-1D96-40B9-BC11-5EBFD6D217F5}" name="Column3710"/>
    <tableColumn id="3711" xr3:uid="{790D1D79-6D36-4670-BEF0-1CA2E87CA6A4}" name="Column3711"/>
    <tableColumn id="3712" xr3:uid="{10650EDB-303F-4052-AFF6-BF433334521E}" name="Column3712"/>
    <tableColumn id="3713" xr3:uid="{F2E3B4F4-50A8-404F-8657-BB5C75DD913D}" name="Column3713"/>
    <tableColumn id="3714" xr3:uid="{47D9CBDF-9F9E-42B1-A390-142183A34D95}" name="Column3714"/>
    <tableColumn id="3715" xr3:uid="{FE07D3F1-4991-4059-9E2F-2C5A62685149}" name="Column3715"/>
    <tableColumn id="3716" xr3:uid="{3DA4400A-315D-482F-965F-E316880821DA}" name="Column3716"/>
    <tableColumn id="3717" xr3:uid="{D8CDF49D-B285-4114-9777-2A8C5B2E3356}" name="Column3717"/>
    <tableColumn id="3718" xr3:uid="{54D03B6E-787D-4C73-917B-FBE305B99A86}" name="Column3718"/>
    <tableColumn id="3719" xr3:uid="{2562301B-E2A7-4AAD-896B-9E9ABA4B4E08}" name="Column3719"/>
    <tableColumn id="3720" xr3:uid="{A6DC9A27-6970-4057-A13D-4B143DFB972F}" name="Column3720"/>
    <tableColumn id="3721" xr3:uid="{66881487-473F-41ED-94B8-178F04CEBCE4}" name="Column3721"/>
    <tableColumn id="3722" xr3:uid="{FA476A59-D8CD-4A47-8E5E-D47CB482B7E8}" name="Column3722"/>
    <tableColumn id="3723" xr3:uid="{3E8B9E68-7D5A-43EC-80E8-0FDF34D4366C}" name="Column3723"/>
    <tableColumn id="3724" xr3:uid="{320C3F39-7455-41A3-8110-AF7ED685AAB8}" name="Column3724"/>
    <tableColumn id="3725" xr3:uid="{989B09D1-E9CB-4A89-A9EB-E31B01919BA3}" name="Column3725"/>
    <tableColumn id="3726" xr3:uid="{835E429D-3BCF-4827-80B3-2A29C43AB2B9}" name="Column3726"/>
    <tableColumn id="3727" xr3:uid="{96758D44-0350-4D70-843A-4F056EE5CFD2}" name="Column3727"/>
    <tableColumn id="3728" xr3:uid="{359FB7D6-359A-4EED-8F9A-148142A223D9}" name="Column3728"/>
    <tableColumn id="3729" xr3:uid="{49890CB8-15DB-4C75-B9F1-D39058DCDD60}" name="Column3729"/>
    <tableColumn id="3730" xr3:uid="{4743BC1F-AD0A-48BC-B83F-68FBE308B20F}" name="Column3730"/>
    <tableColumn id="3731" xr3:uid="{738D10DD-7DA8-4608-98BE-A8AB48F70C6F}" name="Column3731"/>
    <tableColumn id="3732" xr3:uid="{9358D135-C85F-40EB-AC61-8C54A110508C}" name="Column3732"/>
    <tableColumn id="3733" xr3:uid="{16F1D33D-AFA6-4443-854D-14387CE940C8}" name="Column3733"/>
    <tableColumn id="3734" xr3:uid="{C90556F1-650E-4ABD-A608-41C70EF7C5A4}" name="Column3734"/>
    <tableColumn id="3735" xr3:uid="{508C7B38-E3FE-4912-BDE9-C70628744B79}" name="Column3735"/>
    <tableColumn id="3736" xr3:uid="{52D1A695-8682-4C63-89D7-C462DA324300}" name="Column3736"/>
    <tableColumn id="3737" xr3:uid="{B26E7D82-12D7-42F6-923C-4DBFCF96579C}" name="Column3737"/>
    <tableColumn id="3738" xr3:uid="{31C67AB3-152B-4617-A947-9BD915EA82C0}" name="Column3738"/>
    <tableColumn id="3739" xr3:uid="{54EA2922-D61F-4760-BCC2-FB4326DBF4E9}" name="Column3739"/>
    <tableColumn id="3740" xr3:uid="{C9DB7D38-652B-47F5-BBAC-903B44FD8541}" name="Column3740"/>
    <tableColumn id="3741" xr3:uid="{0A08B77C-DA8A-4CF3-AEB6-5F987EB550A0}" name="Column3741"/>
    <tableColumn id="3742" xr3:uid="{634B6261-91D6-4E4F-9F9B-EE95E2EBF8E8}" name="Column3742"/>
    <tableColumn id="3743" xr3:uid="{F935B434-B9B7-4C47-A89B-EE538D0E194D}" name="Column3743"/>
    <tableColumn id="3744" xr3:uid="{0BECB67A-F871-46A3-84D7-928A218932D6}" name="Column3744"/>
    <tableColumn id="3745" xr3:uid="{1DA1B59F-5C44-41A7-AF19-208EE5F9CFBC}" name="Column3745"/>
    <tableColumn id="3746" xr3:uid="{3B211641-A376-44B3-A1E4-E085A58BC56D}" name="Column3746"/>
    <tableColumn id="3747" xr3:uid="{DD19DE0F-9DEA-4B9A-B925-14EC4158FCC3}" name="Column3747"/>
    <tableColumn id="3748" xr3:uid="{4B64FCD2-5F9C-447F-927F-1F97695BF2BD}" name="Column3748"/>
    <tableColumn id="3749" xr3:uid="{FE6399EC-20C5-41A5-ABB3-B897F748599B}" name="Column3749"/>
    <tableColumn id="3750" xr3:uid="{9173DEC7-CB0A-4098-B517-852748EB6FAE}" name="Column3750"/>
    <tableColumn id="3751" xr3:uid="{B5F28F39-D8E2-4270-98BB-4796FA0A2C87}" name="Column3751"/>
    <tableColumn id="3752" xr3:uid="{CEB8F045-2EBC-4ABD-8A31-1FB5F4823068}" name="Column3752"/>
    <tableColumn id="3753" xr3:uid="{8EB1A787-1935-4F2C-A8B9-41A16A40BE46}" name="Column3753"/>
    <tableColumn id="3754" xr3:uid="{C3137413-BF63-4EB7-A44F-C56621F228EF}" name="Column3754"/>
    <tableColumn id="3755" xr3:uid="{DA3386E9-A45D-4424-977B-6EAA137405FD}" name="Column3755"/>
    <tableColumn id="3756" xr3:uid="{7FA3C4F5-DCAE-44A8-87FF-C8EAE16D71DD}" name="Column3756"/>
    <tableColumn id="3757" xr3:uid="{2451F48A-FA95-4617-9FA2-B12E6AB6C979}" name="Column3757"/>
    <tableColumn id="3758" xr3:uid="{7C5C2DB6-E251-4531-9BC9-7A23E234AC5E}" name="Column3758"/>
    <tableColumn id="3759" xr3:uid="{66DF6A58-8E2E-4F51-B7A1-F50E2BE5191F}" name="Column3759"/>
    <tableColumn id="3760" xr3:uid="{FE9D5EC8-21A2-4FD8-AC49-6492B697DC86}" name="Column3760"/>
    <tableColumn id="3761" xr3:uid="{542218E9-AACA-43A2-A08E-106567773A32}" name="Column3761"/>
    <tableColumn id="3762" xr3:uid="{39E84AD7-03E2-452A-A1DA-D9B45EDBB0A4}" name="Column3762"/>
    <tableColumn id="3763" xr3:uid="{0DAD3D64-5963-4992-9A66-92083C53E026}" name="Column3763"/>
    <tableColumn id="3764" xr3:uid="{EABD05BB-4D35-43CC-898A-32C76035DA31}" name="Column3764"/>
    <tableColumn id="3765" xr3:uid="{339B19C4-7C9B-4B54-A47E-186BFB926A40}" name="Column3765"/>
    <tableColumn id="3766" xr3:uid="{B64C7A12-5B1D-4FE7-B575-C9AED4701627}" name="Column3766"/>
    <tableColumn id="3767" xr3:uid="{4DA4F521-13C6-4269-A6B2-D5F913022331}" name="Column3767"/>
    <tableColumn id="3768" xr3:uid="{4FD7D881-97AC-4477-8311-59F50935EF69}" name="Column3768"/>
    <tableColumn id="3769" xr3:uid="{EA21A95C-4ABA-4093-9BE9-C90C727B2416}" name="Column3769"/>
    <tableColumn id="3770" xr3:uid="{43E2F343-59A7-496F-A736-0C721A726719}" name="Column3770"/>
    <tableColumn id="3771" xr3:uid="{F94A9D15-C546-45A3-AACE-5329D067A066}" name="Column3771"/>
    <tableColumn id="3772" xr3:uid="{7635733B-B4F3-47E8-90B8-8B654A3CB34D}" name="Column3772"/>
    <tableColumn id="3773" xr3:uid="{86EFEFD0-CA06-4985-8730-A0F40068A0DE}" name="Column3773"/>
    <tableColumn id="3774" xr3:uid="{DB2D0D13-524D-4947-A515-A427F3F603E6}" name="Column3774"/>
    <tableColumn id="3775" xr3:uid="{99393801-3DFA-4391-9D01-34BECBBCF0A1}" name="Column3775"/>
    <tableColumn id="3776" xr3:uid="{20E86423-A959-4505-9546-FB965C6C5165}" name="Column3776"/>
    <tableColumn id="3777" xr3:uid="{2411C3F6-B1E9-4242-A3CC-D0364487FF63}" name="Column3777"/>
    <tableColumn id="3778" xr3:uid="{90333373-19B6-4EE3-90AE-02405E86C29E}" name="Column3778"/>
    <tableColumn id="3779" xr3:uid="{D34AA4E2-623F-427A-82FC-F87F55D8DE99}" name="Column3779"/>
    <tableColumn id="3780" xr3:uid="{3229BDFD-0900-461B-9227-5A1672063C97}" name="Column3780"/>
    <tableColumn id="3781" xr3:uid="{FCCC4CAF-9ACD-4B40-B069-75C1F2397968}" name="Column3781"/>
    <tableColumn id="3782" xr3:uid="{512A6975-CF80-4AAF-B51D-773800B81C34}" name="Column3782"/>
    <tableColumn id="3783" xr3:uid="{3732D262-A513-4192-90E6-D69B072E11B7}" name="Column3783"/>
    <tableColumn id="3784" xr3:uid="{9263CFEC-0CFB-4206-B543-BF43586A152E}" name="Column3784"/>
    <tableColumn id="3785" xr3:uid="{7E7124AC-7742-489A-A18E-A509A77F422E}" name="Column3785"/>
    <tableColumn id="3786" xr3:uid="{6CDB114B-BCA2-4796-A18F-623946F635EA}" name="Column3786"/>
    <tableColumn id="3787" xr3:uid="{05AFC5DC-DC6F-426D-826C-CFC2D1B77CEB}" name="Column3787"/>
    <tableColumn id="3788" xr3:uid="{92D4FFEE-A2BC-490D-BEAC-B1405F72876A}" name="Column3788"/>
    <tableColumn id="3789" xr3:uid="{00C92039-EFCA-40C4-83F5-5B5522AB143A}" name="Column3789"/>
    <tableColumn id="3790" xr3:uid="{63C99336-1F07-4226-AD12-42AAF1B81166}" name="Column3790"/>
    <tableColumn id="3791" xr3:uid="{76E30555-699A-4B23-A380-8388E7A5D606}" name="Column3791"/>
    <tableColumn id="3792" xr3:uid="{187E844C-4007-4B50-8578-367DD0256A82}" name="Column3792"/>
    <tableColumn id="3793" xr3:uid="{735613F8-6A2F-415F-9D43-3B026EE098DC}" name="Column3793"/>
    <tableColumn id="3794" xr3:uid="{D3DCA4C4-F701-4D12-9087-9E17BE68B556}" name="Column3794"/>
    <tableColumn id="3795" xr3:uid="{20D67878-4BEC-4765-BAEA-831A36F5700B}" name="Column3795"/>
    <tableColumn id="3796" xr3:uid="{538315EA-0E28-4194-B32F-148D1DBDA5D4}" name="Column3796"/>
    <tableColumn id="3797" xr3:uid="{169D9FBF-F6C3-4F4B-B44D-0750E8CCA02B}" name="Column3797"/>
    <tableColumn id="3798" xr3:uid="{E55D3146-D7DE-47D4-A626-E99DE6E4CE69}" name="Column3798"/>
    <tableColumn id="3799" xr3:uid="{7BE3F68F-1830-40E3-8587-28B46B361920}" name="Column3799"/>
    <tableColumn id="3800" xr3:uid="{B7B3DA3D-2536-4162-A624-6104E88C56E7}" name="Column3800"/>
    <tableColumn id="3801" xr3:uid="{A0AFB815-52FA-414B-808A-18FB48685BB6}" name="Column3801"/>
    <tableColumn id="3802" xr3:uid="{BDD7B4EC-8EFB-4955-B54B-82256621256B}" name="Column3802"/>
    <tableColumn id="3803" xr3:uid="{14E4E39A-B02D-4675-9510-651084D03A43}" name="Column3803"/>
    <tableColumn id="3804" xr3:uid="{B085BDB5-414A-4A58-BE23-5EB68B5912B3}" name="Column3804"/>
    <tableColumn id="3805" xr3:uid="{32E70F2F-A3DA-438D-AC14-C7DAAB084AF0}" name="Column3805"/>
    <tableColumn id="3806" xr3:uid="{0E2C75A9-E8BD-429F-B499-297C04F612F6}" name="Column3806"/>
    <tableColumn id="3807" xr3:uid="{08FA8DF7-3EEB-405D-B029-A346B2E14448}" name="Column3807"/>
    <tableColumn id="3808" xr3:uid="{F7855260-56C0-4B26-B5F2-9CBECA0F6411}" name="Column3808"/>
    <tableColumn id="3809" xr3:uid="{AE519677-3B82-4316-BAC7-07ADD3892A94}" name="Column3809"/>
    <tableColumn id="3810" xr3:uid="{0E6F2BEA-845E-4C54-AB46-EB8061BA644A}" name="Column3810"/>
    <tableColumn id="3811" xr3:uid="{004E55DB-94C7-4037-A7F9-59DA39D40FB2}" name="Column3811"/>
    <tableColumn id="3812" xr3:uid="{8CBFF28E-3D05-43CA-847B-8EE0E6841975}" name="Column3812"/>
    <tableColumn id="3813" xr3:uid="{93E66EAC-B338-4C1D-927F-FDFF3A67AA22}" name="Column3813"/>
    <tableColumn id="3814" xr3:uid="{7E49B5FF-F2AB-436A-B8E0-37EA20313580}" name="Column3814"/>
    <tableColumn id="3815" xr3:uid="{78888162-23BB-474B-BFD5-E2EAC4111A19}" name="Column3815"/>
    <tableColumn id="3816" xr3:uid="{1B8AABA9-B015-4609-85D0-8393D0C24F99}" name="Column3816"/>
    <tableColumn id="3817" xr3:uid="{D200C6D0-8925-45D9-8810-158BC0D62FFD}" name="Column3817"/>
    <tableColumn id="3818" xr3:uid="{0500742D-A474-449C-89ED-848D5F84B6A1}" name="Column3818"/>
    <tableColumn id="3819" xr3:uid="{C962ED5E-9F32-4FBC-94E9-8F5EA274C526}" name="Column3819"/>
    <tableColumn id="3820" xr3:uid="{A83251F6-9FE1-48F4-86A5-B57317D0559D}" name="Column3820"/>
    <tableColumn id="3821" xr3:uid="{3361C7B5-B911-4110-BC7E-EEF90CAC6B14}" name="Column3821"/>
    <tableColumn id="3822" xr3:uid="{12F0096D-4FF8-4372-B980-AE12C33E3811}" name="Column3822"/>
    <tableColumn id="3823" xr3:uid="{67E2AC96-E107-4D4E-A1DD-32A8CD811457}" name="Column3823"/>
    <tableColumn id="3824" xr3:uid="{F933B110-5FC4-4BB9-9C31-6FDD70057DE2}" name="Column3824"/>
    <tableColumn id="3825" xr3:uid="{5649C6FB-2ED4-4686-A121-11D9806804AC}" name="Column3825"/>
    <tableColumn id="3826" xr3:uid="{A349F0B7-0ADE-4379-8690-A653DC667F68}" name="Column3826"/>
    <tableColumn id="3827" xr3:uid="{76629C20-9D2F-403D-906D-00EB65949CB6}" name="Column3827"/>
    <tableColumn id="3828" xr3:uid="{8D164040-6ECB-4CF3-B4A9-CAB3CDE3039C}" name="Column3828"/>
    <tableColumn id="3829" xr3:uid="{5FBE8D92-BD0A-4F9F-997E-E0D8C1ABA98A}" name="Column3829"/>
    <tableColumn id="3830" xr3:uid="{1DCBB0EF-D373-42A7-B259-54B569C8BD95}" name="Column3830"/>
    <tableColumn id="3831" xr3:uid="{6CC2D3AD-1725-4C6E-8039-DC69CE351567}" name="Column3831"/>
    <tableColumn id="3832" xr3:uid="{990CB021-E85D-4570-A77B-9032DF170A1F}" name="Column3832"/>
    <tableColumn id="3833" xr3:uid="{DF29017A-B1CC-417A-BCFC-00678577CC37}" name="Column3833"/>
    <tableColumn id="3834" xr3:uid="{CFAC3F9F-A05C-46D0-8DDB-88B50F24525D}" name="Column3834"/>
    <tableColumn id="3835" xr3:uid="{2BBDA288-94E7-4AFF-8A38-CD7FD9108036}" name="Column3835"/>
    <tableColumn id="3836" xr3:uid="{85F14409-96FB-488C-8FFB-0B816874658D}" name="Column3836"/>
    <tableColumn id="3837" xr3:uid="{53D4865F-B0F4-452A-A43E-77F4E2FB17A8}" name="Column3837"/>
    <tableColumn id="3838" xr3:uid="{740C873A-249F-4501-9651-D95FB004D6FB}" name="Column3838"/>
    <tableColumn id="3839" xr3:uid="{7AD63426-DA1E-4907-961D-4F84029701A6}" name="Column3839"/>
    <tableColumn id="3840" xr3:uid="{827FA44E-C3BA-4EFC-A667-B8E2B91BD1E5}" name="Column3840"/>
    <tableColumn id="3841" xr3:uid="{B29F753E-4F60-467D-B0AB-6B4ECAAC416A}" name="Column3841"/>
    <tableColumn id="3842" xr3:uid="{86DDE624-0432-40EB-94D5-41958D782BFD}" name="Column3842"/>
    <tableColumn id="3843" xr3:uid="{6164D0A1-ED47-43C1-B6A1-0FE126B65F7A}" name="Column3843"/>
    <tableColumn id="3844" xr3:uid="{5E982516-3BB1-4D81-A309-0F6EF46DA622}" name="Column3844"/>
    <tableColumn id="3845" xr3:uid="{001AB539-CBAA-4A39-A144-4B39DD4D118F}" name="Column3845"/>
    <tableColumn id="3846" xr3:uid="{B39A2BE7-4A5F-4009-94F0-6AEE56A828C5}" name="Column3846"/>
    <tableColumn id="3847" xr3:uid="{801F15C3-1505-4044-84D5-D9C2A3015293}" name="Column3847"/>
    <tableColumn id="3848" xr3:uid="{B7E6C609-7157-4B7B-9456-42237D86BBB8}" name="Column3848"/>
    <tableColumn id="3849" xr3:uid="{D104569E-13E1-42C2-B46F-927F18CB738A}" name="Column3849"/>
    <tableColumn id="3850" xr3:uid="{B6406FA4-449D-47FC-AB61-9FF7295D9F78}" name="Column3850"/>
    <tableColumn id="3851" xr3:uid="{90E61300-68F4-4978-96BA-8ACFAEAA0991}" name="Column3851"/>
    <tableColumn id="3852" xr3:uid="{F4C92BC2-D87C-48E3-842F-FB6DA9A217AC}" name="Column3852"/>
    <tableColumn id="3853" xr3:uid="{91E22DE3-62D3-456D-965A-A68AD256E9C0}" name="Column3853"/>
    <tableColumn id="3854" xr3:uid="{03A4549D-0A7A-47F9-ADC0-22D635427FA7}" name="Column3854"/>
    <tableColumn id="3855" xr3:uid="{2A2142CE-06B5-442D-A0CE-95BF1DA1E1B6}" name="Column3855"/>
    <tableColumn id="3856" xr3:uid="{62ED9F51-1D10-47AD-B3BD-56D61E97E150}" name="Column3856"/>
    <tableColumn id="3857" xr3:uid="{DB4D221F-7D94-42AC-A836-66F012EEA3BD}" name="Column3857"/>
    <tableColumn id="3858" xr3:uid="{A264D165-D3C3-4F65-A7BE-0DB8CEEFDC65}" name="Column3858"/>
    <tableColumn id="3859" xr3:uid="{6ADE87D7-F12B-4530-99F9-1C7F2A2D806C}" name="Column3859"/>
    <tableColumn id="3860" xr3:uid="{277960FE-863E-4E11-9507-AF2FB735F83A}" name="Column3860"/>
    <tableColumn id="3861" xr3:uid="{F260C277-13E7-4643-BDC0-70023FB1544D}" name="Column3861"/>
    <tableColumn id="3862" xr3:uid="{D9FE30EB-485A-47F4-8517-7B472753B05B}" name="Column3862"/>
    <tableColumn id="3863" xr3:uid="{4DD3EBDE-FA5D-40CB-BB9C-BDE1F984C4C1}" name="Column3863"/>
    <tableColumn id="3864" xr3:uid="{8D6FC533-EDAA-4863-A2F4-22AEE8A990D6}" name="Column3864"/>
    <tableColumn id="3865" xr3:uid="{DB73F7C0-102C-4522-AF3F-551219CAAC52}" name="Column3865"/>
    <tableColumn id="3866" xr3:uid="{BA521942-1355-40D3-B0B1-AA34AE01306D}" name="Column3866"/>
    <tableColumn id="3867" xr3:uid="{480A93D9-D44C-4C75-9720-AE4E7613A264}" name="Column3867"/>
    <tableColumn id="3868" xr3:uid="{5D70F6EE-3AC7-4A92-96AC-06F42302DCEE}" name="Column3868"/>
    <tableColumn id="3869" xr3:uid="{4BCC1845-A1E0-4B3B-BE7E-20084713A47C}" name="Column3869"/>
    <tableColumn id="3870" xr3:uid="{294B6D62-6F05-49A7-98DE-461D8E10A37C}" name="Column3870"/>
    <tableColumn id="3871" xr3:uid="{AB812CE5-90DC-45DB-BD55-A71D1F52C2AA}" name="Column3871"/>
    <tableColumn id="3872" xr3:uid="{18D96696-1F47-4E1F-AD30-C1694449CA30}" name="Column3872"/>
    <tableColumn id="3873" xr3:uid="{BBCAB68A-6849-4B65-9C8D-97F833A7B4CA}" name="Column3873"/>
    <tableColumn id="3874" xr3:uid="{787CF989-5AD2-454F-818C-013DE5EC0A19}" name="Column3874"/>
    <tableColumn id="3875" xr3:uid="{B80AF26B-6E7B-4F75-968E-C4B75B8996FB}" name="Column3875"/>
    <tableColumn id="3876" xr3:uid="{C7A6A1ED-C60F-4FA0-88F8-C38380F42946}" name="Column3876"/>
    <tableColumn id="3877" xr3:uid="{C7A79F07-7892-4C50-B2E2-652E0E87D853}" name="Column3877"/>
    <tableColumn id="3878" xr3:uid="{AEA02E80-B206-4988-B8BE-E6F0078917DF}" name="Column3878"/>
    <tableColumn id="3879" xr3:uid="{52F6ACEE-C224-49DE-9C78-00005A33C48F}" name="Column3879"/>
    <tableColumn id="3880" xr3:uid="{5CB53981-20B9-42D7-A9F0-8B65F54665D1}" name="Column3880"/>
    <tableColumn id="3881" xr3:uid="{BD229972-50CB-4DF9-A44E-4599DF4FEB20}" name="Column3881"/>
    <tableColumn id="3882" xr3:uid="{0B457167-3679-4637-B07D-54BB35FB8560}" name="Column3882"/>
    <tableColumn id="3883" xr3:uid="{A4EFFF10-65C5-4E75-BD48-4F39B5F32190}" name="Column3883"/>
    <tableColumn id="3884" xr3:uid="{A13E4D46-9A3C-4CFB-AF69-F7FC7890C658}" name="Column3884"/>
    <tableColumn id="3885" xr3:uid="{5EC8EC0B-C37C-4A34-8589-D028A8771632}" name="Column3885"/>
    <tableColumn id="3886" xr3:uid="{798CD5E3-9B0E-4768-9A8D-C37FD94A8707}" name="Column3886"/>
    <tableColumn id="3887" xr3:uid="{DFCB9154-1C31-4CA4-84D3-4C42B7F99B94}" name="Column3887"/>
    <tableColumn id="3888" xr3:uid="{F0FD67E8-DDB8-4C59-99D0-B7F981D3C040}" name="Column3888"/>
    <tableColumn id="3889" xr3:uid="{5E642C2F-124A-455E-8B69-DFE97A99D17B}" name="Column3889"/>
    <tableColumn id="3890" xr3:uid="{7A528C37-7614-484E-9338-928133108691}" name="Column3890"/>
    <tableColumn id="3891" xr3:uid="{2817AD77-13CB-4FD1-A27E-F5C1950C3113}" name="Column3891"/>
    <tableColumn id="3892" xr3:uid="{C6DE5730-ED52-48D3-B02D-63DE4DD85675}" name="Column3892"/>
    <tableColumn id="3893" xr3:uid="{D64DDA43-AC9B-415B-800D-4E52CE9C6375}" name="Column3893"/>
    <tableColumn id="3894" xr3:uid="{B994FC29-BD77-40B0-822C-E0151F738752}" name="Column3894"/>
    <tableColumn id="3895" xr3:uid="{E06E673C-B419-4318-9DBC-559EC554FDDC}" name="Column3895"/>
    <tableColumn id="3896" xr3:uid="{6FE5A715-8E52-4C86-B453-76628E3FF82D}" name="Column3896"/>
    <tableColumn id="3897" xr3:uid="{79CEA1EC-B54A-4458-8EF9-FAF0BE5F6492}" name="Column3897"/>
    <tableColumn id="3898" xr3:uid="{59CBB11F-B3CA-4202-8003-9AD48B67145E}" name="Column3898"/>
    <tableColumn id="3899" xr3:uid="{3477EF9B-D131-4A29-A662-AA42EF2CC3E4}" name="Column3899"/>
    <tableColumn id="3900" xr3:uid="{4972CF4E-F48C-417D-A78F-6C1F934CE087}" name="Column3900"/>
    <tableColumn id="3901" xr3:uid="{659D8D8F-B270-4CBE-BAAF-071894E81A5B}" name="Column3901"/>
    <tableColumn id="3902" xr3:uid="{6F9CDBBF-63F6-4061-81BD-535BC3DE6A49}" name="Column3902"/>
    <tableColumn id="3903" xr3:uid="{A2729E13-DA5F-4461-9663-49519A447D7F}" name="Column3903"/>
    <tableColumn id="3904" xr3:uid="{E57188E0-197D-486E-A2AB-0C6A7CD4CA30}" name="Column3904"/>
    <tableColumn id="3905" xr3:uid="{1F5F2B9A-6DFA-4AC4-B199-BAB2E0CDB384}" name="Column3905"/>
    <tableColumn id="3906" xr3:uid="{E746882E-0B45-413E-AEAD-720FDF1583E1}" name="Column3906"/>
    <tableColumn id="3907" xr3:uid="{57A8290B-670B-499D-893A-954AFD43BC66}" name="Column3907"/>
    <tableColumn id="3908" xr3:uid="{F3122B07-76B2-46D3-8CD4-9CC4FF357918}" name="Column3908"/>
    <tableColumn id="3909" xr3:uid="{D54B28BE-1F83-46B3-8ACD-0269ED7DB787}" name="Column3909"/>
    <tableColumn id="3910" xr3:uid="{CC63FF87-FE2F-4B3A-AE16-A023778D6A3B}" name="Column3910"/>
    <tableColumn id="3911" xr3:uid="{B4F2532E-F375-45E0-AF63-9240C24CBDCA}" name="Column3911"/>
    <tableColumn id="3912" xr3:uid="{92233674-9FEF-45E7-8073-34761F142A34}" name="Column3912"/>
    <tableColumn id="3913" xr3:uid="{5B96F646-C861-4292-B291-023F8119D86C}" name="Column3913"/>
    <tableColumn id="3914" xr3:uid="{66C86AB4-CBB8-4663-A25E-18D86E72122E}" name="Column3914"/>
    <tableColumn id="3915" xr3:uid="{57FA5F3D-25D7-499E-A169-CAD71497ABB6}" name="Column3915"/>
    <tableColumn id="3916" xr3:uid="{81C90A98-3A14-44F8-838D-0C5F20E6A99E}" name="Column3916"/>
    <tableColumn id="3917" xr3:uid="{81B28D1D-46E5-4BBA-BDEA-14D4D5E205DB}" name="Column3917"/>
    <tableColumn id="3918" xr3:uid="{A66F6A84-2CD0-436D-BDEB-1C7E7E9498AF}" name="Column3918"/>
    <tableColumn id="3919" xr3:uid="{35D32EDE-C52E-4EB7-AB56-962C01CF4E97}" name="Column3919"/>
    <tableColumn id="3920" xr3:uid="{92A9BE66-C42F-4E7D-B242-CDE8920FA2C9}" name="Column3920"/>
    <tableColumn id="3921" xr3:uid="{3D431927-3070-46DB-94BD-E1C0F9377321}" name="Column3921"/>
    <tableColumn id="3922" xr3:uid="{8B589878-14E4-42AC-A680-F7EF98BE36AA}" name="Column3922"/>
    <tableColumn id="3923" xr3:uid="{8867E7D6-CE76-441F-BC53-9ECBF6FC2224}" name="Column3923"/>
    <tableColumn id="3924" xr3:uid="{E01CA30E-2EE3-4C81-A3E3-FB1B971A8C9B}" name="Column3924"/>
    <tableColumn id="3925" xr3:uid="{D3E95C83-66CE-419B-8025-51DF08AF7FFF}" name="Column3925"/>
    <tableColumn id="3926" xr3:uid="{44E2678B-6051-48F9-A4DE-F232FE921A52}" name="Column3926"/>
    <tableColumn id="3927" xr3:uid="{1105188A-1CC2-4726-8498-ADD3E39386F5}" name="Column3927"/>
    <tableColumn id="3928" xr3:uid="{7E9C1CA4-7F53-48D4-ABC4-B60D88A3A48F}" name="Column3928"/>
    <tableColumn id="3929" xr3:uid="{B3EA5F8B-A811-4599-90A9-14C87DFC069F}" name="Column3929"/>
    <tableColumn id="3930" xr3:uid="{7C62ED24-0B7B-4194-BD60-10059A8F2A56}" name="Column3930"/>
    <tableColumn id="3931" xr3:uid="{255CE166-4DC3-449C-9369-3FF8BBE288B7}" name="Column3931"/>
    <tableColumn id="3932" xr3:uid="{679FE683-4D79-4F95-92FA-6AEB1BB1B064}" name="Column3932"/>
    <tableColumn id="3933" xr3:uid="{6E609954-3055-4544-AD83-B6792BF1EE99}" name="Column3933"/>
    <tableColumn id="3934" xr3:uid="{A321FE0E-8C1A-44CB-ACC1-063088DF56FB}" name="Column3934"/>
    <tableColumn id="3935" xr3:uid="{1B601CC8-C7D7-4BFD-A3CC-053CBE162B58}" name="Column3935"/>
    <tableColumn id="3936" xr3:uid="{52A52EF9-33A0-42A1-AE15-36B0D19EF971}" name="Column3936"/>
    <tableColumn id="3937" xr3:uid="{09FAFFAE-741B-43F1-A8F8-F654079231C0}" name="Column3937"/>
    <tableColumn id="3938" xr3:uid="{BDE16E52-7AD4-4183-832F-25647C82B340}" name="Column3938"/>
    <tableColumn id="3939" xr3:uid="{FBDE998C-BDE7-436A-9FB4-D2363C5CB6F3}" name="Column3939"/>
    <tableColumn id="3940" xr3:uid="{FBE6A3C4-6A19-4A51-A873-50F5EF3113BE}" name="Column3940"/>
    <tableColumn id="3941" xr3:uid="{08B50F8E-1194-49A0-85F4-96DFE8F5D08E}" name="Column3941"/>
    <tableColumn id="3942" xr3:uid="{33EB0690-E0F3-46EC-BF9E-9F99F6D08351}" name="Column3942"/>
    <tableColumn id="3943" xr3:uid="{EE0D630A-B91A-4666-9545-030E549D08A7}" name="Column3943"/>
    <tableColumn id="3944" xr3:uid="{F1AB5EBE-5E71-417C-A9A0-1849A2776B3C}" name="Column3944"/>
    <tableColumn id="3945" xr3:uid="{B3C408C1-2E14-4250-BDD0-ECEEFEA1A94B}" name="Column3945"/>
    <tableColumn id="3946" xr3:uid="{6C85340A-6FB9-41C7-85A5-26CFDAF775BE}" name="Column3946"/>
    <tableColumn id="3947" xr3:uid="{424D86FE-6BDA-404B-8326-97FBABBF02C4}" name="Column3947"/>
    <tableColumn id="3948" xr3:uid="{44D9D71A-5BFB-4C6D-8EA5-AF141AA695E8}" name="Column3948"/>
    <tableColumn id="3949" xr3:uid="{7CFCF6A1-F347-4DDD-92C2-5FB7D677C613}" name="Column3949"/>
    <tableColumn id="3950" xr3:uid="{74C42D53-B8DA-425B-A3F4-821A9D219A2E}" name="Column3950"/>
    <tableColumn id="3951" xr3:uid="{BF517415-711C-4CBC-8B11-43F281B8E3C9}" name="Column3951"/>
    <tableColumn id="3952" xr3:uid="{5CA06CEB-7D5A-45AA-BBEF-4799A556DA40}" name="Column3952"/>
    <tableColumn id="3953" xr3:uid="{0BDED980-D05F-41EF-A835-FCB412BADA95}" name="Column3953"/>
    <tableColumn id="3954" xr3:uid="{67D08373-2B89-4173-99A3-8DD5E1366BC6}" name="Column3954"/>
    <tableColumn id="3955" xr3:uid="{2FF2AB8C-B5D5-45EA-9B92-039208C9FE55}" name="Column3955"/>
    <tableColumn id="3956" xr3:uid="{53AE75A9-BA7F-4176-AC06-8CC7D6CA9CA6}" name="Column3956"/>
    <tableColumn id="3957" xr3:uid="{BDD43B56-6692-4949-9B6F-76A1E6ACCE87}" name="Column3957"/>
    <tableColumn id="3958" xr3:uid="{B1CFD024-5816-410A-8CE1-EFF38920703D}" name="Column3958"/>
    <tableColumn id="3959" xr3:uid="{91C99733-1421-4EDA-9951-FA9BD0C71715}" name="Column3959"/>
    <tableColumn id="3960" xr3:uid="{5E11CCE9-5828-434B-B623-31DD8E360C6C}" name="Column3960"/>
    <tableColumn id="3961" xr3:uid="{E4DEC5DC-0A06-4E89-BCA4-63C5C9584FC6}" name="Column3961"/>
    <tableColumn id="3962" xr3:uid="{6C7A0A7F-C254-43E1-979B-DAD9430788BE}" name="Column3962"/>
    <tableColumn id="3963" xr3:uid="{0836048A-7254-44FD-8CA0-30D8C5D3E19E}" name="Column3963"/>
    <tableColumn id="3964" xr3:uid="{0B557409-B76B-410F-8E09-056888C37749}" name="Column3964"/>
    <tableColumn id="3965" xr3:uid="{C81D6820-4EA9-4A50-A246-FA415692A43B}" name="Column3965"/>
    <tableColumn id="3966" xr3:uid="{644321AF-9EFB-4073-A709-0AEACE68BEA8}" name="Column3966"/>
    <tableColumn id="3967" xr3:uid="{09F6C0DD-B4CE-48FD-83DE-D56964DA8FE5}" name="Column3967"/>
    <tableColumn id="3968" xr3:uid="{B19CC4E3-098B-48C2-885A-29A1B6EFCF4B}" name="Column3968"/>
    <tableColumn id="3969" xr3:uid="{3D9744EB-335B-490C-9FE0-B14D0639C594}" name="Column3969"/>
    <tableColumn id="3970" xr3:uid="{0B5DBF51-4124-4EF1-9F41-C08B5D1AD3CE}" name="Column3970"/>
    <tableColumn id="3971" xr3:uid="{FEED091F-BAC3-409B-9293-3A2185D4B44A}" name="Column3971"/>
    <tableColumn id="3972" xr3:uid="{E99E7DBA-BE09-433B-9C47-C158F28B9864}" name="Column3972"/>
    <tableColumn id="3973" xr3:uid="{DFDE18B4-C3B1-4991-8094-09B390A4D08A}" name="Column3973"/>
    <tableColumn id="3974" xr3:uid="{2C60F7FC-75CA-4D1A-A0BF-5F4D221F8A2D}" name="Column3974"/>
    <tableColumn id="3975" xr3:uid="{DA021082-9E7F-42F6-B005-4483DFC9F9E9}" name="Column3975"/>
    <tableColumn id="3976" xr3:uid="{907B6165-FEBF-45E5-9B82-1BAB41DA3586}" name="Column3976"/>
    <tableColumn id="3977" xr3:uid="{561FFD5A-E854-4308-8325-C1CFCFC4C52E}" name="Column3977"/>
    <tableColumn id="3978" xr3:uid="{654003F8-09C3-4D30-920B-D084E2A77798}" name="Column3978"/>
    <tableColumn id="3979" xr3:uid="{4A7F68B4-B7F7-462C-8A62-9E40F0B1C9F3}" name="Column3979"/>
    <tableColumn id="3980" xr3:uid="{5E06D408-D6C3-4337-8C4F-9970A22B0076}" name="Column3980"/>
    <tableColumn id="3981" xr3:uid="{CB89B79A-F944-438D-88DE-B9AF8205DDB2}" name="Column3981"/>
    <tableColumn id="3982" xr3:uid="{09642E14-CC60-4FF0-81C8-A83287B00EB9}" name="Column3982"/>
    <tableColumn id="3983" xr3:uid="{579681DA-1DFA-4248-A404-78D7B6C9B181}" name="Column3983"/>
    <tableColumn id="3984" xr3:uid="{72F2A049-979B-4366-B26D-434291DCFCE4}" name="Column3984"/>
    <tableColumn id="3985" xr3:uid="{7E9107C5-C0F9-40CA-801F-94670D1649DE}" name="Column3985"/>
    <tableColumn id="3986" xr3:uid="{2E2E0F0B-92A9-40B7-87C0-E55F2FD1926E}" name="Column3986"/>
    <tableColumn id="3987" xr3:uid="{8B75F914-DA12-4A63-88CD-6D44EE4B8844}" name="Column3987"/>
    <tableColumn id="3988" xr3:uid="{DC1DA3C7-4FFD-46DA-8E0A-C58329843ECA}" name="Column3988"/>
    <tableColumn id="3989" xr3:uid="{33BDDC59-C356-46D5-81C7-6A1455A4BFB4}" name="Column3989"/>
    <tableColumn id="3990" xr3:uid="{50AE3522-C06F-45D6-9B33-EEF285263FF8}" name="Column3990"/>
    <tableColumn id="3991" xr3:uid="{FC50F25E-BC6F-4852-8BA1-D4D6B02BF322}" name="Column3991"/>
    <tableColumn id="3992" xr3:uid="{5CD20430-1F7A-420F-8532-37CFE4EEE318}" name="Column3992"/>
    <tableColumn id="3993" xr3:uid="{A14B7C1A-B6BC-4D62-8420-DF608D489FC8}" name="Column3993"/>
    <tableColumn id="3994" xr3:uid="{5177C4B0-4EA0-4ECD-9E1E-5D084A1C3FBA}" name="Column3994"/>
    <tableColumn id="3995" xr3:uid="{C955C4B2-D998-4AF7-8625-8652E5133F15}" name="Column3995"/>
    <tableColumn id="3996" xr3:uid="{183FBB52-8D09-4786-B1B7-9F427DEE2041}" name="Column3996"/>
    <tableColumn id="3997" xr3:uid="{38D3F3B7-815F-432D-813E-70B31257015E}" name="Column3997"/>
    <tableColumn id="3998" xr3:uid="{272A3C59-F209-4149-AD4D-2DD72BA6FFAC}" name="Column3998"/>
    <tableColumn id="3999" xr3:uid="{2A3514BD-F4D8-4E16-9EC8-772B3F57AE1E}" name="Column3999"/>
    <tableColumn id="4000" xr3:uid="{A0978C86-AEB0-4BBF-BF4D-86E68D1D1017}" name="Column4000"/>
    <tableColumn id="4001" xr3:uid="{5A3E648F-1479-48DB-B01C-66A82252B8A1}" name="Column4001"/>
    <tableColumn id="4002" xr3:uid="{E52493C3-88E1-4E93-8104-7BD09B1F5BE0}" name="Column4002"/>
    <tableColumn id="4003" xr3:uid="{436E99C4-8A9A-4C91-9161-862084BE43C5}" name="Column4003"/>
    <tableColumn id="4004" xr3:uid="{230595D3-826A-41AA-A01C-5690B607185C}" name="Column4004"/>
    <tableColumn id="4005" xr3:uid="{5677DF48-1479-4561-A450-022709F4C872}" name="Column4005"/>
    <tableColumn id="4006" xr3:uid="{1C53D263-6502-4A37-B585-2B4D41A2A262}" name="Column4006"/>
    <tableColumn id="4007" xr3:uid="{4C3094BE-216F-4C32-A406-99DC729EDA08}" name="Column4007"/>
    <tableColumn id="4008" xr3:uid="{BDC53040-E609-4FAF-8EED-B15E216A11FC}" name="Column4008"/>
    <tableColumn id="4009" xr3:uid="{683D067F-8563-4B19-955D-3E1C7DEBCE42}" name="Column4009"/>
    <tableColumn id="4010" xr3:uid="{B4F761EE-BA89-478D-8D0A-DBFE94C2E248}" name="Column4010"/>
    <tableColumn id="4011" xr3:uid="{4307DE25-4A43-4A41-BA1B-26C9FC119AC9}" name="Column4011"/>
    <tableColumn id="4012" xr3:uid="{35A9C26B-83E7-457A-BC28-18A6DEE355E0}" name="Column4012"/>
    <tableColumn id="4013" xr3:uid="{5AFBB73A-E1B6-4FD6-BD50-4F3976EF6D29}" name="Column4013"/>
    <tableColumn id="4014" xr3:uid="{DA5CD54B-000F-44AB-A5EA-E4723A2BF7C3}" name="Column4014"/>
    <tableColumn id="4015" xr3:uid="{ACADA7A0-1FB0-43F0-854C-B3EBD7CBDAD9}" name="Column4015"/>
    <tableColumn id="4016" xr3:uid="{9F23F26F-C81A-4D4F-923B-7F04D9460DFB}" name="Column4016"/>
    <tableColumn id="4017" xr3:uid="{8FC152C1-8654-4F9E-AAF7-A4E55774C359}" name="Column4017"/>
    <tableColumn id="4018" xr3:uid="{A9E64CE1-694B-4F1F-97B8-DC85CD0E38E6}" name="Column4018"/>
    <tableColumn id="4019" xr3:uid="{B0C2803E-8E8E-4A42-9CC5-E12848D5B77D}" name="Column4019"/>
    <tableColumn id="4020" xr3:uid="{8CF06C37-01FA-4715-9309-38410A6593BC}" name="Column4020"/>
    <tableColumn id="4021" xr3:uid="{0605F5BD-5B24-4A16-92F6-7D88301F1662}" name="Column4021"/>
    <tableColumn id="4022" xr3:uid="{F1989E6A-5FE9-431B-97CE-D70A67DFDE97}" name="Column4022"/>
    <tableColumn id="4023" xr3:uid="{5D3DDCE0-A7EC-4770-B0C1-666DDD44EB31}" name="Column4023"/>
    <tableColumn id="4024" xr3:uid="{AC0B6F8B-13E2-4E37-AA5D-9F6682F16E32}" name="Column4024"/>
    <tableColumn id="4025" xr3:uid="{E0BCD528-F081-444E-9192-D26764E56F72}" name="Column4025"/>
    <tableColumn id="4026" xr3:uid="{728DDE04-4851-4F59-9091-82653295A70C}" name="Column4026"/>
    <tableColumn id="4027" xr3:uid="{12A3202B-584F-4209-A9AE-16F67A708A78}" name="Column4027"/>
    <tableColumn id="4028" xr3:uid="{81BF0075-DFE3-4EC9-9A10-CE64AE405C74}" name="Column4028"/>
    <tableColumn id="4029" xr3:uid="{BD47CBF0-859D-4EB4-9215-FD2128CD6000}" name="Column4029"/>
    <tableColumn id="4030" xr3:uid="{03274374-EAEF-423A-8389-115780E194B1}" name="Column4030"/>
    <tableColumn id="4031" xr3:uid="{13945412-EC3B-42C2-90A2-37BDC1E0B28D}" name="Column4031"/>
    <tableColumn id="4032" xr3:uid="{C5F934FB-E750-4936-93E3-46EA279893ED}" name="Column4032"/>
    <tableColumn id="4033" xr3:uid="{5DBE31B6-550C-4D7C-A532-858BD007A9E8}" name="Column4033"/>
    <tableColumn id="4034" xr3:uid="{2091B7F7-D40B-4DA3-8A72-ACECFA72E68C}" name="Column4034"/>
    <tableColumn id="4035" xr3:uid="{909C5708-767B-49E2-8C1B-0292FFB394FF}" name="Column4035"/>
    <tableColumn id="4036" xr3:uid="{F77D5202-2793-4D71-A8AD-3310D51FF2EC}" name="Column4036"/>
    <tableColumn id="4037" xr3:uid="{059001A2-058B-49D0-A364-5A0AB8183E72}" name="Column4037"/>
    <tableColumn id="4038" xr3:uid="{09EB50B4-4D54-4914-8566-B1B3F9F990CE}" name="Column4038"/>
    <tableColumn id="4039" xr3:uid="{F8729BF7-0953-4E7F-BD16-785E5C33C6FD}" name="Column4039"/>
    <tableColumn id="4040" xr3:uid="{9E2E6016-244C-474E-9A59-A9080A263BA7}" name="Column4040"/>
    <tableColumn id="4041" xr3:uid="{46983738-5008-4A3B-B898-E091AEA0C83D}" name="Column4041"/>
    <tableColumn id="4042" xr3:uid="{610252A9-A7C4-460A-9A85-C979ED597D07}" name="Column4042"/>
    <tableColumn id="4043" xr3:uid="{605A97FC-B946-4560-9ED4-C58FA4CB1864}" name="Column4043"/>
    <tableColumn id="4044" xr3:uid="{88A36DC0-E222-482C-9D40-F37E348E22D9}" name="Column4044"/>
    <tableColumn id="4045" xr3:uid="{719E2321-E0A6-4FCB-85A7-7BAE4C6B78B2}" name="Column4045"/>
    <tableColumn id="4046" xr3:uid="{FA76B4B9-1E99-40DC-ACEA-2C3656A59A81}" name="Column4046"/>
    <tableColumn id="4047" xr3:uid="{F6669458-E83D-4133-A33E-D78471F08050}" name="Column4047"/>
    <tableColumn id="4048" xr3:uid="{E54448FA-0FCD-485B-A9E5-C9569CCFC4DE}" name="Column4048"/>
    <tableColumn id="4049" xr3:uid="{EF40D56D-64DE-496F-83A5-B1D35C117AD9}" name="Column4049"/>
    <tableColumn id="4050" xr3:uid="{4BEBB4B7-8282-4134-8C69-A5049B715D25}" name="Column4050"/>
    <tableColumn id="4051" xr3:uid="{B241590D-4F25-43C4-9679-C7D828F0A62E}" name="Column4051"/>
    <tableColumn id="4052" xr3:uid="{EB57E50F-D555-46B4-86EE-1BCD2EE215E9}" name="Column4052"/>
    <tableColumn id="4053" xr3:uid="{07F73BB5-395F-4F9F-BD1A-9AED221A777D}" name="Column4053"/>
    <tableColumn id="4054" xr3:uid="{80910923-B81B-40B3-A255-5024DC6F4677}" name="Column4054"/>
    <tableColumn id="4055" xr3:uid="{5150E0FB-B2EA-405D-B79C-15EEC79A5EE9}" name="Column4055"/>
    <tableColumn id="4056" xr3:uid="{F382CE52-177B-45D1-88F5-948FDEC7CE0D}" name="Column4056"/>
    <tableColumn id="4057" xr3:uid="{6F8328DC-DC92-4C48-AA1F-F9EA22D631FC}" name="Column4057"/>
    <tableColumn id="4058" xr3:uid="{F83E4161-02E0-4F70-9379-49B03EDE1ECB}" name="Column4058"/>
    <tableColumn id="4059" xr3:uid="{3A352564-67E4-44A9-A923-DC4AF58FF633}" name="Column4059"/>
    <tableColumn id="4060" xr3:uid="{7EB9E27D-18E6-45ED-B765-6493CD468CD1}" name="Column4060"/>
    <tableColumn id="4061" xr3:uid="{5F040A74-2F1C-4933-8F44-9E21726F2A58}" name="Column4061"/>
    <tableColumn id="4062" xr3:uid="{11B6B92E-E0D3-484F-97D8-67F7B4A0EA2F}" name="Column4062"/>
    <tableColumn id="4063" xr3:uid="{B05F4A72-028C-4C6C-B0A3-F56C980B1630}" name="Column4063"/>
    <tableColumn id="4064" xr3:uid="{F4427FBB-F593-42A1-91D6-4BE750DD3384}" name="Column4064"/>
    <tableColumn id="4065" xr3:uid="{70D3B415-4195-4FA6-B5F5-C8C65983872C}" name="Column4065"/>
    <tableColumn id="4066" xr3:uid="{2FA3608E-C7CB-40FC-BC37-86C34AD56787}" name="Column4066"/>
    <tableColumn id="4067" xr3:uid="{0311ED31-E153-4069-80EA-343CBF96CF6D}" name="Column4067"/>
    <tableColumn id="4068" xr3:uid="{BB889D97-41B5-468A-9F9B-4AB9041673B9}" name="Column4068"/>
    <tableColumn id="4069" xr3:uid="{653A4780-C5A1-459C-9A87-C66F1D23CA7F}" name="Column4069"/>
    <tableColumn id="4070" xr3:uid="{1E516BE0-A150-4ABB-8903-6472A772DA83}" name="Column4070"/>
    <tableColumn id="4071" xr3:uid="{937F235D-47D2-42C8-A0A2-2B05CF70FE91}" name="Column4071"/>
    <tableColumn id="4072" xr3:uid="{F45B6FB8-CBF5-4AE2-BD53-DFAC6F5697AC}" name="Column4072"/>
    <tableColumn id="4073" xr3:uid="{DF673177-2FE7-4D1B-89CC-22F904150FA4}" name="Column4073"/>
    <tableColumn id="4074" xr3:uid="{CC877D13-3359-4234-94BA-7D2E25789C85}" name="Column4074"/>
    <tableColumn id="4075" xr3:uid="{3B3DF021-F3A2-4A60-8126-0A8AD42CBC3C}" name="Column4075"/>
    <tableColumn id="4076" xr3:uid="{3A689049-90B9-4A52-8281-511EAE5A4DEB}" name="Column4076"/>
    <tableColumn id="4077" xr3:uid="{86122574-E915-4CA6-87CC-B38F8A3E4B77}" name="Column4077"/>
    <tableColumn id="4078" xr3:uid="{AFEAA6C5-66B3-48C6-9BB1-BD765EA266D5}" name="Column4078"/>
    <tableColumn id="4079" xr3:uid="{293969CB-D2B9-458A-A7A1-EC5D35CB72BA}" name="Column4079"/>
    <tableColumn id="4080" xr3:uid="{A7B840E0-933D-45D3-B054-97A32B16A407}" name="Column4080"/>
    <tableColumn id="4081" xr3:uid="{F35B5C60-2933-46D0-B9D5-68BD5D5D0CF4}" name="Column4081"/>
    <tableColumn id="4082" xr3:uid="{33F0F920-A2B3-47BE-A425-1A0CEA694623}" name="Column4082"/>
    <tableColumn id="4083" xr3:uid="{D8611BDF-FAC3-41CB-A55F-35AAFB029FBE}" name="Column4083"/>
    <tableColumn id="4084" xr3:uid="{835F55F5-6B6B-4039-9BDA-31564F772CD2}" name="Column4084"/>
    <tableColumn id="4085" xr3:uid="{079B2A00-FCBD-4D4D-9754-D6571157AE5C}" name="Column4085"/>
    <tableColumn id="4086" xr3:uid="{E59102FD-AA42-4231-B1C1-FBBF2AD70EE3}" name="Column4086"/>
    <tableColumn id="4087" xr3:uid="{34290308-F61C-4578-8FD6-DBD2C2F8F3A0}" name="Column4087"/>
    <tableColumn id="4088" xr3:uid="{261E79F6-959C-4822-9648-55DBCFE91169}" name="Column4088"/>
    <tableColumn id="4089" xr3:uid="{A51D3FAC-40F7-48EB-B9B5-7ABF5BE80D3F}" name="Column4089"/>
    <tableColumn id="4090" xr3:uid="{C1EB816C-AE65-4CBE-B2BF-9114D548CBCE}" name="Column4090"/>
    <tableColumn id="4091" xr3:uid="{D5C92D1C-8283-4EEB-B8DD-D293DFB22D68}" name="Column4091"/>
    <tableColumn id="4092" xr3:uid="{CACE72EA-7EEE-4903-9D68-0F403844D74E}" name="Column4092"/>
    <tableColumn id="4093" xr3:uid="{301860CF-8D50-4A96-9F53-BC8348307EC5}" name="Column4093"/>
    <tableColumn id="4094" xr3:uid="{3CC16F50-96D2-4538-96C8-CFEAB435C0C2}" name="Column4094"/>
    <tableColumn id="4095" xr3:uid="{744E2586-C6C3-4B55-9C4B-B582C6023210}" name="Column4095"/>
    <tableColumn id="4096" xr3:uid="{5E2B3080-2677-4974-9D5E-918CE0CCB8A3}" name="Column4096"/>
    <tableColumn id="4097" xr3:uid="{2F9EFE5D-0222-44A7-BA6A-4B1429CDA25B}" name="Column4097"/>
    <tableColumn id="4098" xr3:uid="{D2C20AF3-4BB1-418A-B858-B165A114D348}" name="Column4098"/>
    <tableColumn id="4099" xr3:uid="{ADB86828-0266-41B9-A882-97DFC417E97A}" name="Column4099"/>
    <tableColumn id="4100" xr3:uid="{167889C8-9779-4435-8624-41154B6BA23E}" name="Column4100"/>
    <tableColumn id="4101" xr3:uid="{E1CDE5F8-B269-492F-A773-153BE4408A61}" name="Column4101"/>
    <tableColumn id="4102" xr3:uid="{617F537E-974C-4E03-9A64-09ECF2CC74C9}" name="Column4102"/>
    <tableColumn id="4103" xr3:uid="{EC569E02-F367-4C79-B6A7-940817AD152C}" name="Column4103"/>
    <tableColumn id="4104" xr3:uid="{8C460EA3-00E9-4E1B-B641-3097AAF9475E}" name="Column4104"/>
    <tableColumn id="4105" xr3:uid="{51D04AAB-7D11-474D-BA80-268BD4989D2A}" name="Column4105"/>
    <tableColumn id="4106" xr3:uid="{C38999A1-C0C0-49E8-A6B8-C7CA14FFF3EB}" name="Column4106"/>
    <tableColumn id="4107" xr3:uid="{2D12A02D-15AA-48FC-941C-71F224AC9491}" name="Column4107"/>
    <tableColumn id="4108" xr3:uid="{1EAEA356-E3E3-4114-8893-2A1CCAB19533}" name="Column4108"/>
    <tableColumn id="4109" xr3:uid="{457C970B-1CA5-4094-9F3D-67A6CB309F95}" name="Column4109"/>
    <tableColumn id="4110" xr3:uid="{05BC7C1B-CADD-46B0-9F4B-3C3787733B6A}" name="Column4110"/>
    <tableColumn id="4111" xr3:uid="{02401CAE-A29D-4061-96FF-05D7D4C73D65}" name="Column4111"/>
    <tableColumn id="4112" xr3:uid="{64C0BCC6-F5D9-4A5B-913C-A78278EF7D2E}" name="Column4112"/>
    <tableColumn id="4113" xr3:uid="{EFADEFAD-C3FC-40B5-9584-C202AADA7512}" name="Column4113"/>
    <tableColumn id="4114" xr3:uid="{102C882F-CF71-43A0-8A0D-4774C5EA8EDA}" name="Column4114"/>
    <tableColumn id="4115" xr3:uid="{857E6E41-37DF-4E09-B021-C7B61CDBB423}" name="Column4115"/>
    <tableColumn id="4116" xr3:uid="{98D99411-03AF-4659-A977-711D913D04B3}" name="Column4116"/>
    <tableColumn id="4117" xr3:uid="{AB95A06D-9E0B-4719-8B11-DA093DCCCC64}" name="Column4117"/>
    <tableColumn id="4118" xr3:uid="{838CDB20-D6CE-4DEB-8004-B2BD15445D5E}" name="Column4118"/>
    <tableColumn id="4119" xr3:uid="{7E6F8478-C1A8-4D9E-AEB2-A5705679B1E5}" name="Column4119"/>
    <tableColumn id="4120" xr3:uid="{F3EA4CA6-6215-49DC-AD45-617E552B553D}" name="Column4120"/>
    <tableColumn id="4121" xr3:uid="{0DBDBCEF-DEC4-4773-8C49-8392A06C8B12}" name="Column4121"/>
    <tableColumn id="4122" xr3:uid="{44CB9402-1335-433A-A250-9B04EACBE2A0}" name="Column4122"/>
    <tableColumn id="4123" xr3:uid="{0931C386-4343-4192-B8FF-BE231B775888}" name="Column4123"/>
    <tableColumn id="4124" xr3:uid="{AC3F6FE3-E882-4282-A2D7-B392159FFA44}" name="Column4124"/>
    <tableColumn id="4125" xr3:uid="{5D243A30-FCDC-46A3-B265-8D6DD4D60EC6}" name="Column4125"/>
    <tableColumn id="4126" xr3:uid="{00C7D06B-5441-45E6-BA35-1E84505C1A0C}" name="Column4126"/>
    <tableColumn id="4127" xr3:uid="{837FB964-5D37-4D50-B2E4-0039A8E16137}" name="Column4127"/>
    <tableColumn id="4128" xr3:uid="{1E21285B-9172-4B64-9B32-A39D48DEB80A}" name="Column4128"/>
    <tableColumn id="4129" xr3:uid="{A8013BF0-CB0F-425F-A7F6-557D7EFA3484}" name="Column4129"/>
    <tableColumn id="4130" xr3:uid="{74071955-251C-4B27-BE6F-1B684844F108}" name="Column4130"/>
    <tableColumn id="4131" xr3:uid="{509E8634-5194-4B50-BBAD-4F45EA3B173A}" name="Column4131"/>
    <tableColumn id="4132" xr3:uid="{991F882F-3F8A-4185-AC7B-4D945FE06B01}" name="Column4132"/>
    <tableColumn id="4133" xr3:uid="{45F29295-EAE1-48C9-B289-12F11CA973A5}" name="Column4133"/>
    <tableColumn id="4134" xr3:uid="{B5282EA4-8B0E-4F62-A287-20BA1A1215E5}" name="Column4134"/>
    <tableColumn id="4135" xr3:uid="{094D1CB2-31E3-46B9-849D-83073003E7AF}" name="Column4135"/>
    <tableColumn id="4136" xr3:uid="{8E06F3E3-CB0A-4B84-A8DF-48C974B4F959}" name="Column4136"/>
    <tableColumn id="4137" xr3:uid="{4ACD113C-6625-4A19-BAF3-5FBA7BF01D90}" name="Column4137"/>
    <tableColumn id="4138" xr3:uid="{16C79729-D124-4C0E-9A1A-5EC0D5E3C678}" name="Column4138"/>
    <tableColumn id="4139" xr3:uid="{EE53C742-4116-47D1-B835-A5937CFBE1BB}" name="Column4139"/>
    <tableColumn id="4140" xr3:uid="{55D59760-58F3-4C42-9FA2-535EF3D5CCB3}" name="Column4140"/>
    <tableColumn id="4141" xr3:uid="{6F2170DA-615B-40F9-AB27-57BE1455F4FD}" name="Column4141"/>
    <tableColumn id="4142" xr3:uid="{8C2E96F0-3358-4208-909A-711BD2E798F5}" name="Column4142"/>
    <tableColumn id="4143" xr3:uid="{59153ABC-ACAA-4712-A675-BD4CFDDF67E4}" name="Column4143"/>
    <tableColumn id="4144" xr3:uid="{C8F7C167-DEB9-44F7-AFB4-C1E844517421}" name="Column4144"/>
    <tableColumn id="4145" xr3:uid="{452AC0A8-BF3F-4F63-97FE-652F008613FB}" name="Column4145"/>
    <tableColumn id="4146" xr3:uid="{9550D202-18E3-4A41-BEDC-24CCE1B8CAA7}" name="Column4146"/>
    <tableColumn id="4147" xr3:uid="{82371453-6846-4583-A055-6F0CEA057F75}" name="Column4147"/>
    <tableColumn id="4148" xr3:uid="{E3975AE0-F34E-40DE-979D-053961C2A6D0}" name="Column4148"/>
    <tableColumn id="4149" xr3:uid="{92444485-026E-4297-8708-B4D42710BFE9}" name="Column4149"/>
    <tableColumn id="4150" xr3:uid="{48162FE7-6FA2-4D71-8FD2-F1C8FD291FD0}" name="Column4150"/>
    <tableColumn id="4151" xr3:uid="{CE0EC67B-8371-4F4A-B3F8-C24BB9DD1225}" name="Column4151"/>
    <tableColumn id="4152" xr3:uid="{22FB18B0-431D-4FDF-9812-0554C3AF7564}" name="Column4152"/>
    <tableColumn id="4153" xr3:uid="{719E4CEE-F408-4E1C-AAAE-B7CF642C5DC6}" name="Column4153"/>
    <tableColumn id="4154" xr3:uid="{9E2500CF-18E7-46AB-9B3D-DCCDC4F61B9B}" name="Column4154"/>
    <tableColumn id="4155" xr3:uid="{A6B18CCD-9F00-465E-B835-CE16DD7883A1}" name="Column4155"/>
    <tableColumn id="4156" xr3:uid="{424B26E6-082E-408C-ABB6-24DCA6A4BFD3}" name="Column4156"/>
    <tableColumn id="4157" xr3:uid="{F1314042-91C6-47D4-A903-99BA5027704D}" name="Column4157"/>
    <tableColumn id="4158" xr3:uid="{3EC4A8CD-C387-42FD-9510-EDFD9218627C}" name="Column4158"/>
    <tableColumn id="4159" xr3:uid="{589E3E4E-4EBE-4C28-A436-1D93A51CD324}" name="Column4159"/>
    <tableColumn id="4160" xr3:uid="{DD32A8C0-7FD8-4909-92F9-A4AD9F646638}" name="Column4160"/>
    <tableColumn id="4161" xr3:uid="{A210F895-41D8-43A0-96A3-6E9BBC5AE9B8}" name="Column4161"/>
    <tableColumn id="4162" xr3:uid="{BC7EA6AE-30C5-42D5-B84D-76FD9782366A}" name="Column4162"/>
    <tableColumn id="4163" xr3:uid="{20189CCC-6FA8-417C-B96E-513C40D171F1}" name="Column4163"/>
    <tableColumn id="4164" xr3:uid="{C74E75C1-0B34-415E-94D1-2D24489F038F}" name="Column4164"/>
    <tableColumn id="4165" xr3:uid="{D76BACE6-8206-4808-85C5-AB9DCD00F315}" name="Column4165"/>
    <tableColumn id="4166" xr3:uid="{CC264480-5725-42EC-A44F-919095B85D30}" name="Column4166"/>
    <tableColumn id="4167" xr3:uid="{72C92FA3-E150-4683-B5B6-69E888373BC2}" name="Column4167"/>
    <tableColumn id="4168" xr3:uid="{65C5CB57-EFD4-4DB0-BF93-20EB564A1F7F}" name="Column4168"/>
    <tableColumn id="4169" xr3:uid="{BE091225-6A7C-4812-9D37-ED0FBBC27869}" name="Column4169"/>
    <tableColumn id="4170" xr3:uid="{16008DC0-0344-4F01-BE4E-84D4F799ABD2}" name="Column4170"/>
    <tableColumn id="4171" xr3:uid="{E734FB89-7B97-423C-925A-2527245E6B0A}" name="Column4171"/>
    <tableColumn id="4172" xr3:uid="{E23741E2-AA68-4FC6-A432-43AA6DA7376D}" name="Column4172"/>
    <tableColumn id="4173" xr3:uid="{BDFC68F1-862F-4373-95E6-AF20BBB1BD1C}" name="Column4173"/>
    <tableColumn id="4174" xr3:uid="{476BD953-CB32-4931-AFB5-3D43737F9FDA}" name="Column4174"/>
    <tableColumn id="4175" xr3:uid="{C6AC62FB-5777-451F-B8B7-FD51B615DF44}" name="Column4175"/>
    <tableColumn id="4176" xr3:uid="{00E7F4DE-E6D8-41EF-A939-58C17AB8E441}" name="Column4176"/>
    <tableColumn id="4177" xr3:uid="{A3ECB42F-8CEC-4A8D-B785-534A22C73C3E}" name="Column4177"/>
    <tableColumn id="4178" xr3:uid="{26CADF17-4465-49E6-BA6C-2C4EF8A1547D}" name="Column4178"/>
    <tableColumn id="4179" xr3:uid="{0E30E241-C322-46A2-8E8A-EAB0DBD08DCC}" name="Column4179"/>
    <tableColumn id="4180" xr3:uid="{AF4B47A3-C003-47F5-AA24-D9233A388513}" name="Column4180"/>
    <tableColumn id="4181" xr3:uid="{1F580A52-5F72-4EE3-9002-529E1861C5A2}" name="Column4181"/>
    <tableColumn id="4182" xr3:uid="{E8878438-8661-4229-96A9-674E3567B2BF}" name="Column4182"/>
    <tableColumn id="4183" xr3:uid="{AC90DC7B-B12D-4F5E-8680-FBFC390C0061}" name="Column4183"/>
    <tableColumn id="4184" xr3:uid="{57859393-4BB5-4128-9DF3-84DE3AD301DF}" name="Column4184"/>
    <tableColumn id="4185" xr3:uid="{DB67F32D-8E8E-41E4-AE5C-E264C4909F78}" name="Column4185"/>
    <tableColumn id="4186" xr3:uid="{AC5E7F41-967B-4FBC-906D-1AF3341CBE76}" name="Column4186"/>
    <tableColumn id="4187" xr3:uid="{6E796301-0DB4-4219-B975-FCA408701A57}" name="Column4187"/>
    <tableColumn id="4188" xr3:uid="{B27D14CD-A6A7-4ACD-B673-EAEA662B42A3}" name="Column4188"/>
    <tableColumn id="4189" xr3:uid="{8C565252-1B23-4487-A9ED-BE9961CFF8F0}" name="Column4189"/>
    <tableColumn id="4190" xr3:uid="{7E5E3056-06F4-453B-B258-CEF4E70137A4}" name="Column4190"/>
    <tableColumn id="4191" xr3:uid="{8E29F221-9E65-46ED-979A-8643ACBB0CED}" name="Column4191"/>
    <tableColumn id="4192" xr3:uid="{809693D9-AD05-4269-9AC8-0A1EA2EE15AF}" name="Column4192"/>
    <tableColumn id="4193" xr3:uid="{C3334E03-D7FE-49A2-833A-14E6D72454D6}" name="Column4193"/>
    <tableColumn id="4194" xr3:uid="{98935169-306E-4CC9-AD6D-27CAC0E64FE5}" name="Column4194"/>
    <tableColumn id="4195" xr3:uid="{67151D71-3FF2-4DFA-B46B-32FBF34F9071}" name="Column4195"/>
    <tableColumn id="4196" xr3:uid="{7030C7CA-5804-4F3B-8523-7EF8474CF6D5}" name="Column4196"/>
    <tableColumn id="4197" xr3:uid="{BB20B563-49D2-4C7B-AE4A-8D4DB40E90C4}" name="Column4197"/>
    <tableColumn id="4198" xr3:uid="{7B06D546-F57F-4D42-AB79-B714B3620485}" name="Column4198"/>
    <tableColumn id="4199" xr3:uid="{6A7DD11A-FAD0-4396-A013-ADB84929C0C7}" name="Column4199"/>
    <tableColumn id="4200" xr3:uid="{27D6F02A-C55A-4873-8EEA-DCE33842CC31}" name="Column4200"/>
    <tableColumn id="4201" xr3:uid="{CC3F37C0-E14C-44E1-9F81-09FF09DF012C}" name="Column4201"/>
    <tableColumn id="4202" xr3:uid="{95A1FA86-FC12-4D1E-9FEA-6EF87076D49D}" name="Column4202"/>
    <tableColumn id="4203" xr3:uid="{F8E9EBAA-330F-4ABD-8A0B-DCD21DC455A1}" name="Column4203"/>
    <tableColumn id="4204" xr3:uid="{091460DF-5FF1-49AE-AEFE-401E4F956D21}" name="Column4204"/>
    <tableColumn id="4205" xr3:uid="{4449641A-8A8A-49EF-9D30-ED828C85DC79}" name="Column4205"/>
    <tableColumn id="4206" xr3:uid="{6795E90B-0D5E-45B9-8BA7-B054BD5D8629}" name="Column4206"/>
    <tableColumn id="4207" xr3:uid="{C343AC32-5941-42C4-97A3-6EF31606D0DD}" name="Column4207"/>
    <tableColumn id="4208" xr3:uid="{F31EC354-1D27-4E1E-9354-DB77995001CD}" name="Column4208"/>
    <tableColumn id="4209" xr3:uid="{711A7397-47EF-44C8-959D-92EBB91CA8B2}" name="Column4209"/>
    <tableColumn id="4210" xr3:uid="{F8DB1DD5-B236-4256-B5EC-0C43AA34326D}" name="Column4210"/>
    <tableColumn id="4211" xr3:uid="{46D3B3B8-FE5F-4096-847D-BBE6DA1A232B}" name="Column4211"/>
    <tableColumn id="4212" xr3:uid="{6B3D7A89-541C-4771-BD21-1CEF09722008}" name="Column4212"/>
    <tableColumn id="4213" xr3:uid="{8D322A00-F54E-4A77-8382-BD89176FE229}" name="Column4213"/>
    <tableColumn id="4214" xr3:uid="{D3379521-407A-4A9B-9741-3AE69CD94B15}" name="Column4214"/>
    <tableColumn id="4215" xr3:uid="{58976C91-CA97-446C-A21D-41DA505B557A}" name="Column4215"/>
    <tableColumn id="4216" xr3:uid="{5D941B63-7229-44C4-9FB4-B3DF681D8118}" name="Column4216"/>
    <tableColumn id="4217" xr3:uid="{CFA8189D-7F0C-45E8-B1BC-9ECA582FE5A2}" name="Column4217"/>
    <tableColumn id="4218" xr3:uid="{08003E4A-32FF-427C-A1CE-7280B2693207}" name="Column4218"/>
    <tableColumn id="4219" xr3:uid="{B02FD08E-4FEE-4356-98C8-53DB279C476D}" name="Column4219"/>
    <tableColumn id="4220" xr3:uid="{1E5AB299-CB6B-43CF-8F15-1D1EA616ABC2}" name="Column4220"/>
    <tableColumn id="4221" xr3:uid="{4D1C38BD-995F-4B4F-8530-5BE91355E861}" name="Column4221"/>
    <tableColumn id="4222" xr3:uid="{89FAABC7-BE8B-4679-8DA3-5BD074C78250}" name="Column4222"/>
    <tableColumn id="4223" xr3:uid="{A06B15FF-FA8E-4FFB-AE0A-0EC752003AAD}" name="Column4223"/>
    <tableColumn id="4224" xr3:uid="{5AB772C6-B17A-4533-B416-3A5A4B164594}" name="Column4224"/>
    <tableColumn id="4225" xr3:uid="{02E16C10-9219-4D2C-ABBB-9A76A211ED84}" name="Column4225"/>
    <tableColumn id="4226" xr3:uid="{61035067-739D-4D33-816B-D9A5C77E8859}" name="Column4226"/>
    <tableColumn id="4227" xr3:uid="{138763D6-7600-4519-826B-71C427BA695D}" name="Column4227"/>
    <tableColumn id="4228" xr3:uid="{508907C2-8C47-430F-A5E1-1E452D5B582C}" name="Column4228"/>
    <tableColumn id="4229" xr3:uid="{41555460-CF16-4124-A20F-F5F421AA80AA}" name="Column4229"/>
    <tableColumn id="4230" xr3:uid="{2C78B083-5E85-42C4-A2E7-1E349C0A6546}" name="Column4230"/>
    <tableColumn id="4231" xr3:uid="{A3E91A8F-33D7-41F5-A855-388702DC8285}" name="Column4231"/>
    <tableColumn id="4232" xr3:uid="{869DA402-E5B0-464D-B0F6-267A8B63A258}" name="Column4232"/>
    <tableColumn id="4233" xr3:uid="{F6A84AEB-EE72-45E0-A0AB-642176D11927}" name="Column4233"/>
    <tableColumn id="4234" xr3:uid="{49706299-EFA0-43C2-AA02-576EBFA7824B}" name="Column4234"/>
    <tableColumn id="4235" xr3:uid="{07E4460C-F864-4B91-956C-31C1494B1C41}" name="Column4235"/>
    <tableColumn id="4236" xr3:uid="{1490B508-F9FF-4850-B707-3E9750E741FA}" name="Column4236"/>
    <tableColumn id="4237" xr3:uid="{38953242-18E8-4DE6-8A3B-A2E17EC59931}" name="Column4237"/>
    <tableColumn id="4238" xr3:uid="{0E3C3123-79FF-4E16-983D-6C466E828C8D}" name="Column4238"/>
    <tableColumn id="4239" xr3:uid="{08091C21-8DF7-423B-88BE-0706448163F2}" name="Column4239"/>
    <tableColumn id="4240" xr3:uid="{AA09C204-EC43-4915-969A-6A3095C7DECC}" name="Column4240"/>
    <tableColumn id="4241" xr3:uid="{355A48AE-6229-4374-AD88-0F7F65B150AE}" name="Column4241"/>
    <tableColumn id="4242" xr3:uid="{47AEAB14-A69F-4182-9483-B401CAC2104F}" name="Column4242"/>
    <tableColumn id="4243" xr3:uid="{C12CF1D8-3430-456A-84D7-909ECF1ACAD8}" name="Column4243"/>
    <tableColumn id="4244" xr3:uid="{C6E697BF-65FE-4F1C-9F41-6E194E3A742B}" name="Column4244"/>
    <tableColumn id="4245" xr3:uid="{AE90C1AF-77A9-42D3-ABAE-39F1F02E7950}" name="Column4245"/>
    <tableColumn id="4246" xr3:uid="{6F5AB848-01E5-4D95-B9C8-FFB00AEC13BF}" name="Column4246"/>
    <tableColumn id="4247" xr3:uid="{C634E306-C057-4B54-AB90-6094E998FC04}" name="Column4247"/>
    <tableColumn id="4248" xr3:uid="{F16BC9E0-DFC9-4228-993D-AC2B6BCCFF84}" name="Column4248"/>
    <tableColumn id="4249" xr3:uid="{E962A0B6-329A-435A-AA02-0F4DA965239A}" name="Column4249"/>
    <tableColumn id="4250" xr3:uid="{4EBA2BB5-1B66-4F12-9BDB-7A00AF3B7DA4}" name="Column4250"/>
    <tableColumn id="4251" xr3:uid="{D806C5BE-FB73-4860-8261-C0BA74067F63}" name="Column4251"/>
    <tableColumn id="4252" xr3:uid="{7F680628-3749-4889-A2EE-B9894CAE92AB}" name="Column4252"/>
    <tableColumn id="4253" xr3:uid="{4B5E6758-0D3E-467D-8ABB-600234BDA8DC}" name="Column4253"/>
    <tableColumn id="4254" xr3:uid="{9545A7D1-CD62-481C-A006-98A2B500A9BA}" name="Column4254"/>
    <tableColumn id="4255" xr3:uid="{1EE48841-58DB-42D2-B42F-F71C57DAD1DA}" name="Column4255"/>
    <tableColumn id="4256" xr3:uid="{2100B6D9-62BF-42E6-973C-2FDC6BB94FD9}" name="Column4256"/>
    <tableColumn id="4257" xr3:uid="{17A2E42D-71E2-430D-8100-9E840B00FA24}" name="Column4257"/>
    <tableColumn id="4258" xr3:uid="{18F6A2BD-10F5-4154-8A1E-8491C8DD7BF8}" name="Column4258"/>
    <tableColumn id="4259" xr3:uid="{4B5F3735-90E0-4225-9466-1544B20F2E12}" name="Column4259"/>
    <tableColumn id="4260" xr3:uid="{B8F178C6-6548-4954-8300-0D85332E3E20}" name="Column4260"/>
    <tableColumn id="4261" xr3:uid="{74B6BE16-D057-46C9-9740-7DC088A8D800}" name="Column4261"/>
    <tableColumn id="4262" xr3:uid="{B4760CD3-F018-4572-86E4-829BAB415592}" name="Column4262"/>
    <tableColumn id="4263" xr3:uid="{497A4AF6-7083-4305-8982-4CCB5F15026F}" name="Column4263"/>
    <tableColumn id="4264" xr3:uid="{278F3204-82D8-4F6B-ACE1-6DC706B08EA8}" name="Column4264"/>
    <tableColumn id="4265" xr3:uid="{C7C9F3B5-EF3E-482F-894B-5C80CB3DA473}" name="Column4265"/>
    <tableColumn id="4266" xr3:uid="{85C36BA2-DFA7-4395-A4FF-70E5E109FE94}" name="Column4266"/>
    <tableColumn id="4267" xr3:uid="{59C01A16-671F-4255-8834-F5A08336511D}" name="Column4267"/>
    <tableColumn id="4268" xr3:uid="{9CC3890E-8822-4DE4-852E-B68421EA477F}" name="Column4268"/>
    <tableColumn id="4269" xr3:uid="{D4598953-3875-4590-8CC3-49AFAEF30436}" name="Column4269"/>
    <tableColumn id="4270" xr3:uid="{E4DE8232-534F-4B7A-BC97-D8112507F2DA}" name="Column4270"/>
    <tableColumn id="4271" xr3:uid="{E75785C3-2264-4B56-A6E2-B78D4D10FC39}" name="Column4271"/>
    <tableColumn id="4272" xr3:uid="{F6B32C82-356E-4B72-8975-BCBAC8C08CB4}" name="Column4272"/>
    <tableColumn id="4273" xr3:uid="{198043E7-1688-4132-ADE5-3F40BE8F448A}" name="Column4273"/>
    <tableColumn id="4274" xr3:uid="{1131C72A-0DB1-412B-A8DB-DF1AA0B05E50}" name="Column4274"/>
    <tableColumn id="4275" xr3:uid="{57F0E4B7-F765-4F95-BFF1-20E8A9F7469B}" name="Column4275"/>
    <tableColumn id="4276" xr3:uid="{E68E2C15-516B-415A-8C14-D09A4CC6E801}" name="Column4276"/>
    <tableColumn id="4277" xr3:uid="{D538882F-DBD7-4FFD-8D47-BC658380176D}" name="Column4277"/>
    <tableColumn id="4278" xr3:uid="{3E0F0ECD-1FEE-4A28-8CDD-89B9B2360EAB}" name="Column4278"/>
    <tableColumn id="4279" xr3:uid="{F1FE81BA-A198-449D-877C-78F6D3154EB9}" name="Column4279"/>
    <tableColumn id="4280" xr3:uid="{4E84D754-D0C5-42A6-9267-F7CBF98E2216}" name="Column4280"/>
    <tableColumn id="4281" xr3:uid="{4E10CA08-6A51-404C-ABE5-D3633CF90721}" name="Column4281"/>
    <tableColumn id="4282" xr3:uid="{00534772-3B7B-4BF1-B339-5CCF9832B7AF}" name="Column4282"/>
    <tableColumn id="4283" xr3:uid="{4A2CE9A9-6946-474B-BB87-23E2FD0D1301}" name="Column4283"/>
    <tableColumn id="4284" xr3:uid="{1C5E8B1D-36B5-4C75-8093-D5926C2B8967}" name="Column4284"/>
    <tableColumn id="4285" xr3:uid="{A7D275EC-8ED2-41D6-9D9B-73F84DEFE639}" name="Column4285"/>
    <tableColumn id="4286" xr3:uid="{416FDC38-B2C8-4AA1-95A8-5F50C26447B0}" name="Column4286"/>
    <tableColumn id="4287" xr3:uid="{34E21450-477D-4739-88E2-38D9463F676F}" name="Column4287"/>
    <tableColumn id="4288" xr3:uid="{C51DA663-94EF-4E48-BE5C-656356139E0F}" name="Column4288"/>
    <tableColumn id="4289" xr3:uid="{FFB71E55-9A12-43A5-977E-AAE3ED916A69}" name="Column4289"/>
    <tableColumn id="4290" xr3:uid="{C83C46A3-55E2-42D9-A860-13477D88F993}" name="Column4290"/>
    <tableColumn id="4291" xr3:uid="{104A3412-BED9-4C4A-BA7B-119490F63D71}" name="Column4291"/>
    <tableColumn id="4292" xr3:uid="{C6DC7826-771A-4928-A548-3B5669890C37}" name="Column4292"/>
    <tableColumn id="4293" xr3:uid="{4980637A-A6F2-4E8F-BEF4-11DCE846F05E}" name="Column4293"/>
    <tableColumn id="4294" xr3:uid="{40C4D50C-3B3E-485C-B1F0-0089E94A0B43}" name="Column4294"/>
    <tableColumn id="4295" xr3:uid="{4E724F24-EA61-4E22-AFC6-E7998313C24E}" name="Column4295"/>
    <tableColumn id="4296" xr3:uid="{55C98E42-6AA7-4958-8654-314435E12A97}" name="Column4296"/>
    <tableColumn id="4297" xr3:uid="{944535CE-436D-408D-BE26-23F3A8B84C4F}" name="Column4297"/>
    <tableColumn id="4298" xr3:uid="{D7971F3F-015C-449B-BF7F-5EAA8BABD38F}" name="Column4298"/>
    <tableColumn id="4299" xr3:uid="{BD5A5CEB-B786-4933-BA29-D1806BD3AC71}" name="Column4299"/>
    <tableColumn id="4300" xr3:uid="{35A97FC6-2574-4727-A055-AFA316842164}" name="Column4300"/>
    <tableColumn id="4301" xr3:uid="{66648DD2-E466-44C1-8CAE-679C2EA90B4C}" name="Column4301"/>
    <tableColumn id="4302" xr3:uid="{B39B2E61-6AE0-4055-9A1C-458F1480AFA1}" name="Column4302"/>
    <tableColumn id="4303" xr3:uid="{D23D86B5-5AF8-4DEC-A88E-04ACBE2DAAA8}" name="Column4303"/>
    <tableColumn id="4304" xr3:uid="{ECC56C4D-9296-4748-96E6-6EFDEE5C32D1}" name="Column4304"/>
    <tableColumn id="4305" xr3:uid="{C6B8397B-3C92-4DB0-8110-9A1FC6DBEF2C}" name="Column4305"/>
    <tableColumn id="4306" xr3:uid="{61E7772C-F7CF-444C-95E8-29EF6F85978A}" name="Column4306"/>
    <tableColumn id="4307" xr3:uid="{AE6189C6-D010-43FC-8AF8-3CCB51F6773A}" name="Column4307"/>
    <tableColumn id="4308" xr3:uid="{9A719D2F-ABFC-44E7-A216-99D106727B5E}" name="Column4308"/>
    <tableColumn id="4309" xr3:uid="{D832320F-7786-4052-95D4-5340331CFFA4}" name="Column4309"/>
    <tableColumn id="4310" xr3:uid="{D8EDF8B3-EA50-4CA4-8D1A-7EF2B178BDC8}" name="Column4310"/>
    <tableColumn id="4311" xr3:uid="{61A472F6-347F-4F81-BEA7-56362BFDB9B3}" name="Column4311"/>
    <tableColumn id="4312" xr3:uid="{A91DE6B5-9A70-40BE-8E7E-0643EA1C1714}" name="Column4312"/>
    <tableColumn id="4313" xr3:uid="{9E9275DF-C1A0-47FD-9C41-523F9BF697EA}" name="Column4313"/>
    <tableColumn id="4314" xr3:uid="{39AE8F47-E7A5-479B-8BB4-8A4A8B6E4CDB}" name="Column4314"/>
    <tableColumn id="4315" xr3:uid="{5A1E92A7-679D-4D6C-8326-39BE302D3E5C}" name="Column4315"/>
    <tableColumn id="4316" xr3:uid="{0C30AD50-A865-44A8-996F-292066CADCA5}" name="Column4316"/>
    <tableColumn id="4317" xr3:uid="{269290EE-75D8-41A3-977A-08852ED0C64A}" name="Column4317"/>
    <tableColumn id="4318" xr3:uid="{48306D10-E869-4EFF-9CF0-43E9D3B0ACFA}" name="Column4318"/>
    <tableColumn id="4319" xr3:uid="{C757693F-4594-47BE-AD92-35448812B810}" name="Column4319"/>
    <tableColumn id="4320" xr3:uid="{DAD176AF-694E-41F0-8318-CBCE7552F201}" name="Column4320"/>
    <tableColumn id="4321" xr3:uid="{9630A8FB-04DD-490E-A7B2-597F3DFD96A1}" name="Column4321"/>
    <tableColumn id="4322" xr3:uid="{46F45AC3-810E-4510-9A46-7C8144B32FE8}" name="Column4322"/>
    <tableColumn id="4323" xr3:uid="{238C5610-D1C5-42D0-B5E1-266D00C4D4D6}" name="Column4323"/>
    <tableColumn id="4324" xr3:uid="{9076D8D6-971F-40F2-8F24-8FEC4159EAA2}" name="Column4324"/>
    <tableColumn id="4325" xr3:uid="{EE47B61C-3164-4092-9F10-BF0122EBB2AD}" name="Column4325"/>
    <tableColumn id="4326" xr3:uid="{2ED1A5A7-6295-44F1-A2CA-DEA6B42E5DF1}" name="Column4326"/>
    <tableColumn id="4327" xr3:uid="{98B5186F-58AD-4BDB-817B-609595E61F07}" name="Column4327"/>
    <tableColumn id="4328" xr3:uid="{1CA58964-9940-4CDE-A93D-AA11DD9B65A4}" name="Column4328"/>
    <tableColumn id="4329" xr3:uid="{14C7615B-E08D-4376-B489-26574C69921F}" name="Column4329"/>
    <tableColumn id="4330" xr3:uid="{354C5C93-56F9-4810-BFB6-40B0C84E201F}" name="Column4330"/>
    <tableColumn id="4331" xr3:uid="{AB04E051-C387-4F13-8184-8374732B9062}" name="Column4331"/>
    <tableColumn id="4332" xr3:uid="{A822C497-15FB-4EEC-A898-ADD350BB2098}" name="Column4332"/>
    <tableColumn id="4333" xr3:uid="{51DFBA11-FF2A-4ED3-BAE5-0CC54AD7B237}" name="Column4333"/>
    <tableColumn id="4334" xr3:uid="{7015B06E-DDDD-4B9A-92D3-EADD7FDECF0C}" name="Column4334"/>
    <tableColumn id="4335" xr3:uid="{80C5C6D7-0AB3-40DF-88CE-BC5A14711719}" name="Column4335"/>
    <tableColumn id="4336" xr3:uid="{1C7DA9EC-6BE6-49CA-9469-791F9D4D0ED2}" name="Column4336"/>
    <tableColumn id="4337" xr3:uid="{57CEB84E-F9C5-4DBC-8A80-401C12CBA4CA}" name="Column4337"/>
    <tableColumn id="4338" xr3:uid="{C713FCB3-C2CC-4B95-A57E-4EB1C1B107A0}" name="Column4338"/>
    <tableColumn id="4339" xr3:uid="{62DDB373-7749-4E44-912C-53CEF4C790C1}" name="Column4339"/>
    <tableColumn id="4340" xr3:uid="{E59E5196-A5E2-4AB5-BF8A-CF063A8F1A6E}" name="Column4340"/>
    <tableColumn id="4341" xr3:uid="{6B1C286E-EF60-4CB9-9EEA-6F3D185B9FB2}" name="Column4341"/>
    <tableColumn id="4342" xr3:uid="{C588502E-75F4-4972-9354-8A3F4550B773}" name="Column4342"/>
    <tableColumn id="4343" xr3:uid="{002F11CF-84B2-4620-89D0-C101E67D0FF0}" name="Column4343"/>
    <tableColumn id="4344" xr3:uid="{DA72AC25-F990-4AAC-BD31-1398BA9A7161}" name="Column4344"/>
    <tableColumn id="4345" xr3:uid="{67AA0005-7F09-45CF-A691-7509E6CEE1AC}" name="Column4345"/>
    <tableColumn id="4346" xr3:uid="{69228F39-A20D-469F-B2EA-012C2EA211D0}" name="Column4346"/>
    <tableColumn id="4347" xr3:uid="{626C01D5-C041-4A28-86AC-3CE5D1802C02}" name="Column4347"/>
    <tableColumn id="4348" xr3:uid="{1135C0EF-B194-4CDF-BD77-8A18D4B282E5}" name="Column4348"/>
    <tableColumn id="4349" xr3:uid="{30995B49-9389-4003-9783-5B188AC28B32}" name="Column4349"/>
    <tableColumn id="4350" xr3:uid="{8F1A3897-23D6-41A0-B0D0-3FD2F75E27D6}" name="Column4350"/>
    <tableColumn id="4351" xr3:uid="{2B62DDBE-58DF-4D6D-B4C4-34D9C6E95D2C}" name="Column4351"/>
    <tableColumn id="4352" xr3:uid="{74777308-41EC-454D-923A-54C3A2B73E23}" name="Column4352"/>
    <tableColumn id="4353" xr3:uid="{CE414AD9-A12B-4C82-B63C-9B8A4C935CD4}" name="Column4353"/>
    <tableColumn id="4354" xr3:uid="{F600E398-CBB6-41EE-814A-3E0BEBCE3E76}" name="Column4354"/>
    <tableColumn id="4355" xr3:uid="{63D3733A-C99F-40C0-A76D-49785ACBA036}" name="Column4355"/>
    <tableColumn id="4356" xr3:uid="{DE315AB9-2423-4EB1-8F1A-B092C705CF22}" name="Column4356"/>
    <tableColumn id="4357" xr3:uid="{FCC70C5D-5250-4616-95BB-E5CC3759A093}" name="Column4357"/>
    <tableColumn id="4358" xr3:uid="{AECCF91A-2E2C-48FC-89E7-BD5E34F0A271}" name="Column4358"/>
    <tableColumn id="4359" xr3:uid="{A7F6E151-99D5-420E-8D3B-3AC1F02B20B7}" name="Column4359"/>
    <tableColumn id="4360" xr3:uid="{15C380AB-77B2-41CE-9A66-0FE33DD13AC0}" name="Column4360"/>
    <tableColumn id="4361" xr3:uid="{2B0337CA-92DB-4339-BC42-4A8C8F8AC84C}" name="Column4361"/>
    <tableColumn id="4362" xr3:uid="{1195B671-8AAA-43CB-B4B4-BD13FD95462D}" name="Column4362"/>
    <tableColumn id="4363" xr3:uid="{0CCE1E01-7A31-4EE1-99B7-A1781DD71368}" name="Column4363"/>
    <tableColumn id="4364" xr3:uid="{2AAF7602-6424-4EA8-B78F-C2A7011E5E16}" name="Column4364"/>
    <tableColumn id="4365" xr3:uid="{C45BCE79-9226-4136-9136-B04E7C65E5D7}" name="Column4365"/>
    <tableColumn id="4366" xr3:uid="{67A672BD-305B-46A2-ADB3-E80AC1CF7C92}" name="Column4366"/>
    <tableColumn id="4367" xr3:uid="{07F249E4-B44C-4AC1-BD98-D93F10C94435}" name="Column4367"/>
    <tableColumn id="4368" xr3:uid="{A42E45E7-8E4D-4431-85ED-C394B9905EB1}" name="Column4368"/>
    <tableColumn id="4369" xr3:uid="{ACBB3AFA-5998-4205-BD83-7C50AB43F294}" name="Column4369"/>
    <tableColumn id="4370" xr3:uid="{1D04AC61-7F80-42B6-A1E6-24D9E58F1C32}" name="Column4370"/>
    <tableColumn id="4371" xr3:uid="{39F0A292-718E-46D4-8B11-DBF055386440}" name="Column4371"/>
    <tableColumn id="4372" xr3:uid="{143258B3-4DAE-41D0-85B4-31AE096E5AE9}" name="Column4372"/>
    <tableColumn id="4373" xr3:uid="{DE9B9C7C-3C07-4042-9417-D8E2349C1B20}" name="Column4373"/>
    <tableColumn id="4374" xr3:uid="{3228A184-4042-4850-B400-0FC67C72FA5D}" name="Column4374"/>
    <tableColumn id="4375" xr3:uid="{17DA8BCB-3F0E-42B7-8A89-5742469EA6DF}" name="Column4375"/>
    <tableColumn id="4376" xr3:uid="{17C9EB5C-F439-4D70-90A2-A461F0DD252D}" name="Column4376"/>
    <tableColumn id="4377" xr3:uid="{CC842BF8-9072-42DD-B8DE-BC00DCB192E0}" name="Column4377"/>
    <tableColumn id="4378" xr3:uid="{DF3139E2-18B2-4E6D-9A41-BEA69A959170}" name="Column4378"/>
    <tableColumn id="4379" xr3:uid="{C1E1DCC5-D941-41C8-8BBD-9AFBF8E2880F}" name="Column4379"/>
    <tableColumn id="4380" xr3:uid="{278AAD0D-63C2-41F0-A391-D572A92D5A8E}" name="Column4380"/>
    <tableColumn id="4381" xr3:uid="{A73CD43D-0F5B-4D38-85FF-172AC5FE0384}" name="Column4381"/>
    <tableColumn id="4382" xr3:uid="{4FB3FB94-90A3-4B7B-8B9D-113ABCBE3D51}" name="Column4382"/>
    <tableColumn id="4383" xr3:uid="{9F48BEBA-F65A-4716-8366-117891E21B4D}" name="Column4383"/>
    <tableColumn id="4384" xr3:uid="{A8E845B4-2D82-4B8B-9E38-4A52ADB54B1D}" name="Column4384"/>
    <tableColumn id="4385" xr3:uid="{DA5322FA-3CEC-458C-A6F2-263C93D63559}" name="Column4385"/>
    <tableColumn id="4386" xr3:uid="{01D2CB27-2790-47AB-9099-DCBC8E5BA0AC}" name="Column4386"/>
    <tableColumn id="4387" xr3:uid="{5287C483-2685-469B-B4AC-EBF2872DF8CA}" name="Column4387"/>
    <tableColumn id="4388" xr3:uid="{2F6A270C-7B13-461C-92C8-BC4C21208154}" name="Column4388"/>
    <tableColumn id="4389" xr3:uid="{F809C0DC-9B5D-4B43-8AC0-3D77DB677026}" name="Column4389"/>
    <tableColumn id="4390" xr3:uid="{5E90EC16-AC17-4FD2-A746-9FA2B984199F}" name="Column4390"/>
    <tableColumn id="4391" xr3:uid="{1B8381AF-F918-486C-A0AE-2CCF1064DBEE}" name="Column4391"/>
    <tableColumn id="4392" xr3:uid="{0ACFB84C-27E4-4D7E-8AC8-DFFE447C7D04}" name="Column4392"/>
    <tableColumn id="4393" xr3:uid="{C92DE690-021A-42D1-B025-CF2CFA32428E}" name="Column4393"/>
    <tableColumn id="4394" xr3:uid="{56CCAAA2-2017-4754-871B-357FAF1155BB}" name="Column4394"/>
    <tableColumn id="4395" xr3:uid="{423E22FE-3E92-41B5-98E1-6D78AE1B3F9B}" name="Column4395"/>
    <tableColumn id="4396" xr3:uid="{B9FA6EC8-6798-4D93-80E3-5899898DAC48}" name="Column4396"/>
    <tableColumn id="4397" xr3:uid="{44412119-E6B0-427E-AF90-1F9A1536074A}" name="Column4397"/>
    <tableColumn id="4398" xr3:uid="{8C44979A-0BB1-4717-B1B3-D787E9370169}" name="Column4398"/>
    <tableColumn id="4399" xr3:uid="{C0C0EBD6-175F-4818-9248-9511688208A7}" name="Column4399"/>
    <tableColumn id="4400" xr3:uid="{D9751E13-6D77-4A49-9C93-A48DEAFB8DB5}" name="Column4400"/>
    <tableColumn id="4401" xr3:uid="{38D6E8DE-270F-4C35-8734-768E9DAE2F6F}" name="Column4401"/>
    <tableColumn id="4402" xr3:uid="{0CE44667-DB5D-43DA-871F-C9A5EB71A224}" name="Column4402"/>
    <tableColumn id="4403" xr3:uid="{1F51ABC6-0F78-4987-8B8C-3112B6FDFB7D}" name="Column4403"/>
    <tableColumn id="4404" xr3:uid="{39109706-DB7D-4F47-B668-DDC84DE43868}" name="Column4404"/>
    <tableColumn id="4405" xr3:uid="{180D06B7-D5E6-4893-8E8A-B5875F5612B3}" name="Column4405"/>
    <tableColumn id="4406" xr3:uid="{00AA7207-4D50-4A1F-B38F-2709322D2885}" name="Column4406"/>
    <tableColumn id="4407" xr3:uid="{DDB72749-D4F7-4C00-B846-82CE87D5BB8B}" name="Column4407"/>
    <tableColumn id="4408" xr3:uid="{9110E3EB-B7FF-45DC-B945-A3FEE51BBAC1}" name="Column4408"/>
    <tableColumn id="4409" xr3:uid="{0D9CFCB1-6C23-4F04-ADC9-B960B86DFDF3}" name="Column4409"/>
    <tableColumn id="4410" xr3:uid="{43A1D0EA-9C49-449A-9513-A8FE6C7CD944}" name="Column4410"/>
    <tableColumn id="4411" xr3:uid="{C721B885-5E2F-412A-A1E5-B0B905516349}" name="Column4411"/>
    <tableColumn id="4412" xr3:uid="{3815C26E-9D35-4D59-8036-CF625566A734}" name="Column4412"/>
    <tableColumn id="4413" xr3:uid="{3CB2A2ED-1A97-455E-9B9C-913866FA4624}" name="Column4413"/>
    <tableColumn id="4414" xr3:uid="{D4842793-CF39-4A3D-912B-585809A2D995}" name="Column4414"/>
    <tableColumn id="4415" xr3:uid="{16FE11BC-CD7A-4E75-8451-759D422C8689}" name="Column4415"/>
    <tableColumn id="4416" xr3:uid="{1F4BEA3F-410B-450E-830C-0E07498F2776}" name="Column4416"/>
    <tableColumn id="4417" xr3:uid="{0AB52841-42B9-4A92-87CD-C397B06ED274}" name="Column4417"/>
    <tableColumn id="4418" xr3:uid="{62B7A311-1D89-4ACF-8A54-578123FFFEDC}" name="Column4418"/>
    <tableColumn id="4419" xr3:uid="{67C986EF-199B-4CED-B20D-45D761EBE988}" name="Column4419"/>
    <tableColumn id="4420" xr3:uid="{A7917EAC-A945-4693-AF70-0CE4A4952D0C}" name="Column4420"/>
    <tableColumn id="4421" xr3:uid="{3765717F-43DE-4AE2-A55B-4AE72D5ED004}" name="Column4421"/>
    <tableColumn id="4422" xr3:uid="{C45B44A7-4F55-41CE-B3C0-F275D52E2B7D}" name="Column4422"/>
    <tableColumn id="4423" xr3:uid="{EBE1AE1A-05F1-43A1-8757-046A50832C21}" name="Column4423"/>
    <tableColumn id="4424" xr3:uid="{3C529DFB-4BED-40E2-A8B9-50FD717DFE4A}" name="Column4424"/>
    <tableColumn id="4425" xr3:uid="{72FC0FE4-4B1F-4F75-BA59-52311B500847}" name="Column4425"/>
    <tableColumn id="4426" xr3:uid="{808A158E-A13A-4E7D-8A35-20DF7D20C5B6}" name="Column4426"/>
    <tableColumn id="4427" xr3:uid="{277E1CEC-B23C-4189-9C21-7EDBD8BCDD53}" name="Column4427"/>
    <tableColumn id="4428" xr3:uid="{74036E55-733B-42C4-9B88-F6A4BC497042}" name="Column4428"/>
    <tableColumn id="4429" xr3:uid="{DD80487E-48C8-470A-A70D-755FAEA07741}" name="Column4429"/>
    <tableColumn id="4430" xr3:uid="{A1B0DA27-8D3F-40EB-98A8-5DE3C8BC8E80}" name="Column4430"/>
    <tableColumn id="4431" xr3:uid="{15A1169D-18E2-41FF-8B0B-115AA551628C}" name="Column4431"/>
    <tableColumn id="4432" xr3:uid="{4122D7C7-D400-45A2-BC3E-363312186120}" name="Column4432"/>
    <tableColumn id="4433" xr3:uid="{F61B7BAB-B841-4A47-9DB5-EE821D3C8F27}" name="Column4433"/>
    <tableColumn id="4434" xr3:uid="{8852C98F-C5EC-4122-AB7E-6AC642B25207}" name="Column4434"/>
    <tableColumn id="4435" xr3:uid="{AA710605-689F-40F0-8DD9-079323F1ADC4}" name="Column4435"/>
    <tableColumn id="4436" xr3:uid="{140EF2C0-EDEF-489F-AEA2-797639B771B1}" name="Column4436"/>
    <tableColumn id="4437" xr3:uid="{AE4B73DF-05A7-4762-8807-97656AC358D5}" name="Column4437"/>
    <tableColumn id="4438" xr3:uid="{46104FCD-ED9E-432C-A851-F9FC5B281C7A}" name="Column4438"/>
    <tableColumn id="4439" xr3:uid="{E3F6FEAA-2DA7-4DFF-B8BE-03C2964FEE77}" name="Column4439"/>
    <tableColumn id="4440" xr3:uid="{84CF4A6A-0FAE-41C6-B73B-FBCFBFAB5EDD}" name="Column4440"/>
    <tableColumn id="4441" xr3:uid="{85C8054E-AF6F-4359-89A1-93D62244BD75}" name="Column4441"/>
    <tableColumn id="4442" xr3:uid="{0CAED211-B743-429F-816D-884F11BA78E5}" name="Column4442"/>
    <tableColumn id="4443" xr3:uid="{57D143B1-9E73-40E1-B6E4-CD8EFA2E762A}" name="Column4443"/>
    <tableColumn id="4444" xr3:uid="{F5C02204-1896-41D5-B495-FBDB8C191AD4}" name="Column4444"/>
    <tableColumn id="4445" xr3:uid="{3299D14F-27BA-45A8-8DB5-F2EA842F71F8}" name="Column4445"/>
    <tableColumn id="4446" xr3:uid="{D297CE05-8A1C-4024-BD03-D06AA5A30A56}" name="Column4446"/>
    <tableColumn id="4447" xr3:uid="{EAA330B9-AF14-4F10-BDDD-C20E9F5960AE}" name="Column4447"/>
    <tableColumn id="4448" xr3:uid="{A4D679C5-DE49-4B2E-B4CB-E8404A73A746}" name="Column4448"/>
    <tableColumn id="4449" xr3:uid="{DACC7253-2133-404B-88DF-2956ED656B0D}" name="Column4449"/>
    <tableColumn id="4450" xr3:uid="{040306F4-9693-49C8-BE3B-C468265D9B38}" name="Column4450"/>
    <tableColumn id="4451" xr3:uid="{BF969BF6-8155-41AD-8FCC-C68DFCDBF20F}" name="Column4451"/>
    <tableColumn id="4452" xr3:uid="{1ED75D0A-7849-4CDA-B94B-59BE78BE0467}" name="Column4452"/>
    <tableColumn id="4453" xr3:uid="{FC8403DB-9C1A-49EC-81F8-3EF3D86E6309}" name="Column4453"/>
    <tableColumn id="4454" xr3:uid="{DE51CA0A-7B41-49A0-997E-6029580EFEBC}" name="Column4454"/>
    <tableColumn id="4455" xr3:uid="{94314F66-7BD7-47DC-92DE-BEDEA5600F07}" name="Column4455"/>
    <tableColumn id="4456" xr3:uid="{36544950-1E83-4C1A-8761-986E42FCA3D1}" name="Column4456"/>
    <tableColumn id="4457" xr3:uid="{666AF3DE-BFDE-46CC-B500-5D28BA158B67}" name="Column4457"/>
    <tableColumn id="4458" xr3:uid="{DCBB7F96-114E-4745-9212-8A94F1B6991D}" name="Column4458"/>
    <tableColumn id="4459" xr3:uid="{8C11DF53-AC86-4B10-8346-9BBB357DF71F}" name="Column4459"/>
    <tableColumn id="4460" xr3:uid="{6F100D5B-B72E-440C-BF46-64ECF92071E8}" name="Column4460"/>
    <tableColumn id="4461" xr3:uid="{263B2B65-12B6-4C7D-BFD8-2AE347E23C31}" name="Column4461"/>
    <tableColumn id="4462" xr3:uid="{044014C6-41DF-4DBD-BD95-A3F6DD0CB9E1}" name="Column4462"/>
    <tableColumn id="4463" xr3:uid="{8AE5EF17-0878-4BC8-8422-79A838D6B554}" name="Column4463"/>
    <tableColumn id="4464" xr3:uid="{71F677C2-A98B-47C5-BC80-B763581374F7}" name="Column4464"/>
    <tableColumn id="4465" xr3:uid="{82C09960-D769-42E9-A4E2-007E67D32267}" name="Column4465"/>
    <tableColumn id="4466" xr3:uid="{3D727957-BED7-4DBB-A98C-3B336BD490F4}" name="Column4466"/>
    <tableColumn id="4467" xr3:uid="{BB321504-2C49-4084-BDE3-5F2AD15A3354}" name="Column4467"/>
    <tableColumn id="4468" xr3:uid="{AB09FD30-08C4-447D-B117-F50E5568D9E0}" name="Column4468"/>
    <tableColumn id="4469" xr3:uid="{052EE5C3-E818-4000-ACFE-34B272CED309}" name="Column4469"/>
    <tableColumn id="4470" xr3:uid="{BB64E730-9BC4-4FAF-9C6C-960F5A6CD8D1}" name="Column4470"/>
    <tableColumn id="4471" xr3:uid="{2F72BE06-0BBF-4A16-A944-BB9E96FCCBC9}" name="Column4471"/>
    <tableColumn id="4472" xr3:uid="{2603D2FA-318F-43CC-83B0-0D6CF60C3B63}" name="Column4472"/>
    <tableColumn id="4473" xr3:uid="{D4B40AFE-A6F7-49D4-ACA1-96F38F27C569}" name="Column4473"/>
    <tableColumn id="4474" xr3:uid="{945E486D-CA49-4241-9CA8-62C5094EE781}" name="Column4474"/>
    <tableColumn id="4475" xr3:uid="{16A936ED-A8C4-49D1-A867-B02AD3167CD6}" name="Column4475"/>
    <tableColumn id="4476" xr3:uid="{D6253213-1352-4F8A-B83F-EB2B879FE4DD}" name="Column4476"/>
    <tableColumn id="4477" xr3:uid="{CBD88EE4-8DF7-414D-93F3-1E1CE94B7836}" name="Column4477"/>
    <tableColumn id="4478" xr3:uid="{E73957A4-A6E3-4668-825F-05A97C4B159A}" name="Column4478"/>
    <tableColumn id="4479" xr3:uid="{BB5219D4-3EB5-4466-81BD-E35C7AD63687}" name="Column4479"/>
    <tableColumn id="4480" xr3:uid="{857C6B16-6C5C-44C0-A80B-B5D6985E5DDD}" name="Column4480"/>
    <tableColumn id="4481" xr3:uid="{965A3E02-496A-457A-BED3-599370E532BB}" name="Column4481"/>
    <tableColumn id="4482" xr3:uid="{0E07154F-7EA0-422A-82C5-D1DB450ED28C}" name="Column4482"/>
    <tableColumn id="4483" xr3:uid="{FE6382F3-EA11-4720-853C-D4667087A735}" name="Column4483"/>
    <tableColumn id="4484" xr3:uid="{0995E7D4-F726-4CF6-952D-40157527E972}" name="Column4484"/>
    <tableColumn id="4485" xr3:uid="{9240003A-5518-4AC3-9197-AC59E18CC15B}" name="Column4485"/>
    <tableColumn id="4486" xr3:uid="{D1203C46-4CE8-453B-9EFA-1518BD63C2F1}" name="Column4486"/>
    <tableColumn id="4487" xr3:uid="{E9155905-4323-4158-8E2E-EBB1E444C2F7}" name="Column4487"/>
    <tableColumn id="4488" xr3:uid="{A8B1F5C6-F8B2-4355-9B9E-212E3F392A37}" name="Column4488"/>
    <tableColumn id="4489" xr3:uid="{4CE74C76-8BD3-423C-9D32-E79E2876E085}" name="Column4489"/>
    <tableColumn id="4490" xr3:uid="{62395E2A-24C9-4A91-9CEB-BBB2D8192BD1}" name="Column4490"/>
    <tableColumn id="4491" xr3:uid="{F547D0F9-17DE-4A3F-BE36-5544290F634C}" name="Column4491"/>
    <tableColumn id="4492" xr3:uid="{BA913907-DDCB-4402-ADBC-B0B03C6036C2}" name="Column4492"/>
    <tableColumn id="4493" xr3:uid="{364F9DB2-4137-4226-9E98-FBB5A19D94E2}" name="Column4493"/>
    <tableColumn id="4494" xr3:uid="{B7D9FD2D-E5C0-4BB3-8277-050898618FEA}" name="Column4494"/>
    <tableColumn id="4495" xr3:uid="{1EBE1112-DB28-4E59-BD85-575E09520ED8}" name="Column4495"/>
    <tableColumn id="4496" xr3:uid="{ECC61CAD-7F2A-44A1-B3E6-6684942A024A}" name="Column4496"/>
    <tableColumn id="4497" xr3:uid="{8D2891AF-BB42-47F7-8434-456B7C6D096B}" name="Column4497"/>
    <tableColumn id="4498" xr3:uid="{BE250A6B-9981-4EE3-9BBD-FAAB4E3A4031}" name="Column4498"/>
    <tableColumn id="4499" xr3:uid="{13D91373-3068-4C29-B6A8-13FA0E154679}" name="Column4499"/>
    <tableColumn id="4500" xr3:uid="{BE95862F-B9D6-4EDA-8872-41D0BE68E712}" name="Column4500"/>
    <tableColumn id="4501" xr3:uid="{DDCA8FD0-519A-46B4-BD54-ABBA76815ADA}" name="Column4501"/>
    <tableColumn id="4502" xr3:uid="{690122D7-6F8B-45E9-A116-921143FC4CD3}" name="Column4502"/>
    <tableColumn id="4503" xr3:uid="{B13BA713-2BF7-4527-97AF-D58CA4876968}" name="Column4503"/>
    <tableColumn id="4504" xr3:uid="{5C45F860-AEDF-4FAA-9D1B-B30E475B9464}" name="Column4504"/>
    <tableColumn id="4505" xr3:uid="{E3EE43CC-02DA-4CA6-8690-60FA25D670E5}" name="Column4505"/>
    <tableColumn id="4506" xr3:uid="{D3C207EA-0B4E-4AA6-B52E-5D022CC02A2B}" name="Column4506"/>
    <tableColumn id="4507" xr3:uid="{17759C45-8D3B-4CF7-A1D6-D894AD44BCB0}" name="Column4507"/>
    <tableColumn id="4508" xr3:uid="{595EACD0-C530-4560-810F-58B7883874A4}" name="Column4508"/>
    <tableColumn id="4509" xr3:uid="{CEE152DF-3990-463C-A216-FCEC7CC1A8C3}" name="Column4509"/>
    <tableColumn id="4510" xr3:uid="{1421FE33-D7F9-4A24-89A8-74CABD298FC6}" name="Column4510"/>
    <tableColumn id="4511" xr3:uid="{B8B34663-E63A-4397-8FF9-168E599BDFE8}" name="Column4511"/>
    <tableColumn id="4512" xr3:uid="{28034015-FF5B-4570-9F52-A5F17437DFBA}" name="Column4512"/>
    <tableColumn id="4513" xr3:uid="{5A70CA15-E3EA-4619-ABAB-F8A4176C20FD}" name="Column4513"/>
    <tableColumn id="4514" xr3:uid="{D70D0236-4FAA-4411-959B-DA47119B0708}" name="Column4514"/>
    <tableColumn id="4515" xr3:uid="{DB200E0F-C19B-4969-8D14-9DE5FEBC3879}" name="Column4515"/>
    <tableColumn id="4516" xr3:uid="{81CC0972-AFC2-42EC-98A2-A5EE94BBB71F}" name="Column4516"/>
    <tableColumn id="4517" xr3:uid="{847BBDA1-B54C-4F21-B619-8A765657B853}" name="Column4517"/>
    <tableColumn id="4518" xr3:uid="{13A4CA57-89EC-441B-8F80-B4D91DCFCACC}" name="Column4518"/>
    <tableColumn id="4519" xr3:uid="{7F5E627C-63A5-4C57-803C-1FD121FA905E}" name="Column4519"/>
    <tableColumn id="4520" xr3:uid="{BC78555A-26FD-4AA4-80FF-06DAB0051F23}" name="Column4520"/>
    <tableColumn id="4521" xr3:uid="{F6F14552-D81F-424D-8CA6-8A04F1D6913C}" name="Column4521"/>
    <tableColumn id="4522" xr3:uid="{FB224AB8-9D09-42C4-955B-8CE7BDD87017}" name="Column4522"/>
    <tableColumn id="4523" xr3:uid="{B2C791D3-BA83-4C96-9F06-E8281D74E94B}" name="Column4523"/>
    <tableColumn id="4524" xr3:uid="{B6BA7D16-4731-4A68-86EE-8F22DCCD03DD}" name="Column4524"/>
    <tableColumn id="4525" xr3:uid="{331454E3-45BD-450C-BC0D-2795DD932053}" name="Column4525"/>
    <tableColumn id="4526" xr3:uid="{D7C7B3A3-24A7-4910-855E-8829F617382A}" name="Column4526"/>
    <tableColumn id="4527" xr3:uid="{435C71FF-CD5E-4370-8E46-D10B11996A46}" name="Column4527"/>
    <tableColumn id="4528" xr3:uid="{9E1A7922-40D4-46FB-9500-FA74064B341A}" name="Column4528"/>
    <tableColumn id="4529" xr3:uid="{ECE8A6F4-1A27-4249-B1FF-9FB81BC9954A}" name="Column4529"/>
    <tableColumn id="4530" xr3:uid="{15353E28-C9EC-435F-AEB8-6932D5237998}" name="Column4530"/>
    <tableColumn id="4531" xr3:uid="{BF906F65-EC8F-4DD7-9673-4BCAFD473410}" name="Column4531"/>
    <tableColumn id="4532" xr3:uid="{5599CFFC-60B1-4F81-8F13-4B0ABCFCFFE2}" name="Column4532"/>
    <tableColumn id="4533" xr3:uid="{DDA81125-D055-4436-853B-D031CE498324}" name="Column4533"/>
    <tableColumn id="4534" xr3:uid="{381C45A7-CAC9-4906-8D5B-657E408605A8}" name="Column4534"/>
    <tableColumn id="4535" xr3:uid="{129D365F-B402-4379-B5F0-903BFC495395}" name="Column4535"/>
    <tableColumn id="4536" xr3:uid="{B6772015-7CBD-43D4-A385-DD56B602E4D9}" name="Column4536"/>
    <tableColumn id="4537" xr3:uid="{68379DCC-C3A2-4381-9480-3BDECFD448C3}" name="Column4537"/>
    <tableColumn id="4538" xr3:uid="{FE21CA04-062A-47F6-AB15-C98F5FE5A0F5}" name="Column4538"/>
    <tableColumn id="4539" xr3:uid="{72BAE497-17BF-4C9C-84AE-C4A0D56510FB}" name="Column4539"/>
    <tableColumn id="4540" xr3:uid="{C95A8FD6-FCD7-4934-B858-CA5DDA89E363}" name="Column4540"/>
    <tableColumn id="4541" xr3:uid="{81F3E813-DFEE-439E-9382-FC93E4700251}" name="Column4541"/>
    <tableColumn id="4542" xr3:uid="{05C191A3-79CB-4B4D-B33D-5D7D8E07D8B8}" name="Column4542"/>
    <tableColumn id="4543" xr3:uid="{262940F8-D1F8-425F-B54F-476620D7031A}" name="Column4543"/>
    <tableColumn id="4544" xr3:uid="{BA1BE07F-2C6A-4A32-A327-49F86EDE70FB}" name="Column4544"/>
    <tableColumn id="4545" xr3:uid="{232E7509-D9EC-4A86-8DA4-BFA00F8A95FF}" name="Column4545"/>
    <tableColumn id="4546" xr3:uid="{E1F32280-CF64-46C7-A7B6-4626E52F3CF0}" name="Column4546"/>
    <tableColumn id="4547" xr3:uid="{739AAC7E-6FDE-4AD8-B370-E7D982FE8262}" name="Column4547"/>
    <tableColumn id="4548" xr3:uid="{D3C3043F-7D68-47C5-9F34-F4C6DE0BFA65}" name="Column4548"/>
    <tableColumn id="4549" xr3:uid="{DF1B8757-A391-4047-A1C0-4C86BBCAF0B6}" name="Column4549"/>
    <tableColumn id="4550" xr3:uid="{907741FD-8C73-40A6-BF26-AB5831F9D9C5}" name="Column4550"/>
    <tableColumn id="4551" xr3:uid="{CCC527FD-E276-42BE-A13F-3AEACA7E1B68}" name="Column4551"/>
    <tableColumn id="4552" xr3:uid="{253119C5-A4CD-49FA-B1DC-6C39BE53ECEB}" name="Column4552"/>
    <tableColumn id="4553" xr3:uid="{D29819E8-44CE-4201-B0E2-ED4694DDCBCD}" name="Column4553"/>
    <tableColumn id="4554" xr3:uid="{A33FE768-B3E0-477F-B338-9640E96DE75E}" name="Column4554"/>
    <tableColumn id="4555" xr3:uid="{283E91A2-7C6F-4686-9E8C-1E32DEB7051B}" name="Column4555"/>
    <tableColumn id="4556" xr3:uid="{A2430148-EDBE-4695-B177-8E077E68843A}" name="Column4556"/>
    <tableColumn id="4557" xr3:uid="{1F560475-7565-4D1D-BF3E-527F527C5143}" name="Column4557"/>
    <tableColumn id="4558" xr3:uid="{F8D8C04C-680B-405B-92C6-AF7D265A8993}" name="Column4558"/>
    <tableColumn id="4559" xr3:uid="{D664E1BC-7A16-43DC-A752-284794FE1A1C}" name="Column4559"/>
    <tableColumn id="4560" xr3:uid="{0374564A-9547-4219-9B83-7C889254E820}" name="Column4560"/>
    <tableColumn id="4561" xr3:uid="{3885DE12-987F-4583-9118-7CEA5874BDE2}" name="Column4561"/>
    <tableColumn id="4562" xr3:uid="{FEBF5DC3-6831-4F7A-B207-C8AC91C52407}" name="Column4562"/>
    <tableColumn id="4563" xr3:uid="{455FE2CC-88FD-4EA6-BEB7-0DA4BFEFD1BF}" name="Column4563"/>
    <tableColumn id="4564" xr3:uid="{85234FC4-1EB8-4846-B2CA-BC3DD38F85C5}" name="Column4564"/>
    <tableColumn id="4565" xr3:uid="{6BE975FF-4C9E-4327-9A99-29909E5F9989}" name="Column4565"/>
    <tableColumn id="4566" xr3:uid="{484C473B-1D9D-48E4-937B-EE47F2BDA2EC}" name="Column4566"/>
    <tableColumn id="4567" xr3:uid="{A4B7038D-15D6-4C2B-B317-5F807818F002}" name="Column4567"/>
    <tableColumn id="4568" xr3:uid="{C84D09B9-E193-4596-B50E-67CB652A3B5A}" name="Column4568"/>
    <tableColumn id="4569" xr3:uid="{9D283CCA-24D3-4031-900B-758935841C49}" name="Column4569"/>
    <tableColumn id="4570" xr3:uid="{05B09927-6BD5-4368-9CD2-C889DF420FCD}" name="Column4570"/>
    <tableColumn id="4571" xr3:uid="{F99E0BF6-2B0E-4E4F-9185-76AB5AF6EA56}" name="Column4571"/>
    <tableColumn id="4572" xr3:uid="{FE3576C0-CA03-4849-A7D6-C115F9F06D6E}" name="Column4572"/>
    <tableColumn id="4573" xr3:uid="{9BA294FB-4512-462E-A014-65D3C5BAB1AA}" name="Column4573"/>
    <tableColumn id="4574" xr3:uid="{6F2E04E3-FD6A-4043-8EDA-8D153E5B7C08}" name="Column4574"/>
    <tableColumn id="4575" xr3:uid="{A3A7A138-A0FF-40A1-848E-D7612E49BD3B}" name="Column4575"/>
    <tableColumn id="4576" xr3:uid="{B855C5E9-6517-4347-AA4D-33450C517F65}" name="Column4576"/>
    <tableColumn id="4577" xr3:uid="{A0341D53-9D16-466A-9797-638801E792B7}" name="Column4577"/>
    <tableColumn id="4578" xr3:uid="{DA1A11A9-E739-43BE-913C-FD98E785E1E0}" name="Column4578"/>
    <tableColumn id="4579" xr3:uid="{510578BF-3ED2-4154-A115-C97415B6D333}" name="Column4579"/>
    <tableColumn id="4580" xr3:uid="{188E1B79-9D9E-445F-9621-42958D9C2200}" name="Column4580"/>
    <tableColumn id="4581" xr3:uid="{89210A14-8758-451A-A03C-2C21C5018DAF}" name="Column4581"/>
    <tableColumn id="4582" xr3:uid="{2C165348-B87C-406A-864E-8660409D845B}" name="Column4582"/>
    <tableColumn id="4583" xr3:uid="{34F8AA02-9770-40C8-96D5-E21BF4A03A2A}" name="Column4583"/>
    <tableColumn id="4584" xr3:uid="{93123A60-85C2-4368-8D52-FE919D13A8A2}" name="Column4584"/>
    <tableColumn id="4585" xr3:uid="{08560D86-E1E0-4117-8A57-7B46C1938567}" name="Column4585"/>
    <tableColumn id="4586" xr3:uid="{7399D08B-E29E-4855-A09E-45AB8B6D242C}" name="Column4586"/>
    <tableColumn id="4587" xr3:uid="{01093657-B1A9-461F-8CBD-97B049E23772}" name="Column4587"/>
    <tableColumn id="4588" xr3:uid="{44499D89-88CF-4480-90E5-4C0D330AA62F}" name="Column4588"/>
    <tableColumn id="4589" xr3:uid="{8684EB3A-3E5B-4238-86CB-FD37D1CA534C}" name="Column4589"/>
    <tableColumn id="4590" xr3:uid="{CF5CAFC0-ACE2-4B87-BE54-18D5A43D9F8E}" name="Column4590"/>
    <tableColumn id="4591" xr3:uid="{07674174-33D7-4902-8E25-D15C9875038B}" name="Column4591"/>
    <tableColumn id="4592" xr3:uid="{8FCF7D2B-BC61-4BA9-B8A8-0C9619BFEA9C}" name="Column4592"/>
    <tableColumn id="4593" xr3:uid="{CECF0A68-82B3-42D7-8B9E-4FBD4D75A557}" name="Column4593"/>
    <tableColumn id="4594" xr3:uid="{C7A827DE-E723-4D21-81F0-5E0BF984BBD1}" name="Column4594"/>
    <tableColumn id="4595" xr3:uid="{9AC149A1-D5FF-4E24-8FF9-DB9B59A849AE}" name="Column4595"/>
    <tableColumn id="4596" xr3:uid="{75ECD18F-3DE5-4F44-9C9B-A97FFE79C2F5}" name="Column4596"/>
    <tableColumn id="4597" xr3:uid="{CC26DCA9-5E6F-4F02-BBA4-6D2FC8B2A477}" name="Column4597"/>
    <tableColumn id="4598" xr3:uid="{CA6B2EA0-CAD0-4B70-9C28-8228B478A097}" name="Column4598"/>
    <tableColumn id="4599" xr3:uid="{E5CEAAA9-D214-4BE0-B108-23857CAAE51C}" name="Column4599"/>
    <tableColumn id="4600" xr3:uid="{DCE6F724-7DC2-43C4-926F-3213D96787F6}" name="Column4600"/>
    <tableColumn id="4601" xr3:uid="{D4732288-C245-45E2-A3FE-80071146EB0C}" name="Column4601"/>
    <tableColumn id="4602" xr3:uid="{92DDB5ED-0233-41AA-BC4A-3F45A38CB7C0}" name="Column4602"/>
    <tableColumn id="4603" xr3:uid="{795BE240-5BAC-455B-A56C-6FC8E2956DCB}" name="Column4603"/>
    <tableColumn id="4604" xr3:uid="{628546EF-54BC-40C5-9513-CF78A30F11C1}" name="Column4604"/>
    <tableColumn id="4605" xr3:uid="{9AC1CAFE-912F-48F7-ABAF-D513402E01CA}" name="Column4605"/>
    <tableColumn id="4606" xr3:uid="{8C998823-5C7C-4F5F-BE12-39AEFC152D9F}" name="Column4606"/>
    <tableColumn id="4607" xr3:uid="{5DA964C2-7562-4764-9C26-A5F3C4AEB358}" name="Column4607"/>
    <tableColumn id="4608" xr3:uid="{CEA08066-FEC5-4896-A999-F9AC1DD3DF8A}" name="Column4608"/>
    <tableColumn id="4609" xr3:uid="{5A7064A5-304D-4AE1-BDFF-4FD977D7AA8A}" name="Column4609"/>
    <tableColumn id="4610" xr3:uid="{0BD4BCE0-B5F8-482D-916C-F1734A214264}" name="Column4610"/>
    <tableColumn id="4611" xr3:uid="{280F5E88-B0EF-4C16-A03E-5F9B65D6F127}" name="Column4611"/>
    <tableColumn id="4612" xr3:uid="{2644D8EF-ABB1-4960-8B72-2153B6B37FDC}" name="Column4612"/>
    <tableColumn id="4613" xr3:uid="{E51E595A-44E9-47F2-AB70-802ACE46A77A}" name="Column4613"/>
    <tableColumn id="4614" xr3:uid="{51033AFB-2EA7-40C5-AEF3-1BADAE70BB76}" name="Column4614"/>
    <tableColumn id="4615" xr3:uid="{7C41383F-6A9D-47B6-A6CB-F442F10BE864}" name="Column4615"/>
    <tableColumn id="4616" xr3:uid="{DA346C93-9710-411E-9E8B-5E07AF07F8EE}" name="Column4616"/>
    <tableColumn id="4617" xr3:uid="{99832728-247A-406D-B5C3-3917511413DC}" name="Column4617"/>
    <tableColumn id="4618" xr3:uid="{BC239C2E-E547-434A-AE17-CEFB4128488A}" name="Column4618"/>
    <tableColumn id="4619" xr3:uid="{C85A173D-625F-49DF-9518-44B2BB8EF87C}" name="Column4619"/>
    <tableColumn id="4620" xr3:uid="{6AAE85E0-2662-488C-A97D-24F16DC05A67}" name="Column4620"/>
    <tableColumn id="4621" xr3:uid="{2E0A94B7-CF45-484B-96EE-CBA47A08D6A7}" name="Column4621"/>
    <tableColumn id="4622" xr3:uid="{35B41C22-3ED0-4F4A-9C19-8D6673951DA6}" name="Column4622"/>
    <tableColumn id="4623" xr3:uid="{96DD52FF-3DB4-4474-A326-6B6004B358EA}" name="Column4623"/>
    <tableColumn id="4624" xr3:uid="{0311BEBD-F214-48C6-92F4-1A9FF9FF5D7B}" name="Column4624"/>
    <tableColumn id="4625" xr3:uid="{27B0365E-E5EB-4BDE-AEC0-5A31B3B5193B}" name="Column4625"/>
    <tableColumn id="4626" xr3:uid="{739BCB7E-36C6-427B-A35A-CAF18115D5B6}" name="Column4626"/>
    <tableColumn id="4627" xr3:uid="{EE9E853B-419D-4D26-91F1-4D8D6A2E834E}" name="Column4627"/>
    <tableColumn id="4628" xr3:uid="{EC092D67-21EB-4413-BE5F-30DB17A02E3D}" name="Column4628"/>
    <tableColumn id="4629" xr3:uid="{8883E0C5-03E3-4415-934A-14EE9EBC0392}" name="Column4629"/>
    <tableColumn id="4630" xr3:uid="{080B13F5-AD84-4A15-83C6-2200FB97C925}" name="Column4630"/>
    <tableColumn id="4631" xr3:uid="{25DD80E8-0502-40FF-B86B-9AA8DA1B6C54}" name="Column4631"/>
    <tableColumn id="4632" xr3:uid="{1B5316D2-EFBF-43DE-9F0F-B77640A6B1C1}" name="Column4632"/>
    <tableColumn id="4633" xr3:uid="{492B3F75-E722-4954-9895-6B33508A31C8}" name="Column4633"/>
    <tableColumn id="4634" xr3:uid="{F53B0620-D866-4E6F-A1E2-CFB25B5427FF}" name="Column4634"/>
    <tableColumn id="4635" xr3:uid="{CDA9AC9F-9F08-4A04-B2CA-66C30CAE6071}" name="Column4635"/>
    <tableColumn id="4636" xr3:uid="{011E207C-0EEE-4BE9-B3ED-EDCE03F40DF7}" name="Column4636"/>
    <tableColumn id="4637" xr3:uid="{6BE6D4CC-2AD7-47B8-8A6B-E77D9254E7C2}" name="Column4637"/>
    <tableColumn id="4638" xr3:uid="{B4F3824F-A6D7-4B6F-BE80-1900D8AC9642}" name="Column4638"/>
    <tableColumn id="4639" xr3:uid="{E6C7F69C-4847-445B-BE36-F7B83799CF5C}" name="Column4639"/>
    <tableColumn id="4640" xr3:uid="{53C488C6-A04E-47E3-ADB8-2ED284F382AB}" name="Column4640"/>
    <tableColumn id="4641" xr3:uid="{EB2AE384-BAAA-4F07-BF92-67B590C2B54C}" name="Column4641"/>
    <tableColumn id="4642" xr3:uid="{D86EF948-72C4-4E37-9B72-5ADA88D63BC0}" name="Column4642"/>
    <tableColumn id="4643" xr3:uid="{97FBB602-52F3-4676-8DDB-74195EDAAF78}" name="Column4643"/>
    <tableColumn id="4644" xr3:uid="{54AE01BB-D463-460C-A42F-9870BEB25017}" name="Column4644"/>
    <tableColumn id="4645" xr3:uid="{9475BA45-80F7-49CE-A010-24097F62AC08}" name="Column4645"/>
    <tableColumn id="4646" xr3:uid="{036A0E44-9B77-4058-8AAC-2FE983D1E4CE}" name="Column4646"/>
    <tableColumn id="4647" xr3:uid="{9163C4E3-BCCD-45BF-8EC7-4A1DE38D3219}" name="Column4647"/>
    <tableColumn id="4648" xr3:uid="{0CF113A2-3B82-492C-A3BB-D9FD1EB1CF42}" name="Column4648"/>
    <tableColumn id="4649" xr3:uid="{0CD6C183-D9C7-4BAD-B2F8-EAA34AF95368}" name="Column4649"/>
    <tableColumn id="4650" xr3:uid="{366498CE-29BC-4455-81BF-AAF50DA4B9A8}" name="Column4650"/>
    <tableColumn id="4651" xr3:uid="{0BF01225-A317-4B1A-B75C-868C00E377ED}" name="Column4651"/>
    <tableColumn id="4652" xr3:uid="{78942E71-17B5-41B7-A59A-4B78946AA712}" name="Column4652"/>
    <tableColumn id="4653" xr3:uid="{5848B121-BA08-43AE-A9C6-51F7680E997C}" name="Column4653"/>
    <tableColumn id="4654" xr3:uid="{96736908-DA5F-4935-9B59-8CCCE7AA224D}" name="Column4654"/>
    <tableColumn id="4655" xr3:uid="{0237C53E-21BF-495C-9FD2-C55B0355EC84}" name="Column4655"/>
    <tableColumn id="4656" xr3:uid="{ABBEB5EE-016A-4D70-AD7A-4A9AF4836DD1}" name="Column4656"/>
    <tableColumn id="4657" xr3:uid="{F40D6BC1-34C0-466C-8344-58395F9037C9}" name="Column4657"/>
    <tableColumn id="4658" xr3:uid="{AB256FF2-77D6-446D-9990-3E200D061587}" name="Column4658"/>
    <tableColumn id="4659" xr3:uid="{833EAE33-F4B3-48CD-908E-F96C29A88A93}" name="Column4659"/>
    <tableColumn id="4660" xr3:uid="{8E2EC7FC-39E0-481B-AC28-F7CA59C6D52A}" name="Column4660"/>
    <tableColumn id="4661" xr3:uid="{7DBD5CCC-7F15-4E91-BE58-BCFE00A93822}" name="Column4661"/>
    <tableColumn id="4662" xr3:uid="{7CF786BC-EDFE-480E-88D5-BE999E0C717E}" name="Column4662"/>
    <tableColumn id="4663" xr3:uid="{E0E6CBC2-97AB-4945-A17E-EFE3757A218D}" name="Column4663"/>
    <tableColumn id="4664" xr3:uid="{00969E21-7723-4AD2-9C90-8B52E3898D42}" name="Column4664"/>
    <tableColumn id="4665" xr3:uid="{FFCF09CC-E249-4462-8115-C8A6D8961094}" name="Column4665"/>
    <tableColumn id="4666" xr3:uid="{BD82B6BA-7EBC-482B-B504-1FBAA53395DD}" name="Column4666"/>
    <tableColumn id="4667" xr3:uid="{3BB13611-B2CE-4FCF-A4BC-4E9D4A946A55}" name="Column4667"/>
    <tableColumn id="4668" xr3:uid="{3913D29E-6A47-47E7-B8CA-1FBF632A04D8}" name="Column4668"/>
    <tableColumn id="4669" xr3:uid="{1A179C03-B0C5-4375-B4BF-21E96C2B3A28}" name="Column4669"/>
    <tableColumn id="4670" xr3:uid="{E33BFD08-DFA3-4B8D-BABD-F98953639481}" name="Column4670"/>
    <tableColumn id="4671" xr3:uid="{80B38CC7-74D3-492A-9D1F-3586A89A263C}" name="Column4671"/>
    <tableColumn id="4672" xr3:uid="{EF999F66-463D-47FB-B1B2-CBC824BA0EDE}" name="Column4672"/>
    <tableColumn id="4673" xr3:uid="{E62982EF-09FE-4069-8AC8-6E74BB0961ED}" name="Column4673"/>
    <tableColumn id="4674" xr3:uid="{8FCDEAB9-B0DD-49CC-B8B2-75DA2AD3D0E3}" name="Column4674"/>
    <tableColumn id="4675" xr3:uid="{2DA0DA2D-7991-47D8-B7B3-57EB137FF12B}" name="Column4675"/>
    <tableColumn id="4676" xr3:uid="{5E6ABDE9-54C2-47A1-8CE3-797314EE9A07}" name="Column4676"/>
    <tableColumn id="4677" xr3:uid="{34E5DC94-3324-44E0-B005-8D58ED4B7C8F}" name="Column4677"/>
    <tableColumn id="4678" xr3:uid="{E4881F5E-212F-4393-9720-F0AF34D53EF7}" name="Column4678"/>
    <tableColumn id="4679" xr3:uid="{C09617A1-94E9-4A89-BA22-BA00E8D367B4}" name="Column4679"/>
    <tableColumn id="4680" xr3:uid="{F5623859-E88C-4F30-A6EE-0BD196463A94}" name="Column4680"/>
    <tableColumn id="4681" xr3:uid="{017F98B6-C640-497C-91F7-740AAA4F878E}" name="Column4681"/>
    <tableColumn id="4682" xr3:uid="{67EFF628-CD96-45D7-9A34-551A89019212}" name="Column4682"/>
    <tableColumn id="4683" xr3:uid="{9D19B18E-E104-4EAB-9B2D-6247A70ACD8F}" name="Column4683"/>
    <tableColumn id="4684" xr3:uid="{A283E74C-7FDA-4121-9BFB-A1AA0E094BA1}" name="Column4684"/>
    <tableColumn id="4685" xr3:uid="{D6EF8193-FA83-4042-B68F-80ACB10FBC7C}" name="Column4685"/>
    <tableColumn id="4686" xr3:uid="{8DD76E8D-7332-4644-9061-2F4CC69CAE70}" name="Column4686"/>
    <tableColumn id="4687" xr3:uid="{EF35121D-3BF7-44A8-BD84-15BB8972715D}" name="Column4687"/>
    <tableColumn id="4688" xr3:uid="{1FE0FD43-F155-490D-8556-368BA10000F3}" name="Column4688"/>
    <tableColumn id="4689" xr3:uid="{B7580827-49F0-4BCA-B0B6-7008D713CD38}" name="Column4689"/>
    <tableColumn id="4690" xr3:uid="{148D3422-9F28-45FF-867D-AF293332B6ED}" name="Column4690"/>
    <tableColumn id="4691" xr3:uid="{6AA1B5A6-767B-42D3-89BF-68F68F1D7E46}" name="Column4691"/>
    <tableColumn id="4692" xr3:uid="{54F2FE4B-4842-4203-9B5C-157B1364FA24}" name="Column4692"/>
    <tableColumn id="4693" xr3:uid="{928805D0-44BC-486B-B754-3340866C6CF5}" name="Column4693"/>
    <tableColumn id="4694" xr3:uid="{DBACDCF6-889F-44ED-9BC4-5DA5CFA9F476}" name="Column4694"/>
    <tableColumn id="4695" xr3:uid="{EE0067E7-AF5A-404F-9E88-9DC1389477A8}" name="Column4695"/>
    <tableColumn id="4696" xr3:uid="{4E415FB8-9C47-44F8-89DB-ABC08DD5B9A1}" name="Column4696"/>
    <tableColumn id="4697" xr3:uid="{F7622898-E191-4E39-A9C4-D7D05724FE9B}" name="Column4697"/>
    <tableColumn id="4698" xr3:uid="{C0900A79-F10E-4F81-8930-6A931A313134}" name="Column4698"/>
    <tableColumn id="4699" xr3:uid="{DDCDF564-65CE-41C4-A278-42A6D9D7A4F4}" name="Column4699"/>
    <tableColumn id="4700" xr3:uid="{5907328B-A1FE-432D-A7D9-20EF0B2D6B51}" name="Column4700"/>
    <tableColumn id="4701" xr3:uid="{B2197455-BDF4-4BF8-997C-18927B4932F4}" name="Column4701"/>
    <tableColumn id="4702" xr3:uid="{D967417B-F876-4BB3-A28A-73DF2202F124}" name="Column4702"/>
    <tableColumn id="4703" xr3:uid="{03208F79-7FB6-4922-A747-EC6056053DB3}" name="Column4703"/>
    <tableColumn id="4704" xr3:uid="{4A37CCDC-4BA9-45BC-B501-601DE9166FD5}" name="Column4704"/>
    <tableColumn id="4705" xr3:uid="{A41802F2-0240-4436-8B49-4DACF108C4D5}" name="Column4705"/>
    <tableColumn id="4706" xr3:uid="{2604FF8D-3C62-449F-9337-DF96DD5320FF}" name="Column4706"/>
    <tableColumn id="4707" xr3:uid="{E68F97EB-0095-460E-B969-796D5C7F672C}" name="Column4707"/>
    <tableColumn id="4708" xr3:uid="{F0C2169C-02FA-4A9C-BF57-52C0BB9A5A7D}" name="Column4708"/>
    <tableColumn id="4709" xr3:uid="{E5BB4ACE-3B0A-412F-9A15-FCB4B5EEFC8E}" name="Column4709"/>
    <tableColumn id="4710" xr3:uid="{8C82CB6F-DE99-4B55-99BD-1312F025C0C6}" name="Column4710"/>
    <tableColumn id="4711" xr3:uid="{AB12E559-BC9D-438F-A722-A3EA5710D287}" name="Column4711"/>
    <tableColumn id="4712" xr3:uid="{48D4106D-8825-4B5E-8732-4E23F626AD95}" name="Column4712"/>
    <tableColumn id="4713" xr3:uid="{EBC689C0-30F2-454D-867F-3E43305A7C40}" name="Column4713"/>
    <tableColumn id="4714" xr3:uid="{AFBE3DDA-CF5F-4C5A-ADDE-0BF676178DE0}" name="Column4714"/>
    <tableColumn id="4715" xr3:uid="{3EA5E931-7AEB-4178-B938-DEDAB5EC129A}" name="Column4715"/>
    <tableColumn id="4716" xr3:uid="{09544957-DF0D-4DEB-80ED-967CA542C41B}" name="Column4716"/>
    <tableColumn id="4717" xr3:uid="{A999508A-FC3B-49B5-8ACB-6EABCFCE8B1D}" name="Column4717"/>
    <tableColumn id="4718" xr3:uid="{41DD8EE0-E86B-44F3-88F5-F53EC19AD88F}" name="Column4718"/>
    <tableColumn id="4719" xr3:uid="{0274B5F3-B377-47DB-934A-A777C20C4AAE}" name="Column4719"/>
    <tableColumn id="4720" xr3:uid="{24EE7BB0-0516-4F00-AEAC-7FD725A7259A}" name="Column4720"/>
    <tableColumn id="4721" xr3:uid="{F6C9726D-BE2E-4B56-8622-BBCB0E2858AB}" name="Column4721"/>
    <tableColumn id="4722" xr3:uid="{3AB9323A-B293-4995-B38D-2F0EB814504A}" name="Column4722"/>
    <tableColumn id="4723" xr3:uid="{B30E9135-3835-4220-B399-15244EF79345}" name="Column4723"/>
    <tableColumn id="4724" xr3:uid="{EDE50C29-B781-4939-ACE0-D28309C53CEA}" name="Column4724"/>
    <tableColumn id="4725" xr3:uid="{14FA015F-FFEC-4193-85C8-7DC8B5DF8E92}" name="Column4725"/>
    <tableColumn id="4726" xr3:uid="{A9679BA1-9F27-4666-8F4E-57BB8BDDBC41}" name="Column4726"/>
    <tableColumn id="4727" xr3:uid="{0F2AEB58-891B-4239-B351-66C5056F9FB7}" name="Column4727"/>
    <tableColumn id="4728" xr3:uid="{0A8B23AE-3290-4788-A986-34B7FE9A43B3}" name="Column4728"/>
    <tableColumn id="4729" xr3:uid="{864A246E-396D-49F2-979F-A4A4F8CDF987}" name="Column4729"/>
    <tableColumn id="4730" xr3:uid="{52CE0293-B095-446D-9181-969D063606DF}" name="Column4730"/>
    <tableColumn id="4731" xr3:uid="{F2A0D03D-32A3-4708-91F4-558E57386D6D}" name="Column4731"/>
    <tableColumn id="4732" xr3:uid="{2D09295F-52E4-4F5B-8BA4-DFDB24CB314E}" name="Column4732"/>
    <tableColumn id="4733" xr3:uid="{E15F3C6E-4767-49FF-B11D-EE2FD491D64B}" name="Column4733"/>
    <tableColumn id="4734" xr3:uid="{8857B0F0-68B3-4D9F-8549-497680F20E28}" name="Column4734"/>
    <tableColumn id="4735" xr3:uid="{4B2D7B8B-200D-40FB-8797-7934F49DF59D}" name="Column4735"/>
    <tableColumn id="4736" xr3:uid="{046CE694-3C9A-49D6-8DF7-36F2292CD86F}" name="Column4736"/>
    <tableColumn id="4737" xr3:uid="{3C1E1872-12F7-4BF4-9285-630548ECDD93}" name="Column4737"/>
    <tableColumn id="4738" xr3:uid="{B7F44DDB-AD8D-4FF0-BC2E-F8B3ACCD661D}" name="Column4738"/>
    <tableColumn id="4739" xr3:uid="{8B22A9C5-2929-4143-A1A6-B9FEBFB83F20}" name="Column4739"/>
    <tableColumn id="4740" xr3:uid="{98D0DBE8-A0FA-495E-B63A-30267B16CFC6}" name="Column4740"/>
    <tableColumn id="4741" xr3:uid="{BB07B71C-F0AD-498A-9ACB-7AE647840F6E}" name="Column4741"/>
    <tableColumn id="4742" xr3:uid="{04292CAC-99DC-43DC-ABCD-FDCAF920478E}" name="Column4742"/>
    <tableColumn id="4743" xr3:uid="{40C17BB3-67AD-4D5C-A031-BE402AED926F}" name="Column4743"/>
    <tableColumn id="4744" xr3:uid="{53A64A1D-36BA-4FEA-95BA-A5AAD59761E7}" name="Column4744"/>
    <tableColumn id="4745" xr3:uid="{E47C299A-B211-4DCD-8059-54C8BB9370F7}" name="Column4745"/>
    <tableColumn id="4746" xr3:uid="{A7DE653E-4BAA-454C-B75D-93273B933949}" name="Column4746"/>
    <tableColumn id="4747" xr3:uid="{8D123D98-58E9-4980-8BAD-B72DF333B284}" name="Column4747"/>
    <tableColumn id="4748" xr3:uid="{130B99D7-8872-4EAE-B9EF-B587AF5C61DF}" name="Column4748"/>
    <tableColumn id="4749" xr3:uid="{724904BD-0EB2-4EB3-AC9E-00C17E6E954C}" name="Column4749"/>
    <tableColumn id="4750" xr3:uid="{C3AF7133-23A9-45FC-A2A1-E36010774CB4}" name="Column4750"/>
    <tableColumn id="4751" xr3:uid="{2D426266-4266-4796-B544-FBE4A1DA368A}" name="Column4751"/>
    <tableColumn id="4752" xr3:uid="{A6B784B4-D803-4E35-9E70-3225691602EE}" name="Column4752"/>
    <tableColumn id="4753" xr3:uid="{40D6B467-B966-4920-A058-B30AFA9D90C0}" name="Column4753"/>
    <tableColumn id="4754" xr3:uid="{71C85CBD-FE53-4420-843E-435455B3EE7A}" name="Column4754"/>
    <tableColumn id="4755" xr3:uid="{1B0C6B94-BF80-415E-A391-A44A6010A909}" name="Column4755"/>
    <tableColumn id="4756" xr3:uid="{C36E962E-CA0C-4D5E-9995-CA7F406E6086}" name="Column4756"/>
    <tableColumn id="4757" xr3:uid="{4AD6B2E3-7960-45C0-A230-0659E8A3DBE3}" name="Column4757"/>
    <tableColumn id="4758" xr3:uid="{0600793F-F342-4490-BF10-799691E8032B}" name="Column4758"/>
    <tableColumn id="4759" xr3:uid="{B658EAD0-66CD-4560-859E-196FB06D6373}" name="Column4759"/>
    <tableColumn id="4760" xr3:uid="{BC2B4BDB-C00F-4AEF-8CA8-466E5EE03E19}" name="Column4760"/>
    <tableColumn id="4761" xr3:uid="{DE4E355D-FEF9-4690-9B33-2C2FE7AA4D15}" name="Column4761"/>
    <tableColumn id="4762" xr3:uid="{55B2E681-F6ED-47AA-8C7B-83323CE5B52C}" name="Column4762"/>
    <tableColumn id="4763" xr3:uid="{5538091E-B2BB-46A5-B4CD-3DAE6CBECB73}" name="Column4763"/>
    <tableColumn id="4764" xr3:uid="{5C9E1569-277C-44E7-BDB2-56FE89E4C9B4}" name="Column4764"/>
    <tableColumn id="4765" xr3:uid="{2FEC58B8-3B35-4BC8-ABAF-3761D58B9128}" name="Column4765"/>
    <tableColumn id="4766" xr3:uid="{A00F2F1B-B461-4999-9854-3F4CA27DD765}" name="Column4766"/>
    <tableColumn id="4767" xr3:uid="{B74AB685-EA4A-4126-AABD-BCC72821580B}" name="Column4767"/>
    <tableColumn id="4768" xr3:uid="{D3F8C2F7-33C3-4A7E-B3D2-953DE978546F}" name="Column4768"/>
    <tableColumn id="4769" xr3:uid="{F7C9E84B-9933-4C30-AA6D-C07743AE3973}" name="Column4769"/>
    <tableColumn id="4770" xr3:uid="{6F4B9092-B20B-4E89-903A-56B3B344C13F}" name="Column4770"/>
    <tableColumn id="4771" xr3:uid="{967607C2-4333-465E-B800-C608557FAC97}" name="Column4771"/>
    <tableColumn id="4772" xr3:uid="{F04F9AF8-F05D-48B1-B1EA-D11D8123C6C3}" name="Column4772"/>
    <tableColumn id="4773" xr3:uid="{ED8449C7-6362-4788-96C1-8288865DCB36}" name="Column4773"/>
    <tableColumn id="4774" xr3:uid="{35B4EA89-D5C1-4489-9469-1E110260C81D}" name="Column4774"/>
    <tableColumn id="4775" xr3:uid="{1311FD89-EA30-4F06-A4C6-9E6901876BDD}" name="Column4775"/>
    <tableColumn id="4776" xr3:uid="{E0791AB9-B1C8-486B-AFA0-CECC79FC370D}" name="Column4776"/>
    <tableColumn id="4777" xr3:uid="{31742D81-23D9-46D8-959A-468BA10381A3}" name="Column4777"/>
    <tableColumn id="4778" xr3:uid="{1DE84A22-7D37-4C3E-9525-116D69861DDC}" name="Column4778"/>
    <tableColumn id="4779" xr3:uid="{629CF9AD-C785-4734-8FD3-C3B0EBE82D2F}" name="Column4779"/>
    <tableColumn id="4780" xr3:uid="{3CD41578-8545-4CB4-8ACF-227AA5BC4806}" name="Column4780"/>
    <tableColumn id="4781" xr3:uid="{7653897E-E819-460A-8481-5C623D636A14}" name="Column4781"/>
    <tableColumn id="4782" xr3:uid="{271856EE-4FD9-4D01-8433-BDB45A96DE84}" name="Column4782"/>
    <tableColumn id="4783" xr3:uid="{F9DBF29F-075E-4FE5-AD04-7B24344D90BF}" name="Column4783"/>
    <tableColumn id="4784" xr3:uid="{E7BB23DA-6127-4864-AFA1-B7C2F3905EF1}" name="Column4784"/>
    <tableColumn id="4785" xr3:uid="{916720D3-93C2-486A-B3ED-6FF74B04F6EF}" name="Column4785"/>
    <tableColumn id="4786" xr3:uid="{D773DFDF-7495-49AD-AEAD-B7C6FC9CC0A4}" name="Column4786"/>
    <tableColumn id="4787" xr3:uid="{5CD59782-6112-4138-A829-59CE2AD14444}" name="Column4787"/>
    <tableColumn id="4788" xr3:uid="{C0188D68-313D-486B-81E7-DF42E94CAD68}" name="Column4788"/>
    <tableColumn id="4789" xr3:uid="{7A17C728-7F4A-4651-8D98-91A9CDF0356A}" name="Column4789"/>
    <tableColumn id="4790" xr3:uid="{61748217-B5DF-4CB2-A489-4F100FA81CE7}" name="Column4790"/>
    <tableColumn id="4791" xr3:uid="{F3C13373-B4F7-43FC-BDE3-4459A2EF82F0}" name="Column4791"/>
    <tableColumn id="4792" xr3:uid="{45DB956D-350E-45E8-9A8E-DBC9992A5843}" name="Column4792"/>
    <tableColumn id="4793" xr3:uid="{32FE7C1A-8EDC-476E-82CF-927AF717A2AD}" name="Column4793"/>
    <tableColumn id="4794" xr3:uid="{7EFB33C3-D364-4C86-B967-F97BB7A71B1C}" name="Column4794"/>
    <tableColumn id="4795" xr3:uid="{CF6C9EB4-90DB-46FB-A4AF-CF68F31B72A6}" name="Column4795"/>
    <tableColumn id="4796" xr3:uid="{7ADBDA1A-BEDC-4C99-A7E7-52F09B1F7120}" name="Column4796"/>
    <tableColumn id="4797" xr3:uid="{1FB30005-B9BD-4E7E-BAEF-BAE85BDF7CC9}" name="Column4797"/>
    <tableColumn id="4798" xr3:uid="{F3E51C97-4BCA-41F3-B76C-9FC1894C6487}" name="Column4798"/>
    <tableColumn id="4799" xr3:uid="{932CD584-610E-4991-90F6-4A2750F38385}" name="Column4799"/>
    <tableColumn id="4800" xr3:uid="{3D7F842B-0544-4495-AEA7-B14A8938D775}" name="Column4800"/>
    <tableColumn id="4801" xr3:uid="{2CE9F3BA-26FE-4829-8750-2129BF329929}" name="Column4801"/>
    <tableColumn id="4802" xr3:uid="{E129CA1A-8308-4DD1-AF41-C960F7C2722F}" name="Column4802"/>
    <tableColumn id="4803" xr3:uid="{9B82749C-3E92-41A1-8722-DCA1FDAAAD97}" name="Column4803"/>
    <tableColumn id="4804" xr3:uid="{F36FAA3E-9826-4C77-862D-EDA6B5FE1156}" name="Column4804"/>
    <tableColumn id="4805" xr3:uid="{B1F1775D-855B-4A14-8541-5BEB8CE7D695}" name="Column4805"/>
    <tableColumn id="4806" xr3:uid="{57B3E13A-94AB-4874-9E81-AA90A9F1B404}" name="Column4806"/>
    <tableColumn id="4807" xr3:uid="{A7CABDC2-3088-4010-A3DA-F43572B6BBCF}" name="Column4807"/>
    <tableColumn id="4808" xr3:uid="{3F5CCD8C-3AFF-4AB8-BBD3-7A09CE89283D}" name="Column4808"/>
    <tableColumn id="4809" xr3:uid="{FBDB4E76-2F09-41B8-ABDF-6C72B7F0B72B}" name="Column4809"/>
    <tableColumn id="4810" xr3:uid="{3B94D585-F53D-43BC-8931-EAA7F98658F8}" name="Column4810"/>
    <tableColumn id="4811" xr3:uid="{70B1F8D7-4275-47E6-8E2C-E2437DBFB3C0}" name="Column4811"/>
    <tableColumn id="4812" xr3:uid="{888DA67F-00B4-4437-8A71-5E2FBD8616E4}" name="Column4812"/>
    <tableColumn id="4813" xr3:uid="{507A7645-0395-4F63-BCFF-8603249ABB13}" name="Column4813"/>
    <tableColumn id="4814" xr3:uid="{E232863D-8A89-4874-83BA-65B3825834C2}" name="Column4814"/>
    <tableColumn id="4815" xr3:uid="{6DAECF5E-7B9F-49BB-BC21-8C228D017EAB}" name="Column4815"/>
    <tableColumn id="4816" xr3:uid="{31F311F5-7CB0-4769-9EFA-30FFCADA5A5B}" name="Column4816"/>
    <tableColumn id="4817" xr3:uid="{58713960-6116-494E-AE7F-B41DAA37C558}" name="Column4817"/>
    <tableColumn id="4818" xr3:uid="{5F22392F-4325-4457-A11F-9D9E6815FDDF}" name="Column4818"/>
    <tableColumn id="4819" xr3:uid="{55FE53FD-BADB-4ABF-A370-3E8C047D7E89}" name="Column4819"/>
    <tableColumn id="4820" xr3:uid="{17A64A43-1032-4F32-947C-BBA525886138}" name="Column4820"/>
    <tableColumn id="4821" xr3:uid="{2C79279F-CEA8-4214-A836-DB08105F22BF}" name="Column4821"/>
    <tableColumn id="4822" xr3:uid="{A07010FD-82EA-420E-8B56-F2AFF503722A}" name="Column4822"/>
    <tableColumn id="4823" xr3:uid="{E6FD8AF0-F9AE-4CE6-825A-26E6DF7BD84D}" name="Column4823"/>
    <tableColumn id="4824" xr3:uid="{41A4B972-1D44-44F5-9CB3-B4BF07702BB0}" name="Column4824"/>
    <tableColumn id="4825" xr3:uid="{C5B073C4-2E2B-409F-9337-370E80FD122B}" name="Column4825"/>
    <tableColumn id="4826" xr3:uid="{A6B63F93-96F6-4FFC-84CE-09B363B3D5DD}" name="Column4826"/>
    <tableColumn id="4827" xr3:uid="{0CA4CC5F-8972-42F3-AF67-757458A921F0}" name="Column4827"/>
    <tableColumn id="4828" xr3:uid="{3AF0ACF3-4732-4953-A407-CBB8BC10CA90}" name="Column4828"/>
    <tableColumn id="4829" xr3:uid="{D9AC053B-65C0-440B-BA92-35187780852F}" name="Column4829"/>
    <tableColumn id="4830" xr3:uid="{222404EE-FB3D-4B2B-AD2D-60558EE9E6B1}" name="Column4830"/>
    <tableColumn id="4831" xr3:uid="{BA90279D-42D6-4924-83C0-2E574BD01AF9}" name="Column4831"/>
    <tableColumn id="4832" xr3:uid="{67EC0879-8A09-47EE-97F7-B089935BBDEA}" name="Column4832"/>
    <tableColumn id="4833" xr3:uid="{C4379ED6-80ED-41D2-86A6-48522C7EAD13}" name="Column4833"/>
    <tableColumn id="4834" xr3:uid="{1BD8B172-C99C-46D5-87B2-AF32531D1F50}" name="Column4834"/>
    <tableColumn id="4835" xr3:uid="{18158D88-4B9D-48D5-A9F7-2B24FE2C1302}" name="Column4835"/>
    <tableColumn id="4836" xr3:uid="{16046C17-8AAF-41C0-86B4-BB3C5279315A}" name="Column4836"/>
    <tableColumn id="4837" xr3:uid="{3BD8EC33-C251-4AA1-BD50-09A145CE5093}" name="Column4837"/>
    <tableColumn id="4838" xr3:uid="{B7C64469-68CD-48F3-98B8-5093B2FD126C}" name="Column4838"/>
    <tableColumn id="4839" xr3:uid="{B9F9E31D-6074-4E29-BAF2-EB5E996C7FF4}" name="Column4839"/>
    <tableColumn id="4840" xr3:uid="{2D235389-9B9E-452A-A664-5AD8FA4B1D42}" name="Column4840"/>
    <tableColumn id="4841" xr3:uid="{DCA49203-5CD6-47E5-8A03-84D4C6574A66}" name="Column4841"/>
    <tableColumn id="4842" xr3:uid="{9827D8C5-F3DF-4FF5-B699-7E08F4C786FB}" name="Column4842"/>
    <tableColumn id="4843" xr3:uid="{8A2D6033-AA6F-4AD7-8311-26B4742FE1FB}" name="Column4843"/>
    <tableColumn id="4844" xr3:uid="{BF252F8C-42BE-4EA8-8F57-C2AD4A69BE37}" name="Column4844"/>
    <tableColumn id="4845" xr3:uid="{F6077361-A618-4FA7-8AA0-52A3DDBBB0EF}" name="Column4845"/>
    <tableColumn id="4846" xr3:uid="{E68A380B-390D-4E9F-853C-D86501E72581}" name="Column4846"/>
    <tableColumn id="4847" xr3:uid="{940855DB-46A5-4194-9F72-DC46D4A56263}" name="Column4847"/>
    <tableColumn id="4848" xr3:uid="{6E275393-F8ED-4447-9217-74BA4C7B49AA}" name="Column4848"/>
    <tableColumn id="4849" xr3:uid="{8A8A7934-19BC-47CC-8D7A-1FF81E10E860}" name="Column4849"/>
    <tableColumn id="4850" xr3:uid="{18A083E8-BB16-47E9-85EB-EF5D6D31B281}" name="Column4850"/>
    <tableColumn id="4851" xr3:uid="{BBFF977A-6BEB-489C-A621-4009159AA77A}" name="Column4851"/>
    <tableColumn id="4852" xr3:uid="{8A813947-5E5B-4D11-80D5-B0BF048A814A}" name="Column4852"/>
    <tableColumn id="4853" xr3:uid="{AE1FAB8F-E046-4BFD-92AF-CD82CB10FF21}" name="Column4853"/>
    <tableColumn id="4854" xr3:uid="{C3B06DC4-2930-4583-BBE2-CF6AB72911C6}" name="Column4854"/>
    <tableColumn id="4855" xr3:uid="{57AD3668-A722-4628-9023-F27671F58864}" name="Column4855"/>
    <tableColumn id="4856" xr3:uid="{F4327AF7-BA81-40DC-B779-75134D225303}" name="Column4856"/>
    <tableColumn id="4857" xr3:uid="{7C7454E4-29FD-4225-A17A-7BE98FE76FD5}" name="Column4857"/>
    <tableColumn id="4858" xr3:uid="{2F728F0F-AC9C-4051-97E6-E25A905ECCBB}" name="Column4858"/>
    <tableColumn id="4859" xr3:uid="{B43DA93E-35C5-4ECD-AF9C-27D9EB5CB46A}" name="Column4859"/>
    <tableColumn id="4860" xr3:uid="{A95E0E7C-3245-4D01-9944-023F6D0E1588}" name="Column4860"/>
    <tableColumn id="4861" xr3:uid="{DC0B2786-AA6F-4947-913A-0FB3B28BA77C}" name="Column4861"/>
    <tableColumn id="4862" xr3:uid="{9BA45EED-5401-42A6-A1BD-C302EC9B05C1}" name="Column4862"/>
    <tableColumn id="4863" xr3:uid="{5BF0F3D6-4677-4A27-8382-3A4B91D26B6E}" name="Column4863"/>
    <tableColumn id="4864" xr3:uid="{7576A175-4AC1-41F2-AB3D-78EF1B1A3558}" name="Column4864"/>
    <tableColumn id="4865" xr3:uid="{2D7BA166-963A-487F-AB66-8004172E828F}" name="Column4865"/>
    <tableColumn id="4866" xr3:uid="{1CF5266D-52E1-44A8-8E78-F082015F6163}" name="Column4866"/>
    <tableColumn id="4867" xr3:uid="{939D4F89-EBC6-4F16-BCB5-8911B37B3275}" name="Column4867"/>
    <tableColumn id="4868" xr3:uid="{2721F1AE-A641-420E-860E-F5A6FB968810}" name="Column4868"/>
    <tableColumn id="4869" xr3:uid="{D020BFC2-96AD-48DC-8847-13948D5E6738}" name="Column4869"/>
    <tableColumn id="4870" xr3:uid="{8A81DC71-030B-4AE4-A271-BD4533681436}" name="Column4870"/>
    <tableColumn id="4871" xr3:uid="{4755DFEF-F217-48DE-929C-9467B95E12F7}" name="Column4871"/>
    <tableColumn id="4872" xr3:uid="{9E3EA90B-2B8D-4FB4-B9B7-B64125675861}" name="Column4872"/>
    <tableColumn id="4873" xr3:uid="{6777DD64-FD3F-4F58-9C33-5AD6FA0A18A6}" name="Column4873"/>
    <tableColumn id="4874" xr3:uid="{C4BDBE1A-B62D-477F-8933-3C0A10699FC0}" name="Column4874"/>
    <tableColumn id="4875" xr3:uid="{356E1B9A-684E-4DD4-B1F5-0DC860F34399}" name="Column4875"/>
    <tableColumn id="4876" xr3:uid="{8720B9BC-454A-4845-A1B9-07AD45B26AD1}" name="Column4876"/>
    <tableColumn id="4877" xr3:uid="{F84276C3-780C-4BE3-AD63-5488F7F75B48}" name="Column4877"/>
    <tableColumn id="4878" xr3:uid="{DBFA9F65-9887-40FB-85FD-8E41B2B96917}" name="Column4878"/>
    <tableColumn id="4879" xr3:uid="{8E7ECBDB-706C-41B1-972B-3869782BA25E}" name="Column4879"/>
    <tableColumn id="4880" xr3:uid="{3D888191-5B40-456B-8DF3-E8F5FABE1D9E}" name="Column4880"/>
    <tableColumn id="4881" xr3:uid="{B9A4D1B0-DDDD-4855-935E-D1ADF199DFA3}" name="Column4881"/>
    <tableColumn id="4882" xr3:uid="{E8CFF86E-B74E-4375-8EBB-B4E926828C64}" name="Column4882"/>
    <tableColumn id="4883" xr3:uid="{CCECA9CB-D3B2-45FE-B605-F43339882271}" name="Column4883"/>
    <tableColumn id="4884" xr3:uid="{C171B981-2FFE-4750-9103-B844AE27AF68}" name="Column4884"/>
    <tableColumn id="4885" xr3:uid="{0E09ED6D-68E9-425D-ACA9-1826BE7F99E7}" name="Column4885"/>
    <tableColumn id="4886" xr3:uid="{5C17A774-2FC6-49D4-AB05-D246BB88B9BD}" name="Column4886"/>
    <tableColumn id="4887" xr3:uid="{389A00E5-46FD-4760-9406-DC5D34630A98}" name="Column4887"/>
    <tableColumn id="4888" xr3:uid="{3CCFE665-AA23-4CFB-B7F4-94BC8161415D}" name="Column4888"/>
    <tableColumn id="4889" xr3:uid="{BF433052-935B-4C8C-AE24-202480BADE88}" name="Column4889"/>
    <tableColumn id="4890" xr3:uid="{8F8075CB-883A-4D47-A3B6-49D0B70D683E}" name="Column4890"/>
    <tableColumn id="4891" xr3:uid="{31F4FEC9-3F82-4DBE-8A2F-3C7EB7DB9305}" name="Column4891"/>
    <tableColumn id="4892" xr3:uid="{E10CC8A7-6F37-4679-8CC2-10A12E764DE8}" name="Column4892"/>
    <tableColumn id="4893" xr3:uid="{AF82396C-C585-4687-AE0E-3ABC260C98AC}" name="Column4893"/>
    <tableColumn id="4894" xr3:uid="{A362B940-527C-4611-8BDA-8DD3449576FB}" name="Column4894"/>
    <tableColumn id="4895" xr3:uid="{FDB6DAAB-B56F-4D30-BC47-839F99ED9789}" name="Column4895"/>
    <tableColumn id="4896" xr3:uid="{073420BA-5312-46DB-9023-F4F478CF3DBA}" name="Column4896"/>
    <tableColumn id="4897" xr3:uid="{4127144E-AF4D-4C11-BE8D-FDBC831F8DF9}" name="Column4897"/>
    <tableColumn id="4898" xr3:uid="{5B6931ED-CC5D-4844-AF3F-6AF4C7FDAC74}" name="Column4898"/>
    <tableColumn id="4899" xr3:uid="{82BB8601-D1F3-4E6D-AF24-267256DC0872}" name="Column4899"/>
    <tableColumn id="4900" xr3:uid="{6079F310-0AA6-44CC-8BEA-57153CF4C8FF}" name="Column4900"/>
    <tableColumn id="4901" xr3:uid="{FC5E9F2F-1D3C-42EB-86BB-CDACFF5408BA}" name="Column4901"/>
    <tableColumn id="4902" xr3:uid="{94F933AD-91E1-4201-B957-E96F130FF800}" name="Column4902"/>
    <tableColumn id="4903" xr3:uid="{73337BBD-88A4-497B-9B89-73185409385B}" name="Column4903"/>
    <tableColumn id="4904" xr3:uid="{E635D83B-8D47-4894-B67D-38482ECFBDD7}" name="Column4904"/>
    <tableColumn id="4905" xr3:uid="{F82BCABE-52FD-4B88-A2C9-7B51BA9CE71E}" name="Column4905"/>
    <tableColumn id="4906" xr3:uid="{A792E113-1A22-4446-B6FA-4FDEFF68AD3D}" name="Column4906"/>
    <tableColumn id="4907" xr3:uid="{4A94AC04-0468-4548-A5AA-2EF643736BD5}" name="Column4907"/>
    <tableColumn id="4908" xr3:uid="{01280354-04D2-475D-B6C6-1C57C2E3B321}" name="Column4908"/>
    <tableColumn id="4909" xr3:uid="{8227C223-AD63-4F26-A2C3-E923AE2AE78A}" name="Column4909"/>
    <tableColumn id="4910" xr3:uid="{3C602C79-B17E-4233-8A41-5F53B1889A23}" name="Column4910"/>
    <tableColumn id="4911" xr3:uid="{B485A77B-2288-46AD-BC57-6960ACC02D19}" name="Column4911"/>
    <tableColumn id="4912" xr3:uid="{B2104D0D-266C-4079-917A-1DE3493C9311}" name="Column4912"/>
    <tableColumn id="4913" xr3:uid="{0FAEFF9E-BC47-44A2-A46B-10CC951EB7BA}" name="Column4913"/>
    <tableColumn id="4914" xr3:uid="{B6013C1E-302B-46F5-A249-5773A975AD71}" name="Column4914"/>
    <tableColumn id="4915" xr3:uid="{957E3D27-F568-40C3-BED5-3A20D1B52C0E}" name="Column4915"/>
    <tableColumn id="4916" xr3:uid="{E9FA914E-A6C2-472E-83D5-A72AB1F4F431}" name="Column4916"/>
    <tableColumn id="4917" xr3:uid="{0B047461-9A7D-41F7-AB66-C2BD33F721D4}" name="Column4917"/>
    <tableColumn id="4918" xr3:uid="{FDBC40E6-12F8-40C6-9440-5E2F3530B4BA}" name="Column4918"/>
    <tableColumn id="4919" xr3:uid="{BBEDCA1B-B281-4BA2-B1C5-ACC61FC2DF63}" name="Column4919"/>
    <tableColumn id="4920" xr3:uid="{55E71005-9C8C-44AD-9DA7-5F1F65002B17}" name="Column4920"/>
    <tableColumn id="4921" xr3:uid="{2F41AC1B-F4BC-48FB-8125-A086C15F549C}" name="Column4921"/>
    <tableColumn id="4922" xr3:uid="{7E859FF8-65CD-49C9-96BC-4DA0335953C4}" name="Column4922"/>
    <tableColumn id="4923" xr3:uid="{83909D59-FB96-4B33-9CB9-D80D4FD44E93}" name="Column4923"/>
    <tableColumn id="4924" xr3:uid="{F26E9BFE-5114-400D-A3CD-CF7262452B01}" name="Column4924"/>
    <tableColumn id="4925" xr3:uid="{C43DAF56-8F74-419D-852D-22A10EBAE991}" name="Column4925"/>
    <tableColumn id="4926" xr3:uid="{2A18AB7B-A806-4771-B3F7-6EF856F1003D}" name="Column4926"/>
    <tableColumn id="4927" xr3:uid="{33C4BDF4-F64F-488C-9BDF-8D1A5F3CBC60}" name="Column4927"/>
    <tableColumn id="4928" xr3:uid="{27553B98-3A20-41CE-BB4C-1C5BC6952512}" name="Column4928"/>
    <tableColumn id="4929" xr3:uid="{83EB686F-4A80-49B9-9399-18C36AAC4CA8}" name="Column4929"/>
    <tableColumn id="4930" xr3:uid="{4FDBE80F-B92B-464F-8070-0487DBBA8483}" name="Column4930"/>
    <tableColumn id="4931" xr3:uid="{1A505508-3FBA-49EC-952F-8CC53D371EAF}" name="Column4931"/>
    <tableColumn id="4932" xr3:uid="{A80AFA81-B44A-4F30-AE4D-C8F3C817F8A0}" name="Column4932"/>
    <tableColumn id="4933" xr3:uid="{378FBA17-4119-426D-AA79-74B48634E371}" name="Column4933"/>
    <tableColumn id="4934" xr3:uid="{57936CAB-BE46-49C3-82C6-040A77B660FB}" name="Column4934"/>
    <tableColumn id="4935" xr3:uid="{59E41015-0A02-4FCB-B443-7122546F5D7E}" name="Column4935"/>
    <tableColumn id="4936" xr3:uid="{30E45D6E-D3A4-40B5-8B29-06A759E91E0A}" name="Column4936"/>
    <tableColumn id="4937" xr3:uid="{B974980C-8EA0-4F02-93F7-527826767376}" name="Column4937"/>
    <tableColumn id="4938" xr3:uid="{C055D6D8-1E31-43D9-A862-6F56AD6AC556}" name="Column4938"/>
    <tableColumn id="4939" xr3:uid="{1D2BA9A8-9A0D-4E21-A849-5B3A44C7B6C9}" name="Column4939"/>
    <tableColumn id="4940" xr3:uid="{BD987E22-4933-42C1-BB5D-03AF73AA24F4}" name="Column4940"/>
    <tableColumn id="4941" xr3:uid="{724E380F-525A-49BB-848A-12A4438D2FD0}" name="Column4941"/>
    <tableColumn id="4942" xr3:uid="{9BF2C940-E262-43AE-AC04-02B3D0A97803}" name="Column4942"/>
    <tableColumn id="4943" xr3:uid="{5125FB8A-B27D-4D74-BABA-6DFE45A05729}" name="Column4943"/>
    <tableColumn id="4944" xr3:uid="{D21E3A0B-7178-4B60-BD75-C384CCD25322}" name="Column4944"/>
    <tableColumn id="4945" xr3:uid="{F7E793EA-93F1-451B-9054-5B43FDA5B0E2}" name="Column4945"/>
    <tableColumn id="4946" xr3:uid="{847AE3BB-F20A-441B-B8C5-6331B50C1981}" name="Column4946"/>
    <tableColumn id="4947" xr3:uid="{7385B614-EC85-4298-92DB-F4838363A5D8}" name="Column4947"/>
    <tableColumn id="4948" xr3:uid="{C3F95B19-1D55-4BAA-ADD3-BD8B15563DC9}" name="Column4948"/>
    <tableColumn id="4949" xr3:uid="{7A9CA992-5FD6-4E2E-B936-EEF62690FE6B}" name="Column4949"/>
    <tableColumn id="4950" xr3:uid="{1E684FD9-8705-44F3-B7A8-04A309880553}" name="Column4950"/>
    <tableColumn id="4951" xr3:uid="{25BA0666-28AF-4B2B-9913-04B27DA3E8CD}" name="Column4951"/>
    <tableColumn id="4952" xr3:uid="{E30699DB-0ECF-42FE-B956-DA406565C3EE}" name="Column4952"/>
    <tableColumn id="4953" xr3:uid="{DFC26B50-7B58-4B6E-BA85-0F4C4939E8D8}" name="Column4953"/>
    <tableColumn id="4954" xr3:uid="{15DFA69E-B006-44D3-BD01-FD98AAEF6767}" name="Column4954"/>
    <tableColumn id="4955" xr3:uid="{C04C11AC-26C1-4FB1-9070-86A0A8813CE4}" name="Column4955"/>
    <tableColumn id="4956" xr3:uid="{C1344812-6D1D-4D4E-A379-7C910DF2B7F6}" name="Column4956"/>
    <tableColumn id="4957" xr3:uid="{631E384F-3DF9-4829-B09A-AFC4E46A4301}" name="Column4957"/>
    <tableColumn id="4958" xr3:uid="{98978239-9CD0-46F1-9CFC-C77B9549D5EC}" name="Column4958"/>
    <tableColumn id="4959" xr3:uid="{D536B615-E53F-41CE-A548-0F0ADBEC2150}" name="Column4959"/>
    <tableColumn id="4960" xr3:uid="{4BE94E43-E179-4B34-8969-9B541FC341ED}" name="Column4960"/>
    <tableColumn id="4961" xr3:uid="{1BA96646-32B5-433C-BF22-5B7E3B4DFE5A}" name="Column4961"/>
    <tableColumn id="4962" xr3:uid="{8CC77C93-81F0-405C-A4A7-624860881F9F}" name="Column4962"/>
    <tableColumn id="4963" xr3:uid="{0B0C5EC9-2A2D-4908-8106-E2AC2986CC7D}" name="Column4963"/>
    <tableColumn id="4964" xr3:uid="{690EB141-C673-4D87-87B6-7857F8564982}" name="Column4964"/>
    <tableColumn id="4965" xr3:uid="{8AB120BC-8684-43E2-9C76-B6892038EB07}" name="Column4965"/>
    <tableColumn id="4966" xr3:uid="{E778AB68-3BE3-4E67-91C8-7D9C70E7F6F7}" name="Column4966"/>
    <tableColumn id="4967" xr3:uid="{1CCBB3A5-5C94-4F5E-8034-4146F5E5C9BB}" name="Column4967"/>
    <tableColumn id="4968" xr3:uid="{E329AC42-A5DB-4593-9BC2-A2E8F963A065}" name="Column4968"/>
    <tableColumn id="4969" xr3:uid="{22C8FA9B-27B6-452B-B91D-A5DA2B267AAE}" name="Column4969"/>
    <tableColumn id="4970" xr3:uid="{B0FC7C10-5299-4712-881C-B592FFEF111F}" name="Column4970"/>
    <tableColumn id="4971" xr3:uid="{D2A99661-968F-45A2-8867-01AB57702896}" name="Column4971"/>
    <tableColumn id="4972" xr3:uid="{4C8BAF59-725E-4B39-A274-E8F6BE7DE02C}" name="Column4972"/>
    <tableColumn id="4973" xr3:uid="{4CBDE321-6195-44BD-8486-8CD6E6A049A5}" name="Column4973"/>
    <tableColumn id="4974" xr3:uid="{1C90DB46-3F0F-4AA1-82A2-121BDFDBDEDA}" name="Column4974"/>
    <tableColumn id="4975" xr3:uid="{1772CB06-BD3C-4902-9CAB-280CCD400AA3}" name="Column4975"/>
    <tableColumn id="4976" xr3:uid="{8B3A63ED-06EB-4029-A3D6-4714E10F5AC4}" name="Column4976"/>
    <tableColumn id="4977" xr3:uid="{3C485B29-BC81-4F57-BF15-ADE3BF6E7276}" name="Column4977"/>
    <tableColumn id="4978" xr3:uid="{1D97F5D2-7B32-48A7-958A-5B6BC770A631}" name="Column4978"/>
    <tableColumn id="4979" xr3:uid="{819EB129-6079-4D7C-8039-3753CE2CB03E}" name="Column4979"/>
    <tableColumn id="4980" xr3:uid="{B272212E-D0D1-4F7A-A98F-04158F3FF973}" name="Column4980"/>
    <tableColumn id="4981" xr3:uid="{874F9704-B497-4E3D-9256-2C24E32428FF}" name="Column4981"/>
    <tableColumn id="4982" xr3:uid="{088DA5EC-E1EB-4EC6-A8C0-37C4F3EB0070}" name="Column4982"/>
    <tableColumn id="4983" xr3:uid="{ED08A699-684D-44C8-8871-3F0D5B9E6F75}" name="Column4983"/>
    <tableColumn id="4984" xr3:uid="{BE32367B-58F0-4604-9A69-D0626B8BE82B}" name="Column4984"/>
    <tableColumn id="4985" xr3:uid="{4DBE4993-08D3-4577-9621-4453E72EA533}" name="Column4985"/>
    <tableColumn id="4986" xr3:uid="{290AD261-775A-4D6B-94A4-26FECD8C5725}" name="Column4986"/>
    <tableColumn id="4987" xr3:uid="{D2930261-24B6-4983-9597-0976E7A972CE}" name="Column4987"/>
    <tableColumn id="4988" xr3:uid="{D0DC1140-6C19-45F4-B4C9-3AAF0A021618}" name="Column4988"/>
    <tableColumn id="4989" xr3:uid="{87486A92-E263-4D91-8D1E-51D67BB7A7D5}" name="Column4989"/>
    <tableColumn id="4990" xr3:uid="{ED7F504F-F2A0-4E2A-92AB-F51FD5647080}" name="Column4990"/>
    <tableColumn id="4991" xr3:uid="{8F7E1641-D08C-4D44-80D4-77AD49052AB2}" name="Column4991"/>
    <tableColumn id="4992" xr3:uid="{9BC212D4-115B-4A80-98C7-9AFC6D9A36FA}" name="Column4992"/>
    <tableColumn id="4993" xr3:uid="{DDFAB011-F86F-46F4-8A60-91C2B700B23F}" name="Column4993"/>
    <tableColumn id="4994" xr3:uid="{4BBD48E8-FE87-4D75-8C34-016966A1D5A4}" name="Column4994"/>
    <tableColumn id="4995" xr3:uid="{AB09AA6E-8CE2-4F4C-B028-FF961BC1E6B4}" name="Column4995"/>
    <tableColumn id="4996" xr3:uid="{2AA8ACCF-9874-4B59-971F-58AE6D382CCF}" name="Column4996"/>
    <tableColumn id="4997" xr3:uid="{565692FA-C8A8-4AAB-8488-0AB896E9F065}" name="Column4997"/>
    <tableColumn id="4998" xr3:uid="{04971766-DC03-42E8-809C-57C40D6E2480}" name="Column4998"/>
    <tableColumn id="4999" xr3:uid="{F4E962D9-3240-4ED5-AB5C-1D7BD32EE71F}" name="Column4999"/>
    <tableColumn id="5000" xr3:uid="{92599A8F-0F58-44CF-83DE-4E08A1AF7596}" name="Column5000"/>
    <tableColumn id="5001" xr3:uid="{E48A3FBA-C594-4D48-9480-AF6594808236}" name="Column5001"/>
    <tableColumn id="5002" xr3:uid="{4416CBBE-8663-406E-B749-A0CCECA1845C}" name="Column5002"/>
    <tableColumn id="5003" xr3:uid="{A1405721-AD9B-473A-A911-B0C0B1EF8823}" name="Column5003"/>
    <tableColumn id="5004" xr3:uid="{2C0853A3-53A8-4147-BCAF-A9883A2583F0}" name="Column5004"/>
    <tableColumn id="5005" xr3:uid="{7A5EFF3C-CA4D-4DE4-AF33-9A5A9795A089}" name="Column5005"/>
    <tableColumn id="5006" xr3:uid="{54504AF7-F972-43E5-ADFC-2C52B2EA8946}" name="Column5006"/>
    <tableColumn id="5007" xr3:uid="{45F63DF5-9D2A-41BB-B76A-A7279EA05AC2}" name="Column5007"/>
    <tableColumn id="5008" xr3:uid="{A5347763-679E-47B0-9D97-D2B9B6D64C1E}" name="Column5008"/>
    <tableColumn id="5009" xr3:uid="{4CBB9642-7CDA-438B-92F3-4953DB515C0E}" name="Column5009"/>
    <tableColumn id="5010" xr3:uid="{275BA4DB-5C12-4E10-BB82-91C13DDC6600}" name="Column5010"/>
    <tableColumn id="5011" xr3:uid="{29A5588A-ABA3-40F1-8B2B-4F101E912826}" name="Column5011"/>
    <tableColumn id="5012" xr3:uid="{9F3B52D1-6EE4-4888-B124-D6D85794F018}" name="Column5012"/>
    <tableColumn id="5013" xr3:uid="{3D078D7C-1557-4803-B002-F8F5D042865B}" name="Column5013"/>
    <tableColumn id="5014" xr3:uid="{2B03EEE9-7BD0-4033-85CA-1FB41972512A}" name="Column5014"/>
    <tableColumn id="5015" xr3:uid="{570D393F-E63A-4240-A4A4-A9FF117CC8FB}" name="Column5015"/>
    <tableColumn id="5016" xr3:uid="{3481F8F2-8B20-4CBF-96EE-1EB7F25A3E79}" name="Column5016"/>
    <tableColumn id="5017" xr3:uid="{6A39FB18-A5B8-4A0F-874D-C4E58DEEB28A}" name="Column5017"/>
    <tableColumn id="5018" xr3:uid="{6BB0BF3B-6825-4677-BE23-279016077EFE}" name="Column5018"/>
    <tableColumn id="5019" xr3:uid="{49D9AD18-66AA-49B3-916F-96F11BF22752}" name="Column5019"/>
    <tableColumn id="5020" xr3:uid="{C58DF5A3-625A-4D5E-9941-9EB240E585BA}" name="Column5020"/>
    <tableColumn id="5021" xr3:uid="{FEB24DC0-64F2-4CCF-9AE2-36209E4BCD15}" name="Column5021"/>
    <tableColumn id="5022" xr3:uid="{3F64BF0D-B13E-43A8-93A2-8350AE9240DB}" name="Column5022"/>
    <tableColumn id="5023" xr3:uid="{277EEC67-A281-4704-8994-2FA65E8EFF8D}" name="Column5023"/>
    <tableColumn id="5024" xr3:uid="{57FC164F-E77A-429D-BBAC-3E6C39F15AB4}" name="Column5024"/>
    <tableColumn id="5025" xr3:uid="{FA335305-F7D1-4A7E-B420-1C02E82A4696}" name="Column5025"/>
    <tableColumn id="5026" xr3:uid="{75156BA7-2099-4415-BB76-89CACE866063}" name="Column5026"/>
    <tableColumn id="5027" xr3:uid="{D4A98499-0259-4EB2-B619-6DAD8C61567C}" name="Column5027"/>
    <tableColumn id="5028" xr3:uid="{B70D605E-910B-4B3E-B06D-051CE15CCD10}" name="Column5028"/>
    <tableColumn id="5029" xr3:uid="{94A4CFC7-E901-4946-8C57-B43B67289096}" name="Column5029"/>
    <tableColumn id="5030" xr3:uid="{5063BD17-D40E-469E-A545-153A46D755BD}" name="Column5030"/>
    <tableColumn id="5031" xr3:uid="{81343DF1-B5F3-4BB3-B7BA-7D88CDD48A9F}" name="Column5031"/>
    <tableColumn id="5032" xr3:uid="{5CFDFFF8-04B4-4E5E-978F-33F805E12311}" name="Column5032"/>
    <tableColumn id="5033" xr3:uid="{54EC5893-0480-4786-8137-A713606F864D}" name="Column5033"/>
    <tableColumn id="5034" xr3:uid="{77B45E61-7ED3-44BF-97FB-DD94C46D4FD1}" name="Column5034"/>
    <tableColumn id="5035" xr3:uid="{D7C51DAA-AE29-4C28-8B13-40914B88BAE0}" name="Column5035"/>
    <tableColumn id="5036" xr3:uid="{05D34529-4A34-4015-93DB-35ECA5967C00}" name="Column5036"/>
    <tableColumn id="5037" xr3:uid="{5EE8063B-FC5F-4773-A764-4FFA7E29EFE2}" name="Column5037"/>
    <tableColumn id="5038" xr3:uid="{3BC31020-EF61-4531-AC40-D55F72D99C0B}" name="Column5038"/>
    <tableColumn id="5039" xr3:uid="{0259532C-501E-48B7-B971-1B336C2EEE4C}" name="Column5039"/>
    <tableColumn id="5040" xr3:uid="{37A9B8E6-8D4B-42AE-87AA-ADE6F8BDAFF7}" name="Column5040"/>
    <tableColumn id="5041" xr3:uid="{5B765A22-DE3D-4465-AFDD-84EC0174A445}" name="Column5041"/>
    <tableColumn id="5042" xr3:uid="{B00A4E34-A159-4B7C-93E0-E95A1CBE960E}" name="Column5042"/>
    <tableColumn id="5043" xr3:uid="{851E3A66-7CF5-4212-B408-C6B06DB95D50}" name="Column5043"/>
    <tableColumn id="5044" xr3:uid="{C0DDFCA0-3152-4761-AAD2-89A8FEE7FE97}" name="Column5044"/>
    <tableColumn id="5045" xr3:uid="{DA6AFACF-7FA3-4C1B-B24D-14275D7CCF9D}" name="Column5045"/>
    <tableColumn id="5046" xr3:uid="{C7300EEC-96F7-4479-95CF-9836CC936CD6}" name="Column5046"/>
    <tableColumn id="5047" xr3:uid="{AE6A477C-31AC-4F0E-B7D3-96E265A72737}" name="Column5047"/>
    <tableColumn id="5048" xr3:uid="{7B9B5DE7-1C28-498C-B13F-F86287B3902A}" name="Column5048"/>
    <tableColumn id="5049" xr3:uid="{B35A0309-D172-488A-84EF-CE9775D9021F}" name="Column5049"/>
    <tableColumn id="5050" xr3:uid="{02E6F83E-4264-4B0F-B3EA-4AC54DA57F87}" name="Column5050"/>
    <tableColumn id="5051" xr3:uid="{C0F91C34-4748-4A85-AABC-16D611D9BBE3}" name="Column5051"/>
    <tableColumn id="5052" xr3:uid="{EBCC92DF-BF14-4CC1-8D83-8D1EFFE35A7B}" name="Column5052"/>
    <tableColumn id="5053" xr3:uid="{5BE9C4BF-5211-421F-A38D-3828607EA98D}" name="Column5053"/>
    <tableColumn id="5054" xr3:uid="{4393F6C5-349F-4FAD-8801-1F495E7234DF}" name="Column5054"/>
    <tableColumn id="5055" xr3:uid="{F7E0E1E4-A315-4692-811B-D9F8EACB7B6F}" name="Column5055"/>
    <tableColumn id="5056" xr3:uid="{FFB8DFBE-C7CA-4E4E-85D4-58087626B344}" name="Column5056"/>
    <tableColumn id="5057" xr3:uid="{58035111-D6CB-4760-8B74-7C93954CC42E}" name="Column5057"/>
    <tableColumn id="5058" xr3:uid="{6B8A809D-187A-4720-8AA4-F7DEA95AB2E9}" name="Column5058"/>
    <tableColumn id="5059" xr3:uid="{70FC896D-B3AB-492A-9418-985F28647829}" name="Column5059"/>
    <tableColumn id="5060" xr3:uid="{207C0156-3898-434F-985D-E6B1B3307597}" name="Column5060"/>
    <tableColumn id="5061" xr3:uid="{920B275B-8411-48FC-8237-EC558B4325FF}" name="Column5061"/>
    <tableColumn id="5062" xr3:uid="{DD175C5A-A183-405A-AE78-C0187F20E4D0}" name="Column5062"/>
    <tableColumn id="5063" xr3:uid="{98A74F15-58F4-4C14-BC61-BB1135D52193}" name="Column5063"/>
    <tableColumn id="5064" xr3:uid="{E69515E7-B567-486D-95FE-266C780CC442}" name="Column5064"/>
    <tableColumn id="5065" xr3:uid="{A32F0B75-50E9-420D-A276-2F499E0309F2}" name="Column5065"/>
    <tableColumn id="5066" xr3:uid="{2F353F0E-4B7A-4A95-AE41-5AFB5313AB7F}" name="Column5066"/>
    <tableColumn id="5067" xr3:uid="{549D7BE0-33A4-4124-A334-E76713774608}" name="Column5067"/>
    <tableColumn id="5068" xr3:uid="{6C13347D-77D5-4473-9DB3-831883A72B4C}" name="Column5068"/>
    <tableColumn id="5069" xr3:uid="{8223100D-9B65-435E-9E43-4611D228B41A}" name="Column5069"/>
    <tableColumn id="5070" xr3:uid="{C699B010-4CB7-42EB-9A33-A9EB9A10AB9B}" name="Column5070"/>
    <tableColumn id="5071" xr3:uid="{AA8DC8BA-AFC8-4C58-BA16-D3870EC00092}" name="Column5071"/>
    <tableColumn id="5072" xr3:uid="{59374972-2827-4A5B-9504-7826FAC877FC}" name="Column5072"/>
    <tableColumn id="5073" xr3:uid="{DF74B7BE-ED77-42DC-960A-2F965BEC5035}" name="Column5073"/>
    <tableColumn id="5074" xr3:uid="{BC92B6B8-1417-4EDF-8328-F04CF332DDBB}" name="Column5074"/>
    <tableColumn id="5075" xr3:uid="{EF18593A-201B-418B-8A17-E62EE976C312}" name="Column5075"/>
    <tableColumn id="5076" xr3:uid="{0137BDB5-A9A9-4CBB-A31A-6B12B31493BA}" name="Column5076"/>
    <tableColumn id="5077" xr3:uid="{4B992569-247D-4582-A857-B3FE8FA82415}" name="Column5077"/>
    <tableColumn id="5078" xr3:uid="{DFF94D26-5C41-4471-9351-5B058CF274AE}" name="Column5078"/>
    <tableColumn id="5079" xr3:uid="{86FC161D-0484-4F76-8598-67AF98EB6852}" name="Column5079"/>
    <tableColumn id="5080" xr3:uid="{E2C6D820-ECC9-43E7-8FD1-9BB22A71A535}" name="Column5080"/>
    <tableColumn id="5081" xr3:uid="{8B7900A7-8067-4B19-B7BA-D6DAD46E61EF}" name="Column5081"/>
    <tableColumn id="5082" xr3:uid="{206A89B8-AAEF-4C3E-BEF1-6F8D81B57F7E}" name="Column5082"/>
    <tableColumn id="5083" xr3:uid="{C191FABD-2473-4A72-BC9F-725C18405537}" name="Column5083"/>
    <tableColumn id="5084" xr3:uid="{174A0949-9A3C-4F96-8025-AB3F63B3A671}" name="Column5084"/>
    <tableColumn id="5085" xr3:uid="{7F7EAB8C-26DE-49C6-A10C-980344D5A581}" name="Column5085"/>
    <tableColumn id="5086" xr3:uid="{FA007A9B-1859-4D9F-A199-0EFFEC4F69CA}" name="Column5086"/>
    <tableColumn id="5087" xr3:uid="{64B66233-C359-4E88-9A5D-209D2AC8CE35}" name="Column5087"/>
    <tableColumn id="5088" xr3:uid="{FDF36B4C-ECC5-4847-9206-B54C79D13A69}" name="Column5088"/>
    <tableColumn id="5089" xr3:uid="{19320599-73AE-4C9A-876E-B0C115608CFE}" name="Column5089"/>
    <tableColumn id="5090" xr3:uid="{8CE4712F-E8C2-469E-82D6-F5F88CEEB81F}" name="Column5090"/>
    <tableColumn id="5091" xr3:uid="{52DAB49F-53D5-4FF1-9E7C-99472F4A09ED}" name="Column5091"/>
    <tableColumn id="5092" xr3:uid="{F0FDBF03-EDD3-412D-8D4C-828B98D780EF}" name="Column5092"/>
    <tableColumn id="5093" xr3:uid="{12E69D3C-498B-42DB-A075-0E89A08AFA38}" name="Column5093"/>
    <tableColumn id="5094" xr3:uid="{CEAAC9D6-C7D8-4486-B1AB-6E99FAEF2F23}" name="Column5094"/>
    <tableColumn id="5095" xr3:uid="{81254DD0-11C4-4BF5-A186-7B27F4C4FC39}" name="Column5095"/>
    <tableColumn id="5096" xr3:uid="{00E65CA5-D3FA-47E3-BA07-EB93992D3102}" name="Column5096"/>
    <tableColumn id="5097" xr3:uid="{880150D1-A220-48DD-8873-05CA85A53C9E}" name="Column5097"/>
    <tableColumn id="5098" xr3:uid="{00E89B0C-2757-4F39-B76B-28242A790CE0}" name="Column5098"/>
    <tableColumn id="5099" xr3:uid="{E5FEFCC1-69A3-4879-8D01-AE07F0354B69}" name="Column5099"/>
    <tableColumn id="5100" xr3:uid="{B5E93861-EDA9-4C67-BB7A-67EBE636D493}" name="Column5100"/>
    <tableColumn id="5101" xr3:uid="{D0A83267-2158-4E63-A037-4FA5356C8974}" name="Column5101"/>
    <tableColumn id="5102" xr3:uid="{2D6B2CC2-129C-49A5-9C81-0EBCDB036DD8}" name="Column5102"/>
    <tableColumn id="5103" xr3:uid="{7F45ED7E-45EB-4955-9AF2-21EB5B7EE6AD}" name="Column5103"/>
    <tableColumn id="5104" xr3:uid="{FD3E6EF8-167B-4E79-9580-D82E041A937B}" name="Column5104"/>
    <tableColumn id="5105" xr3:uid="{37462970-FD05-4E6B-B692-25ED04DA55CB}" name="Column5105"/>
    <tableColumn id="5106" xr3:uid="{2793F8A5-6A04-4CFD-92F6-548DED090621}" name="Column5106"/>
    <tableColumn id="5107" xr3:uid="{6F547ED4-21F0-4164-BCDA-B1D41D620CE7}" name="Column5107"/>
    <tableColumn id="5108" xr3:uid="{FE73C004-65AC-4509-9FEA-7EEBD0610E3E}" name="Column5108"/>
    <tableColumn id="5109" xr3:uid="{3BB9C036-BBEC-4518-908D-20E2DF7E0FF6}" name="Column5109"/>
    <tableColumn id="5110" xr3:uid="{C12C9252-0F0E-47A2-BDA8-A90C754909CF}" name="Column5110"/>
    <tableColumn id="5111" xr3:uid="{8F92E114-68F3-4AD5-9496-A0CD75F6BD4C}" name="Column5111"/>
    <tableColumn id="5112" xr3:uid="{60402DEE-B096-4AD7-87C0-0772BBA52A76}" name="Column5112"/>
    <tableColumn id="5113" xr3:uid="{403530B7-8851-4483-B650-83134B81BBE6}" name="Column5113"/>
    <tableColumn id="5114" xr3:uid="{AA375658-5C13-4EB1-824B-81AA0302DBB2}" name="Column5114"/>
    <tableColumn id="5115" xr3:uid="{40A9B769-E7B5-4141-8A84-D718D73FB942}" name="Column5115"/>
    <tableColumn id="5116" xr3:uid="{298E8FC9-1DA7-4550-9D6E-35415E1049D0}" name="Column5116"/>
    <tableColumn id="5117" xr3:uid="{5D4158C4-2C4E-454A-A34C-B47751C1B4BC}" name="Column5117"/>
    <tableColumn id="5118" xr3:uid="{038E2286-183A-460F-B111-51D46CCC8EFD}" name="Column5118"/>
    <tableColumn id="5119" xr3:uid="{775A0E26-96F9-45CC-81E0-5CE92E20FFF9}" name="Column5119"/>
    <tableColumn id="5120" xr3:uid="{528AE3FF-DF10-45F8-B4E5-3C8FE5FAB342}" name="Column5120"/>
    <tableColumn id="5121" xr3:uid="{A57DD79E-300E-48DC-B73C-446185F83AAE}" name="Column5121"/>
    <tableColumn id="5122" xr3:uid="{D2AFECE8-5D8A-4E93-B213-0CAC3482CCA7}" name="Column5122"/>
    <tableColumn id="5123" xr3:uid="{B44F7C95-1443-4A46-8E2D-D12D80DBB486}" name="Column5123"/>
    <tableColumn id="5124" xr3:uid="{BBCF04C8-85A5-4703-8ED3-82866A1BE02E}" name="Column5124"/>
    <tableColumn id="5125" xr3:uid="{C6782643-D80E-434C-A88E-75E69F5082DB}" name="Column5125"/>
    <tableColumn id="5126" xr3:uid="{557FB03E-5795-4B3C-891B-DD32A09C9576}" name="Column5126"/>
    <tableColumn id="5127" xr3:uid="{A5D910DA-7921-4692-B006-C389498EC6F9}" name="Column5127"/>
    <tableColumn id="5128" xr3:uid="{02398791-66EA-4D06-BC43-C4BC34D0C802}" name="Column5128"/>
    <tableColumn id="5129" xr3:uid="{1ED491EA-E762-4035-9FB4-C57DA83F1C32}" name="Column5129"/>
    <tableColumn id="5130" xr3:uid="{5A03DE0C-DB2F-45E1-8E95-EF80DDC48D7F}" name="Column5130"/>
    <tableColumn id="5131" xr3:uid="{D96858AB-5924-412F-A6B9-929F02BB38B5}" name="Column5131"/>
    <tableColumn id="5132" xr3:uid="{F2E65DCC-EFAE-476A-9EB1-FD94BF8365C1}" name="Column5132"/>
    <tableColumn id="5133" xr3:uid="{CAAC1D6E-F7AE-4C9C-877F-3AFDFF6438E1}" name="Column5133"/>
    <tableColumn id="5134" xr3:uid="{FDB15E37-09C0-4281-8782-1D2E9502E4FB}" name="Column5134"/>
    <tableColumn id="5135" xr3:uid="{A9C670CF-7910-4AC8-8239-1680F04631BE}" name="Column5135"/>
    <tableColumn id="5136" xr3:uid="{01C22E46-5F20-415F-91F7-A88E2ABB83AE}" name="Column5136"/>
    <tableColumn id="5137" xr3:uid="{48B54C27-5AC4-4444-8A0A-45A133BDD68C}" name="Column5137"/>
    <tableColumn id="5138" xr3:uid="{AA827BBE-ADB1-4AF2-87E5-4B08F255D4D0}" name="Column5138"/>
    <tableColumn id="5139" xr3:uid="{85CB27F0-BFED-4711-A6EB-E58FB1DFD435}" name="Column5139"/>
    <tableColumn id="5140" xr3:uid="{9B939432-F515-40A6-B9B1-845DD2F0CB84}" name="Column5140"/>
    <tableColumn id="5141" xr3:uid="{3BF01199-A10E-4824-9BA9-7DD77D5D8B92}" name="Column5141"/>
    <tableColumn id="5142" xr3:uid="{B436E745-900C-42FC-B8C7-8B1A804ED772}" name="Column5142"/>
    <tableColumn id="5143" xr3:uid="{A2BDDC2E-0850-4406-89CD-CF80535151EF}" name="Column5143"/>
    <tableColumn id="5144" xr3:uid="{95DEBE62-762E-43E2-827A-6AEC4E8180F8}" name="Column5144"/>
    <tableColumn id="5145" xr3:uid="{BFA0041C-5357-4B7E-9F3D-9DB70DD7FB49}" name="Column5145"/>
    <tableColumn id="5146" xr3:uid="{70D08218-9091-4ED0-8FAA-65308EE09765}" name="Column5146"/>
    <tableColumn id="5147" xr3:uid="{72EA6F9D-0336-4711-A76E-06A362847546}" name="Column5147"/>
    <tableColumn id="5148" xr3:uid="{86D0440E-CB6F-45C2-82A9-7758BFEEFAD7}" name="Column5148"/>
    <tableColumn id="5149" xr3:uid="{1CF54DCC-3F07-4328-AA06-97193A5A0515}" name="Column5149"/>
    <tableColumn id="5150" xr3:uid="{7957D887-E5CE-4D1C-83D8-894268529105}" name="Column5150"/>
    <tableColumn id="5151" xr3:uid="{089A4256-5B41-4B37-B213-0DE62550E5E9}" name="Column5151"/>
    <tableColumn id="5152" xr3:uid="{F984D456-890E-484C-960B-A09AD518D807}" name="Column5152"/>
    <tableColumn id="5153" xr3:uid="{3B96E42B-CF15-42F2-8B49-9C3F13A596AC}" name="Column5153"/>
    <tableColumn id="5154" xr3:uid="{1EA2DF19-82AA-44BD-9907-D057F568BD1E}" name="Column5154"/>
    <tableColumn id="5155" xr3:uid="{02DEDA81-E4B1-4C6E-92C0-5144419DDE7E}" name="Column5155"/>
    <tableColumn id="5156" xr3:uid="{0DBA1731-1EC6-462C-ABF6-CC0B3BCE9955}" name="Column5156"/>
    <tableColumn id="5157" xr3:uid="{DB819F73-29F6-4166-A6C6-5398C3AF9D31}" name="Column5157"/>
    <tableColumn id="5158" xr3:uid="{7CF58C6C-1462-4BA7-AB3F-5CF5D5247BB8}" name="Column5158"/>
    <tableColumn id="5159" xr3:uid="{0DC6B46C-6C1C-4CBA-9EBD-D76ACF0E39C4}" name="Column5159"/>
    <tableColumn id="5160" xr3:uid="{8454204C-141B-4D91-A298-7692B416C4B1}" name="Column5160"/>
    <tableColumn id="5161" xr3:uid="{6B96CAE9-EDC2-45B5-8616-948038A0866D}" name="Column5161"/>
    <tableColumn id="5162" xr3:uid="{35EE4310-8654-4CE6-8A84-6EE3C3D52293}" name="Column5162"/>
    <tableColumn id="5163" xr3:uid="{25D83EEE-363D-4CF7-9DDC-684AEE0F67FD}" name="Column5163"/>
    <tableColumn id="5164" xr3:uid="{482160A1-9370-4967-AAA9-1C3ED10896E0}" name="Column5164"/>
    <tableColumn id="5165" xr3:uid="{4B9F968F-B5A0-4B40-9205-50B6E11BD2EC}" name="Column5165"/>
    <tableColumn id="5166" xr3:uid="{958AAB94-702E-42B5-AE2B-893C5FE16FCF}" name="Column5166"/>
    <tableColumn id="5167" xr3:uid="{0B922D62-B14C-40D8-819E-A593BBFE85E7}" name="Column5167"/>
    <tableColumn id="5168" xr3:uid="{FCAA3106-5290-4AAF-8E79-4A3DE33CC931}" name="Column5168"/>
    <tableColumn id="5169" xr3:uid="{9509E2FC-2186-4766-8EBF-489D7AA15360}" name="Column5169"/>
    <tableColumn id="5170" xr3:uid="{77710E4F-6A31-44B3-B623-C03B09245671}" name="Column5170"/>
    <tableColumn id="5171" xr3:uid="{EB63BDF8-0949-4501-BE04-2808544A1F17}" name="Column5171"/>
    <tableColumn id="5172" xr3:uid="{10D567E8-DCFF-43C9-B286-589B02819621}" name="Column5172"/>
    <tableColumn id="5173" xr3:uid="{9D2CF4BB-AA77-4BC0-98B7-A60BA1CB819E}" name="Column5173"/>
    <tableColumn id="5174" xr3:uid="{ACB1A976-D1CD-451F-9372-DAF39B40460A}" name="Column5174"/>
    <tableColumn id="5175" xr3:uid="{A38E30A3-A94C-4247-AECC-7540193FD5FE}" name="Column5175"/>
    <tableColumn id="5176" xr3:uid="{EF980037-629E-4E8C-993D-FD4391153B34}" name="Column5176"/>
    <tableColumn id="5177" xr3:uid="{C0FB565D-508A-461A-9797-D6065FD4E436}" name="Column5177"/>
    <tableColumn id="5178" xr3:uid="{9A8ED386-C98D-4E16-9D82-802930E67E14}" name="Column5178"/>
    <tableColumn id="5179" xr3:uid="{47AA4461-A3E0-4ACA-BFF8-67421341A54A}" name="Column5179"/>
    <tableColumn id="5180" xr3:uid="{97C26067-3EA8-4403-9DF3-7761F97F5253}" name="Column5180"/>
    <tableColumn id="5181" xr3:uid="{C208BF1B-AE19-415F-A8BC-58B7A48AB9F4}" name="Column5181"/>
    <tableColumn id="5182" xr3:uid="{8266CF30-C5D9-4A42-A6F2-361899867589}" name="Column5182"/>
    <tableColumn id="5183" xr3:uid="{2B09000C-918C-4A02-A7B1-0564A86FDB47}" name="Column5183"/>
    <tableColumn id="5184" xr3:uid="{CF51856A-8575-4599-B972-EA0B8ADDEE50}" name="Column5184"/>
    <tableColumn id="5185" xr3:uid="{5D39C84E-05AF-4BAA-989E-81C623D0BC73}" name="Column5185"/>
    <tableColumn id="5186" xr3:uid="{C873C524-CF15-43BD-AB67-F5ECD040BA60}" name="Column5186"/>
    <tableColumn id="5187" xr3:uid="{D294B708-9A04-4B67-BE21-CE4B1C70740F}" name="Column5187"/>
    <tableColumn id="5188" xr3:uid="{8764CB37-B470-453C-B001-977B99B145C5}" name="Column5188"/>
    <tableColumn id="5189" xr3:uid="{CA79C797-5346-4A45-B4EA-F4A9DE0274CA}" name="Column5189"/>
    <tableColumn id="5190" xr3:uid="{682C4A81-C181-49B4-AD1E-636ACDF145B8}" name="Column5190"/>
    <tableColumn id="5191" xr3:uid="{9B549695-0C08-48FF-81C9-09B5750A4303}" name="Column5191"/>
    <tableColumn id="5192" xr3:uid="{032CA792-0F13-4A61-BA2D-6CE6221E141D}" name="Column5192"/>
    <tableColumn id="5193" xr3:uid="{E27BF243-E2CB-4FE1-B0E1-9C76FF49FB7E}" name="Column5193"/>
    <tableColumn id="5194" xr3:uid="{B60900D9-BD6B-47D0-B687-664DCF414D7D}" name="Column5194"/>
    <tableColumn id="5195" xr3:uid="{946A2751-57CA-44C4-A6CB-5C5F4878D6AB}" name="Column5195"/>
    <tableColumn id="5196" xr3:uid="{96F8B8FC-2BFA-4E11-BA06-294262BB7C53}" name="Column5196"/>
    <tableColumn id="5197" xr3:uid="{486A1CD2-2073-43CB-B9FF-E5DA11DC28C6}" name="Column5197"/>
    <tableColumn id="5198" xr3:uid="{F97C7652-AD27-45F8-A55F-A2C58A925DDD}" name="Column5198"/>
    <tableColumn id="5199" xr3:uid="{10377645-7512-448F-948C-1AF904500EE3}" name="Column5199"/>
    <tableColumn id="5200" xr3:uid="{D1C1EF4A-A450-4CAA-854E-F737A3B53991}" name="Column5200"/>
    <tableColumn id="5201" xr3:uid="{9EEADAAD-3DA1-49CA-89D3-54CE69C9D1DD}" name="Column5201"/>
    <tableColumn id="5202" xr3:uid="{E2790D64-943C-495D-AEC3-24E09C7C0428}" name="Column5202"/>
    <tableColumn id="5203" xr3:uid="{354324E5-F719-41DE-9339-C18D27524F82}" name="Column5203"/>
    <tableColumn id="5204" xr3:uid="{64BE923D-E0BB-4269-8E40-433FCD22F53A}" name="Column5204"/>
    <tableColumn id="5205" xr3:uid="{E5356920-4187-4572-A98F-53D3294AB30B}" name="Column5205"/>
    <tableColumn id="5206" xr3:uid="{F2D4EF5D-872E-4AF0-8AEB-B999587BC616}" name="Column5206"/>
    <tableColumn id="5207" xr3:uid="{C2ABD5FE-6D64-4ADF-BFCD-8A180C3167AF}" name="Column5207"/>
    <tableColumn id="5208" xr3:uid="{B73AAAAB-92EF-4855-8C15-64E3115E3AF2}" name="Column5208"/>
    <tableColumn id="5209" xr3:uid="{CCB82BE6-58B3-4DCA-9BA3-64CC408C2543}" name="Column5209"/>
    <tableColumn id="5210" xr3:uid="{EBB22F6C-3645-40DB-80EB-E97116E94E98}" name="Column5210"/>
    <tableColumn id="5211" xr3:uid="{346FF0B2-D86C-4D5D-983E-0FF446377B27}" name="Column5211"/>
    <tableColumn id="5212" xr3:uid="{C531D184-046B-48FC-95B0-B8035E01A38C}" name="Column5212"/>
    <tableColumn id="5213" xr3:uid="{175F76E4-1665-4A46-A11C-083A8CF28D77}" name="Column5213"/>
    <tableColumn id="5214" xr3:uid="{24EE1250-DB63-42F5-8D76-7D2E65465C1A}" name="Column5214"/>
    <tableColumn id="5215" xr3:uid="{44385705-F57F-48ED-AA4B-F81E2777C909}" name="Column5215"/>
    <tableColumn id="5216" xr3:uid="{B174E5BD-1227-46B5-A238-36ED9B485B94}" name="Column5216"/>
    <tableColumn id="5217" xr3:uid="{ACBB5529-38F2-441E-B273-274A4E4FB0F4}" name="Column5217"/>
    <tableColumn id="5218" xr3:uid="{FBE5859D-DD64-4A38-B13D-818ACFDEF151}" name="Column5218"/>
    <tableColumn id="5219" xr3:uid="{37ABA3EA-4D69-4C75-A08B-805E04868F72}" name="Column5219"/>
    <tableColumn id="5220" xr3:uid="{C608C374-A636-4ECC-9B65-65E78591E918}" name="Column5220"/>
    <tableColumn id="5221" xr3:uid="{BE362913-53FB-4AB1-927D-912C3626B78D}" name="Column5221"/>
    <tableColumn id="5222" xr3:uid="{357B5D55-0253-4D37-856E-E60182586F4D}" name="Column5222"/>
    <tableColumn id="5223" xr3:uid="{BAB49570-18A9-4A94-A902-FC236580ECE6}" name="Column5223"/>
    <tableColumn id="5224" xr3:uid="{4DD835D0-4E3E-46DD-9E77-41387AC302A4}" name="Column5224"/>
    <tableColumn id="5225" xr3:uid="{4C12B085-6F51-4556-9F3C-F08D915C0AF8}" name="Column5225"/>
    <tableColumn id="5226" xr3:uid="{22E3B3F2-10D8-49FB-82E4-B4CB71BF9A0C}" name="Column5226"/>
    <tableColumn id="5227" xr3:uid="{E5EBB0E8-0DD6-414B-AC24-ECA2C647986B}" name="Column5227"/>
    <tableColumn id="5228" xr3:uid="{63FA538D-5601-4164-BEDB-946BAD3BB25A}" name="Column5228"/>
    <tableColumn id="5229" xr3:uid="{AFD688C2-B7AB-4026-BB7A-428F53009D96}" name="Column5229"/>
    <tableColumn id="5230" xr3:uid="{151B7483-846D-4E33-BB77-E94376A9ED40}" name="Column5230"/>
    <tableColumn id="5231" xr3:uid="{A40170BA-1D0E-444C-98F2-9951ACC5CDCA}" name="Column5231"/>
    <tableColumn id="5232" xr3:uid="{2CBEAE55-6BB1-439E-8767-8D59365D1B8A}" name="Column5232"/>
    <tableColumn id="5233" xr3:uid="{EE07E3D2-E889-4F87-BED8-961AAD95AED2}" name="Column5233"/>
    <tableColumn id="5234" xr3:uid="{66E72A32-3210-4B44-8F3D-4964817D6B30}" name="Column5234"/>
    <tableColumn id="5235" xr3:uid="{FE108EE6-CD99-4CE2-BEB9-4FF429ED6174}" name="Column5235"/>
    <tableColumn id="5236" xr3:uid="{69F54C98-5389-4948-AFDE-7657C411CDB3}" name="Column5236"/>
    <tableColumn id="5237" xr3:uid="{BB1440F8-C79F-423E-9657-884CB4F8D3EC}" name="Column5237"/>
    <tableColumn id="5238" xr3:uid="{C11CEDDF-3C15-4842-B047-E99FA013DC5A}" name="Column5238"/>
    <tableColumn id="5239" xr3:uid="{6027E3F0-3D87-4528-9D2D-36F8402E6059}" name="Column5239"/>
    <tableColumn id="5240" xr3:uid="{C7901BC5-F56C-4370-88B3-65B2C7492F1F}" name="Column5240"/>
    <tableColumn id="5241" xr3:uid="{AD61901D-0E8B-4F47-ABB1-B86EC8F60F3A}" name="Column5241"/>
    <tableColumn id="5242" xr3:uid="{6AC2695C-4FC5-426C-9CFA-1C40868CBE74}" name="Column5242"/>
    <tableColumn id="5243" xr3:uid="{981489EF-5CDD-4656-ACA9-54831D7DFD14}" name="Column5243"/>
    <tableColumn id="5244" xr3:uid="{05524EF3-0F67-48E1-B352-EE47E44916C5}" name="Column5244"/>
    <tableColumn id="5245" xr3:uid="{7C34DD18-D847-445F-9AC8-701CA71555BB}" name="Column5245"/>
    <tableColumn id="5246" xr3:uid="{CB8A8AFE-40FB-4828-B1FC-F18B59521DC0}" name="Column5246"/>
    <tableColumn id="5247" xr3:uid="{82EBFBB9-C478-47A8-B60C-69A5AE4B695C}" name="Column5247"/>
    <tableColumn id="5248" xr3:uid="{BFD95EFA-90DA-43F7-95FB-EF78FF1D03CD}" name="Column5248"/>
    <tableColumn id="5249" xr3:uid="{086BC83A-BEEA-4EC5-B070-BFD637D7600F}" name="Column5249"/>
    <tableColumn id="5250" xr3:uid="{B68A24CB-63FE-41F0-A6FC-B9EDA2167A10}" name="Column5250"/>
    <tableColumn id="5251" xr3:uid="{1F7077FA-D046-4717-9E93-4475CB53DA6D}" name="Column5251"/>
    <tableColumn id="5252" xr3:uid="{4797287F-5D1C-4BFE-8F1E-C020AC44FB1A}" name="Column5252"/>
    <tableColumn id="5253" xr3:uid="{D5C72404-BC7B-4070-AE84-0E29F1CD2164}" name="Column5253"/>
    <tableColumn id="5254" xr3:uid="{998930A8-A746-4500-9A61-F7B79193CA71}" name="Column5254"/>
    <tableColumn id="5255" xr3:uid="{82FF9408-190E-47C4-BD98-78DE4570A70D}" name="Column5255"/>
    <tableColumn id="5256" xr3:uid="{883A4C5F-78CF-49E1-9391-E16F04042A32}" name="Column5256"/>
    <tableColumn id="5257" xr3:uid="{792104DE-3685-41E2-90E1-434238DAEAA7}" name="Column5257"/>
    <tableColumn id="5258" xr3:uid="{D901DD30-0A75-4D1A-9432-3FFDF0063A81}" name="Column5258"/>
    <tableColumn id="5259" xr3:uid="{23023A75-356E-498B-AB9B-3413E588FF7E}" name="Column5259"/>
    <tableColumn id="5260" xr3:uid="{73B1D10F-E257-4A7B-BDAB-DF48376C1357}" name="Column5260"/>
    <tableColumn id="5261" xr3:uid="{A73EE2F9-0830-443F-8EE7-5E288BB5E658}" name="Column5261"/>
    <tableColumn id="5262" xr3:uid="{D978A3D3-8128-47C3-B1E0-E134EF1DAECE}" name="Column5262"/>
    <tableColumn id="5263" xr3:uid="{2733534B-7DDD-4ACF-98CC-9F4549B50B0D}" name="Column5263"/>
    <tableColumn id="5264" xr3:uid="{C1126CC2-D91E-40D9-8D98-B155363C15F3}" name="Column5264"/>
    <tableColumn id="5265" xr3:uid="{F055A755-A485-42FF-BB6F-87F69255F5EC}" name="Column5265"/>
    <tableColumn id="5266" xr3:uid="{81EC818E-7009-45F7-BE46-94A25536AAB5}" name="Column5266"/>
    <tableColumn id="5267" xr3:uid="{664459B4-0C0B-4882-9E06-1EEAEA74BA8C}" name="Column5267"/>
    <tableColumn id="5268" xr3:uid="{BB020E23-C3B2-47ED-8A5C-4663E69C9834}" name="Column5268"/>
    <tableColumn id="5269" xr3:uid="{58068486-916A-4633-A9CE-8AD00B63FA32}" name="Column5269"/>
    <tableColumn id="5270" xr3:uid="{862D636B-DA86-4858-8681-FBFDCCC78DCE}" name="Column5270"/>
    <tableColumn id="5271" xr3:uid="{F0D144CC-DADC-4D51-83F2-09773B56820A}" name="Column5271"/>
    <tableColumn id="5272" xr3:uid="{ED7C45EF-B740-48B9-AF35-DA6A81079B90}" name="Column5272"/>
    <tableColumn id="5273" xr3:uid="{1257AAC0-9F85-41BB-BA56-52892EFFE02A}" name="Column5273"/>
    <tableColumn id="5274" xr3:uid="{7BEDC974-B9BD-4F33-92F9-1860A8776D2B}" name="Column5274"/>
    <tableColumn id="5275" xr3:uid="{D283B8C8-3147-4B4D-819D-71B802CC04C4}" name="Column5275"/>
    <tableColumn id="5276" xr3:uid="{C7F26E1F-3500-444D-B9A2-E5045DD8F5B1}" name="Column5276"/>
    <tableColumn id="5277" xr3:uid="{33C6C6C9-8F5B-4847-A192-D8D87C26D5E9}" name="Column5277"/>
    <tableColumn id="5278" xr3:uid="{36D1638B-84B6-4EBC-9C39-A9E6723D694F}" name="Column5278"/>
    <tableColumn id="5279" xr3:uid="{5EFFD0D8-B6B8-4455-B1EF-7BD0FF8B64EE}" name="Column5279"/>
    <tableColumn id="5280" xr3:uid="{3D3B9824-D442-4A11-A1FE-DDB24B40146D}" name="Column5280"/>
    <tableColumn id="5281" xr3:uid="{E3DAD083-6C33-433C-A076-6835CC7126C8}" name="Column5281"/>
    <tableColumn id="5282" xr3:uid="{FB68298A-6BC4-4EEC-A5AF-D94161627138}" name="Column5282"/>
    <tableColumn id="5283" xr3:uid="{56452C28-2D0D-4C56-9CB6-BD7EBE442435}" name="Column5283"/>
    <tableColumn id="5284" xr3:uid="{EFE70070-89C5-4157-938E-D4AE95F6512F}" name="Column5284"/>
    <tableColumn id="5285" xr3:uid="{FD76240A-663A-4075-A4B6-3A65CD7BCF4C}" name="Column5285"/>
    <tableColumn id="5286" xr3:uid="{7DC7FBF5-B465-439A-A2BB-AC810085F84B}" name="Column5286"/>
    <tableColumn id="5287" xr3:uid="{2ECD6676-0D8B-4919-9014-3C72044BB992}" name="Column5287"/>
    <tableColumn id="5288" xr3:uid="{B6547F69-C0CD-465A-9E2A-D5B9CFA03283}" name="Column5288"/>
    <tableColumn id="5289" xr3:uid="{331B389C-E4B8-4D94-BE8D-1976104EAF7C}" name="Column5289"/>
    <tableColumn id="5290" xr3:uid="{AD8D1B6A-3EEC-4E2A-98B3-48540F7B56A4}" name="Column5290"/>
    <tableColumn id="5291" xr3:uid="{815EF5D6-5467-4EC0-823B-217E338AC2FF}" name="Column5291"/>
    <tableColumn id="5292" xr3:uid="{6900365B-1141-4F37-9E89-01DF86289728}" name="Column5292"/>
    <tableColumn id="5293" xr3:uid="{0B262072-BA8E-439A-8B35-4E947B960B98}" name="Column5293"/>
    <tableColumn id="5294" xr3:uid="{0C9FE67F-9729-44F5-A21C-FB961105F1E3}" name="Column5294"/>
    <tableColumn id="5295" xr3:uid="{30CE071E-BC8A-4D2A-99F3-9964FF12FCB6}" name="Column5295"/>
    <tableColumn id="5296" xr3:uid="{6FAE4932-FC81-4638-8803-65D6301107DC}" name="Column5296"/>
    <tableColumn id="5297" xr3:uid="{8630F26A-04D1-4818-B68D-0B95E7D49732}" name="Column5297"/>
    <tableColumn id="5298" xr3:uid="{5B491AC9-6E1E-47C4-8EFB-FE6FBCB464C0}" name="Column5298"/>
    <tableColumn id="5299" xr3:uid="{3FEADAFE-BD32-4135-9024-8DEB92681D78}" name="Column5299"/>
    <tableColumn id="5300" xr3:uid="{283FF3E7-A010-46AF-8BF2-FDEF025F92FE}" name="Column5300"/>
    <tableColumn id="5301" xr3:uid="{70DDE3B1-1DEA-4E84-9FA3-BAE477289A70}" name="Column5301"/>
    <tableColumn id="5302" xr3:uid="{6B03C5BF-2E77-4928-9E7C-3D69892C43BD}" name="Column5302"/>
    <tableColumn id="5303" xr3:uid="{B181BEE8-7095-449B-B4AC-0ADA65217DE0}" name="Column5303"/>
    <tableColumn id="5304" xr3:uid="{0861D4D4-C781-486F-AED1-8273E0A83B32}" name="Column5304"/>
    <tableColumn id="5305" xr3:uid="{EECC35CD-076F-4F95-890F-2D706FA9FED8}" name="Column5305"/>
    <tableColumn id="5306" xr3:uid="{7B5FEB21-574D-43B2-9190-38D04D53990F}" name="Column5306"/>
    <tableColumn id="5307" xr3:uid="{5639C8C9-84AE-43DB-A5F5-D5353D708F7E}" name="Column5307"/>
    <tableColumn id="5308" xr3:uid="{95FB7554-1762-4A84-9135-B0C8A9E15D0B}" name="Column5308"/>
    <tableColumn id="5309" xr3:uid="{20051AFF-B8F2-45FD-B9C8-AABD15D7CE99}" name="Column5309"/>
    <tableColumn id="5310" xr3:uid="{889712A5-2765-4E80-90DE-13A19CDFAA74}" name="Column5310"/>
    <tableColumn id="5311" xr3:uid="{A1D0F2B4-F3EF-417F-83D4-BAFC76E16969}" name="Column5311"/>
    <tableColumn id="5312" xr3:uid="{AD03EC95-9CFF-4B3D-B106-E0778FDBF43E}" name="Column5312"/>
    <tableColumn id="5313" xr3:uid="{EB26AF51-0652-44AF-9E50-4799A87D0ADD}" name="Column5313"/>
    <tableColumn id="5314" xr3:uid="{EE8D40B7-5B15-4057-B04F-EC880F5E0794}" name="Column5314"/>
    <tableColumn id="5315" xr3:uid="{AFC3BFEB-6E6F-4E6C-BC0D-D320FB4510B3}" name="Column5315"/>
    <tableColumn id="5316" xr3:uid="{19B031BB-C40D-4ACD-AC99-57F95D8A2C1C}" name="Column5316"/>
    <tableColumn id="5317" xr3:uid="{EE81DF06-21CD-45C5-A3E4-99F662754090}" name="Column5317"/>
    <tableColumn id="5318" xr3:uid="{C87A707E-8E25-4438-A015-159FE83C4700}" name="Column5318"/>
    <tableColumn id="5319" xr3:uid="{EA4D538D-54A5-48BC-B3DB-557D1B0AB508}" name="Column5319"/>
    <tableColumn id="5320" xr3:uid="{D34FE15D-E915-4CCF-A046-9ECA2559F9B8}" name="Column5320"/>
    <tableColumn id="5321" xr3:uid="{0B6C7C30-9F7B-4D1E-9BF5-DDE2011441F2}" name="Column5321"/>
    <tableColumn id="5322" xr3:uid="{75A44FFC-B7F3-4717-9A6A-F545CCAA7843}" name="Column5322"/>
    <tableColumn id="5323" xr3:uid="{6780876B-ADB1-405E-99C7-40273BF221DF}" name="Column5323"/>
    <tableColumn id="5324" xr3:uid="{31F60BB6-F278-4599-AB0C-A1CF29F8B862}" name="Column5324"/>
    <tableColumn id="5325" xr3:uid="{A4F519E3-F5D0-43BC-AFD4-6DBC14C24300}" name="Column5325"/>
    <tableColumn id="5326" xr3:uid="{AF4246CC-A8A7-458D-8C66-8E46C666424D}" name="Column5326"/>
    <tableColumn id="5327" xr3:uid="{5DDC2910-FE5D-469A-905F-EFE239E76331}" name="Column5327"/>
    <tableColumn id="5328" xr3:uid="{BFE8EDB4-F89D-4E79-B954-2595AFA206D0}" name="Column5328"/>
    <tableColumn id="5329" xr3:uid="{A33CAC87-8E6A-48AB-A7DE-F1F6BD653D35}" name="Column5329"/>
    <tableColumn id="5330" xr3:uid="{D9B540B6-1A14-4461-9542-5A6C14EB1BF4}" name="Column5330"/>
    <tableColumn id="5331" xr3:uid="{CCA9638D-7E1C-4EA7-840F-CA90FCD657EE}" name="Column5331"/>
    <tableColumn id="5332" xr3:uid="{5DA91D2C-2D04-42AF-8307-E613990A1CC3}" name="Column5332"/>
    <tableColumn id="5333" xr3:uid="{BE737102-197F-4EE7-A35E-DD4CA53B4DC2}" name="Column5333"/>
    <tableColumn id="5334" xr3:uid="{E9E23681-EC8C-4989-9BBC-D72BD689FE06}" name="Column5334"/>
    <tableColumn id="5335" xr3:uid="{E0B8B89D-EE89-463D-8BED-11E29538B105}" name="Column5335"/>
    <tableColumn id="5336" xr3:uid="{288616A9-9EC2-4BC4-99B4-8EE3E4D2D2F4}" name="Column5336"/>
    <tableColumn id="5337" xr3:uid="{CF0A0405-790E-4828-907E-B5F106026A88}" name="Column5337"/>
    <tableColumn id="5338" xr3:uid="{11F10486-BC3B-400C-8F10-0D7BF2E31B14}" name="Column5338"/>
    <tableColumn id="5339" xr3:uid="{F37CAAB2-520F-4AAC-AEE0-86F6F5A1D061}" name="Column5339"/>
    <tableColumn id="5340" xr3:uid="{6A74F584-0C1E-405A-A90B-EC3813A5CFCC}" name="Column5340"/>
    <tableColumn id="5341" xr3:uid="{89BBDFE0-FDC1-4C32-B7BF-AA6FBC133B49}" name="Column5341"/>
    <tableColumn id="5342" xr3:uid="{876D0425-4C64-4DD8-8E46-375EE137A7A1}" name="Column5342"/>
    <tableColumn id="5343" xr3:uid="{1497DCDF-D27F-4D76-9698-FA0105A4BB2F}" name="Column5343"/>
    <tableColumn id="5344" xr3:uid="{8F0782A5-A0A0-4819-A019-5E626A719793}" name="Column5344"/>
    <tableColumn id="5345" xr3:uid="{8078E653-F5DD-4F6B-9EFF-B7924F15C7C0}" name="Column5345"/>
    <tableColumn id="5346" xr3:uid="{76DFAEC4-A11F-4B23-A4DF-6766CE840B62}" name="Column5346"/>
    <tableColumn id="5347" xr3:uid="{F7FE2993-31D0-42CA-804A-E8F712270CEA}" name="Column5347"/>
    <tableColumn id="5348" xr3:uid="{0FC0A679-8C09-4869-9719-9D58BC38FF56}" name="Column5348"/>
    <tableColumn id="5349" xr3:uid="{104183DF-26B4-4ADE-910A-B1B1BA236807}" name="Column5349"/>
    <tableColumn id="5350" xr3:uid="{5B56E844-2468-4F18-BFFA-E88AFACE3239}" name="Column5350"/>
    <tableColumn id="5351" xr3:uid="{5DCAC3E0-AEFB-4B1E-8C37-085B9A28D42D}" name="Column5351"/>
    <tableColumn id="5352" xr3:uid="{5C26846E-C465-4B97-A61A-1F0177B88D09}" name="Column5352"/>
    <tableColumn id="5353" xr3:uid="{0B7C8E0A-C5CE-4A88-81D2-16AC39BF85B6}" name="Column5353"/>
    <tableColumn id="5354" xr3:uid="{8533D7C5-7A5D-41E4-935B-293AC1D4571C}" name="Column5354"/>
    <tableColumn id="5355" xr3:uid="{FA0BCED0-BDCC-48B0-8754-9FFF6F61903E}" name="Column5355"/>
    <tableColumn id="5356" xr3:uid="{0402F704-1075-41CC-BEAA-53B86AAE1834}" name="Column5356"/>
    <tableColumn id="5357" xr3:uid="{5F9E34C0-C3A7-4B3E-8E1F-C9EA5D0D8525}" name="Column5357"/>
    <tableColumn id="5358" xr3:uid="{15AC47DA-66B3-423E-82A6-4AE5AE397546}" name="Column5358"/>
    <tableColumn id="5359" xr3:uid="{C17E9F9D-D898-478E-A008-E9998547F115}" name="Column5359"/>
    <tableColumn id="5360" xr3:uid="{16533838-839E-4886-A27F-34BFB4ACAC0F}" name="Column5360"/>
    <tableColumn id="5361" xr3:uid="{D19101C2-3E6A-4B15-B5A3-3B3B01814E12}" name="Column5361"/>
    <tableColumn id="5362" xr3:uid="{205F3513-43D3-47AC-87D6-F89E8AC9C419}" name="Column5362"/>
    <tableColumn id="5363" xr3:uid="{8475F4E2-B18F-4175-8BDC-E456A95943D3}" name="Column5363"/>
    <tableColumn id="5364" xr3:uid="{6964D17E-8328-4819-A1A3-6BB73CD1AB22}" name="Column5364"/>
    <tableColumn id="5365" xr3:uid="{DA78E716-E13A-4325-8069-82C1DD3280A3}" name="Column5365"/>
    <tableColumn id="5366" xr3:uid="{5CB9E853-1236-4534-A418-A452C6505BDD}" name="Column5366"/>
    <tableColumn id="5367" xr3:uid="{AB715517-90BC-41D1-A0E1-E70728D0DB73}" name="Column5367"/>
    <tableColumn id="5368" xr3:uid="{3D0E7178-647A-40C1-911E-B9364097B85F}" name="Column5368"/>
    <tableColumn id="5369" xr3:uid="{3925340A-C4A2-4B0B-B43C-119714A2F1EF}" name="Column5369"/>
    <tableColumn id="5370" xr3:uid="{36A02755-35E0-4AC6-9FD9-6EA6D3E7F98E}" name="Column5370"/>
    <tableColumn id="5371" xr3:uid="{B92FAB77-AF79-4CF3-8C73-955E64E3D5DA}" name="Column5371"/>
    <tableColumn id="5372" xr3:uid="{5177CBE0-C26D-4347-8AAE-7E5915F3BA9E}" name="Column5372"/>
    <tableColumn id="5373" xr3:uid="{3326E1BA-F4BB-4565-AFD0-0E7F488181C6}" name="Column5373"/>
    <tableColumn id="5374" xr3:uid="{0DBDDD51-2F35-4E94-92C9-C556A085B8F0}" name="Column5374"/>
    <tableColumn id="5375" xr3:uid="{4F20E1BE-9D80-4417-BCEE-E975A31207DB}" name="Column5375"/>
    <tableColumn id="5376" xr3:uid="{F8A110B7-7DF1-4B0C-8950-AC5A2B093814}" name="Column5376"/>
    <tableColumn id="5377" xr3:uid="{E2E48EAB-28DA-47F2-98EE-E503AA095FF4}" name="Column5377"/>
    <tableColumn id="5378" xr3:uid="{8E25B5CF-7200-4A0E-9C55-DEFACBADC922}" name="Column5378"/>
    <tableColumn id="5379" xr3:uid="{B528E6D1-5F4F-47C6-AEFF-E68EA6C20E28}" name="Column5379"/>
    <tableColumn id="5380" xr3:uid="{6C126AF6-973E-4994-8393-853443DDBAFB}" name="Column5380"/>
    <tableColumn id="5381" xr3:uid="{A8587541-6625-4545-BD25-F508289C9163}" name="Column5381"/>
    <tableColumn id="5382" xr3:uid="{87ADF897-6940-4B64-9541-C064F7EB747B}" name="Column5382"/>
    <tableColumn id="5383" xr3:uid="{41EDC9A8-4FBC-464E-9CAF-C424E940F6E3}" name="Column5383"/>
    <tableColumn id="5384" xr3:uid="{254A725B-E9B2-4AD0-A647-FB548269EFFE}" name="Column5384"/>
    <tableColumn id="5385" xr3:uid="{2048BE7F-493F-4E7F-83C9-CF3B3A60D28D}" name="Column5385"/>
    <tableColumn id="5386" xr3:uid="{D8453A1F-63C7-4D66-BE7D-3BD9EFEAB904}" name="Column5386"/>
    <tableColumn id="5387" xr3:uid="{723EC3BC-C0F1-49DC-93E1-B9698FB1D2EB}" name="Column5387"/>
    <tableColumn id="5388" xr3:uid="{6F98F70F-8FAA-4EFF-86AD-748BAC41C644}" name="Column5388"/>
    <tableColumn id="5389" xr3:uid="{447B84A7-D7CF-4AA2-A09D-AF8A743C9CB7}" name="Column5389"/>
    <tableColumn id="5390" xr3:uid="{02BDCEB6-F556-4E82-98D2-4331AAB01D1A}" name="Column5390"/>
    <tableColumn id="5391" xr3:uid="{9FE8718E-4843-4A66-8A51-DC435F473133}" name="Column5391"/>
    <tableColumn id="5392" xr3:uid="{62F88B37-BC92-468C-9EF8-7B974A003A84}" name="Column5392"/>
    <tableColumn id="5393" xr3:uid="{6DE762C6-5679-40C9-9F29-D4AC67DE3178}" name="Column5393"/>
    <tableColumn id="5394" xr3:uid="{86327C09-227C-4511-B2EE-11888DF70860}" name="Column5394"/>
    <tableColumn id="5395" xr3:uid="{30864451-05D9-4B3D-B566-BBB9C9C20AB0}" name="Column5395"/>
    <tableColumn id="5396" xr3:uid="{DE077545-793B-4E85-B464-E1FF5CE1B1C6}" name="Column5396"/>
    <tableColumn id="5397" xr3:uid="{6600B8DF-CB5A-4FCC-A86E-450449373117}" name="Column5397"/>
    <tableColumn id="5398" xr3:uid="{185DD736-23FA-4A94-A31E-01BD136F48DC}" name="Column5398"/>
    <tableColumn id="5399" xr3:uid="{C004E5BC-1506-492F-BD2E-0555862EF0E4}" name="Column5399"/>
    <tableColumn id="5400" xr3:uid="{51F68722-0946-46CA-9F98-12B599139618}" name="Column5400"/>
    <tableColumn id="5401" xr3:uid="{3FD6BC6C-F6E1-49BC-B81E-6B10793A6D2D}" name="Column5401"/>
    <tableColumn id="5402" xr3:uid="{BB3AB635-9E71-48A8-885E-C202F843E0BC}" name="Column5402"/>
    <tableColumn id="5403" xr3:uid="{916F6225-9FAF-4251-BB42-2D04C065785A}" name="Column5403"/>
    <tableColumn id="5404" xr3:uid="{A5E92804-B6AC-48AD-8C8C-F3CCE767FEBA}" name="Column5404"/>
    <tableColumn id="5405" xr3:uid="{3576029D-F8F4-4B1D-A2F2-3380CA3FC98D}" name="Column5405"/>
    <tableColumn id="5406" xr3:uid="{F05FC944-0F68-4493-803E-85AC485AED73}" name="Column5406"/>
    <tableColumn id="5407" xr3:uid="{4AB6F068-EBC3-4A9A-AF0C-304269954A15}" name="Column5407"/>
    <tableColumn id="5408" xr3:uid="{2596EAF6-E945-4D64-B80D-EF504BE089B9}" name="Column5408"/>
    <tableColumn id="5409" xr3:uid="{996288D9-4C6B-479B-94C9-5E697B291DF5}" name="Column5409"/>
    <tableColumn id="5410" xr3:uid="{AC80AD15-46F2-44C9-8C2A-24FF9730C770}" name="Column5410"/>
    <tableColumn id="5411" xr3:uid="{BC9071FD-3D1C-4CA2-82BA-79B32AA24A9E}" name="Column5411"/>
    <tableColumn id="5412" xr3:uid="{06CCA5E3-5AE1-4E6E-9BFD-93329E540911}" name="Column5412"/>
    <tableColumn id="5413" xr3:uid="{697ADFB1-DAFF-4CF2-87E7-2F82E1A34B5B}" name="Column5413"/>
    <tableColumn id="5414" xr3:uid="{20CB38A8-408E-437E-8214-B114DFC8EB00}" name="Column5414"/>
    <tableColumn id="5415" xr3:uid="{C93B8742-E41E-4CA1-9324-F8733989251C}" name="Column5415"/>
    <tableColumn id="5416" xr3:uid="{DECCDE24-53DA-4AC4-AD19-73386531F6D6}" name="Column5416"/>
    <tableColumn id="5417" xr3:uid="{4F23E03A-EB13-4452-AFD1-BC27BF1F9A0D}" name="Column5417"/>
    <tableColumn id="5418" xr3:uid="{43AC2CAA-5F08-4758-9AF8-97403314F47A}" name="Column5418"/>
    <tableColumn id="5419" xr3:uid="{B81761A0-D25E-47C4-8458-E03EDC587109}" name="Column5419"/>
    <tableColumn id="5420" xr3:uid="{C79BBE5C-26AF-4E11-83C6-BA16D0537B1D}" name="Column5420"/>
    <tableColumn id="5421" xr3:uid="{CF2D001A-9F24-4D17-85AC-7BE243B1D1FC}" name="Column5421"/>
    <tableColumn id="5422" xr3:uid="{53A1F964-8388-4B0B-B4B0-286DF762B49F}" name="Column5422"/>
    <tableColumn id="5423" xr3:uid="{A96B9B04-21A6-46E2-8043-701C9A5DF976}" name="Column5423"/>
    <tableColumn id="5424" xr3:uid="{83972B7A-AF05-4B9C-BC0E-B37FF7D84FED}" name="Column5424"/>
    <tableColumn id="5425" xr3:uid="{D5114E18-46DC-4FC0-8FB1-B3ACC8F1DF08}" name="Column5425"/>
    <tableColumn id="5426" xr3:uid="{789C2138-15B8-4F31-BE64-C59BD7981BE4}" name="Column5426"/>
    <tableColumn id="5427" xr3:uid="{A5F96360-B4A5-406F-9E7D-DB36408165CB}" name="Column5427"/>
    <tableColumn id="5428" xr3:uid="{9E5BFCB4-3F07-4342-8017-1B2CD505BD15}" name="Column5428"/>
    <tableColumn id="5429" xr3:uid="{9AB0E18F-F69D-407E-A072-F76F5BA99E72}" name="Column5429"/>
    <tableColumn id="5430" xr3:uid="{2E699EA1-234E-4AAD-ABC8-D9E9E0FA1828}" name="Column5430"/>
    <tableColumn id="5431" xr3:uid="{6C84D9A6-D135-436C-8B9D-5AC9D962F173}" name="Column5431"/>
    <tableColumn id="5432" xr3:uid="{149DA276-16B7-422F-BE02-D0EBE8CE342B}" name="Column5432"/>
    <tableColumn id="5433" xr3:uid="{C092865E-ADD7-4639-8C3B-48151BD20800}" name="Column5433"/>
    <tableColumn id="5434" xr3:uid="{EC40CABC-7564-4D8F-8FB3-597646783A38}" name="Column5434"/>
    <tableColumn id="5435" xr3:uid="{34D45857-A259-43AC-B253-D5780D24C04B}" name="Column5435"/>
    <tableColumn id="5436" xr3:uid="{0087E3D6-EB8D-4920-A1EE-0ABA6DA9B023}" name="Column5436"/>
    <tableColumn id="5437" xr3:uid="{B4362CD1-660B-42B6-962F-4A6E02FA769E}" name="Column5437"/>
    <tableColumn id="5438" xr3:uid="{D4C08070-9C4E-468F-A40D-DB9C21ABB9AE}" name="Column5438"/>
    <tableColumn id="5439" xr3:uid="{6DBF6081-161D-4F01-9192-386AA3328403}" name="Column5439"/>
    <tableColumn id="5440" xr3:uid="{ABE006F7-AE73-4BD7-AC44-6AE7D8BA9874}" name="Column5440"/>
    <tableColumn id="5441" xr3:uid="{5F3B474A-A46D-436C-8921-14E01003C0DE}" name="Column5441"/>
    <tableColumn id="5442" xr3:uid="{63EF11D7-83B7-430A-92BB-F2C97ACD724E}" name="Column5442"/>
    <tableColumn id="5443" xr3:uid="{75BBC56A-071F-4E65-B2DC-155E9492869C}" name="Column5443"/>
    <tableColumn id="5444" xr3:uid="{7D256E83-8C1B-477C-B361-1217A8FFCABC}" name="Column5444"/>
    <tableColumn id="5445" xr3:uid="{5BFD6503-9086-41DF-B811-BACF916EABEC}" name="Column5445"/>
    <tableColumn id="5446" xr3:uid="{41B3EAE3-962D-4050-87B0-E7FFB562EBF4}" name="Column5446"/>
    <tableColumn id="5447" xr3:uid="{38E1109C-2FEA-4C60-89D1-DA2C9397065F}" name="Column5447"/>
    <tableColumn id="5448" xr3:uid="{B67EAD66-6A73-4180-9A0B-B4AF25963B00}" name="Column5448"/>
    <tableColumn id="5449" xr3:uid="{DE33C18D-73D0-4663-B75B-205EECF6D03D}" name="Column5449"/>
    <tableColumn id="5450" xr3:uid="{62AB9B29-D4BC-4974-9328-CE811C6F4C96}" name="Column5450"/>
    <tableColumn id="5451" xr3:uid="{15448C33-1D9F-441C-89E7-B3E10246E981}" name="Column5451"/>
    <tableColumn id="5452" xr3:uid="{B562BF58-6974-4765-85A1-27519B267D1A}" name="Column5452"/>
    <tableColumn id="5453" xr3:uid="{CAF0A579-764D-4D49-9CBB-B21AFCE64776}" name="Column5453"/>
    <tableColumn id="5454" xr3:uid="{40A0C1BF-06C9-4539-8773-18C138E8EECC}" name="Column5454"/>
    <tableColumn id="5455" xr3:uid="{1BE2A6C6-6906-4875-8D65-E11AB912DC61}" name="Column5455"/>
    <tableColumn id="5456" xr3:uid="{C32BDFCB-D1CB-4BCA-8EAA-7B4525EBCBC9}" name="Column5456"/>
    <tableColumn id="5457" xr3:uid="{A7B44F5F-A06D-447A-BC29-2F6AC6309FD7}" name="Column5457"/>
    <tableColumn id="5458" xr3:uid="{B3FC4DDC-BA9F-4E8F-8FA2-C82DF7A8A29B}" name="Column5458"/>
    <tableColumn id="5459" xr3:uid="{A5853E74-01B9-4D3C-B157-0513165643DF}" name="Column5459"/>
    <tableColumn id="5460" xr3:uid="{0D6178DC-817D-405B-B935-DDC2DBB78965}" name="Column5460"/>
    <tableColumn id="5461" xr3:uid="{95B51D14-D73C-4D1E-A22F-24340EE2F7C7}" name="Column5461"/>
    <tableColumn id="5462" xr3:uid="{F67C1AA9-1EF7-4AC8-B153-E21EEBA1EFE6}" name="Column5462"/>
    <tableColumn id="5463" xr3:uid="{B49B635E-62FD-42E6-9390-4F73EC9F6067}" name="Column5463"/>
    <tableColumn id="5464" xr3:uid="{38FCF936-C783-49DF-82BB-939A2B8B6944}" name="Column5464"/>
    <tableColumn id="5465" xr3:uid="{E1CABC3E-379C-4901-BED1-1FC69C8A6E96}" name="Column5465"/>
    <tableColumn id="5466" xr3:uid="{5467951F-DEA7-4EBE-80B9-A03F198093BE}" name="Column5466"/>
    <tableColumn id="5467" xr3:uid="{E85BCE34-EA44-463F-B0A1-B025E56F6DAE}" name="Column5467"/>
    <tableColumn id="5468" xr3:uid="{215F4590-C16F-41F8-BC48-13CD53926490}" name="Column5468"/>
    <tableColumn id="5469" xr3:uid="{996FB4FB-1E3D-4B08-AFD4-E754E6CFC7A0}" name="Column5469"/>
    <tableColumn id="5470" xr3:uid="{4A4B4496-FC8A-4754-AA8A-B340A9294123}" name="Column5470"/>
    <tableColumn id="5471" xr3:uid="{373377A8-4A1D-4833-8A0E-A00244F066E8}" name="Column5471"/>
    <tableColumn id="5472" xr3:uid="{C3DD47FD-E9BE-40DA-9AA3-8FB2F2A02181}" name="Column5472"/>
    <tableColumn id="5473" xr3:uid="{6CA57C82-10D9-48E9-A84E-2491A018D912}" name="Column5473"/>
    <tableColumn id="5474" xr3:uid="{9CECF9DB-E266-42D0-AAAF-5EF4B382861B}" name="Column5474"/>
    <tableColumn id="5475" xr3:uid="{6DC9926D-E3F3-45D9-9550-7A20DC8E8486}" name="Column5475"/>
    <tableColumn id="5476" xr3:uid="{5C99FE9C-1544-4D1B-B88E-DAC62214626B}" name="Column5476"/>
    <tableColumn id="5477" xr3:uid="{3DB10E3A-0974-4AE3-B540-F51FCF5EF6F2}" name="Column5477"/>
    <tableColumn id="5478" xr3:uid="{53159E9E-F102-4D71-95CE-543249C8FA34}" name="Column5478"/>
    <tableColumn id="5479" xr3:uid="{0AE48A82-6123-496D-9762-3EADEB343A4A}" name="Column5479"/>
    <tableColumn id="5480" xr3:uid="{5243E554-525D-4782-872D-E800385DD2B3}" name="Column5480"/>
    <tableColumn id="5481" xr3:uid="{E64E7263-9A1C-4C9E-8E7F-08C05C9BF314}" name="Column5481"/>
    <tableColumn id="5482" xr3:uid="{10BDB4FB-6956-4FC2-BA36-EF23E0235002}" name="Column5482"/>
    <tableColumn id="5483" xr3:uid="{E2296D07-48EF-428A-8AB0-E61FD4CB2449}" name="Column5483"/>
    <tableColumn id="5484" xr3:uid="{2EED7CCB-E22F-42CB-B28B-A629FF200749}" name="Column5484"/>
    <tableColumn id="5485" xr3:uid="{48CF29FD-CA9C-44D3-8D00-B698582D32A4}" name="Column5485"/>
    <tableColumn id="5486" xr3:uid="{EFE7DC82-BA71-4248-A175-B76990BAD656}" name="Column5486"/>
    <tableColumn id="5487" xr3:uid="{195840EE-84AD-442E-86F6-3679EE410818}" name="Column5487"/>
    <tableColumn id="5488" xr3:uid="{301203B1-B3B6-42D1-B537-6E156471AD4F}" name="Column5488"/>
    <tableColumn id="5489" xr3:uid="{B9B198CE-2C24-4308-B530-5C0A591E000B}" name="Column5489"/>
    <tableColumn id="5490" xr3:uid="{30EF5F40-CEB6-40F7-BC22-2D0A1DFF8D6A}" name="Column5490"/>
    <tableColumn id="5491" xr3:uid="{D95E3A2E-1601-4E71-AE0C-57EE905EC28A}" name="Column5491"/>
    <tableColumn id="5492" xr3:uid="{4E723F1E-5261-4E21-9A83-2E7CD7D4877E}" name="Column5492"/>
    <tableColumn id="5493" xr3:uid="{FD4B1A63-7456-41C7-9279-EA591C0C8BA9}" name="Column5493"/>
    <tableColumn id="5494" xr3:uid="{0B325987-67FE-4A0C-920D-0E835541D326}" name="Column5494"/>
    <tableColumn id="5495" xr3:uid="{94EC6196-AF1B-475F-A965-8C2C91DF6611}" name="Column5495"/>
    <tableColumn id="5496" xr3:uid="{907EEBA5-0B74-42CB-A86C-07C1CA3A41CD}" name="Column5496"/>
    <tableColumn id="5497" xr3:uid="{9CD71849-9D23-4CF0-AED5-63989DB17BC8}" name="Column5497"/>
    <tableColumn id="5498" xr3:uid="{89602038-2883-4F2B-99C7-C144909A1672}" name="Column5498"/>
    <tableColumn id="5499" xr3:uid="{81490960-A90A-46E3-9ED7-BD22794D32AD}" name="Column5499"/>
    <tableColumn id="5500" xr3:uid="{6209979E-B5D6-455A-A876-EFEE577A3DE1}" name="Column5500"/>
    <tableColumn id="5501" xr3:uid="{4A8E25D2-21B2-47B9-BC82-F6A322E6AC60}" name="Column5501"/>
    <tableColumn id="5502" xr3:uid="{244FBBA2-DEBD-4793-8CE3-BDE0AF0483AE}" name="Column5502"/>
    <tableColumn id="5503" xr3:uid="{B5CF3400-5A4C-4FAA-B85D-427A50D6FE64}" name="Column5503"/>
    <tableColumn id="5504" xr3:uid="{F549C437-3618-4B25-844B-4CFE0E939230}" name="Column5504"/>
    <tableColumn id="5505" xr3:uid="{E20C7DD2-75C0-4B3B-BB02-02B2BA8A1033}" name="Column5505"/>
    <tableColumn id="5506" xr3:uid="{54824F03-19C9-4B68-B170-61898089A374}" name="Column5506"/>
    <tableColumn id="5507" xr3:uid="{F9222381-DF65-4241-A287-D5FB73D8BA91}" name="Column5507"/>
    <tableColumn id="5508" xr3:uid="{990195A6-54CE-437E-9C71-965AB3C3C147}" name="Column5508"/>
    <tableColumn id="5509" xr3:uid="{16A6273F-0C87-4A99-86C6-85E1C862AB0B}" name="Column5509"/>
    <tableColumn id="5510" xr3:uid="{F2CBEA13-435F-40CB-9904-246D5474C3DF}" name="Column5510"/>
    <tableColumn id="5511" xr3:uid="{5909C414-F65B-46F1-832F-090717C95913}" name="Column5511"/>
    <tableColumn id="5512" xr3:uid="{1B16A76A-5292-470E-8445-802D458DA232}" name="Column5512"/>
    <tableColumn id="5513" xr3:uid="{7D8672DB-0648-49AC-B785-553DE55D53C2}" name="Column5513"/>
    <tableColumn id="5514" xr3:uid="{7A5421D1-827E-4544-83DF-F8332FBA5CBB}" name="Column5514"/>
    <tableColumn id="5515" xr3:uid="{DCA95712-9BC8-4746-9237-FC7BFE102F6D}" name="Column5515"/>
    <tableColumn id="5516" xr3:uid="{AB605DD9-278A-4F36-9CC4-1ACBAFE5D4FB}" name="Column5516"/>
    <tableColumn id="5517" xr3:uid="{00A8091B-F1AD-47C8-9152-075B83A81500}" name="Column5517"/>
    <tableColumn id="5518" xr3:uid="{C7773BC0-7074-466D-BDC6-C12FD989F58B}" name="Column5518"/>
    <tableColumn id="5519" xr3:uid="{00965400-67DC-4A81-A3D0-C14DB3BDB478}" name="Column5519"/>
    <tableColumn id="5520" xr3:uid="{A1C06DB5-7917-4F46-9B44-438E304496BE}" name="Column5520"/>
    <tableColumn id="5521" xr3:uid="{C677B3C7-06A1-48C7-8EE6-360DF62B1929}" name="Column5521"/>
    <tableColumn id="5522" xr3:uid="{EE47736E-00E6-4A36-9832-F79CD63D8F1D}" name="Column5522"/>
    <tableColumn id="5523" xr3:uid="{2FE85C55-50B5-431D-A517-5974FA7D70C1}" name="Column5523"/>
    <tableColumn id="5524" xr3:uid="{EAAA4985-1AD0-46A1-90C2-A39A6F6703A5}" name="Column5524"/>
    <tableColumn id="5525" xr3:uid="{5EC888EA-E730-451A-B05F-1BB5894EFA76}" name="Column5525"/>
    <tableColumn id="5526" xr3:uid="{651C9185-93EC-4E4A-926F-05121703D2A5}" name="Column5526"/>
    <tableColumn id="5527" xr3:uid="{0429CB12-B36B-4519-8DFD-20C1C402822E}" name="Column5527"/>
    <tableColumn id="5528" xr3:uid="{E5DFC09B-A2E2-45BB-AA02-394A1677B6D5}" name="Column5528"/>
    <tableColumn id="5529" xr3:uid="{28B69890-DB47-4143-9534-6E92ABC0CDCB}" name="Column5529"/>
    <tableColumn id="5530" xr3:uid="{C0DE9B47-914B-477F-B461-B67F5C156BE8}" name="Column5530"/>
    <tableColumn id="5531" xr3:uid="{1C8F1456-FE6F-4349-9DAF-18341BA96774}" name="Column5531"/>
    <tableColumn id="5532" xr3:uid="{C6783739-B69A-468B-B330-298FB57B8EE1}" name="Column5532"/>
    <tableColumn id="5533" xr3:uid="{6EEFA691-57E6-4572-B49D-17ACB51F4D55}" name="Column5533"/>
    <tableColumn id="5534" xr3:uid="{5549DF60-4A12-43B4-8D9C-0B60B17B2E43}" name="Column5534"/>
    <tableColumn id="5535" xr3:uid="{D2415578-4678-41FF-BB68-AD79DC4E9713}" name="Column5535"/>
    <tableColumn id="5536" xr3:uid="{3A42FC16-CF57-42F2-AC10-99A3CFDD12D1}" name="Column5536"/>
    <tableColumn id="5537" xr3:uid="{A740229B-568F-479F-AE1D-9134958AEA2B}" name="Column5537"/>
    <tableColumn id="5538" xr3:uid="{878EA512-C138-4650-A473-43A6816A2505}" name="Column5538"/>
    <tableColumn id="5539" xr3:uid="{0F3587F6-0B8D-4205-A18C-C39B7830C2F4}" name="Column5539"/>
    <tableColumn id="5540" xr3:uid="{8E2AAF22-C715-4FCC-99AA-6F1D3F02A906}" name="Column5540"/>
    <tableColumn id="5541" xr3:uid="{7AAA2531-A36D-429F-AA69-FF608E2CDC4D}" name="Column5541"/>
    <tableColumn id="5542" xr3:uid="{5856FA13-7E3A-43A7-82A1-195F4DE45C7B}" name="Column5542"/>
    <tableColumn id="5543" xr3:uid="{2F7DBA30-7B2F-42F4-9AEC-48D23C130AB6}" name="Column5543"/>
    <tableColumn id="5544" xr3:uid="{9BA7E530-01EF-44A3-972B-4F847D65537B}" name="Column5544"/>
    <tableColumn id="5545" xr3:uid="{953FDC8B-A202-4F74-BF96-08ABE8F3DBCD}" name="Column5545"/>
    <tableColumn id="5546" xr3:uid="{E77EA961-EB2D-45CC-9592-02582DC5435E}" name="Column5546"/>
    <tableColumn id="5547" xr3:uid="{0154C51D-15C3-4B2D-89BD-13A9D34FEEEE}" name="Column5547"/>
    <tableColumn id="5548" xr3:uid="{392A0F4A-A540-4B53-A874-4CA8F5A2CB39}" name="Column5548"/>
    <tableColumn id="5549" xr3:uid="{FBB1778B-58DB-4606-BFEB-2A9986070E0D}" name="Column5549"/>
    <tableColumn id="5550" xr3:uid="{71D039DA-5C17-4B0A-9D11-B7F4FBBF4508}" name="Column5550"/>
    <tableColumn id="5551" xr3:uid="{56BE82C3-C672-48D7-8348-34B1412004FB}" name="Column5551"/>
    <tableColumn id="5552" xr3:uid="{2DEC5BDC-688C-4166-8416-E1B764EDB9AC}" name="Column5552"/>
    <tableColumn id="5553" xr3:uid="{3CD9F3E4-36CC-4251-B2A0-00807712E45F}" name="Column5553"/>
    <tableColumn id="5554" xr3:uid="{C5FA21A3-29F2-4EDC-A6A0-9567509AF966}" name="Column5554"/>
    <tableColumn id="5555" xr3:uid="{ADA4F348-868D-4BD3-B8AA-3F6FC8B773B5}" name="Column5555"/>
    <tableColumn id="5556" xr3:uid="{F0C998C8-A65C-477D-8559-74E7B13AFB18}" name="Column5556"/>
    <tableColumn id="5557" xr3:uid="{81F5F1D2-C858-4958-AAF9-0E598F8171DF}" name="Column5557"/>
    <tableColumn id="5558" xr3:uid="{4C2BF793-9CA1-439D-9CCE-4D9368EC60BA}" name="Column5558"/>
    <tableColumn id="5559" xr3:uid="{CC6A04BE-0521-4E2F-9937-B39768C7B48D}" name="Column5559"/>
    <tableColumn id="5560" xr3:uid="{BD12F157-B5C6-4E3F-8754-964B1473D44D}" name="Column5560"/>
    <tableColumn id="5561" xr3:uid="{90C9C45F-6FD9-40A6-832D-1404FCA665CF}" name="Column5561"/>
    <tableColumn id="5562" xr3:uid="{AB455183-E8FB-4401-8E60-1E9A38A11417}" name="Column5562"/>
    <tableColumn id="5563" xr3:uid="{BBC4C6D7-787B-4179-9660-FF71489654EC}" name="Column5563"/>
    <tableColumn id="5564" xr3:uid="{E5B2EFCF-7AB7-4627-BA61-4E349A45E149}" name="Column5564"/>
    <tableColumn id="5565" xr3:uid="{121B59F7-5520-4474-A5DF-53F070CC18E7}" name="Column5565"/>
    <tableColumn id="5566" xr3:uid="{0EAEF9DC-46BE-4DFF-97CA-6620E53E2E1B}" name="Column5566"/>
    <tableColumn id="5567" xr3:uid="{CBE0DE1E-7E56-4EE8-B890-B2A68B5FCED6}" name="Column5567"/>
    <tableColumn id="5568" xr3:uid="{F182A641-E9A6-408B-B67F-EABBFC5475D8}" name="Column5568"/>
    <tableColumn id="5569" xr3:uid="{F4FA4D18-6E07-483C-824E-5910807149E3}" name="Column5569"/>
    <tableColumn id="5570" xr3:uid="{EE62978A-0BF4-4281-8AD5-27C5C3722A17}" name="Column5570"/>
    <tableColumn id="5571" xr3:uid="{06148464-9327-4143-8267-98975A35EAFB}" name="Column5571"/>
    <tableColumn id="5572" xr3:uid="{FE46ECA8-8DCF-46C7-AE02-003CDC0362CD}" name="Column5572"/>
    <tableColumn id="5573" xr3:uid="{672A2A83-4FC4-4447-9636-017965ADE705}" name="Column5573"/>
    <tableColumn id="5574" xr3:uid="{5D609FF2-6B20-454D-90F8-95CED314BE85}" name="Column5574"/>
    <tableColumn id="5575" xr3:uid="{B9455E66-420C-4915-9D2D-F48126E11638}" name="Column5575"/>
    <tableColumn id="5576" xr3:uid="{94C107CD-F7EC-4C29-86CB-B40288C0B660}" name="Column5576"/>
    <tableColumn id="5577" xr3:uid="{F7BFF2F5-0979-433A-A12E-30EE0DD3B696}" name="Column5577"/>
    <tableColumn id="5578" xr3:uid="{7561644E-500A-4864-B1A4-C7AB3973DDD6}" name="Column5578"/>
    <tableColumn id="5579" xr3:uid="{D89AD010-B8F5-45ED-B10C-74F57362C74A}" name="Column5579"/>
    <tableColumn id="5580" xr3:uid="{C9A0187C-FA07-4B20-B0CE-20BECCECD68F}" name="Column5580"/>
    <tableColumn id="5581" xr3:uid="{1F13BCA1-91BB-4ABC-BE63-8234B3FD2A60}" name="Column5581"/>
    <tableColumn id="5582" xr3:uid="{A03BAB8B-8F78-4327-BB80-1444D49CD9A2}" name="Column5582"/>
    <tableColumn id="5583" xr3:uid="{21521FA6-0364-472B-9737-521DC9A85AB6}" name="Column5583"/>
    <tableColumn id="5584" xr3:uid="{02DA7965-5448-4FB3-B63A-3141E8764203}" name="Column5584"/>
    <tableColumn id="5585" xr3:uid="{41FA244C-F9FA-453A-9D11-33F6C7003EE7}" name="Column5585"/>
    <tableColumn id="5586" xr3:uid="{AB645CDE-3256-4CD8-A702-42BE5E3182B0}" name="Column5586"/>
    <tableColumn id="5587" xr3:uid="{3B5DB544-AC11-4E63-A43C-CE61E721A213}" name="Column5587"/>
    <tableColumn id="5588" xr3:uid="{15DF1C19-DDAA-4A3A-98EB-C5296895EA1B}" name="Column5588"/>
    <tableColumn id="5589" xr3:uid="{8D3700A1-56F2-419F-A7A1-C152301767C6}" name="Column5589"/>
    <tableColumn id="5590" xr3:uid="{A37C99A8-082F-4B37-A8BB-20382438865F}" name="Column5590"/>
    <tableColumn id="5591" xr3:uid="{BCA35D96-3DAD-42BE-BCC9-EBED835A59EA}" name="Column5591"/>
    <tableColumn id="5592" xr3:uid="{B94283DE-6744-46D0-A3FB-84BAF640D03A}" name="Column5592"/>
    <tableColumn id="5593" xr3:uid="{B08BABF6-FF7D-40BF-977A-52B84175A532}" name="Column5593"/>
    <tableColumn id="5594" xr3:uid="{3EAE9E1B-326C-4629-8FC6-F9B797A95844}" name="Column5594"/>
    <tableColumn id="5595" xr3:uid="{9E79E48E-0A97-45DE-9F6F-FE408637D4F9}" name="Column5595"/>
    <tableColumn id="5596" xr3:uid="{7528492D-8EC8-4DAE-8385-DD95CAFA82BF}" name="Column5596"/>
    <tableColumn id="5597" xr3:uid="{5ABBC954-1134-4225-AD20-9F4394CA4B5B}" name="Column5597"/>
    <tableColumn id="5598" xr3:uid="{447C10AF-D78D-49B2-B050-010847228163}" name="Column5598"/>
    <tableColumn id="5599" xr3:uid="{6B38DB07-36D1-44AB-B4C5-3413C79DFF9E}" name="Column5599"/>
    <tableColumn id="5600" xr3:uid="{A2C30A45-F110-442F-9236-67613825FFB9}" name="Column5600"/>
    <tableColumn id="5601" xr3:uid="{B16A66F2-2902-4DB5-8CB9-A59E5D60DB77}" name="Column5601"/>
    <tableColumn id="5602" xr3:uid="{804924AF-1481-463F-9980-0C6AE49B28EE}" name="Column5602"/>
    <tableColumn id="5603" xr3:uid="{F728CA0A-737E-43ED-9496-19C2124B61EA}" name="Column5603"/>
    <tableColumn id="5604" xr3:uid="{DC35DFDB-D928-44E7-BDA0-E5BDBED67CF1}" name="Column5604"/>
    <tableColumn id="5605" xr3:uid="{4A02E7D9-C65E-4D9C-8547-8B72C91D0869}" name="Column5605"/>
    <tableColumn id="5606" xr3:uid="{D8BC97C0-7B16-41DD-820B-11D693B4458E}" name="Column5606"/>
    <tableColumn id="5607" xr3:uid="{5DF2312C-8BD8-44F8-AB84-5125DD65E893}" name="Column5607"/>
    <tableColumn id="5608" xr3:uid="{E3829AFE-0F96-4E2E-977B-5DD1E0ADA34E}" name="Column5608"/>
    <tableColumn id="5609" xr3:uid="{A3606BCD-F999-44EB-BAC0-370EBCA97617}" name="Column5609"/>
    <tableColumn id="5610" xr3:uid="{AEF9298F-4F65-46A0-879C-7A0E71909CFA}" name="Column5610"/>
    <tableColumn id="5611" xr3:uid="{4D47F026-A0F8-4421-BBE9-C71AFECAC08F}" name="Column5611"/>
    <tableColumn id="5612" xr3:uid="{8E84BB23-1503-4D30-B8C6-C2FB22087D21}" name="Column5612"/>
    <tableColumn id="5613" xr3:uid="{EECA898D-E366-47A0-BC59-6ED8AD15EFD5}" name="Column5613"/>
    <tableColumn id="5614" xr3:uid="{042D73BE-DB44-4D86-9964-CBAA9D350E6D}" name="Column5614"/>
    <tableColumn id="5615" xr3:uid="{CD997956-0367-4553-87E5-22F6FEC15DAC}" name="Column5615"/>
    <tableColumn id="5616" xr3:uid="{C414F273-EBF3-4C94-9A9B-01F5EF43A2D6}" name="Column5616"/>
    <tableColumn id="5617" xr3:uid="{E6B154BC-B0C3-49B5-9B42-54DB627EFEDF}" name="Column5617"/>
    <tableColumn id="5618" xr3:uid="{517851CE-0DB5-4090-A593-1FC1D4E4B5C7}" name="Column5618"/>
    <tableColumn id="5619" xr3:uid="{C2A5A585-11CA-4D60-9068-28E37BE290E5}" name="Column5619"/>
    <tableColumn id="5620" xr3:uid="{63EF7822-910F-48D1-B80E-BBC5887070A2}" name="Column5620"/>
    <tableColumn id="5621" xr3:uid="{694F143C-8A0A-41E7-9029-39FF916609BC}" name="Column5621"/>
    <tableColumn id="5622" xr3:uid="{3A7CF9EF-CC49-470B-9494-ECCA06D7D9E7}" name="Column5622"/>
    <tableColumn id="5623" xr3:uid="{D8BBE8EC-DC76-402B-A96D-1A2012B0E000}" name="Column5623"/>
    <tableColumn id="5624" xr3:uid="{BDE6376C-53DE-4CB4-BDD3-29728D1803DA}" name="Column5624"/>
    <tableColumn id="5625" xr3:uid="{F05DC390-34C4-42DE-9332-4F6E3721E7DD}" name="Column5625"/>
    <tableColumn id="5626" xr3:uid="{BAD3EAEC-680E-4CFF-8CD7-358BF0B45622}" name="Column5626"/>
    <tableColumn id="5627" xr3:uid="{7982BA52-9F00-474B-BA7C-2B2855372CCE}" name="Column5627"/>
    <tableColumn id="5628" xr3:uid="{5F9C04B8-2A51-40DF-B6AE-444B75C66DAF}" name="Column5628"/>
    <tableColumn id="5629" xr3:uid="{1C21F33C-ADC6-4408-BED3-375463DE67B3}" name="Column5629"/>
    <tableColumn id="5630" xr3:uid="{C3A73CEF-1B3D-44D1-8F5F-25ABFE5BE617}" name="Column5630"/>
    <tableColumn id="5631" xr3:uid="{F469668E-0A93-4BE9-A5F8-BC6F71495AC4}" name="Column5631"/>
    <tableColumn id="5632" xr3:uid="{172ACE43-C564-4347-85D9-96D786B6E7FD}" name="Column5632"/>
    <tableColumn id="5633" xr3:uid="{90F93067-0D27-4E0C-8469-831F7ABB31F2}" name="Column5633"/>
    <tableColumn id="5634" xr3:uid="{A729C719-6B7E-4552-936C-AF5930D7B9C7}" name="Column5634"/>
    <tableColumn id="5635" xr3:uid="{92563B3E-F718-48BE-815F-1594F15E5B73}" name="Column5635"/>
    <tableColumn id="5636" xr3:uid="{9FC92C0C-003E-4888-8A68-B6CBCE53F846}" name="Column5636"/>
    <tableColumn id="5637" xr3:uid="{9B04A4DD-ED96-4018-8DDC-930184AE4900}" name="Column5637"/>
    <tableColumn id="5638" xr3:uid="{6DC85BCE-C13E-4735-8226-AF94D79008AB}" name="Column5638"/>
    <tableColumn id="5639" xr3:uid="{B2DAF7AA-A08B-4ED9-ACC1-AE58F5653A40}" name="Column5639"/>
    <tableColumn id="5640" xr3:uid="{E94F9AB0-62F6-4CA3-9456-EA50499805E1}" name="Column5640"/>
    <tableColumn id="5641" xr3:uid="{AAD42DC6-388E-426E-A2E2-5533B4EEC74C}" name="Column5641"/>
    <tableColumn id="5642" xr3:uid="{7903EBE4-209B-42D6-94B1-72007E2D1EB1}" name="Column5642"/>
    <tableColumn id="5643" xr3:uid="{7653F032-CC6B-4300-A8D2-85D327BFE4FF}" name="Column5643"/>
    <tableColumn id="5644" xr3:uid="{3CC4EB0D-8BC1-4D55-888C-D67EAB58A5BC}" name="Column5644"/>
    <tableColumn id="5645" xr3:uid="{27933F76-FAC2-4708-B37C-23B3F54A7238}" name="Column5645"/>
    <tableColumn id="5646" xr3:uid="{C0D5434F-2EC4-481E-9E45-47E427085BDA}" name="Column5646"/>
    <tableColumn id="5647" xr3:uid="{7ECA43D9-C8C8-4866-A416-9A22A171374B}" name="Column5647"/>
    <tableColumn id="5648" xr3:uid="{E2580EB8-DAAD-450D-9637-1007FEB359B3}" name="Column5648"/>
    <tableColumn id="5649" xr3:uid="{8D4BEDE4-D1A1-4729-8E66-2D81E1F89385}" name="Column5649"/>
    <tableColumn id="5650" xr3:uid="{C5E94DF8-F37C-4CEA-93F7-BD4D0543B385}" name="Column5650"/>
    <tableColumn id="5651" xr3:uid="{ED0F7A3E-5E28-4430-BEE4-B05B2F14EADE}" name="Column5651"/>
    <tableColumn id="5652" xr3:uid="{D12D59A0-6D73-44DA-BB8A-5B1531E4485B}" name="Column5652"/>
    <tableColumn id="5653" xr3:uid="{4FCCA2D5-4EFF-47E9-8968-B2E651E435A6}" name="Column5653"/>
    <tableColumn id="5654" xr3:uid="{D71F0398-4C6A-40F3-AB57-5727F36DF0B5}" name="Column5654"/>
    <tableColumn id="5655" xr3:uid="{0E869061-3027-4A8C-8F91-3B3ACCEE59C8}" name="Column5655"/>
    <tableColumn id="5656" xr3:uid="{F659DD53-4E1C-4F53-B4D3-5BAD07D1620A}" name="Column5656"/>
    <tableColumn id="5657" xr3:uid="{1DEE54BE-24DF-40B8-B45B-191719757598}" name="Column5657"/>
    <tableColumn id="5658" xr3:uid="{0A0151ED-7E71-41ED-A19B-BD9590AF60EC}" name="Column5658"/>
    <tableColumn id="5659" xr3:uid="{F67CF372-2BF5-442D-B8EE-AF594C204BB9}" name="Column5659"/>
    <tableColumn id="5660" xr3:uid="{369914D5-1F73-4CA0-878D-8D406C44E647}" name="Column5660"/>
    <tableColumn id="5661" xr3:uid="{A5C7201C-F234-4BC5-A9BA-5B342EE4180E}" name="Column5661"/>
    <tableColumn id="5662" xr3:uid="{F9EB4514-A8ED-4F9E-8A2F-20E765F4BAB7}" name="Column5662"/>
    <tableColumn id="5663" xr3:uid="{B4AA68D9-BBC5-42AF-A83C-6F3C23CF1997}" name="Column5663"/>
    <tableColumn id="5664" xr3:uid="{91A1A932-0A08-4644-B43E-74566FEB3DBB}" name="Column5664"/>
    <tableColumn id="5665" xr3:uid="{FDE9A7CD-2C0D-48EB-8984-E4579FBBFB90}" name="Column5665"/>
    <tableColumn id="5666" xr3:uid="{D6605262-3D09-4439-BE60-B5B43E88587B}" name="Column5666"/>
    <tableColumn id="5667" xr3:uid="{624DBD93-F2CE-4A04-9A5A-2A97C0E2F0C0}" name="Column5667"/>
    <tableColumn id="5668" xr3:uid="{6E6449EA-5401-4D49-8B70-E4A73D28D307}" name="Column5668"/>
    <tableColumn id="5669" xr3:uid="{1E820CD3-D765-41CC-80D7-53D6E79771F6}" name="Column5669"/>
    <tableColumn id="5670" xr3:uid="{1D34CD7C-1B84-419B-8F6C-55AC0F9E1C4E}" name="Column5670"/>
    <tableColumn id="5671" xr3:uid="{ED7487D8-7E04-4CD9-A2CF-0C29260C7831}" name="Column5671"/>
    <tableColumn id="5672" xr3:uid="{3B3E27A4-E372-43D7-A47F-DE3DC3170484}" name="Column5672"/>
    <tableColumn id="5673" xr3:uid="{EB48DD17-9A68-46CF-942F-60C3F145B27C}" name="Column5673"/>
    <tableColumn id="5674" xr3:uid="{EBE38B78-4EE3-49B2-990E-BCA2E0F8855C}" name="Column5674"/>
    <tableColumn id="5675" xr3:uid="{40AF66C0-A218-462A-8D64-B381DE8F6D70}" name="Column5675"/>
    <tableColumn id="5676" xr3:uid="{DF76D381-84D8-418E-B021-698E05D90607}" name="Column5676"/>
    <tableColumn id="5677" xr3:uid="{77941A05-4088-4743-AD5B-C9E1C2B9A351}" name="Column5677"/>
    <tableColumn id="5678" xr3:uid="{DD6F0B8B-D72E-47EC-96CB-3D34F49CB872}" name="Column5678"/>
    <tableColumn id="5679" xr3:uid="{475B295B-8ECB-4614-8637-7A3073A67FED}" name="Column5679"/>
    <tableColumn id="5680" xr3:uid="{63FBCC6F-202E-4BB8-B60B-8C5CC18EA88C}" name="Column5680"/>
    <tableColumn id="5681" xr3:uid="{D9ACFE1A-E8CD-4D12-8D41-7FEB4D5BCB4E}" name="Column5681"/>
    <tableColumn id="5682" xr3:uid="{12895580-C7E0-431F-BE05-B928387F536A}" name="Column5682"/>
    <tableColumn id="5683" xr3:uid="{AD00665D-DD62-4885-BFB2-16DA973737D6}" name="Column5683"/>
    <tableColumn id="5684" xr3:uid="{24112AB5-0F29-4BD0-9D8D-C330F1266235}" name="Column5684"/>
    <tableColumn id="5685" xr3:uid="{D1633885-CBCD-45A5-953B-5441F9503CEB}" name="Column5685"/>
    <tableColumn id="5686" xr3:uid="{96B85EEE-4766-46FD-8401-FB3976E00B59}" name="Column5686"/>
    <tableColumn id="5687" xr3:uid="{DA996445-6966-4609-BB73-DEE7EB1103FF}" name="Column5687"/>
    <tableColumn id="5688" xr3:uid="{8717B920-7350-475B-8B0B-6B4F2F462346}" name="Column5688"/>
    <tableColumn id="5689" xr3:uid="{A7B52A25-28BC-497F-95D2-38BE7DA9FD5C}" name="Column5689"/>
    <tableColumn id="5690" xr3:uid="{0AEC834B-CDEE-4E36-B9B3-CA7F11F0000A}" name="Column5690"/>
    <tableColumn id="5691" xr3:uid="{865BBCA7-09B0-41A5-9D59-0DDE465EDE22}" name="Column5691"/>
    <tableColumn id="5692" xr3:uid="{4C89B1D3-4110-4E28-B0E7-DDCDA7D120EF}" name="Column5692"/>
    <tableColumn id="5693" xr3:uid="{A3AB4FB9-9F46-4792-868A-1EC9236B926F}" name="Column5693"/>
    <tableColumn id="5694" xr3:uid="{311DAB8D-9EA0-4DD5-B53C-6466E5146522}" name="Column5694"/>
    <tableColumn id="5695" xr3:uid="{34F8275A-3C1B-420B-94CE-F386046D3B0B}" name="Column5695"/>
    <tableColumn id="5696" xr3:uid="{5683E007-5280-4EF5-9DDD-93B728722348}" name="Column5696"/>
    <tableColumn id="5697" xr3:uid="{838CEEC0-F411-4D52-A987-7AB5344C5BF0}" name="Column5697"/>
    <tableColumn id="5698" xr3:uid="{9DD8D25F-8F4A-4376-A53A-5BC38D97A662}" name="Column5698"/>
    <tableColumn id="5699" xr3:uid="{4EC7522D-04DF-4B94-89DB-55EEB7CEE3E5}" name="Column5699"/>
    <tableColumn id="5700" xr3:uid="{99859426-48EB-4536-98DD-F63ABCF88F90}" name="Column5700"/>
    <tableColumn id="5701" xr3:uid="{0E5EB91D-7E6F-4F9C-B033-A399C051D6AF}" name="Column5701"/>
    <tableColumn id="5702" xr3:uid="{F65DDD0E-91D0-4095-95CF-B05BD5A1BC50}" name="Column5702"/>
    <tableColumn id="5703" xr3:uid="{B30B134D-DB90-43F9-BC2E-409104061C83}" name="Column5703"/>
    <tableColumn id="5704" xr3:uid="{7F1B9B6C-5559-4F27-87DB-87BCFF8E060A}" name="Column5704"/>
    <tableColumn id="5705" xr3:uid="{2E639AA6-198C-4249-991C-ABAD994EDEFE}" name="Column5705"/>
    <tableColumn id="5706" xr3:uid="{D6B1A3E8-F85B-4D8B-A601-13197DDB01BB}" name="Column5706"/>
    <tableColumn id="5707" xr3:uid="{5781AFF6-F547-4CA3-ADF2-4E176500BE8F}" name="Column5707"/>
    <tableColumn id="5708" xr3:uid="{9D5B535A-D864-4588-B7A1-356DA520462A}" name="Column5708"/>
    <tableColumn id="5709" xr3:uid="{DFA08727-D740-49FC-B01C-E2B2D7097722}" name="Column5709"/>
    <tableColumn id="5710" xr3:uid="{CCEFE111-D2CA-4C04-8659-4F4DD7C9A35E}" name="Column5710"/>
    <tableColumn id="5711" xr3:uid="{C6ABCDE9-4ECA-4C3F-9566-7B76923C49F9}" name="Column5711"/>
    <tableColumn id="5712" xr3:uid="{1BB41D18-AE17-4B91-B758-2CF3D13A2059}" name="Column5712"/>
    <tableColumn id="5713" xr3:uid="{B268DAE0-7716-4862-8ADE-CC8C9C560F80}" name="Column5713"/>
    <tableColumn id="5714" xr3:uid="{61165B4F-4249-4D4A-A914-75F5FF05D075}" name="Column5714"/>
    <tableColumn id="5715" xr3:uid="{75F831DB-76A4-4FD4-BE5D-B2715AE6223E}" name="Column5715"/>
    <tableColumn id="5716" xr3:uid="{CEAF2D22-CF9E-45DF-8A39-9FDD97F4895A}" name="Column5716"/>
    <tableColumn id="5717" xr3:uid="{6E1F5439-1376-4ED8-84E8-62899F9E3455}" name="Column5717"/>
    <tableColumn id="5718" xr3:uid="{D3553ECC-1595-406F-86D0-93AE590A19F6}" name="Column5718"/>
    <tableColumn id="5719" xr3:uid="{BF63F75A-979C-495F-A27D-17B789EE8069}" name="Column5719"/>
    <tableColumn id="5720" xr3:uid="{C200231C-CB95-41F1-8694-B948FDCA766D}" name="Column5720"/>
    <tableColumn id="5721" xr3:uid="{3D6CEEFA-F857-465B-AEB9-9392B7CDC6B0}" name="Column5721"/>
    <tableColumn id="5722" xr3:uid="{3C41DE78-860F-4F6E-A343-6F123D43A08B}" name="Column5722"/>
    <tableColumn id="5723" xr3:uid="{56FF5C84-E8BD-4927-B817-3A0CE2B13F8B}" name="Column5723"/>
    <tableColumn id="5724" xr3:uid="{92B0A4FE-E850-4989-A549-7CAA36D79287}" name="Column5724"/>
    <tableColumn id="5725" xr3:uid="{309EF83F-0C4D-4FE1-B95F-B06A50DB6076}" name="Column5725"/>
    <tableColumn id="5726" xr3:uid="{F3BB2F15-126E-4759-A1A0-F0ACC910A675}" name="Column5726"/>
    <tableColumn id="5727" xr3:uid="{06C5BEFE-78DC-413F-A04C-3DF106403823}" name="Column5727"/>
    <tableColumn id="5728" xr3:uid="{6D07FA03-5FF6-4181-9138-198353CFE1D8}" name="Column5728"/>
    <tableColumn id="5729" xr3:uid="{76EFBED6-C4FE-4E01-87C5-9EFFBE641895}" name="Column5729"/>
    <tableColumn id="5730" xr3:uid="{70586421-C9B1-427B-A010-951FBC9E2761}" name="Column5730"/>
    <tableColumn id="5731" xr3:uid="{FDA52CC1-018A-4B88-8E34-341454950275}" name="Column5731"/>
    <tableColumn id="5732" xr3:uid="{2B4353FB-19D1-41C0-B8A6-C4012D057804}" name="Column5732"/>
    <tableColumn id="5733" xr3:uid="{AA280AB6-D6BE-4C42-9107-EF20ED0762B0}" name="Column5733"/>
    <tableColumn id="5734" xr3:uid="{A814A751-B79C-4FCF-9891-638FD3B2E6A7}" name="Column5734"/>
    <tableColumn id="5735" xr3:uid="{7C8FB746-1824-4202-A2CE-6DD13B7A033B}" name="Column5735"/>
    <tableColumn id="5736" xr3:uid="{25851EC0-5FDF-4292-8E27-79D18B110721}" name="Column5736"/>
    <tableColumn id="5737" xr3:uid="{1C8E9CB9-96DD-4D14-B8E6-9206CDCDCFBC}" name="Column5737"/>
    <tableColumn id="5738" xr3:uid="{7EE8F913-06C4-41B6-9D3C-9FECA6998E82}" name="Column5738"/>
    <tableColumn id="5739" xr3:uid="{90EFFD75-8CB4-4585-8D63-9A080A183DC8}" name="Column5739"/>
    <tableColumn id="5740" xr3:uid="{4DC42E25-CB71-40FB-A1E8-DC0C5D5B5EA2}" name="Column5740"/>
    <tableColumn id="5741" xr3:uid="{6C08D202-EAB7-43FC-8D8A-D82CC680240A}" name="Column5741"/>
    <tableColumn id="5742" xr3:uid="{E9028175-264B-46D4-9015-8FCBF614C089}" name="Column5742"/>
    <tableColumn id="5743" xr3:uid="{FFF37DF4-EE29-4A18-8B7E-352678AD1FDB}" name="Column5743"/>
    <tableColumn id="5744" xr3:uid="{09B7701B-2D83-41AE-8410-A5ACDACCEF73}" name="Column5744"/>
    <tableColumn id="5745" xr3:uid="{027FBA91-05A6-4C7B-AB45-FA4F8A9C7A67}" name="Column5745"/>
    <tableColumn id="5746" xr3:uid="{14A74BE6-F67D-4D65-91B5-90E723F18899}" name="Column5746"/>
    <tableColumn id="5747" xr3:uid="{201461FE-4395-467D-97AA-C1E1F0F69120}" name="Column5747"/>
    <tableColumn id="5748" xr3:uid="{81C7535A-467D-4435-8E40-179F283B36EE}" name="Column5748"/>
    <tableColumn id="5749" xr3:uid="{07B25628-6F76-458F-88A1-FDDC63BA2207}" name="Column5749"/>
    <tableColumn id="5750" xr3:uid="{912C72A0-0048-4909-ABC8-F1C8D848B6FF}" name="Column5750"/>
    <tableColumn id="5751" xr3:uid="{549E18A6-187C-4174-9BF3-FBA259DB0592}" name="Column5751"/>
    <tableColumn id="5752" xr3:uid="{DC22D9C0-CADC-45E3-8781-0C75F252BC8F}" name="Column5752"/>
    <tableColumn id="5753" xr3:uid="{582D704D-E457-46AC-B39F-B933D28E0FDB}" name="Column5753"/>
    <tableColumn id="5754" xr3:uid="{5A5DE865-4043-44A9-A29E-B42795F15669}" name="Column5754"/>
    <tableColumn id="5755" xr3:uid="{FB25D7D7-3A25-40E5-B907-C572CB52138B}" name="Column5755"/>
    <tableColumn id="5756" xr3:uid="{732883CC-5917-4094-A0E9-91F9C94121B4}" name="Column5756"/>
    <tableColumn id="5757" xr3:uid="{176F97FC-1152-4CFC-B961-7E6D5FB02410}" name="Column5757"/>
    <tableColumn id="5758" xr3:uid="{F15D919D-C80D-4DEC-A1E7-CAC3C3641D43}" name="Column5758"/>
    <tableColumn id="5759" xr3:uid="{8E35AE1D-F7D2-4EE0-A1EB-4553612746C0}" name="Column5759"/>
    <tableColumn id="5760" xr3:uid="{CE76A570-B0D4-4FAC-B08C-E476F6B8C14E}" name="Column5760"/>
    <tableColumn id="5761" xr3:uid="{81E3F48E-CD7F-44A3-B74B-EBA82D6D8F81}" name="Column5761"/>
    <tableColumn id="5762" xr3:uid="{D1CECE26-A6E9-49F3-A161-7775B4034E43}" name="Column5762"/>
    <tableColumn id="5763" xr3:uid="{9CFE81DB-FECF-44B1-8754-284E7FDE7886}" name="Column5763"/>
    <tableColumn id="5764" xr3:uid="{42B81FBC-A572-444C-8A09-3D0C2B7B1A15}" name="Column5764"/>
    <tableColumn id="5765" xr3:uid="{37DAABC2-EEED-4273-BE94-432C93F9FB8B}" name="Column5765"/>
    <tableColumn id="5766" xr3:uid="{9B27DED8-A19B-41F7-A8FA-F4D77A18CF45}" name="Column5766"/>
    <tableColumn id="5767" xr3:uid="{2C179AFB-16B3-427C-810C-441C812AB83D}" name="Column5767"/>
    <tableColumn id="5768" xr3:uid="{E5E424B4-C296-46CC-BACB-EF1C656C6205}" name="Column5768"/>
    <tableColumn id="5769" xr3:uid="{29F7B08E-1CA9-40D9-A645-00BC981418A9}" name="Column5769"/>
    <tableColumn id="5770" xr3:uid="{192A4465-5877-4AD0-84D6-FEDDE02D0A3A}" name="Column5770"/>
    <tableColumn id="5771" xr3:uid="{9CDA3A7E-DC6D-494D-83B6-DB607E172E0B}" name="Column5771"/>
    <tableColumn id="5772" xr3:uid="{E02D6723-E977-4952-B7D9-06DAE3233848}" name="Column5772"/>
    <tableColumn id="5773" xr3:uid="{0916BD83-3BC6-4214-849B-C7F2E1298CD5}" name="Column5773"/>
    <tableColumn id="5774" xr3:uid="{0632D419-4CDD-4FD1-916D-5738044F293F}" name="Column5774"/>
    <tableColumn id="5775" xr3:uid="{73DF2BE4-6AD6-4273-A019-8587CB8A3639}" name="Column5775"/>
    <tableColumn id="5776" xr3:uid="{CCE187D3-FE0A-49AB-952D-692705F39F6A}" name="Column5776"/>
    <tableColumn id="5777" xr3:uid="{3F9BDBEA-BA52-480C-A4AA-E8E306125FC4}" name="Column5777"/>
    <tableColumn id="5778" xr3:uid="{08FDC754-99AA-4B3C-94B6-73428FEB21F2}" name="Column5778"/>
    <tableColumn id="5779" xr3:uid="{6ADCBCB7-F633-4D9B-98C9-0001B50381CC}" name="Column5779"/>
    <tableColumn id="5780" xr3:uid="{BE2E77FE-370B-4D7A-AF0B-FD0328FCE1DC}" name="Column5780"/>
    <tableColumn id="5781" xr3:uid="{408DE483-5CBD-4E0F-AF38-806B360F0E90}" name="Column5781"/>
    <tableColumn id="5782" xr3:uid="{37451892-5733-4CAE-BB0C-3974FD4522DB}" name="Column5782"/>
    <tableColumn id="5783" xr3:uid="{A8FEB65A-71F1-4E80-82F6-91A58C197336}" name="Column5783"/>
    <tableColumn id="5784" xr3:uid="{DAC30076-4805-4AA7-8D64-A4FB7FA7DA3B}" name="Column5784"/>
    <tableColumn id="5785" xr3:uid="{47F88EA6-604A-47DE-81E1-343B1CD609DD}" name="Column5785"/>
    <tableColumn id="5786" xr3:uid="{18CD3BD7-9B2F-4037-95E5-3FADFCACBD33}" name="Column5786"/>
    <tableColumn id="5787" xr3:uid="{DE6889AA-FB01-4FB1-B1AC-76438A53C4C5}" name="Column5787"/>
    <tableColumn id="5788" xr3:uid="{2A02009E-449F-4683-8241-6BE51EC83AA9}" name="Column5788"/>
    <tableColumn id="5789" xr3:uid="{B2276DA3-56E5-43FD-A8EF-0B34F2F808F1}" name="Column5789"/>
    <tableColumn id="5790" xr3:uid="{34A6B591-E40F-4E1F-AF51-DAAB5A004C1D}" name="Column5790"/>
    <tableColumn id="5791" xr3:uid="{51499132-A290-4B8A-BB17-0DD99FD67FA4}" name="Column5791"/>
    <tableColumn id="5792" xr3:uid="{1FE00C53-4C24-42DF-8DCA-F1C5A7C62D29}" name="Column5792"/>
    <tableColumn id="5793" xr3:uid="{D33C8246-BA50-4758-9175-792305E504F4}" name="Column5793"/>
    <tableColumn id="5794" xr3:uid="{B6F770C0-6C2B-4787-8EFA-1BF0841BB4AF}" name="Column5794"/>
    <tableColumn id="5795" xr3:uid="{ABAEE83D-753F-428D-826F-FA07FD2A1459}" name="Column5795"/>
    <tableColumn id="5796" xr3:uid="{0054C1F4-2FFC-44B3-AA65-63924B10C2A2}" name="Column5796"/>
    <tableColumn id="5797" xr3:uid="{E422E6DB-7DFA-4659-837C-F78F71BA72C8}" name="Column5797"/>
    <tableColumn id="5798" xr3:uid="{BA189F20-20BE-43FD-AF81-452F42874BF5}" name="Column5798"/>
    <tableColumn id="5799" xr3:uid="{C4A69CDC-C97C-4E97-883F-E4FF5AABD61A}" name="Column5799"/>
    <tableColumn id="5800" xr3:uid="{2D5EAA66-13B5-4688-A32E-A48ABEFEEBC8}" name="Column5800"/>
    <tableColumn id="5801" xr3:uid="{733B5BBC-9B36-4ADE-8613-C7BCC8C29309}" name="Column5801"/>
    <tableColumn id="5802" xr3:uid="{E058E945-8389-424B-9C16-BED4BFF96FE6}" name="Column5802"/>
    <tableColumn id="5803" xr3:uid="{CF1470CE-45A6-437D-92E9-8B028292CFCC}" name="Column5803"/>
    <tableColumn id="5804" xr3:uid="{8B958E27-E212-4546-A99A-4BAB9ABA666E}" name="Column5804"/>
    <tableColumn id="5805" xr3:uid="{101E328B-EABC-4A2F-AFF7-44DA953EF267}" name="Column5805"/>
    <tableColumn id="5806" xr3:uid="{7BDC1ED8-C64E-47D3-B8C3-4E11CD9C47F0}" name="Column5806"/>
    <tableColumn id="5807" xr3:uid="{814265B9-AD4B-4E6C-9C01-9EFD1D6CC756}" name="Column5807"/>
    <tableColumn id="5808" xr3:uid="{7FAB2D57-36EA-4593-AD12-B366BECD0851}" name="Column5808"/>
    <tableColumn id="5809" xr3:uid="{C0C377EC-64A1-42E0-86E1-652304B7C682}" name="Column5809"/>
    <tableColumn id="5810" xr3:uid="{B9F435E5-DC94-4702-B6DF-B7704CB23D08}" name="Column5810"/>
    <tableColumn id="5811" xr3:uid="{B0510EBB-EAAE-4C29-ABFF-C7A8BF40C326}" name="Column5811"/>
    <tableColumn id="5812" xr3:uid="{31D2B5D5-219F-4322-B29E-292DE917F13B}" name="Column5812"/>
    <tableColumn id="5813" xr3:uid="{888BAE05-43B8-4EB9-8713-9A403E6DAB87}" name="Column5813"/>
    <tableColumn id="5814" xr3:uid="{FEEE4097-13EA-4B12-B259-677CB8AEBAF3}" name="Column5814"/>
    <tableColumn id="5815" xr3:uid="{5D900403-4A21-4C1D-91DE-D47696BF9712}" name="Column5815"/>
    <tableColumn id="5816" xr3:uid="{CC5EAAFA-4433-46F0-A42C-1A7BB42AE1A7}" name="Column5816"/>
    <tableColumn id="5817" xr3:uid="{6B21AA87-94C0-45C0-9A5C-7D3A720DBF45}" name="Column5817"/>
    <tableColumn id="5818" xr3:uid="{8F604D1C-442F-48FC-880D-8A3303F54FFB}" name="Column5818"/>
    <tableColumn id="5819" xr3:uid="{84CA57B3-932B-416F-A34D-FCB531FF94CF}" name="Column5819"/>
    <tableColumn id="5820" xr3:uid="{68220F40-1D88-47B0-8410-B5529781D9F1}" name="Column5820"/>
    <tableColumn id="5821" xr3:uid="{A5760A9E-B2F6-4CF2-A64A-C9EF2CD8BDB9}" name="Column5821"/>
    <tableColumn id="5822" xr3:uid="{B8B14878-3040-4036-95D6-CE79D2FEF4C9}" name="Column5822"/>
    <tableColumn id="5823" xr3:uid="{3BB908C4-B156-4603-9A86-000FA2410BD9}" name="Column5823"/>
    <tableColumn id="5824" xr3:uid="{61CBB68D-088D-4C46-8049-FE119375D0B7}" name="Column5824"/>
    <tableColumn id="5825" xr3:uid="{45311660-D894-4AF0-B3AF-809E37B4E8B6}" name="Column5825"/>
    <tableColumn id="5826" xr3:uid="{CB2BC1EE-8845-4634-98A5-1893DB2552C3}" name="Column5826"/>
    <tableColumn id="5827" xr3:uid="{5277A480-579A-4D73-8CAB-B27CA3993D20}" name="Column5827"/>
    <tableColumn id="5828" xr3:uid="{B382B0E1-B401-443D-9EC7-73AFCC70230B}" name="Column5828"/>
    <tableColumn id="5829" xr3:uid="{CFCF9D5E-D606-4D6A-8C4D-53108799B6F4}" name="Column5829"/>
    <tableColumn id="5830" xr3:uid="{CE151A65-CD37-40E7-88BE-5DDF40C22660}" name="Column5830"/>
    <tableColumn id="5831" xr3:uid="{2EBA1163-94B6-4133-87A6-92FC37F4F04B}" name="Column5831"/>
    <tableColumn id="5832" xr3:uid="{0180DE63-1EC9-4A47-A040-2E09CDA5737B}" name="Column5832"/>
    <tableColumn id="5833" xr3:uid="{DB64C7B4-7388-41C1-AD90-88747DC5FE1C}" name="Column5833"/>
    <tableColumn id="5834" xr3:uid="{33094DF8-6CEB-4947-BD2C-500C543C4C58}" name="Column5834"/>
    <tableColumn id="5835" xr3:uid="{C25007AA-4D40-455D-82D5-1B3AF3068437}" name="Column5835"/>
    <tableColumn id="5836" xr3:uid="{5547BF4E-8195-4BE2-AED1-E0A8287B88C7}" name="Column5836"/>
    <tableColumn id="5837" xr3:uid="{B72FDF46-9D41-4AC2-BA77-2F024AD3FDB1}" name="Column5837"/>
    <tableColumn id="5838" xr3:uid="{D55FAF4E-0245-43A7-BA58-FD9EFA40ED3F}" name="Column5838"/>
    <tableColumn id="5839" xr3:uid="{57ED5242-B064-4E93-965A-E485F54E4B07}" name="Column5839"/>
    <tableColumn id="5840" xr3:uid="{C8174192-79A0-4655-9BE6-1ED3927BA717}" name="Column5840"/>
    <tableColumn id="5841" xr3:uid="{5C47AF6E-C920-4F58-ACED-F71AFF4803FF}" name="Column5841"/>
    <tableColumn id="5842" xr3:uid="{BB75B7E4-F3D4-485F-9C96-B67AB2BB8D47}" name="Column5842"/>
    <tableColumn id="5843" xr3:uid="{740A498E-4C68-4DE9-BCEA-BA40A8524041}" name="Column5843"/>
    <tableColumn id="5844" xr3:uid="{00A700A8-58B8-4ACB-9EC5-8F36E99B2D35}" name="Column5844"/>
    <tableColumn id="5845" xr3:uid="{9F18F6CE-B308-471E-AA93-01C0177E9FFA}" name="Column5845"/>
    <tableColumn id="5846" xr3:uid="{908B840D-0E0E-4649-BD61-CA76A43A4EEE}" name="Column5846"/>
    <tableColumn id="5847" xr3:uid="{E75185D1-74A1-4C9D-BFF1-37EF8C309D48}" name="Column5847"/>
    <tableColumn id="5848" xr3:uid="{D3DF8C40-7F3F-4396-990E-1BB88C545579}" name="Column5848"/>
    <tableColumn id="5849" xr3:uid="{EC82297F-62E1-4C86-BD09-13DE7F3DF352}" name="Column5849"/>
    <tableColumn id="5850" xr3:uid="{57C21697-03BF-4054-9872-DE87764082FD}" name="Column5850"/>
    <tableColumn id="5851" xr3:uid="{4478A301-AB7A-4B03-B724-D6B91BBBBCC7}" name="Column5851"/>
    <tableColumn id="5852" xr3:uid="{ABB29D03-47C1-400F-A104-D620D36122E0}" name="Column5852"/>
    <tableColumn id="5853" xr3:uid="{AC31ABBB-EF48-4D87-90F4-37F268D33A5F}" name="Column5853"/>
    <tableColumn id="5854" xr3:uid="{97F47EB6-DA90-4B15-8F21-693DA6850382}" name="Column5854"/>
    <tableColumn id="5855" xr3:uid="{505EB95B-FCC5-4377-8C3C-3457403D67A1}" name="Column5855"/>
    <tableColumn id="5856" xr3:uid="{849F6562-C06B-4A15-B13B-A1E15FD86808}" name="Column5856"/>
    <tableColumn id="5857" xr3:uid="{C4E6D816-0EF4-43D9-B934-1AC729FE2DD5}" name="Column5857"/>
    <tableColumn id="5858" xr3:uid="{149C8AF0-3BFF-4315-B6E4-E09A22F12FFD}" name="Column5858"/>
    <tableColumn id="5859" xr3:uid="{6B1882F3-120E-497F-BACB-9F6BF9ECC1A2}" name="Column5859"/>
    <tableColumn id="5860" xr3:uid="{39A7E1B2-4B18-47F5-A1DC-4310F46EFA5F}" name="Column5860"/>
    <tableColumn id="5861" xr3:uid="{7B48B464-488C-4EB4-8D05-4286866B7FB5}" name="Column5861"/>
    <tableColumn id="5862" xr3:uid="{E1ACFDE4-EC24-4383-B66F-A2EEECDFECBF}" name="Column5862"/>
    <tableColumn id="5863" xr3:uid="{5CAF0386-0E1D-4492-AAC2-12CA51B7CE5E}" name="Column5863"/>
    <tableColumn id="5864" xr3:uid="{34981F8D-047C-424A-B819-75B11A53F5F4}" name="Column5864"/>
    <tableColumn id="5865" xr3:uid="{31F71E71-3046-42C8-B3A5-F5B8657EE23C}" name="Column5865"/>
    <tableColumn id="5866" xr3:uid="{F1C7C922-1E94-4FB4-841D-EF3BDBA90B47}" name="Column5866"/>
    <tableColumn id="5867" xr3:uid="{BE9C8DA6-9A15-47D4-A04F-481C47FC1AC6}" name="Column5867"/>
    <tableColumn id="5868" xr3:uid="{949CE807-8F07-4FFB-9857-853708A95914}" name="Column5868"/>
    <tableColumn id="5869" xr3:uid="{31974DC3-5E2B-4BAA-88CD-D47B5C7C0445}" name="Column5869"/>
    <tableColumn id="5870" xr3:uid="{FD4DE513-D418-4C5D-ADF5-62F8F046B0A3}" name="Column5870"/>
    <tableColumn id="5871" xr3:uid="{CE358814-F7A0-4002-864E-DBB918B73C34}" name="Column5871"/>
    <tableColumn id="5872" xr3:uid="{8E805BE9-030D-43AA-A949-64D0BC5FBEA0}" name="Column5872"/>
    <tableColumn id="5873" xr3:uid="{7E8DF8A0-CB94-4742-B9D9-A522FAF76E92}" name="Column5873"/>
    <tableColumn id="5874" xr3:uid="{694AF77C-79D4-4921-9347-4DE402D92A04}" name="Column5874"/>
    <tableColumn id="5875" xr3:uid="{E93B6351-2152-415E-AA4E-906F6C902E7C}" name="Column5875"/>
    <tableColumn id="5876" xr3:uid="{1C605C6F-5F81-40D5-BD3E-8623A8037872}" name="Column5876"/>
    <tableColumn id="5877" xr3:uid="{87AA985A-C485-4314-97BF-5F9DB49C9F4C}" name="Column5877"/>
    <tableColumn id="5878" xr3:uid="{EF68DD13-A553-437C-B007-32628B3E100D}" name="Column5878"/>
    <tableColumn id="5879" xr3:uid="{A8FA0180-D137-44E6-8E1C-92449C58B38A}" name="Column5879"/>
    <tableColumn id="5880" xr3:uid="{075D5F3E-4DEE-42FB-BC61-56DEC0C0DD19}" name="Column5880"/>
    <tableColumn id="5881" xr3:uid="{31E7B3AC-D298-46C3-92B9-B58B40988E3B}" name="Column5881"/>
    <tableColumn id="5882" xr3:uid="{A7394F47-C483-44B9-B355-9605C48DDA77}" name="Column5882"/>
    <tableColumn id="5883" xr3:uid="{FAE03601-0855-459C-8CB6-3C86B2BD6827}" name="Column5883"/>
    <tableColumn id="5884" xr3:uid="{27D78E20-4539-414C-A2C6-C4D9B1A910D6}" name="Column5884"/>
    <tableColumn id="5885" xr3:uid="{8D6A6A3A-E71B-4570-97B0-BC53D26EF26E}" name="Column5885"/>
    <tableColumn id="5886" xr3:uid="{0C655895-2364-490E-9F44-4370906E5C23}" name="Column5886"/>
    <tableColumn id="5887" xr3:uid="{3D335148-E9E7-4054-9F3A-6606509DF398}" name="Column5887"/>
    <tableColumn id="5888" xr3:uid="{AEB8CAB5-B260-4DE4-8745-94E35125DD00}" name="Column5888"/>
    <tableColumn id="5889" xr3:uid="{8F57D8EE-2387-4A91-9954-746B59B1465B}" name="Column5889"/>
    <tableColumn id="5890" xr3:uid="{25DCAA83-9303-4E4A-9F6F-80232C366802}" name="Column5890"/>
    <tableColumn id="5891" xr3:uid="{3E4593F7-4EF0-4E5F-A240-E09C505373D0}" name="Column5891"/>
    <tableColumn id="5892" xr3:uid="{1C1A7FAF-3263-449F-9494-55A457D6F1F5}" name="Column5892"/>
    <tableColumn id="5893" xr3:uid="{D04F52D8-ED0C-4C77-86B7-F703741CF514}" name="Column5893"/>
    <tableColumn id="5894" xr3:uid="{26E34A1A-ACD1-4644-B376-C200DC92B7E0}" name="Column5894"/>
    <tableColumn id="5895" xr3:uid="{038B252C-F6D6-4097-AA73-F78F618A7329}" name="Column5895"/>
    <tableColumn id="5896" xr3:uid="{C2037323-B00F-4F34-9A27-31CB1709C684}" name="Column5896"/>
    <tableColumn id="5897" xr3:uid="{DCF278A7-BD28-4830-95A3-3642A330D472}" name="Column5897"/>
    <tableColumn id="5898" xr3:uid="{FBCA636F-0153-4AE3-A2E8-B3FA886CA6B5}" name="Column5898"/>
    <tableColumn id="5899" xr3:uid="{A508DB4B-3CF2-4B2F-8C09-E88A5313FA99}" name="Column5899"/>
    <tableColumn id="5900" xr3:uid="{C60CE062-1676-4E87-BB90-8F03F2DEF61B}" name="Column5900"/>
    <tableColumn id="5901" xr3:uid="{4E4DF4F5-EB02-4187-8474-B0184C2E9F40}" name="Column5901"/>
    <tableColumn id="5902" xr3:uid="{9143C595-9086-419E-80A7-086C6775AB1E}" name="Column5902"/>
    <tableColumn id="5903" xr3:uid="{5020C3F0-958A-4E2D-9D81-F35EC90B00EF}" name="Column5903"/>
    <tableColumn id="5904" xr3:uid="{98D2F844-17C9-4613-BA93-446EA385032B}" name="Column5904"/>
    <tableColumn id="5905" xr3:uid="{1064E601-4D5C-492E-83D4-25DE8B165192}" name="Column5905"/>
    <tableColumn id="5906" xr3:uid="{5CF4F142-B234-4B1C-BE10-F65AA4A1AB22}" name="Column5906"/>
    <tableColumn id="5907" xr3:uid="{B25F71C7-55CE-4B09-8856-E7F1ED5CC129}" name="Column5907"/>
    <tableColumn id="5908" xr3:uid="{7EE6770C-C6CA-428F-9EB5-9805D69F4521}" name="Column5908"/>
    <tableColumn id="5909" xr3:uid="{F3A70701-9049-48C6-A871-D4702458A762}" name="Column5909"/>
    <tableColumn id="5910" xr3:uid="{335509AB-DE39-4618-ABF5-D3EF64C992A2}" name="Column5910"/>
    <tableColumn id="5911" xr3:uid="{FEF50B16-90AB-475A-A1F8-B7D6A46E7EB5}" name="Column5911"/>
    <tableColumn id="5912" xr3:uid="{9650A963-AA80-41E2-BE3B-B35378D2E7B6}" name="Column5912"/>
    <tableColumn id="5913" xr3:uid="{DAF80518-0343-4F40-ACCA-693BA0249DF0}" name="Column5913"/>
    <tableColumn id="5914" xr3:uid="{DCD2B906-E261-4F2E-A467-D731181592F3}" name="Column5914"/>
    <tableColumn id="5915" xr3:uid="{EFCDB876-369F-43B6-A2F0-80014F8FDD0D}" name="Column5915"/>
    <tableColumn id="5916" xr3:uid="{439D8746-BC62-4894-B728-32382A1709F0}" name="Column5916"/>
    <tableColumn id="5917" xr3:uid="{EA77DFD0-651F-4865-9BD3-E1AEDBE046EC}" name="Column5917"/>
    <tableColumn id="5918" xr3:uid="{FA246D85-3B00-4B37-BA84-12A8F351CF45}" name="Column5918"/>
    <tableColumn id="5919" xr3:uid="{AE36EE07-D164-4E7A-99E3-F270F0D1AE7E}" name="Column5919"/>
    <tableColumn id="5920" xr3:uid="{4F405409-B4EF-4F1D-A2C6-BF64BDCA238F}" name="Column5920"/>
    <tableColumn id="5921" xr3:uid="{448B979B-D598-4A0A-8E1C-391E41F35618}" name="Column5921"/>
    <tableColumn id="5922" xr3:uid="{A981C098-062F-47B3-B47B-BC34055A4B3E}" name="Column5922"/>
    <tableColumn id="5923" xr3:uid="{14F86D9F-5A70-43B9-A71A-7F2620DB861D}" name="Column5923"/>
    <tableColumn id="5924" xr3:uid="{9AE81CEF-76F4-4793-B081-E72DC401B6F4}" name="Column5924"/>
    <tableColumn id="5925" xr3:uid="{AD646579-3DD9-48E0-8D61-C4D624FFBCFF}" name="Column5925"/>
    <tableColumn id="5926" xr3:uid="{0CCE6E84-D1E0-4A05-9C90-DBEBB410C481}" name="Column5926"/>
    <tableColumn id="5927" xr3:uid="{1B6B43B0-B0A6-4DFE-AFFC-7D7501871DF9}" name="Column5927"/>
    <tableColumn id="5928" xr3:uid="{B15ADC8E-7F09-4673-AB91-3C4F5F6C554B}" name="Column5928"/>
    <tableColumn id="5929" xr3:uid="{E257D257-BD5F-41BE-B936-6E44279685C1}" name="Column5929"/>
    <tableColumn id="5930" xr3:uid="{A6531F22-1399-4D48-AD4F-00E44FEFA2B8}" name="Column5930"/>
    <tableColumn id="5931" xr3:uid="{513FF486-98BB-453F-BC22-6BAC8B8CB5B0}" name="Column5931"/>
    <tableColumn id="5932" xr3:uid="{505751B3-5FA6-4BA5-BABB-B9C72D137740}" name="Column5932"/>
    <tableColumn id="5933" xr3:uid="{F5F63D0A-A6FC-4B8D-883A-8CD0E4D0D13D}" name="Column5933"/>
    <tableColumn id="5934" xr3:uid="{457BB76C-9B0D-433D-8348-E64883C9E3D6}" name="Column5934"/>
    <tableColumn id="5935" xr3:uid="{F757BB2E-2470-46CC-8312-7CF61A55ADC4}" name="Column5935"/>
    <tableColumn id="5936" xr3:uid="{299A45BE-1DCF-4BF6-936F-B0B247628266}" name="Column5936"/>
    <tableColumn id="5937" xr3:uid="{491863C3-0C46-4CF4-80F7-7C4222E3CCA9}" name="Column5937"/>
    <tableColumn id="5938" xr3:uid="{A66350F8-B015-4785-97F8-49D31029AE4A}" name="Column5938"/>
    <tableColumn id="5939" xr3:uid="{79F0E65E-B1DA-4310-AE12-63A33989EE60}" name="Column5939"/>
    <tableColumn id="5940" xr3:uid="{D9BF6E5B-C683-41F9-B648-E24B55F01877}" name="Column5940"/>
    <tableColumn id="5941" xr3:uid="{49238B4F-48F3-4306-9DFB-84CAA4934775}" name="Column5941"/>
    <tableColumn id="5942" xr3:uid="{9E20229A-2639-4B4C-A4DC-2F836D6F6086}" name="Column5942"/>
    <tableColumn id="5943" xr3:uid="{D376BF62-F793-4BD3-A4B8-D562B1109211}" name="Column5943"/>
    <tableColumn id="5944" xr3:uid="{2E4ECEBD-1739-4CD4-BA18-A2422955284A}" name="Column5944"/>
    <tableColumn id="5945" xr3:uid="{F88B8EAB-4B3D-47C1-8826-A2FBFFC73BC6}" name="Column5945"/>
    <tableColumn id="5946" xr3:uid="{5C358E21-63EE-4862-9EDA-71BAD58DFA89}" name="Column5946"/>
    <tableColumn id="5947" xr3:uid="{23CD3D79-5DD4-4FF7-A29D-83746232CB68}" name="Column5947"/>
    <tableColumn id="5948" xr3:uid="{A337BE22-4B23-4FC4-9B62-502633B87457}" name="Column5948"/>
    <tableColumn id="5949" xr3:uid="{D023FAA9-E596-4832-A319-C086735837F0}" name="Column5949"/>
    <tableColumn id="5950" xr3:uid="{14740637-0C00-4810-8917-A956BC6DFB2E}" name="Column5950"/>
    <tableColumn id="5951" xr3:uid="{89CC717D-92BA-4D7E-A702-A5DF174BAC3C}" name="Column5951"/>
    <tableColumn id="5952" xr3:uid="{A17B8AFD-A69F-41B3-A9BF-F3A1E33A6399}" name="Column5952"/>
    <tableColumn id="5953" xr3:uid="{8A69DA9A-FF2D-43CD-812A-208DD0FB8DF0}" name="Column5953"/>
    <tableColumn id="5954" xr3:uid="{D9B92F6F-5907-4625-9EC9-C7E47125B7F6}" name="Column5954"/>
    <tableColumn id="5955" xr3:uid="{5E5EE54F-A431-428D-BBD9-A4635BC00F5B}" name="Column5955"/>
    <tableColumn id="5956" xr3:uid="{8FC75F4B-2D99-45FC-A077-832C6801AEDD}" name="Column5956"/>
    <tableColumn id="5957" xr3:uid="{AD5EED82-2220-4963-B6CB-D254FEA93634}" name="Column5957"/>
    <tableColumn id="5958" xr3:uid="{266DF84F-B47B-4A3D-8A34-E92983BF06F3}" name="Column5958"/>
    <tableColumn id="5959" xr3:uid="{861D96B2-6C05-4F9C-A8C8-3303D37B4644}" name="Column5959"/>
    <tableColumn id="5960" xr3:uid="{BB3E9A5D-7B3D-41C0-88D1-B10D4EAA0C1B}" name="Column5960"/>
    <tableColumn id="5961" xr3:uid="{57890346-681C-4120-A78C-FEBAED43CFD3}" name="Column5961"/>
    <tableColumn id="5962" xr3:uid="{62DC4312-31AD-4750-8C16-F17E6F821978}" name="Column5962"/>
    <tableColumn id="5963" xr3:uid="{E5745BFB-69BD-416A-8B02-FC08496B40B4}" name="Column5963"/>
    <tableColumn id="5964" xr3:uid="{73D0BA2E-2C81-4E0B-B80D-E4BE00F5FF55}" name="Column5964"/>
    <tableColumn id="5965" xr3:uid="{49474CBE-6DA0-4F31-BC6A-1741FF989F09}" name="Column5965"/>
    <tableColumn id="5966" xr3:uid="{D8E8D862-A06A-44EB-86A6-4FA7B6D5A288}" name="Column5966"/>
    <tableColumn id="5967" xr3:uid="{C2B4EDA7-AD8A-4EF9-B7B9-9C3DFCBB5CA7}" name="Column5967"/>
    <tableColumn id="5968" xr3:uid="{FFDA5746-E63F-495F-B414-0F0FB6643297}" name="Column5968"/>
    <tableColumn id="5969" xr3:uid="{7E1D5D3C-18E8-4807-B5B4-09D6D78064AD}" name="Column5969"/>
    <tableColumn id="5970" xr3:uid="{B448CB43-52A8-4E59-A0B2-B74B28288F42}" name="Column5970"/>
    <tableColumn id="5971" xr3:uid="{840B3A5A-6F15-49F5-87D7-3F01FE16D123}" name="Column5971"/>
    <tableColumn id="5972" xr3:uid="{A69BFB0D-9E67-4AE6-B4C9-1F6EC1D89B5C}" name="Column5972"/>
    <tableColumn id="5973" xr3:uid="{49A6A0AA-759D-4883-B82A-425EDB7F528C}" name="Column5973"/>
    <tableColumn id="5974" xr3:uid="{54E10874-3B38-45B0-94E2-B0B25958DCDE}" name="Column5974"/>
    <tableColumn id="5975" xr3:uid="{C095F7C1-05F9-479E-A36F-EC5D4F51D4D7}" name="Column5975"/>
    <tableColumn id="5976" xr3:uid="{77EEB922-9DAC-449D-BB75-B05327727752}" name="Column5976"/>
    <tableColumn id="5977" xr3:uid="{021FC378-BA80-4206-A87A-878295ABB21A}" name="Column5977"/>
    <tableColumn id="5978" xr3:uid="{07B5A527-F7E3-4EC1-8E79-779B3ACB45EC}" name="Column5978"/>
    <tableColumn id="5979" xr3:uid="{25B88DC1-3490-4E8E-9104-7F6740ECD59A}" name="Column5979"/>
    <tableColumn id="5980" xr3:uid="{FB9A0DCC-C5C3-49D1-BA8A-C7DA78B292B7}" name="Column5980"/>
    <tableColumn id="5981" xr3:uid="{E76890F7-299B-4000-A08F-1B7F7505167B}" name="Column5981"/>
    <tableColumn id="5982" xr3:uid="{76FBF267-8FFD-47CC-804A-66A33A9B31D0}" name="Column5982"/>
    <tableColumn id="5983" xr3:uid="{3F9AEC1F-B790-406C-A2A1-A70BC4906464}" name="Column5983"/>
    <tableColumn id="5984" xr3:uid="{FCCAE6CA-9DAD-4680-BFE0-22728B68B3E5}" name="Column5984"/>
    <tableColumn id="5985" xr3:uid="{9F9FD460-6158-43B3-BAAC-0A68B6E304E8}" name="Column5985"/>
    <tableColumn id="5986" xr3:uid="{5CC9F080-83FF-483B-A4D9-EF7179C1907D}" name="Column5986"/>
    <tableColumn id="5987" xr3:uid="{7F624014-3397-45C1-89A6-860D7A6653F2}" name="Column5987"/>
    <tableColumn id="5988" xr3:uid="{FAABB867-AFC1-4FA4-A97E-7FB59FB1D81C}" name="Column5988"/>
    <tableColumn id="5989" xr3:uid="{08BF2DAB-DABB-4107-8D04-922B84A23021}" name="Column5989"/>
    <tableColumn id="5990" xr3:uid="{F0F98443-CB01-47FB-B293-B7598E47AD2A}" name="Column5990"/>
    <tableColumn id="5991" xr3:uid="{AAFA7638-B9B6-4B36-B023-4516C4BFB7A0}" name="Column5991"/>
    <tableColumn id="5992" xr3:uid="{85456D8F-818E-4ED6-AFE9-ECC477958FC3}" name="Column5992"/>
    <tableColumn id="5993" xr3:uid="{4ECDA185-A7E8-4ACF-8216-CD4F342CA9B4}" name="Column5993"/>
    <tableColumn id="5994" xr3:uid="{B27A099F-F809-4204-9E7D-9AA12B035BF2}" name="Column5994"/>
    <tableColumn id="5995" xr3:uid="{D8771A4C-944F-4FC7-830E-3B4AAAF06C08}" name="Column5995"/>
    <tableColumn id="5996" xr3:uid="{BF782C08-0E4E-4F1C-9EE9-E7B2F1920DC6}" name="Column5996"/>
    <tableColumn id="5997" xr3:uid="{828DE7CE-3691-477F-94AA-DC3FCD87FE7C}" name="Column5997"/>
    <tableColumn id="5998" xr3:uid="{1DDDDBEF-A371-47F1-87D9-F2FF8869AB25}" name="Column5998"/>
    <tableColumn id="5999" xr3:uid="{C0627108-A085-41B7-BFE6-B39FEED5BCD3}" name="Column5999"/>
    <tableColumn id="6000" xr3:uid="{3BFD42E1-5CB1-4E27-AFBD-EA0B367D2B89}" name="Column6000"/>
    <tableColumn id="6001" xr3:uid="{193EB133-39C3-484F-9270-006D5E63BBAF}" name="Column6001"/>
    <tableColumn id="6002" xr3:uid="{8ECA470B-5982-4ADA-8F6C-E838CCCC9ACE}" name="Column6002"/>
    <tableColumn id="6003" xr3:uid="{C7763690-19A3-4215-9564-C4E6397C9F59}" name="Column6003"/>
    <tableColumn id="6004" xr3:uid="{8C13F11D-A91E-4325-877A-799DD5F568A7}" name="Column6004"/>
    <tableColumn id="6005" xr3:uid="{1EC0B62E-BFE3-470D-80F1-FADC282E3A3A}" name="Column6005"/>
    <tableColumn id="6006" xr3:uid="{2D78FE69-4E4F-455C-A54B-3D30310D4B61}" name="Column6006"/>
    <tableColumn id="6007" xr3:uid="{7B01F301-C91D-47E8-9D14-4F5E8352B47F}" name="Column6007"/>
    <tableColumn id="6008" xr3:uid="{22E5022B-8884-4842-B17C-E874578CFF7B}" name="Column6008"/>
    <tableColumn id="6009" xr3:uid="{04F6A8E6-5ADE-4850-A14C-06D30872557B}" name="Column6009"/>
    <tableColumn id="6010" xr3:uid="{7E0778C4-EB24-48AB-96AA-C6D4B2A734F8}" name="Column6010"/>
    <tableColumn id="6011" xr3:uid="{EC2CBD86-3124-4E82-89E7-EE7F144B4743}" name="Column6011"/>
    <tableColumn id="6012" xr3:uid="{59D5A55C-7A45-4443-94E1-F23791AAA452}" name="Column6012"/>
    <tableColumn id="6013" xr3:uid="{DD428FCA-D252-4E93-9354-8965D6743FB5}" name="Column6013"/>
    <tableColumn id="6014" xr3:uid="{A67AB721-7F21-4E4E-87E3-5DE95DB472C0}" name="Column6014"/>
    <tableColumn id="6015" xr3:uid="{B9364467-C53C-4B48-A5FE-576B99A1E70E}" name="Column6015"/>
    <tableColumn id="6016" xr3:uid="{A1089032-21C7-4A05-8A42-E7E4DEFF9FCD}" name="Column6016"/>
    <tableColumn id="6017" xr3:uid="{02374B06-273B-48CE-80B0-09FBCDC5E552}" name="Column6017"/>
    <tableColumn id="6018" xr3:uid="{3E28A9B5-688A-4F44-B4A5-E3344EA18480}" name="Column6018"/>
    <tableColumn id="6019" xr3:uid="{83418A06-30EF-4645-B77D-B561D3EB3CE9}" name="Column6019"/>
    <tableColumn id="6020" xr3:uid="{AC7F2F5E-C986-431D-A2F4-11E0468C5921}" name="Column6020"/>
    <tableColumn id="6021" xr3:uid="{7D0A3496-371A-41A0-B3DF-ED2BFB0A305C}" name="Column6021"/>
    <tableColumn id="6022" xr3:uid="{10F0D5D1-7B9C-4F34-BAC6-E1EA5F6C86FA}" name="Column6022"/>
    <tableColumn id="6023" xr3:uid="{28D865A1-7FBD-4827-B46B-9435195BFC18}" name="Column6023"/>
    <tableColumn id="6024" xr3:uid="{1D9E30D8-1CD3-48DE-8CC0-EF773CFA7E98}" name="Column6024"/>
    <tableColumn id="6025" xr3:uid="{3B946EFF-EF7C-4A63-9364-7AB067D3CC69}" name="Column6025"/>
    <tableColumn id="6026" xr3:uid="{9F50D07E-7DB3-4C41-9631-642B17C634D6}" name="Column6026"/>
    <tableColumn id="6027" xr3:uid="{BA385949-1A42-4468-A404-8DE2C31A8D7B}" name="Column6027"/>
    <tableColumn id="6028" xr3:uid="{0F994798-2DFE-4C8F-9CCF-6A0B68999C57}" name="Column6028"/>
    <tableColumn id="6029" xr3:uid="{6197873C-AC55-4DB0-87BD-7E55872B3D52}" name="Column6029"/>
    <tableColumn id="6030" xr3:uid="{D9236F34-C162-4A46-B489-877D5B78D796}" name="Column6030"/>
    <tableColumn id="6031" xr3:uid="{37447047-68B8-4AC9-9D83-9F4F196E28E0}" name="Column6031"/>
    <tableColumn id="6032" xr3:uid="{B13A5D0A-07B7-48BA-9777-4E2E972AD00D}" name="Column6032"/>
    <tableColumn id="6033" xr3:uid="{24765FC1-45D4-4A6F-8493-831101F21567}" name="Column6033"/>
    <tableColumn id="6034" xr3:uid="{B5AD3B2E-D320-4894-B863-5679E48C0466}" name="Column6034"/>
    <tableColumn id="6035" xr3:uid="{C499D077-8CF5-43EE-99E4-DB122DE49564}" name="Column6035"/>
    <tableColumn id="6036" xr3:uid="{6CCDB8B5-5583-4B0B-8C47-A6B96A5FBC64}" name="Column6036"/>
    <tableColumn id="6037" xr3:uid="{C2EA29E4-31BE-4BF3-9CBB-C8532F79EA35}" name="Column6037"/>
    <tableColumn id="6038" xr3:uid="{FE12EF3C-38C5-4A0F-AF13-81AC00536554}" name="Column6038"/>
    <tableColumn id="6039" xr3:uid="{9D8507F9-8B1D-4EC5-AED6-B922AFD12DC1}" name="Column6039"/>
    <tableColumn id="6040" xr3:uid="{4768D8B9-C5E4-467B-A58F-051F7FB85B58}" name="Column6040"/>
    <tableColumn id="6041" xr3:uid="{4F57D496-05F4-40F1-8EF7-09E6CA36A20D}" name="Column6041"/>
    <tableColumn id="6042" xr3:uid="{EE3E65E9-58FA-4468-A4A0-F5EC57D3E465}" name="Column6042"/>
    <tableColumn id="6043" xr3:uid="{B2DC007E-9D8E-4060-8AE8-B10587D5A3B7}" name="Column6043"/>
    <tableColumn id="6044" xr3:uid="{4E0C4A28-8B40-43D2-9F07-768BA044A4C6}" name="Column6044"/>
    <tableColumn id="6045" xr3:uid="{74DAE282-3F36-40A6-BB23-D80BC46533D9}" name="Column6045"/>
    <tableColumn id="6046" xr3:uid="{7D82C9E7-3D60-4993-83BA-BA89B0CB6DF2}" name="Column6046"/>
    <tableColumn id="6047" xr3:uid="{75506DB0-D90A-4418-8C38-712B5775D7BB}" name="Column6047"/>
    <tableColumn id="6048" xr3:uid="{B148C80E-6F47-40F3-9CD6-6B2011DEC190}" name="Column6048"/>
    <tableColumn id="6049" xr3:uid="{917E713C-C4FD-498C-805B-29A368E242BD}" name="Column6049"/>
    <tableColumn id="6050" xr3:uid="{D9A8F071-9B94-45E6-B2E8-3E4C0A946A07}" name="Column6050"/>
    <tableColumn id="6051" xr3:uid="{0AE15737-CFF9-46AF-AC1F-F73EE3C88628}" name="Column6051"/>
    <tableColumn id="6052" xr3:uid="{D7F4B405-2DF2-4C94-A5E3-4B47F3FD7B08}" name="Column6052"/>
    <tableColumn id="6053" xr3:uid="{14302E79-DDDD-4854-850F-E12BB873F833}" name="Column6053"/>
    <tableColumn id="6054" xr3:uid="{D22D605A-88C1-49E5-B8F3-E04BA86DE406}" name="Column6054"/>
    <tableColumn id="6055" xr3:uid="{4AF6C7FA-6154-46E0-94A4-48EF93ADD604}" name="Column6055"/>
    <tableColumn id="6056" xr3:uid="{270FAF89-1C90-4D6E-A7D8-7A5A91537BAD}" name="Column6056"/>
    <tableColumn id="6057" xr3:uid="{0E791834-D3BC-40B4-A7A5-D0D062D45563}" name="Column6057"/>
    <tableColumn id="6058" xr3:uid="{26AFF083-7417-44FE-BFB3-73BBE6DB88DE}" name="Column6058"/>
    <tableColumn id="6059" xr3:uid="{FF751746-6287-4087-B110-E181B02C4A20}" name="Column6059"/>
    <tableColumn id="6060" xr3:uid="{BC4A7265-190F-4652-AFAF-AF53C8D54D4F}" name="Column6060"/>
    <tableColumn id="6061" xr3:uid="{5D234E59-4447-4D43-B52C-428580C8BB9D}" name="Column6061"/>
    <tableColumn id="6062" xr3:uid="{5DBB78F2-9495-45B0-BCF4-0D882BF35D3B}" name="Column6062"/>
    <tableColumn id="6063" xr3:uid="{EDBD98C1-6994-49DE-9248-8D49F0F04C14}" name="Column6063"/>
    <tableColumn id="6064" xr3:uid="{C6046201-AF4C-430A-A0FA-3276798BA225}" name="Column6064"/>
    <tableColumn id="6065" xr3:uid="{55567B76-14C5-406F-BD58-27F4FD22B1BF}" name="Column6065"/>
    <tableColumn id="6066" xr3:uid="{ED38C185-4E38-40BF-A05E-C2FC42E17F08}" name="Column6066"/>
    <tableColumn id="6067" xr3:uid="{43429B65-239A-4C44-B7C5-AEE99A239F3F}" name="Column6067"/>
    <tableColumn id="6068" xr3:uid="{268937DA-F6FD-4C74-B0A3-DB369333CFF1}" name="Column6068"/>
    <tableColumn id="6069" xr3:uid="{3E82298A-32D8-42E6-9076-1F690D4115A4}" name="Column6069"/>
    <tableColumn id="6070" xr3:uid="{012B55F5-EE51-475B-B4F4-DA886F238016}" name="Column6070"/>
    <tableColumn id="6071" xr3:uid="{6AC2D2B0-4019-4002-926B-21B49D20DD59}" name="Column6071"/>
    <tableColumn id="6072" xr3:uid="{935AE749-5AC2-441E-91E3-89073315E19D}" name="Column6072"/>
    <tableColumn id="6073" xr3:uid="{93802C6B-FA7B-4149-A30B-151A690588A2}" name="Column6073"/>
    <tableColumn id="6074" xr3:uid="{59F3A196-EB28-47CD-B27D-8D968080AB98}" name="Column6074"/>
    <tableColumn id="6075" xr3:uid="{29B3891D-6AAE-4931-BBFF-B65C137ECD29}" name="Column6075"/>
    <tableColumn id="6076" xr3:uid="{57D4487D-4B7D-4214-B73C-C1B825AA909C}" name="Column6076"/>
    <tableColumn id="6077" xr3:uid="{A54AA8C2-5C66-4824-B040-3A2EAF863309}" name="Column6077"/>
    <tableColumn id="6078" xr3:uid="{4F90103B-C274-4AFF-AA7F-15627AD8BE47}" name="Column6078"/>
    <tableColumn id="6079" xr3:uid="{4A431597-3001-4602-BC01-02724BD02CE9}" name="Column6079"/>
    <tableColumn id="6080" xr3:uid="{C08C6375-A075-4641-B4A2-DEEF847961D6}" name="Column6080"/>
    <tableColumn id="6081" xr3:uid="{89373AE0-B94D-45F8-BEB2-CB60190C77D4}" name="Column6081"/>
    <tableColumn id="6082" xr3:uid="{8E38196B-5BAB-4297-8AAA-305A0C3EDDF0}" name="Column6082"/>
    <tableColumn id="6083" xr3:uid="{A35151F3-B283-4A64-A56F-0C4824B13E13}" name="Column6083"/>
    <tableColumn id="6084" xr3:uid="{A2AB3BF3-32E8-4761-A9EB-50D672A56A34}" name="Column6084"/>
    <tableColumn id="6085" xr3:uid="{D2A2EF2C-D39C-4B50-9981-2DB8B199F471}" name="Column6085"/>
    <tableColumn id="6086" xr3:uid="{843497C6-0141-434B-89E2-077F1B716AC0}" name="Column6086"/>
    <tableColumn id="6087" xr3:uid="{813FDF78-38F0-4B51-8624-79465C160B39}" name="Column6087"/>
    <tableColumn id="6088" xr3:uid="{05F2FCA9-77B4-4E13-96CF-2279024D0E2A}" name="Column6088"/>
    <tableColumn id="6089" xr3:uid="{AD2667E5-D726-4674-AAC4-D31CE1A77A9E}" name="Column6089"/>
    <tableColumn id="6090" xr3:uid="{AFD689E6-4B71-4ABB-9869-F49B83535E6B}" name="Column6090"/>
    <tableColumn id="6091" xr3:uid="{2D985B8F-D1A5-4610-995A-45CEAFD714BC}" name="Column6091"/>
    <tableColumn id="6092" xr3:uid="{40BC269D-F0CA-436C-B0A4-02C7A970AA44}" name="Column6092"/>
    <tableColumn id="6093" xr3:uid="{531BD87B-42EC-466B-B152-53A22FE931E6}" name="Column6093"/>
    <tableColumn id="6094" xr3:uid="{A21E35D9-2B0E-48A9-B0DD-EA5411157DCD}" name="Column6094"/>
    <tableColumn id="6095" xr3:uid="{D18F6AFA-9372-401B-87D7-6F7762256128}" name="Column6095"/>
    <tableColumn id="6096" xr3:uid="{C60EE102-381F-4A61-B39E-3DA2731142F2}" name="Column6096"/>
    <tableColumn id="6097" xr3:uid="{8536C20A-AFCB-48B5-9D48-350993D6C61F}" name="Column6097"/>
    <tableColumn id="6098" xr3:uid="{62B0EE8C-8111-41BE-AC6F-EE121792590D}" name="Column6098"/>
    <tableColumn id="6099" xr3:uid="{A335734A-6442-47C0-B90C-24394659D866}" name="Column6099"/>
    <tableColumn id="6100" xr3:uid="{E5031A40-9AEB-4B8E-8018-86AD27077F4A}" name="Column6100"/>
    <tableColumn id="6101" xr3:uid="{125A877D-6E67-4CF6-AEBA-9CA8362D4C1A}" name="Column6101"/>
    <tableColumn id="6102" xr3:uid="{CAB71442-52C1-4669-B161-240E83C5CD1B}" name="Column6102"/>
    <tableColumn id="6103" xr3:uid="{951A20FC-36C5-4018-A479-8F5CEFCBE1EA}" name="Column6103"/>
    <tableColumn id="6104" xr3:uid="{F2A4F26D-EBCD-451D-897F-928B8102BA11}" name="Column6104"/>
    <tableColumn id="6105" xr3:uid="{18D03D1C-40A7-4294-A4FB-C7E2CE0B39C2}" name="Column6105"/>
    <tableColumn id="6106" xr3:uid="{B35115CA-2206-4079-A81E-EDE6D36723E1}" name="Column6106"/>
    <tableColumn id="6107" xr3:uid="{B15ADE7E-D038-4E3E-89C2-B5CAD59AC80D}" name="Column6107"/>
    <tableColumn id="6108" xr3:uid="{5F88DBBA-04A2-408D-9C28-7BDAF4376276}" name="Column6108"/>
    <tableColumn id="6109" xr3:uid="{D4964517-E7E1-465D-A564-DF02D65C6E94}" name="Column6109"/>
    <tableColumn id="6110" xr3:uid="{34E24A35-F377-4D0A-840C-DD4E78B1A2A9}" name="Column6110"/>
    <tableColumn id="6111" xr3:uid="{F03EE0B4-77D5-4458-886E-2602883DA3F8}" name="Column6111"/>
    <tableColumn id="6112" xr3:uid="{450DFD74-F87B-40EC-B287-73C645BD7C03}" name="Column6112"/>
    <tableColumn id="6113" xr3:uid="{61F56887-CA0F-46AF-B96B-6ADB840A8D98}" name="Column6113"/>
    <tableColumn id="6114" xr3:uid="{122959CC-4B55-4820-ABBC-C6C65BCB7AE0}" name="Column6114"/>
    <tableColumn id="6115" xr3:uid="{8E6CD200-1734-4BF7-A25B-8D18142EC40D}" name="Column6115"/>
    <tableColumn id="6116" xr3:uid="{3FFAEDF4-B2C9-4C66-989F-A112D852FD2D}" name="Column6116"/>
    <tableColumn id="6117" xr3:uid="{B3762359-E7C6-4308-8735-5CEB0D20A220}" name="Column6117"/>
    <tableColumn id="6118" xr3:uid="{16D2D4FC-CEB0-4B7A-9CE1-7F3DDBFDEBCC}" name="Column6118"/>
    <tableColumn id="6119" xr3:uid="{691D5579-4B32-49E5-AEAE-F337BBB69F0A}" name="Column6119"/>
    <tableColumn id="6120" xr3:uid="{29AB7E44-2168-418F-A716-9EE9081055F4}" name="Column6120"/>
    <tableColumn id="6121" xr3:uid="{6A2F459F-9246-412B-9A4B-FFD609B6DF56}" name="Column6121"/>
    <tableColumn id="6122" xr3:uid="{901BDA83-2B9A-4024-A5AD-5832BDC5FB9D}" name="Column6122"/>
    <tableColumn id="6123" xr3:uid="{263AEF4D-E44E-4995-85E5-2AB8067934F4}" name="Column6123"/>
    <tableColumn id="6124" xr3:uid="{9197A6F3-398A-4A82-B802-3AF259C537F4}" name="Column6124"/>
    <tableColumn id="6125" xr3:uid="{4215B701-267D-4A24-9DDF-CDAE4E8E5017}" name="Column6125"/>
    <tableColumn id="6126" xr3:uid="{B996B8DB-BBFA-4957-8577-DADA2FF422B1}" name="Column6126"/>
    <tableColumn id="6127" xr3:uid="{683FE4C7-E32F-4DB9-BF9D-963D29727BD4}" name="Column6127"/>
    <tableColumn id="6128" xr3:uid="{3E1700FC-4A41-4BB1-A385-21C7249FA532}" name="Column6128"/>
    <tableColumn id="6129" xr3:uid="{52ADF953-EF97-42F8-8A49-A5886C31A89F}" name="Column6129"/>
    <tableColumn id="6130" xr3:uid="{5BFEAC66-E935-497A-958D-050D11BD1466}" name="Column6130"/>
    <tableColumn id="6131" xr3:uid="{5D267EB5-35C2-4BA1-89E0-5D9077224B25}" name="Column6131"/>
    <tableColumn id="6132" xr3:uid="{7E172724-09EC-4560-9BAC-C7DBB21E9208}" name="Column6132"/>
    <tableColumn id="6133" xr3:uid="{6E575A60-0D59-48B8-90C0-510ECD494B6D}" name="Column6133"/>
    <tableColumn id="6134" xr3:uid="{4E6FE58B-CAE8-4FE7-B808-F7235D63FF9C}" name="Column6134"/>
    <tableColumn id="6135" xr3:uid="{2D00F14D-9303-4033-9446-C013740F4F16}" name="Column6135"/>
    <tableColumn id="6136" xr3:uid="{9A2EFFF6-3CE4-45CF-AB9E-F805E51BB587}" name="Column6136"/>
    <tableColumn id="6137" xr3:uid="{BEAADC23-E012-4C67-AC65-DFA2D55A79CD}" name="Column6137"/>
    <tableColumn id="6138" xr3:uid="{448B85E9-C9D2-4844-95F4-932E5453C3FF}" name="Column6138"/>
    <tableColumn id="6139" xr3:uid="{0F61F7EA-DFC4-4234-8611-614E9ECE3AAB}" name="Column6139"/>
    <tableColumn id="6140" xr3:uid="{8B73EE1F-44FC-4447-82C7-B855B9576399}" name="Column6140"/>
    <tableColumn id="6141" xr3:uid="{287822C5-2E5A-4801-BB46-4B45F81E9894}" name="Column6141"/>
    <tableColumn id="6142" xr3:uid="{D257D197-BEC6-4895-AEC3-5479373E9E9A}" name="Column6142"/>
    <tableColumn id="6143" xr3:uid="{30C19AEC-11EF-4860-9F05-F1075B5480C4}" name="Column6143"/>
    <tableColumn id="6144" xr3:uid="{CF340B31-D503-41BD-A671-6F086CA74FD7}" name="Column6144"/>
    <tableColumn id="6145" xr3:uid="{C71F3705-DC03-4A28-8972-6FC9D41FF04D}" name="Column6145"/>
    <tableColumn id="6146" xr3:uid="{3FA54C15-B046-4A9A-B49A-C7EEFBF09940}" name="Column6146"/>
    <tableColumn id="6147" xr3:uid="{89C108B2-F8EB-4FBB-8445-C24A5F6C9DAF}" name="Column6147"/>
    <tableColumn id="6148" xr3:uid="{41CE467B-AC42-4E3E-A01E-55D26D30136B}" name="Column6148"/>
    <tableColumn id="6149" xr3:uid="{AAC8FE70-8AB1-4C31-99F9-08EDFE5CE3D1}" name="Column6149"/>
    <tableColumn id="6150" xr3:uid="{8F0C8762-A27A-40C6-B72F-8EBF9965FC75}" name="Column6150"/>
    <tableColumn id="6151" xr3:uid="{75FE1FA7-6FF3-4260-BA83-903B8DECEBF1}" name="Column6151"/>
    <tableColumn id="6152" xr3:uid="{A754210E-5052-49DD-8824-E4AEEFBC2EDC}" name="Column6152"/>
    <tableColumn id="6153" xr3:uid="{A878A492-5ABD-4579-8E1C-E5874E8EA8DF}" name="Column6153"/>
    <tableColumn id="6154" xr3:uid="{62CF8785-EDA8-4106-9F5F-2A7599531FC3}" name="Column6154"/>
    <tableColumn id="6155" xr3:uid="{A426E79B-F0AE-4683-9043-ABA5E652858F}" name="Column6155"/>
    <tableColumn id="6156" xr3:uid="{92A53FAD-61D2-472A-9BDD-D71AEFF66041}" name="Column6156"/>
    <tableColumn id="6157" xr3:uid="{96006B2E-E5F0-4A67-BC60-0C728410D814}" name="Column6157"/>
    <tableColumn id="6158" xr3:uid="{8170835F-D9BA-4306-A493-358D7D30490D}" name="Column6158"/>
    <tableColumn id="6159" xr3:uid="{0DEF12A9-A773-4AC0-91A2-F47ED1861258}" name="Column6159"/>
    <tableColumn id="6160" xr3:uid="{7BD5203F-25A6-4308-814A-25C7F58E8EF3}" name="Column6160"/>
    <tableColumn id="6161" xr3:uid="{C806A97F-C649-4DF7-A48E-3254A148F769}" name="Column6161"/>
    <tableColumn id="6162" xr3:uid="{CA608296-FE9F-4E8E-A22D-DB32862A9BB4}" name="Column6162"/>
    <tableColumn id="6163" xr3:uid="{334D326D-951F-4735-BE3B-7773167C6351}" name="Column6163"/>
    <tableColumn id="6164" xr3:uid="{C7463F30-9536-48D9-BD99-7751F7816E6A}" name="Column6164"/>
    <tableColumn id="6165" xr3:uid="{CFECC237-DE38-485D-AD9F-E43C62685EB2}" name="Column6165"/>
    <tableColumn id="6166" xr3:uid="{E046AFFE-A683-469E-ABF9-0E9AE6FD0C00}" name="Column6166"/>
    <tableColumn id="6167" xr3:uid="{8EEE2CF8-42F2-436A-87B3-B979DBD161B6}" name="Column6167"/>
    <tableColumn id="6168" xr3:uid="{33DED044-7704-4E05-A944-1D405080B381}" name="Column6168"/>
    <tableColumn id="6169" xr3:uid="{ACBC22FC-B50B-40C3-91E1-02EC3B022435}" name="Column6169"/>
    <tableColumn id="6170" xr3:uid="{0499444F-45E6-4B17-89EB-E06075E25294}" name="Column6170"/>
    <tableColumn id="6171" xr3:uid="{78784B52-2C61-431F-8071-05120AC705E9}" name="Column6171"/>
    <tableColumn id="6172" xr3:uid="{ED4DC040-7192-477F-A1F2-A6FB0D834529}" name="Column6172"/>
    <tableColumn id="6173" xr3:uid="{CA21666A-6459-41F4-84C6-AEC187DC484F}" name="Column6173"/>
    <tableColumn id="6174" xr3:uid="{952986BD-72EA-4459-9A47-46B11015721E}" name="Column6174"/>
    <tableColumn id="6175" xr3:uid="{4501C5E4-CDE8-4847-A1B7-B7A7D50097CB}" name="Column6175"/>
    <tableColumn id="6176" xr3:uid="{72958905-22F1-4228-B36B-A24B34B11396}" name="Column6176"/>
    <tableColumn id="6177" xr3:uid="{DC1EBC8D-F513-4674-81FF-5FDBA3ECE795}" name="Column6177"/>
    <tableColumn id="6178" xr3:uid="{B2B899E2-118D-456E-B66A-52C224A62075}" name="Column6178"/>
    <tableColumn id="6179" xr3:uid="{3D1D2591-7E83-4691-A60A-5C6A4085B756}" name="Column6179"/>
    <tableColumn id="6180" xr3:uid="{892A8E28-2CD5-4AEC-B49D-03AFBEF94798}" name="Column6180"/>
    <tableColumn id="6181" xr3:uid="{2D43F282-1A99-406E-8A92-B03088CB5A1D}" name="Column6181"/>
    <tableColumn id="6182" xr3:uid="{78EEA12E-032A-44B1-AADA-D057F5C151E9}" name="Column6182"/>
    <tableColumn id="6183" xr3:uid="{08DE17E6-249A-44BD-9442-075BD1E9F26B}" name="Column6183"/>
    <tableColumn id="6184" xr3:uid="{550A837A-2BD3-4B49-A3E7-0F48DEF7A22E}" name="Column6184"/>
    <tableColumn id="6185" xr3:uid="{65F79EA8-4C37-41F0-92EB-A447A1F30764}" name="Column6185"/>
    <tableColumn id="6186" xr3:uid="{2988CE27-E9D0-4E7A-A8A1-2B0638ABC2B5}" name="Column6186"/>
    <tableColumn id="6187" xr3:uid="{F7F9E042-6749-48D3-9ADE-B5C721E572A2}" name="Column6187"/>
    <tableColumn id="6188" xr3:uid="{02E0FAF7-069C-42C4-9979-0607A15D3558}" name="Column6188"/>
    <tableColumn id="6189" xr3:uid="{78C3F29F-9901-4D2D-8E81-BAE88B236161}" name="Column6189"/>
    <tableColumn id="6190" xr3:uid="{C9B74C2F-0E66-4D18-9351-5823738383CF}" name="Column6190"/>
    <tableColumn id="6191" xr3:uid="{8F126755-9157-47B8-8370-23C955D13987}" name="Column6191"/>
    <tableColumn id="6192" xr3:uid="{62F00AB9-0E95-43D1-A3C1-2B38435A40B3}" name="Column6192"/>
    <tableColumn id="6193" xr3:uid="{AD4B3DE5-08D9-4D27-9AB1-E64445604C76}" name="Column6193"/>
    <tableColumn id="6194" xr3:uid="{A2753CDC-C610-4B7A-A34A-5665730688BC}" name="Column6194"/>
    <tableColumn id="6195" xr3:uid="{9C45EC95-46DD-4B43-8E19-A417726C7381}" name="Column6195"/>
    <tableColumn id="6196" xr3:uid="{ECF5EA6A-189F-4251-9EC9-DE548A729AE3}" name="Column6196"/>
    <tableColumn id="6197" xr3:uid="{2D7FE85B-7AFF-4E3F-8CA9-26D32D32CD3F}" name="Column6197"/>
    <tableColumn id="6198" xr3:uid="{4985CF81-7F7C-44DB-91F2-421A2695BA79}" name="Column6198"/>
    <tableColumn id="6199" xr3:uid="{853CC9B4-8C5D-4E52-B3A0-13343982D238}" name="Column6199"/>
    <tableColumn id="6200" xr3:uid="{B03B6CCB-40AF-4819-A5D1-9A79F9B5BBFA}" name="Column6200"/>
    <tableColumn id="6201" xr3:uid="{1555D05D-A676-4A9D-AAA7-34CD18ABA212}" name="Column6201"/>
    <tableColumn id="6202" xr3:uid="{F2E0558D-D769-437A-BDF3-4E920EFA4FD0}" name="Column6202"/>
    <tableColumn id="6203" xr3:uid="{EE56D92C-2887-4B17-9F41-6048815316F1}" name="Column6203"/>
    <tableColumn id="6204" xr3:uid="{02D7F641-EC8F-4D74-AD29-AC8C5AEA8CE9}" name="Column6204"/>
    <tableColumn id="6205" xr3:uid="{A779D638-D7E0-482A-8452-3E45FE41F95C}" name="Column6205"/>
    <tableColumn id="6206" xr3:uid="{1EBE86C2-8F82-4237-9624-0AB4B5FB1EFD}" name="Column6206"/>
    <tableColumn id="6207" xr3:uid="{D5476EDB-F4F2-4602-AF55-3F4A01809BD4}" name="Column6207"/>
    <tableColumn id="6208" xr3:uid="{11881B22-9484-426C-ADE8-38CA4FB1E955}" name="Column6208"/>
    <tableColumn id="6209" xr3:uid="{BFC884D4-5C92-4A14-B501-4FF4F89A1F1A}" name="Column6209"/>
    <tableColumn id="6210" xr3:uid="{7F026E0B-E6C9-4A51-809A-618E94FD2F58}" name="Column6210"/>
    <tableColumn id="6211" xr3:uid="{C8744AC9-A916-42FD-8F9E-23ECC802221C}" name="Column6211"/>
    <tableColumn id="6212" xr3:uid="{68A6520E-BA18-4EDB-B4F3-49B7EA490111}" name="Column6212"/>
    <tableColumn id="6213" xr3:uid="{9A81B587-D4B0-48B5-862B-55ED6A8C8891}" name="Column6213"/>
    <tableColumn id="6214" xr3:uid="{3A174428-EE0C-493A-96D8-142ACC6EB730}" name="Column6214"/>
    <tableColumn id="6215" xr3:uid="{3CF4A28C-B891-45BA-96FE-5BC6699CC82B}" name="Column6215"/>
    <tableColumn id="6216" xr3:uid="{0C0DDDC6-C0F6-42BF-8B35-F085A47093A4}" name="Column6216"/>
    <tableColumn id="6217" xr3:uid="{49B1ED71-C362-4B40-B91E-1733A3914AD9}" name="Column6217"/>
    <tableColumn id="6218" xr3:uid="{63F94ACF-498E-457A-A328-0D686C776AEC}" name="Column6218"/>
    <tableColumn id="6219" xr3:uid="{529481AC-149C-49BF-A1BB-46A263B52456}" name="Column6219"/>
    <tableColumn id="6220" xr3:uid="{3CA37A31-F78F-45E0-9F00-B0AB7734C9DD}" name="Column6220"/>
    <tableColumn id="6221" xr3:uid="{53A35FBC-6063-4428-B9DC-77DF74E71779}" name="Column6221"/>
    <tableColumn id="6222" xr3:uid="{5AE2F818-CFCD-49CA-AA72-618A93D7FA89}" name="Column6222"/>
    <tableColumn id="6223" xr3:uid="{C554B2A4-CDA5-4470-B3EC-FEE89145F479}" name="Column6223"/>
    <tableColumn id="6224" xr3:uid="{093ABC2E-B57B-4219-A5A1-865994D1E5DC}" name="Column6224"/>
    <tableColumn id="6225" xr3:uid="{7574C21E-6B81-4917-8AF6-4E32ECD198FD}" name="Column6225"/>
    <tableColumn id="6226" xr3:uid="{8D3CFE17-5199-43F8-9499-8F3DC2719CCD}" name="Column6226"/>
    <tableColumn id="6227" xr3:uid="{60ED222E-B4A2-48BD-AE7C-97AA13DB51BB}" name="Column6227"/>
    <tableColumn id="6228" xr3:uid="{21C92571-AA0E-41C9-9A14-EA2E30D96753}" name="Column6228"/>
    <tableColumn id="6229" xr3:uid="{876F838E-E3B8-4752-A82D-A0C4FC90FA75}" name="Column6229"/>
    <tableColumn id="6230" xr3:uid="{31B92C66-CFAF-408E-994D-4249DA386CEC}" name="Column6230"/>
    <tableColumn id="6231" xr3:uid="{E7977DA0-F839-411F-80F1-FF7A52B970F0}" name="Column6231"/>
    <tableColumn id="6232" xr3:uid="{2F02F799-C492-4C90-8205-29C1B1E595F1}" name="Column6232"/>
    <tableColumn id="6233" xr3:uid="{63693A73-8117-4B88-A455-387623AC1F28}" name="Column6233"/>
    <tableColumn id="6234" xr3:uid="{C75D418C-0A98-4EC0-BF95-9F604705A18E}" name="Column6234"/>
    <tableColumn id="6235" xr3:uid="{248270CB-0858-498C-8D32-3B2781D0A30F}" name="Column6235"/>
    <tableColumn id="6236" xr3:uid="{69408400-3F3E-47F1-B584-F6B969EE8A0B}" name="Column6236"/>
    <tableColumn id="6237" xr3:uid="{D56E2FB0-0926-45F2-A9F6-4B59A96D92C4}" name="Column6237"/>
    <tableColumn id="6238" xr3:uid="{97305617-CC90-4D41-BC4B-F2DE46015571}" name="Column6238"/>
    <tableColumn id="6239" xr3:uid="{6032E609-1022-4DFF-A95F-0D003E1CEE97}" name="Column6239"/>
    <tableColumn id="6240" xr3:uid="{CAA99354-DD13-463D-A53D-D15430713C76}" name="Column6240"/>
    <tableColumn id="6241" xr3:uid="{76E866AD-D7E5-4D02-A481-45D30D3D1EC6}" name="Column6241"/>
    <tableColumn id="6242" xr3:uid="{0703324A-1F49-4249-8CF3-FC1551F96ACF}" name="Column6242"/>
    <tableColumn id="6243" xr3:uid="{9FB21948-CB45-4B39-91F3-164D4F5A3C4E}" name="Column6243"/>
    <tableColumn id="6244" xr3:uid="{ED357C9D-62F1-4347-9A12-714DA69A0D34}" name="Column6244"/>
    <tableColumn id="6245" xr3:uid="{2608F85F-6BB3-4C5F-BB26-BC9EDDDDAF67}" name="Column6245"/>
    <tableColumn id="6246" xr3:uid="{842645B2-E8A3-42E5-8E6D-C80D47487D22}" name="Column6246"/>
    <tableColumn id="6247" xr3:uid="{A4A7DA0F-1457-4428-9058-D0CA90437A5A}" name="Column6247"/>
    <tableColumn id="6248" xr3:uid="{A0E468A8-019C-4A4A-BE46-FBF1A2B98970}" name="Column6248"/>
    <tableColumn id="6249" xr3:uid="{BCAD8FF2-7671-4CC5-99FE-7E732C137A93}" name="Column6249"/>
    <tableColumn id="6250" xr3:uid="{EC791F13-9C40-4520-9B87-9A80B582DC3C}" name="Column6250"/>
    <tableColumn id="6251" xr3:uid="{953A9CA0-57F3-4247-9734-046DE229D19C}" name="Column6251"/>
    <tableColumn id="6252" xr3:uid="{9BC9EBEF-BE1F-43C3-8160-5F01FCBB4B89}" name="Column6252"/>
    <tableColumn id="6253" xr3:uid="{5CB1C627-30F6-4153-9687-5FBB10ACC75E}" name="Column6253"/>
    <tableColumn id="6254" xr3:uid="{EEF4FE2B-00A2-4BB0-A792-25B3C0ABD2E3}" name="Column6254"/>
    <tableColumn id="6255" xr3:uid="{426DA282-1FEF-40A5-8413-7BF548BAB7B8}" name="Column6255"/>
    <tableColumn id="6256" xr3:uid="{A064BCD4-49C5-4B90-82C1-44C5F0989CB7}" name="Column6256"/>
    <tableColumn id="6257" xr3:uid="{CA1CE924-DDAB-4E40-B451-978D4BA75682}" name="Column6257"/>
    <tableColumn id="6258" xr3:uid="{B0DA9152-C0F2-464B-ACF9-CBF2217B8383}" name="Column6258"/>
    <tableColumn id="6259" xr3:uid="{E6986C76-B1E6-4722-98C0-6D4C50003192}" name="Column6259"/>
    <tableColumn id="6260" xr3:uid="{99530897-DF62-403E-B78A-E1A54F68D2E5}" name="Column6260"/>
    <tableColumn id="6261" xr3:uid="{C8B53863-3640-470A-9972-09D7F344DE6A}" name="Column6261"/>
    <tableColumn id="6262" xr3:uid="{4AAE5885-0D90-49DD-BA0E-B181770CDC15}" name="Column6262"/>
    <tableColumn id="6263" xr3:uid="{0325BBFC-DEDD-40F4-84F8-E738054C71F6}" name="Column6263"/>
    <tableColumn id="6264" xr3:uid="{09C0CD95-F2D4-473C-9554-84E1F33E1867}" name="Column6264"/>
    <tableColumn id="6265" xr3:uid="{FFFFCD77-1737-403E-996F-4153C4EAB155}" name="Column6265"/>
    <tableColumn id="6266" xr3:uid="{CD20EEE5-46F3-4032-BBEE-37BB6C8C01F9}" name="Column6266"/>
    <tableColumn id="6267" xr3:uid="{C8D71CC3-0D2B-4A69-92A8-1328C90B0F9F}" name="Column6267"/>
    <tableColumn id="6268" xr3:uid="{51533300-64FF-46F5-B109-098CF10203E8}" name="Column6268"/>
    <tableColumn id="6269" xr3:uid="{13C75140-8AEE-49D2-AC2F-BDA2160A30BC}" name="Column6269"/>
    <tableColumn id="6270" xr3:uid="{8C82BE0A-FA8D-4287-8E4D-C5F4337FA29E}" name="Column6270"/>
    <tableColumn id="6271" xr3:uid="{218ED695-7D5F-475B-9DF3-A109A1B6682D}" name="Column6271"/>
    <tableColumn id="6272" xr3:uid="{E572B70C-D6B1-414E-9164-B38998DFF808}" name="Column6272"/>
    <tableColumn id="6273" xr3:uid="{CD7987DD-8C90-408A-A3D8-82B49832B23C}" name="Column6273"/>
    <tableColumn id="6274" xr3:uid="{0EDE3004-BC06-4E8B-A707-4461D6432FEC}" name="Column6274"/>
    <tableColumn id="6275" xr3:uid="{311F95ED-0336-47AE-A9C7-CD54E9F63E94}" name="Column6275"/>
    <tableColumn id="6276" xr3:uid="{E254CC65-15F5-43B9-ABD0-29C475B4B38A}" name="Column6276"/>
    <tableColumn id="6277" xr3:uid="{6F69150A-6494-4A3D-B8C6-AD3465873BCF}" name="Column6277"/>
    <tableColumn id="6278" xr3:uid="{01709986-2380-43A8-98CE-6FD54AA67C61}" name="Column6278"/>
    <tableColumn id="6279" xr3:uid="{210684FC-DA24-4603-926F-C31CA0B7CE38}" name="Column6279"/>
    <tableColumn id="6280" xr3:uid="{952B8E2F-04D3-4201-9489-0F2431FA9D08}" name="Column6280"/>
    <tableColumn id="6281" xr3:uid="{9950936E-690F-4F21-988B-4772EE928963}" name="Column6281"/>
    <tableColumn id="6282" xr3:uid="{B7CCA8EA-7261-462D-A922-7F3261F686E7}" name="Column6282"/>
    <tableColumn id="6283" xr3:uid="{ECB9E429-896C-4AAE-9BA2-778A1C6D21A4}" name="Column6283"/>
    <tableColumn id="6284" xr3:uid="{E7158A49-8594-4182-A597-DAB8D35976FF}" name="Column6284"/>
    <tableColumn id="6285" xr3:uid="{96D0FDA3-3E67-4E17-906C-F66C11385443}" name="Column6285"/>
    <tableColumn id="6286" xr3:uid="{239615A5-71A5-474A-A190-F98C26BF5564}" name="Column6286"/>
    <tableColumn id="6287" xr3:uid="{19C85AC1-310B-4CD5-8D5D-1BA5A4C8743E}" name="Column6287"/>
    <tableColumn id="6288" xr3:uid="{4FE7EFEA-DA2A-4B8B-BACC-0B1CD0499704}" name="Column6288"/>
    <tableColumn id="6289" xr3:uid="{32C7AA9B-B693-40FA-B10D-CAD870B6B5A6}" name="Column6289"/>
    <tableColumn id="6290" xr3:uid="{40171712-2244-47E6-A28D-FC2962A405B4}" name="Column6290"/>
    <tableColumn id="6291" xr3:uid="{C953D3EA-41E5-4982-AF16-2C5A752AAFFA}" name="Column6291"/>
    <tableColumn id="6292" xr3:uid="{695F9819-6577-4AA3-9827-C0A07F55E5F6}" name="Column6292"/>
    <tableColumn id="6293" xr3:uid="{1399B142-FA7E-41DB-95B6-16E1E418FFB8}" name="Column6293"/>
    <tableColumn id="6294" xr3:uid="{00138504-134E-4270-8D46-311C9D94D78D}" name="Column6294"/>
    <tableColumn id="6295" xr3:uid="{BA35CDF2-7705-477E-8435-93F285E68AEA}" name="Column6295"/>
    <tableColumn id="6296" xr3:uid="{99AF390A-94DA-40DC-8D42-03B90D8E8D96}" name="Column6296"/>
    <tableColumn id="6297" xr3:uid="{3DB2C4DA-A7A8-4DF2-9450-E28D1FB9EF85}" name="Column6297"/>
    <tableColumn id="6298" xr3:uid="{92FAE2AC-DEEC-470F-8AF0-C0102E9C6025}" name="Column6298"/>
    <tableColumn id="6299" xr3:uid="{2909CEB5-8C9D-407A-80FE-7A60F8ECA6A7}" name="Column6299"/>
    <tableColumn id="6300" xr3:uid="{68E16106-2401-42DB-A6AD-56E7BE36830D}" name="Column6300"/>
    <tableColumn id="6301" xr3:uid="{99B461A8-2229-424B-8C6A-FC839BB2CA44}" name="Column6301"/>
    <tableColumn id="6302" xr3:uid="{1B9D7A19-F086-4C71-8362-0CC1B64CB215}" name="Column6302"/>
    <tableColumn id="6303" xr3:uid="{D4AF2539-CC9E-48F1-8B21-C6A6A24DD31C}" name="Column6303"/>
    <tableColumn id="6304" xr3:uid="{741418F4-8A39-4B8B-9030-7925E65D3973}" name="Column6304"/>
    <tableColumn id="6305" xr3:uid="{89D0D145-E283-4BCE-9EFD-4B886CBAF0FA}" name="Column6305"/>
    <tableColumn id="6306" xr3:uid="{8D40C1BA-4476-4C62-B0F3-94EFABB89704}" name="Column6306"/>
    <tableColumn id="6307" xr3:uid="{1FAD8E08-796C-4397-8795-CD5F9C768F0D}" name="Column6307"/>
    <tableColumn id="6308" xr3:uid="{24807934-3B15-467B-B5AE-8F6EBD19A1BE}" name="Column6308"/>
    <tableColumn id="6309" xr3:uid="{CF2ABEFF-0940-4B5C-B98F-A4827B6FEDDC}" name="Column6309"/>
    <tableColumn id="6310" xr3:uid="{64688E62-EA97-4734-B8FE-D3DB7C58FB74}" name="Column6310"/>
    <tableColumn id="6311" xr3:uid="{1331C5BA-F783-4CE8-9BE4-B241865560E6}" name="Column6311"/>
    <tableColumn id="6312" xr3:uid="{277FEEC7-54F4-45DD-BF28-C5A666298C83}" name="Column6312"/>
    <tableColumn id="6313" xr3:uid="{9FAEFCAD-2365-4092-AF81-BF4AB55EC433}" name="Column6313"/>
    <tableColumn id="6314" xr3:uid="{E7D4A37B-4F4C-4206-870E-0B001C75FBF0}" name="Column6314"/>
    <tableColumn id="6315" xr3:uid="{7A128DF4-1743-478E-8B11-680ECE656343}" name="Column6315"/>
    <tableColumn id="6316" xr3:uid="{2065EE88-0A8D-45C0-8562-404C855A13D5}" name="Column6316"/>
    <tableColumn id="6317" xr3:uid="{991399B5-70E1-48C8-B072-2A9702235F47}" name="Column6317"/>
    <tableColumn id="6318" xr3:uid="{E421A8C8-1CCC-40B4-8108-8388099BAD0F}" name="Column6318"/>
    <tableColumn id="6319" xr3:uid="{651F314F-F1FC-4AF0-B266-748B293F93DA}" name="Column6319"/>
    <tableColumn id="6320" xr3:uid="{3B1AC387-3F57-4C16-8755-3C3905AFA5CA}" name="Column6320"/>
    <tableColumn id="6321" xr3:uid="{641E77ED-B6B0-42C5-9668-EE58F5BD6C2D}" name="Column6321"/>
    <tableColumn id="6322" xr3:uid="{DCFCE6A3-C918-49E5-B4D3-7D3387C6AADB}" name="Column6322"/>
    <tableColumn id="6323" xr3:uid="{2069570D-C400-4B20-A234-B83C8C86F23E}" name="Column6323"/>
    <tableColumn id="6324" xr3:uid="{419BA8DE-9C54-46FC-8151-55D247336092}" name="Column6324"/>
    <tableColumn id="6325" xr3:uid="{DB574E48-9D9F-4991-B3B0-97CE8D60AFC1}" name="Column6325"/>
    <tableColumn id="6326" xr3:uid="{9937EA7F-5AC9-4F7F-9938-CE497C82D696}" name="Column6326"/>
    <tableColumn id="6327" xr3:uid="{DFC2735A-BB04-4FA2-BCC0-8E24C2872E38}" name="Column6327"/>
    <tableColumn id="6328" xr3:uid="{1C0F3175-C741-460A-B5E9-13FC90FEDA0E}" name="Column6328"/>
    <tableColumn id="6329" xr3:uid="{44E9E18A-1FF7-4C43-A61F-A588AFDEFA0D}" name="Column6329"/>
    <tableColumn id="6330" xr3:uid="{206F1385-EA94-4341-9F69-05EBD274D735}" name="Column6330"/>
    <tableColumn id="6331" xr3:uid="{0CDF026D-3745-4BE8-88B2-7F42E399EB64}" name="Column6331"/>
    <tableColumn id="6332" xr3:uid="{D518D8FE-0F1D-4800-852A-4F0DC39DB5A1}" name="Column6332"/>
    <tableColumn id="6333" xr3:uid="{F5506FE5-F474-40D8-BAAA-67D7B871C7F0}" name="Column6333"/>
    <tableColumn id="6334" xr3:uid="{F635A26B-72EB-4141-9033-3641889E8719}" name="Column6334"/>
    <tableColumn id="6335" xr3:uid="{A5A0B349-BD09-4110-A5D6-E454DEB76301}" name="Column6335"/>
    <tableColumn id="6336" xr3:uid="{AFEB9C68-B16A-4159-A6FB-5BE2351E7F97}" name="Column6336"/>
    <tableColumn id="6337" xr3:uid="{2094394F-67D3-4BC3-AC4D-9C1B30F05BD1}" name="Column6337"/>
    <tableColumn id="6338" xr3:uid="{E510F498-5E55-4DD2-9F91-4990E8EB5A2D}" name="Column6338"/>
    <tableColumn id="6339" xr3:uid="{EB6FD8E7-7ADA-4F0E-B3E5-C4E6A19C1802}" name="Column6339"/>
    <tableColumn id="6340" xr3:uid="{892C317E-BB2D-4D0E-99E3-6696126B5A27}" name="Column6340"/>
    <tableColumn id="6341" xr3:uid="{FCA211F6-60FA-4A7E-9E1F-8F1C1E4474FD}" name="Column6341"/>
    <tableColumn id="6342" xr3:uid="{240FF25C-93EC-4149-AB17-8C9BD9DC39AB}" name="Column6342"/>
    <tableColumn id="6343" xr3:uid="{43559A10-9199-4F94-817D-5B00B3028E00}" name="Column6343"/>
    <tableColumn id="6344" xr3:uid="{20028B50-F857-4898-B593-9A3976502AED}" name="Column6344"/>
    <tableColumn id="6345" xr3:uid="{3496D69E-0C91-49B8-A005-F60577CED0EA}" name="Column6345"/>
    <tableColumn id="6346" xr3:uid="{276C94D4-B624-480E-A7DF-61A67FB454FE}" name="Column6346"/>
    <tableColumn id="6347" xr3:uid="{0467C694-C6CC-49B1-AC48-471736151B50}" name="Column6347"/>
    <tableColumn id="6348" xr3:uid="{BE9C659D-A7CC-4589-934D-2DC41F5C546E}" name="Column6348"/>
    <tableColumn id="6349" xr3:uid="{6E7FF966-6846-4F58-B1E6-26F9DD2F9E16}" name="Column6349"/>
    <tableColumn id="6350" xr3:uid="{A9A830EA-088B-48F5-ADC8-6E982987D039}" name="Column6350"/>
    <tableColumn id="6351" xr3:uid="{DD389A63-1006-4E14-A01E-4B29C6964B51}" name="Column6351"/>
    <tableColumn id="6352" xr3:uid="{1AC271EC-8D1A-4DBE-A072-13D4772457DC}" name="Column6352"/>
    <tableColumn id="6353" xr3:uid="{697CFBF2-D6FA-44D4-91BA-956A3A9524BF}" name="Column6353"/>
    <tableColumn id="6354" xr3:uid="{54BC56B6-520D-4CDD-96F3-E4F0D1520A60}" name="Column6354"/>
    <tableColumn id="6355" xr3:uid="{67EB7926-0E57-4F3C-91D4-55ECF16207B4}" name="Column6355"/>
    <tableColumn id="6356" xr3:uid="{20D40322-9033-4381-856D-31047389B75B}" name="Column6356"/>
    <tableColumn id="6357" xr3:uid="{60D8D800-4B31-4F31-A0E7-69A6EA412263}" name="Column6357"/>
    <tableColumn id="6358" xr3:uid="{B5B41715-3619-4C3D-8D32-64697BF8DA17}" name="Column6358"/>
    <tableColumn id="6359" xr3:uid="{9581F962-0FE3-4010-9D13-6B2084ECF9D8}" name="Column6359"/>
    <tableColumn id="6360" xr3:uid="{9F4F4E3D-34C5-46D0-AC24-6BCA523F856B}" name="Column6360"/>
    <tableColumn id="6361" xr3:uid="{27C78506-2D8A-4753-BC94-508E917FF6C2}" name="Column6361"/>
    <tableColumn id="6362" xr3:uid="{4AC91B16-8964-4628-899B-493E10C9DAC1}" name="Column6362"/>
    <tableColumn id="6363" xr3:uid="{4741E8FB-8B82-4720-A3F5-9925EFF14D01}" name="Column6363"/>
    <tableColumn id="6364" xr3:uid="{E69AAC8A-6A5D-420B-B40F-DA46E60D5AD9}" name="Column6364"/>
    <tableColumn id="6365" xr3:uid="{872A0417-DF7D-453F-A421-AF46DD73EF73}" name="Column6365"/>
    <tableColumn id="6366" xr3:uid="{90CCA43F-DADE-4B2E-A433-D3B9EB769D38}" name="Column6366"/>
    <tableColumn id="6367" xr3:uid="{2350ABC2-002F-43C3-8D42-45655A97ACA6}" name="Column6367"/>
    <tableColumn id="6368" xr3:uid="{FD86C869-6C6C-4C4B-AE6E-94F049E101D9}" name="Column6368"/>
    <tableColumn id="6369" xr3:uid="{20581D0B-725F-46BE-B460-8600FC38E471}" name="Column6369"/>
    <tableColumn id="6370" xr3:uid="{F37F752D-B05D-4741-8CF6-796325672898}" name="Column6370"/>
    <tableColumn id="6371" xr3:uid="{0E2E457D-DF59-4EFF-89AF-627EBE9A4EA6}" name="Column6371"/>
    <tableColumn id="6372" xr3:uid="{0868801C-141F-4A4C-A72F-201D5E721691}" name="Column6372"/>
    <tableColumn id="6373" xr3:uid="{D5A89AAC-9E6E-485C-AFD7-B7B6A57A0196}" name="Column6373"/>
    <tableColumn id="6374" xr3:uid="{9DC68180-C54B-461F-B0D1-81FFE74131AA}" name="Column6374"/>
    <tableColumn id="6375" xr3:uid="{226C5634-4466-4739-BDCC-250D98A6B977}" name="Column6375"/>
    <tableColumn id="6376" xr3:uid="{68C9F861-A155-48C7-A86F-F1B8B23F4368}" name="Column6376"/>
    <tableColumn id="6377" xr3:uid="{D6966D44-1E56-4FC5-9F52-0A8F3963C1F6}" name="Column6377"/>
    <tableColumn id="6378" xr3:uid="{1D970EE9-1EEA-40E7-8B55-F7CD26842A9F}" name="Column6378"/>
    <tableColumn id="6379" xr3:uid="{953F3060-890C-4E09-9D88-F65B71D5C14B}" name="Column6379"/>
    <tableColumn id="6380" xr3:uid="{0A332BAB-A7FB-4E15-9B0D-0D6FFEF9BECE}" name="Column6380"/>
    <tableColumn id="6381" xr3:uid="{96B1BF9E-793F-4825-811C-00C371FE7DE1}" name="Column6381"/>
    <tableColumn id="6382" xr3:uid="{A0D5453B-B1F4-4622-8B22-6DFDE4FBD234}" name="Column6382"/>
    <tableColumn id="6383" xr3:uid="{8998DF6F-345C-4461-9125-749CBD21B310}" name="Column6383"/>
    <tableColumn id="6384" xr3:uid="{83D65B87-56DD-4AF0-AC65-9ED95BC9AA67}" name="Column6384"/>
    <tableColumn id="6385" xr3:uid="{AFA48C01-015C-4939-B50C-9ECCD2E34F95}" name="Column6385"/>
    <tableColumn id="6386" xr3:uid="{1D396AA4-24F4-471C-BB58-8AC8B17C25D9}" name="Column6386"/>
    <tableColumn id="6387" xr3:uid="{D82FF50D-8FCC-4490-BA2F-48D72BFBCC56}" name="Column6387"/>
    <tableColumn id="6388" xr3:uid="{F50D665E-8861-4C70-AFBC-EA0A067A72B3}" name="Column6388"/>
    <tableColumn id="6389" xr3:uid="{1EE6E5BC-8B20-4714-A936-1BB8D8E515B4}" name="Column6389"/>
    <tableColumn id="6390" xr3:uid="{9E04777B-015A-4C35-8B8D-F41034C00B7E}" name="Column6390"/>
    <tableColumn id="6391" xr3:uid="{81540F7A-D8FE-4285-97D3-62B70FF706E5}" name="Column6391"/>
    <tableColumn id="6392" xr3:uid="{F9295D4A-3E37-4900-A9FF-E4A9D2EB838C}" name="Column6392"/>
    <tableColumn id="6393" xr3:uid="{53C8FE81-C290-4F29-B164-A73B557C1AA8}" name="Column6393"/>
    <tableColumn id="6394" xr3:uid="{8CE4C83D-3076-459E-8C3C-FD9075421FFB}" name="Column6394"/>
    <tableColumn id="6395" xr3:uid="{756E909A-6FF1-4538-98B3-E9A70796A95D}" name="Column6395"/>
    <tableColumn id="6396" xr3:uid="{C996185D-6093-4D47-9613-E4FC12AD7EEF}" name="Column6396"/>
    <tableColumn id="6397" xr3:uid="{44AF3F07-E287-4BC5-9A8A-39D140BC2226}" name="Column6397"/>
    <tableColumn id="6398" xr3:uid="{A304FF0C-23A6-4055-A90D-841CAA9190E7}" name="Column6398"/>
    <tableColumn id="6399" xr3:uid="{99A6B14D-7A0A-4DFC-88EF-F19F3B7C2C0A}" name="Column6399"/>
    <tableColumn id="6400" xr3:uid="{A2441AB4-6F32-4694-8468-CF6095FDEA37}" name="Column6400"/>
    <tableColumn id="6401" xr3:uid="{82855528-9D4E-4614-9521-D4473A9ED904}" name="Column6401"/>
    <tableColumn id="6402" xr3:uid="{7F9DAAAB-1C50-4E52-A6A8-F04669C27A45}" name="Column6402"/>
    <tableColumn id="6403" xr3:uid="{E389094D-F2F8-4622-9F2E-543E34CFF758}" name="Column6403"/>
    <tableColumn id="6404" xr3:uid="{10FEDFBB-49A9-424F-B23E-B0A62F484F8C}" name="Column6404"/>
    <tableColumn id="6405" xr3:uid="{974D9C98-0D62-49DF-BF9B-2E5A5A3AAD87}" name="Column6405"/>
    <tableColumn id="6406" xr3:uid="{DEAFEC82-A704-433C-AE74-306685137D2E}" name="Column6406"/>
    <tableColumn id="6407" xr3:uid="{797941C4-0782-4AE4-A5C2-00EF540DF804}" name="Column6407"/>
    <tableColumn id="6408" xr3:uid="{4086B218-C825-4551-A24C-0D6739E465B3}" name="Column6408"/>
    <tableColumn id="6409" xr3:uid="{552078E4-721D-4EED-8846-44A6B75D36E3}" name="Column6409"/>
    <tableColumn id="6410" xr3:uid="{F8D3C40B-9E3C-458A-A7BB-76975CAC13A2}" name="Column6410"/>
    <tableColumn id="6411" xr3:uid="{D37230CF-11E4-49D5-BA1E-8F1EC803E46B}" name="Column6411"/>
    <tableColumn id="6412" xr3:uid="{C1D92451-A819-40EB-B9AE-7D8372B79CEF}" name="Column6412"/>
    <tableColumn id="6413" xr3:uid="{8A00E32D-B1BA-4279-8F38-1A15EA945FE6}" name="Column6413"/>
    <tableColumn id="6414" xr3:uid="{B5B85519-F339-4B64-80A0-B2ECEE80703A}" name="Column6414"/>
    <tableColumn id="6415" xr3:uid="{62930C29-27E0-4173-A415-2D808BA85EAF}" name="Column6415"/>
    <tableColumn id="6416" xr3:uid="{AC50249D-DA2F-4A65-A9F1-1E1CC7620F4F}" name="Column6416"/>
    <tableColumn id="6417" xr3:uid="{9AAEEBDA-E166-414D-8EBC-B78D528C6DBD}" name="Column6417"/>
    <tableColumn id="6418" xr3:uid="{469CBA89-7F17-4AA9-A772-E0477E032A9D}" name="Column6418"/>
    <tableColumn id="6419" xr3:uid="{2B32939F-43B0-4C9B-A441-023FF9FB9CEF}" name="Column6419"/>
    <tableColumn id="6420" xr3:uid="{343910D8-D7BE-466C-9F72-CD40CB60C940}" name="Column6420"/>
    <tableColumn id="6421" xr3:uid="{EFB07B15-4F20-41A7-B50B-326129CC9F98}" name="Column6421"/>
    <tableColumn id="6422" xr3:uid="{B6A4A5B1-DF59-4671-9EB5-6EB54D73652F}" name="Column6422"/>
    <tableColumn id="6423" xr3:uid="{76964ED7-80B1-44BF-8D65-6BBCCC9F3CAD}" name="Column6423"/>
    <tableColumn id="6424" xr3:uid="{F67EABED-F6BA-42E7-939E-F67E73764C3D}" name="Column6424"/>
    <tableColumn id="6425" xr3:uid="{DE3004B9-13DE-43A3-949F-8CAA8856E9DC}" name="Column6425"/>
    <tableColumn id="6426" xr3:uid="{38866FA6-339E-407F-AAED-98A7E4B88DA3}" name="Column6426"/>
    <tableColumn id="6427" xr3:uid="{3D90C53B-9EF9-4953-B77C-440FFB4D92A5}" name="Column6427"/>
    <tableColumn id="6428" xr3:uid="{71C4DBB7-E200-42B4-BCB5-39A033D43483}" name="Column6428"/>
    <tableColumn id="6429" xr3:uid="{729A7597-8798-40D8-A08B-09474875336F}" name="Column6429"/>
    <tableColumn id="6430" xr3:uid="{9589909E-F954-48A3-BFF2-503ECB797706}" name="Column6430"/>
    <tableColumn id="6431" xr3:uid="{D80EBA53-3D3F-480E-B7F0-E10B7DEE187D}" name="Column6431"/>
    <tableColumn id="6432" xr3:uid="{9EF778C3-9866-4A50-95A6-A19669EE6846}" name="Column6432"/>
    <tableColumn id="6433" xr3:uid="{48417297-036D-4BC6-BC54-BC50F4849E11}" name="Column6433"/>
    <tableColumn id="6434" xr3:uid="{F3594B43-D4BF-4A0F-BC8F-7B43F1673679}" name="Column6434"/>
    <tableColumn id="6435" xr3:uid="{343BF6C7-99A9-47FA-8276-A3330D483507}" name="Column6435"/>
    <tableColumn id="6436" xr3:uid="{68336786-120C-496C-93BC-7B799813151D}" name="Column6436"/>
    <tableColumn id="6437" xr3:uid="{C0A301E2-0360-41D0-B8A1-05223265D04F}" name="Column6437"/>
    <tableColumn id="6438" xr3:uid="{F08E8C3B-C523-4980-9654-8EAD1F508203}" name="Column6438"/>
    <tableColumn id="6439" xr3:uid="{87D1BA63-1210-4C8F-9A74-6D4E556A94F2}" name="Column6439"/>
    <tableColumn id="6440" xr3:uid="{81EAE457-8736-47D9-80E6-C9E6251E0CE7}" name="Column6440"/>
    <tableColumn id="6441" xr3:uid="{E9545DA2-7027-47CC-BD04-463D46076ECC}" name="Column6441"/>
    <tableColumn id="6442" xr3:uid="{CDF73FC9-93C1-4035-9BD7-C761E6D80AE0}" name="Column6442"/>
    <tableColumn id="6443" xr3:uid="{0A591DA1-CF69-47D4-B147-DB592FCC0A34}" name="Column6443"/>
    <tableColumn id="6444" xr3:uid="{5CD00D04-F5FD-4700-BBDE-212911612A32}" name="Column6444"/>
    <tableColumn id="6445" xr3:uid="{D1AA8C80-0A62-40A4-B81C-A9A07FBF16BE}" name="Column6445"/>
    <tableColumn id="6446" xr3:uid="{3A1F2392-AE21-4D11-8135-2DA5819CF5BE}" name="Column6446"/>
    <tableColumn id="6447" xr3:uid="{0FB52542-59DC-4D5B-8C76-E28E48C81614}" name="Column6447"/>
    <tableColumn id="6448" xr3:uid="{C425445E-E3ED-4EB1-A8B5-B0D44E3A66A9}" name="Column6448"/>
    <tableColumn id="6449" xr3:uid="{CE137630-34C2-4406-9915-8FA614580295}" name="Column6449"/>
    <tableColumn id="6450" xr3:uid="{7524E6EA-1BD2-4FAA-A15F-BAD3908746DB}" name="Column6450"/>
    <tableColumn id="6451" xr3:uid="{27AE5A04-DAC6-4E45-B15E-90272C8773F7}" name="Column6451"/>
    <tableColumn id="6452" xr3:uid="{689684A4-CBF1-4CBD-9BE7-922598C174C7}" name="Column6452"/>
    <tableColumn id="6453" xr3:uid="{5FC9DDA5-BEA8-4712-A43C-87080276329B}" name="Column6453"/>
    <tableColumn id="6454" xr3:uid="{838BA52C-C3D3-487A-9054-DF622ACB13CB}" name="Column6454"/>
    <tableColumn id="6455" xr3:uid="{8542015F-CD07-40C5-B661-6E3D45D342B0}" name="Column6455"/>
    <tableColumn id="6456" xr3:uid="{B13A75B4-720F-47B8-A523-93A30F8FC116}" name="Column6456"/>
    <tableColumn id="6457" xr3:uid="{587A45E6-1A8B-45D5-BA89-3DF79524F4D3}" name="Column6457"/>
    <tableColumn id="6458" xr3:uid="{EC8DF6B7-61E4-4130-B2DC-2C5044F88922}" name="Column6458"/>
    <tableColumn id="6459" xr3:uid="{E451EBE5-5A29-4E87-870B-4AC0673EA1AF}" name="Column6459"/>
    <tableColumn id="6460" xr3:uid="{7F652F88-66E4-409E-991C-5D23E45C434A}" name="Column6460"/>
    <tableColumn id="6461" xr3:uid="{385AF26C-ED46-4D5E-BD82-AFAFA517AEB6}" name="Column6461"/>
    <tableColumn id="6462" xr3:uid="{D19B7461-6367-4847-9E28-6CEACAA14FA7}" name="Column6462"/>
    <tableColumn id="6463" xr3:uid="{DBF1D28E-0A6C-4C14-8611-D26AD3BE25DF}" name="Column6463"/>
    <tableColumn id="6464" xr3:uid="{ED7DBBE1-7435-453B-8C32-4E9728E3A05D}" name="Column6464"/>
    <tableColumn id="6465" xr3:uid="{570A49EC-697D-4F6F-8135-FAB7A223D9E6}" name="Column6465"/>
    <tableColumn id="6466" xr3:uid="{1F303589-ACBD-445D-80D2-AEE6709122F6}" name="Column6466"/>
    <tableColumn id="6467" xr3:uid="{7DF4D6E6-910F-4576-9264-0AED7022033C}" name="Column6467"/>
    <tableColumn id="6468" xr3:uid="{3F94250D-25F5-4F6D-B72E-202ACE68D042}" name="Column6468"/>
    <tableColumn id="6469" xr3:uid="{536616BD-02CB-491A-B631-6BC2D54BBE23}" name="Column6469"/>
    <tableColumn id="6470" xr3:uid="{3EFEB1D8-57EF-4DFB-AEE1-97B4C9480B27}" name="Column6470"/>
    <tableColumn id="6471" xr3:uid="{66548134-B786-44D0-81D9-DE38345B0D00}" name="Column6471"/>
    <tableColumn id="6472" xr3:uid="{7AE5365E-BB03-44F7-B9D7-DC38481DFAF4}" name="Column6472"/>
    <tableColumn id="6473" xr3:uid="{9C2B51A4-8BF5-46E9-BEF8-0C2ABF261017}" name="Column6473"/>
    <tableColumn id="6474" xr3:uid="{174A0F20-597A-4EB3-9878-6CB9FE9EB143}" name="Column6474"/>
    <tableColumn id="6475" xr3:uid="{725BFBDC-5D89-4E5C-8A5E-934ADCEEE46B}" name="Column6475"/>
    <tableColumn id="6476" xr3:uid="{0E0F9C38-B39F-456D-B0E8-F81AC69B9035}" name="Column6476"/>
    <tableColumn id="6477" xr3:uid="{588EB8E4-2D3B-445F-9434-95305F4D81D9}" name="Column6477"/>
    <tableColumn id="6478" xr3:uid="{40ABE348-27AE-4447-9ACF-D7CBE7519BF9}" name="Column6478"/>
    <tableColumn id="6479" xr3:uid="{AC29B3FD-F3C9-46A4-BF26-C81A41FBE86F}" name="Column6479"/>
    <tableColumn id="6480" xr3:uid="{268CFFC9-163E-48B6-A5A2-E9C0C03FFD9E}" name="Column6480"/>
    <tableColumn id="6481" xr3:uid="{AF20F4DD-FD37-44B6-BA19-AA0D78EB0F79}" name="Column6481"/>
    <tableColumn id="6482" xr3:uid="{8D4A606C-7A54-469C-BDC2-9AA35CF840D5}" name="Column6482"/>
    <tableColumn id="6483" xr3:uid="{1B6067F1-B4B7-4EF7-AC79-0692175205BD}" name="Column6483"/>
    <tableColumn id="6484" xr3:uid="{96E4F55B-6613-43F2-A31F-0032233C5113}" name="Column6484"/>
    <tableColumn id="6485" xr3:uid="{2BF51F51-B3B0-48F4-AB83-86E033F0771A}" name="Column6485"/>
    <tableColumn id="6486" xr3:uid="{37B5780A-08F5-4DB8-B8FF-396302AA76F1}" name="Column6486"/>
    <tableColumn id="6487" xr3:uid="{3A4DC1A0-D654-42DE-A2BA-DF81CB41E6CC}" name="Column6487"/>
    <tableColumn id="6488" xr3:uid="{4A2952EB-72E7-4BD5-AE88-ACBC22C90F54}" name="Column6488"/>
    <tableColumn id="6489" xr3:uid="{230478E9-E255-47F9-A64B-A6C5DB9A8C7B}" name="Column6489"/>
    <tableColumn id="6490" xr3:uid="{840098EF-AB17-41A4-8AF8-73B52B58FEF9}" name="Column6490"/>
    <tableColumn id="6491" xr3:uid="{434273A1-62FF-4378-A340-0D04AE0AC83C}" name="Column6491"/>
    <tableColumn id="6492" xr3:uid="{E2CD189A-3AEE-4212-86C8-6C4304104ADB}" name="Column6492"/>
    <tableColumn id="6493" xr3:uid="{1C99E302-0600-4C65-AA60-98BCBE08ACEA}" name="Column6493"/>
    <tableColumn id="6494" xr3:uid="{BFE57AC1-39E9-4922-8792-3BD942A1F35E}" name="Column6494"/>
    <tableColumn id="6495" xr3:uid="{E37E39DF-8D2A-408D-A075-E148E9CFA4FA}" name="Column6495"/>
    <tableColumn id="6496" xr3:uid="{F9C21F48-918B-4E52-90A3-91AA6510C984}" name="Column6496"/>
    <tableColumn id="6497" xr3:uid="{AF6CF23B-B2B0-4D46-BE80-4DA7D0A991DB}" name="Column6497"/>
    <tableColumn id="6498" xr3:uid="{3D12275C-726D-485B-93A9-B6139B45BF06}" name="Column6498"/>
    <tableColumn id="6499" xr3:uid="{DF0EE87A-72D4-470C-8FDE-2ADB6A3A75C9}" name="Column6499"/>
    <tableColumn id="6500" xr3:uid="{7FD9ED51-67EA-45E2-B96D-36B143FFA0C2}" name="Column6500"/>
    <tableColumn id="6501" xr3:uid="{CA2C4092-9E04-485E-98CC-3AD6D12C933E}" name="Column6501"/>
    <tableColumn id="6502" xr3:uid="{FD2A5607-E30C-4634-B685-40DED6679A61}" name="Column6502"/>
    <tableColumn id="6503" xr3:uid="{C8D3328A-8B5B-4D54-8450-7308BA1960AD}" name="Column6503"/>
    <tableColumn id="6504" xr3:uid="{403171CC-393B-44D9-810F-F8E2E2A82DEE}" name="Column6504"/>
    <tableColumn id="6505" xr3:uid="{187D548D-81C5-4116-B353-076B7F88EB5A}" name="Column6505"/>
    <tableColumn id="6506" xr3:uid="{F0319D8C-3E5C-48C5-A6CD-7C9D72E3F332}" name="Column6506"/>
    <tableColumn id="6507" xr3:uid="{8B44A0A8-5D8A-4FF3-9008-34B852E0A1B0}" name="Column6507"/>
    <tableColumn id="6508" xr3:uid="{50F8B559-AEAD-4A7A-AAF7-4F8B8651A1D7}" name="Column6508"/>
    <tableColumn id="6509" xr3:uid="{DB275C40-2333-4BF0-9CC1-5CFA05B60873}" name="Column6509"/>
    <tableColumn id="6510" xr3:uid="{C62EFDAC-2DD1-4330-A9D1-BD2B235E77EB}" name="Column6510"/>
    <tableColumn id="6511" xr3:uid="{F83EC349-75FA-47C3-B729-422BF3C7BD7B}" name="Column6511"/>
    <tableColumn id="6512" xr3:uid="{B31F9C00-C9E8-483C-A118-A579333FC3C2}" name="Column6512"/>
    <tableColumn id="6513" xr3:uid="{60CE7153-5F40-489C-8B63-E76F892DD3C6}" name="Column6513"/>
    <tableColumn id="6514" xr3:uid="{6F71B3CA-A3A4-4D6F-872B-D01D68C86871}" name="Column6514"/>
    <tableColumn id="6515" xr3:uid="{DDA5E85D-F928-49B6-A554-F984F3343C82}" name="Column6515"/>
    <tableColumn id="6516" xr3:uid="{4009EEC8-C1A0-40EA-B312-2D8465209619}" name="Column6516"/>
    <tableColumn id="6517" xr3:uid="{3243E061-8F53-4BF8-9E50-8860A66F9A42}" name="Column6517"/>
    <tableColumn id="6518" xr3:uid="{016E4C57-BE46-4303-9259-2A223A47435F}" name="Column6518"/>
    <tableColumn id="6519" xr3:uid="{D0B3AAB1-638D-4EC8-BE15-BEE874B6CC58}" name="Column6519"/>
    <tableColumn id="6520" xr3:uid="{A93B9F82-2528-414D-85D0-3C140ADC26B4}" name="Column6520"/>
    <tableColumn id="6521" xr3:uid="{F796FFFF-2258-41DD-A84E-2CABEC01E1FE}" name="Column6521"/>
    <tableColumn id="6522" xr3:uid="{B811B6F3-9FC4-4EFF-BBBC-0D0924BC4123}" name="Column6522"/>
    <tableColumn id="6523" xr3:uid="{6769D850-A5D4-48E7-A941-08EDDC493D55}" name="Column6523"/>
    <tableColumn id="6524" xr3:uid="{3E11562A-C4D1-478E-87A9-521FD82432F2}" name="Column6524"/>
    <tableColumn id="6525" xr3:uid="{A34C5D7C-0D6B-40F3-8A97-AB60F4950CE0}" name="Column6525"/>
    <tableColumn id="6526" xr3:uid="{FB5A0CD6-9B20-4C0D-A0EC-27317F310933}" name="Column6526"/>
    <tableColumn id="6527" xr3:uid="{4EC5966A-147C-4228-B6FF-30D3FF1B2E77}" name="Column6527"/>
    <tableColumn id="6528" xr3:uid="{5A2EA966-FDE3-4C7C-93FC-3C5F0FD7607F}" name="Column6528"/>
    <tableColumn id="6529" xr3:uid="{CFBBAE09-AD8F-4D18-AEB9-3C0AC03BA449}" name="Column6529"/>
    <tableColumn id="6530" xr3:uid="{9A890B92-A413-448F-B2A5-900F4EBCAC9D}" name="Column6530"/>
    <tableColumn id="6531" xr3:uid="{F7BE5A89-40C4-43E8-92C3-5526336799F6}" name="Column6531"/>
    <tableColumn id="6532" xr3:uid="{56A610A6-E5F9-43F6-A13E-8B71A3A74629}" name="Column6532"/>
    <tableColumn id="6533" xr3:uid="{9665CF36-ADE9-4FA7-9A9C-0025044D6191}" name="Column6533"/>
    <tableColumn id="6534" xr3:uid="{2BF4AC31-FD5E-4699-AA18-FBA832539340}" name="Column6534"/>
    <tableColumn id="6535" xr3:uid="{8FE1FE72-08DF-4AB6-AB13-3AB020E0ABC3}" name="Column6535"/>
    <tableColumn id="6536" xr3:uid="{61343627-596D-4BF1-B4D9-FA7F8ADE408D}" name="Column6536"/>
    <tableColumn id="6537" xr3:uid="{E739D125-15B9-4558-B096-B5ABE48C6703}" name="Column6537"/>
    <tableColumn id="6538" xr3:uid="{5A6CAF39-75C1-4B7A-8163-33B63EEDEF01}" name="Column6538"/>
    <tableColumn id="6539" xr3:uid="{4BB8E67E-D937-4D80-9134-CE38C9BFF281}" name="Column6539"/>
    <tableColumn id="6540" xr3:uid="{ABD5A3A6-B1EE-4D56-95F2-7419251AFB82}" name="Column6540"/>
    <tableColumn id="6541" xr3:uid="{095FFEEB-66FB-4129-8842-BB2D1D522136}" name="Column6541"/>
    <tableColumn id="6542" xr3:uid="{1D42FE33-6969-4B02-A4DD-8A8EE4E50003}" name="Column6542"/>
    <tableColumn id="6543" xr3:uid="{5977FEB3-32FA-4C63-830A-34711DC0A6A2}" name="Column6543"/>
    <tableColumn id="6544" xr3:uid="{D047F632-9E25-4A49-A805-FA971E418103}" name="Column6544"/>
    <tableColumn id="6545" xr3:uid="{8DE7DE11-D5C5-4A64-BCE6-98F24402C3D3}" name="Column6545"/>
    <tableColumn id="6546" xr3:uid="{0DFD76B3-7C1B-485E-8B92-D8AA0E75812C}" name="Column6546"/>
    <tableColumn id="6547" xr3:uid="{91A957BB-A328-4C23-8AE0-2EA553AD8348}" name="Column6547"/>
    <tableColumn id="6548" xr3:uid="{7C21F778-A6DD-4AF8-AD5B-6EEB144816EF}" name="Column6548"/>
    <tableColumn id="6549" xr3:uid="{6B3A05A9-06B4-4E32-B1BE-10CD81DA5DE2}" name="Column6549"/>
    <tableColumn id="6550" xr3:uid="{71EE6431-3B15-4B09-9E49-D52C94976471}" name="Column6550"/>
    <tableColumn id="6551" xr3:uid="{E4803665-CD58-4B9C-AB65-0DD6659CF4B4}" name="Column6551"/>
    <tableColumn id="6552" xr3:uid="{6B75ED8E-6315-4D7E-A881-1026BE2C8FC9}" name="Column6552"/>
    <tableColumn id="6553" xr3:uid="{382421E3-494D-4F34-B1ED-D5EE426F8A55}" name="Column6553"/>
    <tableColumn id="6554" xr3:uid="{E1E450B4-24A9-460E-8B92-8EAC9DF1B474}" name="Column6554"/>
    <tableColumn id="6555" xr3:uid="{64D3B99E-D7E8-47F9-B5D8-B792CEBA0B35}" name="Column6555"/>
    <tableColumn id="6556" xr3:uid="{F31C4FBA-6DFC-4D07-B696-9544FBCC5CB4}" name="Column6556"/>
    <tableColumn id="6557" xr3:uid="{F6980BE7-2474-4985-8844-767B6C665B4B}" name="Column6557"/>
    <tableColumn id="6558" xr3:uid="{3BC0805F-FC69-43F3-9FA4-00B15497B5D1}" name="Column6558"/>
    <tableColumn id="6559" xr3:uid="{076B0BEB-A4D6-4B86-B9C9-8C3B7FAFBBFE}" name="Column6559"/>
    <tableColumn id="6560" xr3:uid="{AD902B50-775C-47B0-8013-85F7B4392FFB}" name="Column6560"/>
    <tableColumn id="6561" xr3:uid="{C51CD482-2235-49A9-AA37-0D52BAB09C83}" name="Column6561"/>
    <tableColumn id="6562" xr3:uid="{99F51B8D-1C41-43DD-87F1-27A942125F5C}" name="Column6562"/>
    <tableColumn id="6563" xr3:uid="{EDFCC23F-A727-4A1D-A21B-4DF137A5D078}" name="Column6563"/>
    <tableColumn id="6564" xr3:uid="{FC2B1A6C-5E5C-43CF-9010-E5E0822EE8A7}" name="Column6564"/>
    <tableColumn id="6565" xr3:uid="{BBC16964-3CE1-4099-811B-4363B45EF3DE}" name="Column6565"/>
    <tableColumn id="6566" xr3:uid="{CCC32803-2908-4CCA-847B-3059CDFEC61F}" name="Column6566"/>
    <tableColumn id="6567" xr3:uid="{D283CCEE-2A9F-4B2B-865D-3168BE7A857B}" name="Column6567"/>
    <tableColumn id="6568" xr3:uid="{544AB9B0-3C31-4B74-A145-37E6CCDA87BE}" name="Column6568"/>
    <tableColumn id="6569" xr3:uid="{643F1861-6A34-4C47-B7EC-F8BC215A8165}" name="Column6569"/>
    <tableColumn id="6570" xr3:uid="{2F5C9B59-1ACA-4287-931E-C4AFE78D9C9D}" name="Column6570"/>
    <tableColumn id="6571" xr3:uid="{34C33E9F-6197-46E0-AC66-B58A6398D701}" name="Column6571"/>
    <tableColumn id="6572" xr3:uid="{6B46B6B4-1EAE-4C2B-A991-4A7BE58C294B}" name="Column6572"/>
    <tableColumn id="6573" xr3:uid="{03E92408-9BAB-49CE-84EB-7D510D24FA4C}" name="Column6573"/>
    <tableColumn id="6574" xr3:uid="{77C63DA3-F8D2-4613-910D-E966314D3D3C}" name="Column6574"/>
    <tableColumn id="6575" xr3:uid="{C5757659-41E2-4ECB-8D90-DD1FD54FB24B}" name="Column6575"/>
    <tableColumn id="6576" xr3:uid="{AAF8CC06-DEA6-48BC-B0E3-6441BF60CE61}" name="Column6576"/>
    <tableColumn id="6577" xr3:uid="{63AB851C-E401-449C-AAC6-EEB816BA3674}" name="Column6577"/>
    <tableColumn id="6578" xr3:uid="{F4C4AC6D-EA72-46A5-88EF-79DDCD538964}" name="Column6578"/>
    <tableColumn id="6579" xr3:uid="{4300F721-B7A8-4A9A-8ED7-3A61827A86FB}" name="Column6579"/>
    <tableColumn id="6580" xr3:uid="{53010805-85F5-4C77-849E-2D3D197B47B3}" name="Column6580"/>
    <tableColumn id="6581" xr3:uid="{9458B29D-C951-471F-964C-A21814C65BE9}" name="Column6581"/>
    <tableColumn id="6582" xr3:uid="{989D9E3A-BB9B-406A-906F-46DA203766B0}" name="Column6582"/>
    <tableColumn id="6583" xr3:uid="{8C8B7C93-78D0-4EF2-A5E5-566EA1FDC437}" name="Column6583"/>
    <tableColumn id="6584" xr3:uid="{05642CE5-9F49-483D-80C7-FA24004A4410}" name="Column6584"/>
    <tableColumn id="6585" xr3:uid="{B51C5CA5-6462-4ADB-8840-E19BA28C4A20}" name="Column6585"/>
    <tableColumn id="6586" xr3:uid="{BFB7BE59-D3FD-4FD1-A12C-E693D2EE3E88}" name="Column6586"/>
    <tableColumn id="6587" xr3:uid="{76993263-0E52-4159-9FC3-4A7371D59D1A}" name="Column6587"/>
    <tableColumn id="6588" xr3:uid="{322FEFF3-8D0A-466C-B40C-A084038FF622}" name="Column6588"/>
    <tableColumn id="6589" xr3:uid="{7630BA49-8F25-4852-AE9B-BFCA588F64F6}" name="Column6589"/>
    <tableColumn id="6590" xr3:uid="{B7212E5B-64BE-4E98-9D33-8F36DD658CE9}" name="Column6590"/>
    <tableColumn id="6591" xr3:uid="{900CF289-44B2-4669-A00A-1B1E4202900E}" name="Column6591"/>
    <tableColumn id="6592" xr3:uid="{F2D1951B-191C-4197-8863-B0AC30728ABF}" name="Column6592"/>
    <tableColumn id="6593" xr3:uid="{FE9E6825-7253-4692-80AE-BB02868BF857}" name="Column6593"/>
    <tableColumn id="6594" xr3:uid="{3BFBB2FA-5D2D-46F7-BD07-4B301E749A9E}" name="Column6594"/>
    <tableColumn id="6595" xr3:uid="{BC753F8D-11D0-4ACE-B791-7447B1A5D9A7}" name="Column6595"/>
    <tableColumn id="6596" xr3:uid="{36C88B77-0ED9-4A8D-BFC6-476E63BB2D1C}" name="Column6596"/>
    <tableColumn id="6597" xr3:uid="{9C3973C6-F206-4692-930C-82BEFA80C8F9}" name="Column6597"/>
    <tableColumn id="6598" xr3:uid="{94A01DB3-FC82-4568-80FF-C7DC4AC839B3}" name="Column6598"/>
    <tableColumn id="6599" xr3:uid="{4DE4F8C5-7C07-48B8-A143-FD63662181BC}" name="Column6599"/>
    <tableColumn id="6600" xr3:uid="{F8CD7EAF-7A8D-47B2-ADEF-2CD3B3002B3C}" name="Column6600"/>
    <tableColumn id="6601" xr3:uid="{41A99AE0-4930-46AA-B018-11E3F848E48D}" name="Column6601"/>
    <tableColumn id="6602" xr3:uid="{EA4DEC49-6464-4653-A57E-C1BC6DEBF398}" name="Column6602"/>
    <tableColumn id="6603" xr3:uid="{832A3893-1CFA-4252-B844-015310BF6D12}" name="Column6603"/>
    <tableColumn id="6604" xr3:uid="{E329CA8A-B281-47F2-BA00-41683A012137}" name="Column6604"/>
    <tableColumn id="6605" xr3:uid="{3AB7EC34-03FE-43EF-A402-AB3393C473B7}" name="Column6605"/>
    <tableColumn id="6606" xr3:uid="{0CBFA0A9-3465-44B3-BBF9-75783B701993}" name="Column6606"/>
    <tableColumn id="6607" xr3:uid="{16EF6C99-BF24-43B3-B15F-82F210FD2648}" name="Column6607"/>
    <tableColumn id="6608" xr3:uid="{CC40DB2C-E9F9-4212-869F-08EC3191683F}" name="Column6608"/>
    <tableColumn id="6609" xr3:uid="{0FAB5851-262F-4891-8B51-B592B1AB6E1C}" name="Column6609"/>
    <tableColumn id="6610" xr3:uid="{B9F4FCBB-93A1-4253-92C3-ECB5B727BB29}" name="Column6610"/>
    <tableColumn id="6611" xr3:uid="{C7D20383-2474-4BD1-A253-A28F1FDB2703}" name="Column6611"/>
    <tableColumn id="6612" xr3:uid="{BB4E2B29-A10B-4E1F-A555-23FCA3F47825}" name="Column6612"/>
    <tableColumn id="6613" xr3:uid="{3809DDC1-5201-47C9-BE83-2533166FE6F4}" name="Column6613"/>
    <tableColumn id="6614" xr3:uid="{B8EE2817-D503-4BA1-9A1B-E189DFA4C0D7}" name="Column6614"/>
    <tableColumn id="6615" xr3:uid="{2D2AF88A-C487-40BC-889B-199D0ECFEC20}" name="Column6615"/>
    <tableColumn id="6616" xr3:uid="{D058A585-8DD8-4D30-9802-4D3F7EBE7957}" name="Column6616"/>
    <tableColumn id="6617" xr3:uid="{8A0B6EC7-BDB2-4F08-8160-CF42635EF7F9}" name="Column6617"/>
    <tableColumn id="6618" xr3:uid="{ECA3A4C2-3700-41EF-B162-3C148025C68E}" name="Column6618"/>
    <tableColumn id="6619" xr3:uid="{D540749E-754B-444B-B390-17CF9AA27B38}" name="Column6619"/>
    <tableColumn id="6620" xr3:uid="{87B0E70F-63F5-499A-8B20-FF7ECF9B4BBC}" name="Column6620"/>
    <tableColumn id="6621" xr3:uid="{048AFFD1-51DE-4B60-BC02-172283FC64D8}" name="Column6621"/>
    <tableColumn id="6622" xr3:uid="{BFE92406-E928-44A8-8DA1-5E76F7C7BFCF}" name="Column6622"/>
    <tableColumn id="6623" xr3:uid="{38FD6A10-0B27-4A53-80AE-E14EF0C3A55A}" name="Column6623"/>
    <tableColumn id="6624" xr3:uid="{A045B26C-4864-4251-ABEF-31991C538C79}" name="Column6624"/>
    <tableColumn id="6625" xr3:uid="{F78F48C6-F856-4057-8425-C216534D2CED}" name="Column6625"/>
    <tableColumn id="6626" xr3:uid="{70A929C1-1DBA-477F-92F2-BCEBA34AE232}" name="Column6626"/>
    <tableColumn id="6627" xr3:uid="{33BAC38E-D72A-4696-B601-C42FE752E427}" name="Column6627"/>
    <tableColumn id="6628" xr3:uid="{08CD54F1-E229-4C25-ABE5-FDC67051FAF5}" name="Column6628"/>
    <tableColumn id="6629" xr3:uid="{AD0C8F8A-CD61-47A9-BC1C-74717D103AFF}" name="Column6629"/>
    <tableColumn id="6630" xr3:uid="{E6033BDB-C416-4766-AEE2-7BDEC35408CE}" name="Column6630"/>
    <tableColumn id="6631" xr3:uid="{D5854BBF-8255-4E42-8E99-CC8836443651}" name="Column6631"/>
    <tableColumn id="6632" xr3:uid="{978D8C2A-B432-4334-9A6C-B232D9134486}" name="Column6632"/>
    <tableColumn id="6633" xr3:uid="{0EFA6AD5-E5F5-4331-A7B1-46876AA4EBBF}" name="Column6633"/>
    <tableColumn id="6634" xr3:uid="{B0D91B22-1DF4-4221-AEFD-065842282493}" name="Column6634"/>
    <tableColumn id="6635" xr3:uid="{934526A8-5C9D-437E-81BB-D29BD1C18896}" name="Column6635"/>
    <tableColumn id="6636" xr3:uid="{0F6640A4-2DD7-41BB-8136-798EF6293609}" name="Column6636"/>
    <tableColumn id="6637" xr3:uid="{1B72F028-B9E5-4804-986D-6E0AE31427DA}" name="Column6637"/>
    <tableColumn id="6638" xr3:uid="{78CECA1E-C88B-4498-B877-3471D514CD30}" name="Column6638"/>
    <tableColumn id="6639" xr3:uid="{9CC381FB-1C3D-48AD-BD5C-65663C96F41C}" name="Column6639"/>
    <tableColumn id="6640" xr3:uid="{D0C71384-7ED2-4718-B163-ADB461E963F9}" name="Column6640"/>
    <tableColumn id="6641" xr3:uid="{3747C2D4-D5CF-416B-AB33-7739A2CBC999}" name="Column6641"/>
    <tableColumn id="6642" xr3:uid="{60A6431E-599C-44F7-9F27-6AC001040334}" name="Column6642"/>
    <tableColumn id="6643" xr3:uid="{7571621A-C169-4CBC-9D69-7361D4409428}" name="Column6643"/>
    <tableColumn id="6644" xr3:uid="{D6687B74-6917-48EE-B659-82E5E2686858}" name="Column6644"/>
    <tableColumn id="6645" xr3:uid="{E0C645F5-FA09-4F31-A768-D52E7EE26E4C}" name="Column6645"/>
    <tableColumn id="6646" xr3:uid="{37F52BDC-759B-4A9B-A118-C4D9A49CE59F}" name="Column6646"/>
    <tableColumn id="6647" xr3:uid="{7F1BB05A-64CE-4E7D-A16D-5C15FCCEE524}" name="Column6647"/>
    <tableColumn id="6648" xr3:uid="{D623D303-99C6-4930-AF3B-C438FC2A83AD}" name="Column6648"/>
    <tableColumn id="6649" xr3:uid="{3EAF05B5-EBA3-467A-9CC6-C1244696B14C}" name="Column6649"/>
    <tableColumn id="6650" xr3:uid="{7B2E1946-BEA0-40D8-B8F0-C17DF90E2272}" name="Column6650"/>
    <tableColumn id="6651" xr3:uid="{31A9A4ED-8DE6-4D95-B979-1A5ABCCCAE58}" name="Column6651"/>
    <tableColumn id="6652" xr3:uid="{CF133879-52A6-47A7-A777-E0BF4216F7C7}" name="Column6652"/>
    <tableColumn id="6653" xr3:uid="{D66093DF-AE03-4526-AB16-101B4AC6B962}" name="Column6653"/>
    <tableColumn id="6654" xr3:uid="{4B2260B2-7CF8-4992-B0B5-9B1A083B728A}" name="Column6654"/>
    <tableColumn id="6655" xr3:uid="{62061108-A96D-448E-9AF7-3007B741627F}" name="Column6655"/>
    <tableColumn id="6656" xr3:uid="{D303EEF3-0F91-49E4-9FE1-102A9615E0D4}" name="Column6656"/>
    <tableColumn id="6657" xr3:uid="{42EC8F38-2706-4F2A-9497-309372281D1E}" name="Column6657"/>
    <tableColumn id="6658" xr3:uid="{C7DB3CEF-96B5-4749-A530-8E95E8C60FDB}" name="Column6658"/>
    <tableColumn id="6659" xr3:uid="{A67F1F47-4AC9-4CB7-AA04-1214609843B1}" name="Column6659"/>
    <tableColumn id="6660" xr3:uid="{D01C7B3F-5B8E-486E-A874-A1121EDAD7F9}" name="Column6660"/>
    <tableColumn id="6661" xr3:uid="{1A71A7A2-25B7-43BD-AAA8-43617DAD7F0A}" name="Column6661"/>
    <tableColumn id="6662" xr3:uid="{3ABE09B7-81BB-4299-A008-E17496DBA05E}" name="Column6662"/>
    <tableColumn id="6663" xr3:uid="{81E5FAC4-9A8A-40AA-ACAC-2CB3CC9B6EA4}" name="Column6663"/>
    <tableColumn id="6664" xr3:uid="{72A0B927-EDFC-4F54-B53F-2EEDED7BF3D3}" name="Column6664"/>
    <tableColumn id="6665" xr3:uid="{EEDCFB87-D634-4766-873D-B93FBED03664}" name="Column6665"/>
    <tableColumn id="6666" xr3:uid="{7A2C9834-1463-4DB4-87B7-DB0BA8D93A7C}" name="Column6666"/>
    <tableColumn id="6667" xr3:uid="{E143ED6F-6AAE-4EF5-9BD8-C640085B151A}" name="Column6667"/>
    <tableColumn id="6668" xr3:uid="{2426C3B7-1468-4FDF-9601-88F153C065A8}" name="Column6668"/>
    <tableColumn id="6669" xr3:uid="{1C052A30-2B9D-4434-BDBA-8718C0F33692}" name="Column6669"/>
    <tableColumn id="6670" xr3:uid="{910B2411-84D9-456A-B41B-9DC2D15845AB}" name="Column6670"/>
    <tableColumn id="6671" xr3:uid="{A2B09A13-552D-4B3D-90EA-1D5070D957FB}" name="Column6671"/>
    <tableColumn id="6672" xr3:uid="{ADCE2687-80D8-41CA-BBA7-A9113E070719}" name="Column6672"/>
    <tableColumn id="6673" xr3:uid="{E1E72014-6605-4BDC-A05C-8C0F693E643F}" name="Column6673"/>
    <tableColumn id="6674" xr3:uid="{DF16BE97-0560-4DEE-91EF-37BC23308A52}" name="Column6674"/>
    <tableColumn id="6675" xr3:uid="{D9DA5747-5E59-455F-8107-930C91277714}" name="Column6675"/>
    <tableColumn id="6676" xr3:uid="{3AE84C3D-3EEF-4EFF-B7FB-435A219BCD24}" name="Column6676"/>
    <tableColumn id="6677" xr3:uid="{26E14956-D562-4704-98A1-22265EE4A3CE}" name="Column6677"/>
    <tableColumn id="6678" xr3:uid="{6D412421-9F2F-48BC-81F0-9ECA4A204669}" name="Column6678"/>
    <tableColumn id="6679" xr3:uid="{A4B53F8C-AF50-4800-B53E-7AA2332AB18B}" name="Column6679"/>
    <tableColumn id="6680" xr3:uid="{E773C978-AEA0-4B7A-A19D-E469A042EA52}" name="Column6680"/>
    <tableColumn id="6681" xr3:uid="{F68294E8-C704-485C-96F3-8B47F38B889D}" name="Column6681"/>
    <tableColumn id="6682" xr3:uid="{D706850F-A610-4C61-8B93-5BEF91C3B82D}" name="Column6682"/>
    <tableColumn id="6683" xr3:uid="{1F2B987D-4A32-4CAE-B3E3-6622EFC2A61B}" name="Column6683"/>
    <tableColumn id="6684" xr3:uid="{44AF70C8-82BD-4D9F-8CFA-0A6B5D813AFA}" name="Column6684"/>
    <tableColumn id="6685" xr3:uid="{FE366572-00B5-4FDD-B2C9-E24C6E6AA127}" name="Column6685"/>
    <tableColumn id="6686" xr3:uid="{0E001D15-5264-454E-BB33-55462E88C47D}" name="Column6686"/>
    <tableColumn id="6687" xr3:uid="{7F5E0075-9EE2-4038-A93F-24E434260A21}" name="Column6687"/>
    <tableColumn id="6688" xr3:uid="{305CF3B9-6B8C-4A28-ADF7-52019D511A58}" name="Column6688"/>
    <tableColumn id="6689" xr3:uid="{743766FE-9979-42C4-A549-0873B18602B5}" name="Column6689"/>
    <tableColumn id="6690" xr3:uid="{B4E9D4DE-0BFA-4EDB-9E46-B60AB1D8FC6A}" name="Column6690"/>
    <tableColumn id="6691" xr3:uid="{BFFC1274-5798-43F9-8735-0EF77CD7AAE2}" name="Column6691"/>
    <tableColumn id="6692" xr3:uid="{692B4582-11E6-4B0A-A998-4344FB6014E0}" name="Column6692"/>
    <tableColumn id="6693" xr3:uid="{1BAF413E-81BC-4A59-A2E7-57CCCFE79096}" name="Column6693"/>
    <tableColumn id="6694" xr3:uid="{32A74365-B9D7-4B90-850D-1CCEF1D74DF4}" name="Column6694"/>
    <tableColumn id="6695" xr3:uid="{6C36B3F6-9013-4237-AD07-B6B012E69478}" name="Column6695"/>
    <tableColumn id="6696" xr3:uid="{84221EED-A310-411D-99BE-EAE6120C9AC8}" name="Column6696"/>
    <tableColumn id="6697" xr3:uid="{640587EB-3A93-49A5-A3F5-DC07081B4ED1}" name="Column6697"/>
    <tableColumn id="6698" xr3:uid="{86798AE2-0947-46A8-AB53-CA8D7ADEE553}" name="Column6698"/>
    <tableColumn id="6699" xr3:uid="{C4D2E7A7-E8F6-4C28-A31D-193351F32157}" name="Column6699"/>
    <tableColumn id="6700" xr3:uid="{BD10C987-5C58-41D5-AA07-CCA88D95A916}" name="Column6700"/>
    <tableColumn id="6701" xr3:uid="{D31D61D0-71C1-40C9-A48F-3CB1742CD4FC}" name="Column6701"/>
    <tableColumn id="6702" xr3:uid="{8AD3F9D5-C0C9-4F93-BA63-B7CDFC33B022}" name="Column6702"/>
    <tableColumn id="6703" xr3:uid="{097CE30E-FA43-4817-B3F7-FA069E8A980B}" name="Column6703"/>
    <tableColumn id="6704" xr3:uid="{5153E436-3581-4406-80B5-A89CB147A666}" name="Column6704"/>
    <tableColumn id="6705" xr3:uid="{FB80CCAC-D651-48EF-9A06-7E754B9BFD7F}" name="Column6705"/>
    <tableColumn id="6706" xr3:uid="{B1F2DDAF-D164-4144-9D7A-64B55759ED59}" name="Column6706"/>
    <tableColumn id="6707" xr3:uid="{FF90409E-783F-4F51-AA03-100907832E9A}" name="Column6707"/>
    <tableColumn id="6708" xr3:uid="{57D2F839-F192-4642-8758-71B842BA9764}" name="Column6708"/>
    <tableColumn id="6709" xr3:uid="{51C79F9C-F071-4614-BD6B-D58FECA6EA6B}" name="Column6709"/>
    <tableColumn id="6710" xr3:uid="{A1D72835-D451-43C5-8693-AA26FEF3D127}" name="Column6710"/>
    <tableColumn id="6711" xr3:uid="{4167C416-428F-4CBB-B21C-474052E9D254}" name="Column6711"/>
    <tableColumn id="6712" xr3:uid="{38B6F2BE-AB18-415F-8943-23D2940F899E}" name="Column6712"/>
    <tableColumn id="6713" xr3:uid="{254CB979-FEBE-43C6-AD57-1467CA26BDB8}" name="Column6713"/>
    <tableColumn id="6714" xr3:uid="{222C3BA9-F4F3-40D7-B386-5ABD0F084C12}" name="Column6714"/>
    <tableColumn id="6715" xr3:uid="{92317744-F496-4637-B457-24CCE92D74BF}" name="Column6715"/>
    <tableColumn id="6716" xr3:uid="{B1E46709-0ABB-4AC8-96D1-4E357BE2DB8B}" name="Column6716"/>
    <tableColumn id="6717" xr3:uid="{E8067758-544D-4BCA-A5F5-C9B8609D34F1}" name="Column6717"/>
    <tableColumn id="6718" xr3:uid="{CAF746A3-35E9-4273-8960-9F2E635FF686}" name="Column6718"/>
    <tableColumn id="6719" xr3:uid="{905CC093-8E31-4411-83D2-5DD5CAE355C5}" name="Column6719"/>
    <tableColumn id="6720" xr3:uid="{D1A2FE30-3EDB-4602-A272-4F39A20C927B}" name="Column6720"/>
    <tableColumn id="6721" xr3:uid="{A410A675-22BA-475D-8D74-8944F92B8B89}" name="Column6721"/>
    <tableColumn id="6722" xr3:uid="{8B0AB99E-7F9C-4FAF-B315-D9D3EFD232A0}" name="Column6722"/>
    <tableColumn id="6723" xr3:uid="{A49BE927-F004-427E-99A1-355894A3F189}" name="Column6723"/>
    <tableColumn id="6724" xr3:uid="{3CA7E980-BE15-4916-8AEB-C1C38ED74666}" name="Column6724"/>
    <tableColumn id="6725" xr3:uid="{8E515FB3-53BD-41E7-86CA-0D7B8BC5750F}" name="Column6725"/>
    <tableColumn id="6726" xr3:uid="{4C0DA6FA-83E7-4E6A-BB82-6BB0DD4769C3}" name="Column6726"/>
    <tableColumn id="6727" xr3:uid="{67E6F332-C27E-48C4-B653-65CA86E6A88D}" name="Column6727"/>
    <tableColumn id="6728" xr3:uid="{420B9EE7-03AF-43DB-9D07-58214AFC2DE5}" name="Column6728"/>
    <tableColumn id="6729" xr3:uid="{03766BF7-A4C5-48CE-8C92-716F9AEA60F0}" name="Column6729"/>
    <tableColumn id="6730" xr3:uid="{54817FB9-6BF9-4F8A-91E8-B1275C91C25F}" name="Column6730"/>
    <tableColumn id="6731" xr3:uid="{7873A16C-D504-48B4-908A-CEDD576CACB7}" name="Column6731"/>
    <tableColumn id="6732" xr3:uid="{977242A5-97D5-4D4F-9722-5B4EEE262993}" name="Column6732"/>
    <tableColumn id="6733" xr3:uid="{9DF0C5F0-F324-4541-A719-EE62F6F60BFD}" name="Column6733"/>
    <tableColumn id="6734" xr3:uid="{92B621A6-0D74-4CB7-BC1E-98C4FD1D7906}" name="Column6734"/>
    <tableColumn id="6735" xr3:uid="{80FF408F-AD53-42F4-8190-0306143DDC62}" name="Column6735"/>
    <tableColumn id="6736" xr3:uid="{1CF57215-2232-4BA4-BCEC-7E3D42D9BF86}" name="Column6736"/>
    <tableColumn id="6737" xr3:uid="{3DD4B22D-0A20-41CB-90A6-469941168CB0}" name="Column6737"/>
    <tableColumn id="6738" xr3:uid="{D4627196-5BCF-4685-BD57-3D3D0AC8F53D}" name="Column6738"/>
    <tableColumn id="6739" xr3:uid="{C50A6C68-E136-4AEF-8DF6-0B16F92E307F}" name="Column6739"/>
    <tableColumn id="6740" xr3:uid="{B33D366F-3203-4FAC-977C-A7485BDDEC33}" name="Column6740"/>
    <tableColumn id="6741" xr3:uid="{8E569C26-9D85-4C59-B911-EB723231E47E}" name="Column6741"/>
    <tableColumn id="6742" xr3:uid="{58430754-F8D4-4CF3-B8A2-06697A2A3306}" name="Column6742"/>
    <tableColumn id="6743" xr3:uid="{486E5940-AEE5-47BF-8529-3D105DF7070B}" name="Column6743"/>
    <tableColumn id="6744" xr3:uid="{B7AE6230-EF51-4191-A6DC-08BEA11D1E1A}" name="Column6744"/>
    <tableColumn id="6745" xr3:uid="{61BE1E27-4887-4023-A7EB-C06700D98C51}" name="Column6745"/>
    <tableColumn id="6746" xr3:uid="{07F9584B-2F01-4022-B4CF-582DB6963632}" name="Column6746"/>
    <tableColumn id="6747" xr3:uid="{576FB1C6-E70F-4F72-8AFF-5E96C5527B51}" name="Column6747"/>
    <tableColumn id="6748" xr3:uid="{0D581FD4-C487-4EBC-A796-9D98C26341A1}" name="Column6748"/>
    <tableColumn id="6749" xr3:uid="{994F1A8E-4118-4FB2-8849-0348789BE921}" name="Column6749"/>
    <tableColumn id="6750" xr3:uid="{80123D67-FCC8-4706-8817-9E7BC62A3E8D}" name="Column6750"/>
    <tableColumn id="6751" xr3:uid="{B098E795-0A0F-4FD9-9623-48C742FC9230}" name="Column6751"/>
    <tableColumn id="6752" xr3:uid="{CB904EDE-8E57-475D-9788-2493AD729BFC}" name="Column6752"/>
    <tableColumn id="6753" xr3:uid="{B2EF9AB0-B7CA-453C-ABC7-687C6E4E1319}" name="Column6753"/>
    <tableColumn id="6754" xr3:uid="{638C5D77-E337-4642-921F-5D4DC979CC98}" name="Column6754"/>
    <tableColumn id="6755" xr3:uid="{24759BE3-B0A0-46E7-987B-B2D267DF9DB9}" name="Column6755"/>
    <tableColumn id="6756" xr3:uid="{32D2D859-4F5A-47D5-9C8F-37644E50EB21}" name="Column6756"/>
    <tableColumn id="6757" xr3:uid="{8BD18F8C-4396-41D8-AB81-DF95D0F6C7CD}" name="Column6757"/>
    <tableColumn id="6758" xr3:uid="{44CF7CC1-26B8-498C-BA69-C392DFF17E67}" name="Column6758"/>
    <tableColumn id="6759" xr3:uid="{E64F1F9B-9F8E-44C4-8690-B732C2E8A7CE}" name="Column6759"/>
    <tableColumn id="6760" xr3:uid="{D6584635-06EB-453F-A8C1-48D868D2D964}" name="Column6760"/>
    <tableColumn id="6761" xr3:uid="{4980B558-4E58-4E33-A429-2D707A6518C8}" name="Column6761"/>
    <tableColumn id="6762" xr3:uid="{7333AEF1-C87E-451C-A149-E55B595561FC}" name="Column6762"/>
    <tableColumn id="6763" xr3:uid="{DE108E50-085E-4BEB-8117-5A4C40DCB955}" name="Column6763"/>
    <tableColumn id="6764" xr3:uid="{56263F32-A741-43CC-A1AF-62F8847A382F}" name="Column6764"/>
    <tableColumn id="6765" xr3:uid="{B8658F74-0B89-4FF0-B863-407640738C27}" name="Column6765"/>
    <tableColumn id="6766" xr3:uid="{A102A0B9-5E04-449E-8F38-A12DB615729B}" name="Column6766"/>
    <tableColumn id="6767" xr3:uid="{BFD468B9-9DC0-40EE-962C-8F23892E79D4}" name="Column6767"/>
    <tableColumn id="6768" xr3:uid="{E8D3A907-5919-4919-AEB9-F8A48D8C1247}" name="Column6768"/>
    <tableColumn id="6769" xr3:uid="{D35300BB-1945-4B2F-AFF4-9E829FB6211E}" name="Column6769"/>
    <tableColumn id="6770" xr3:uid="{ED164A84-1591-4FA3-962C-A6178083F668}" name="Column6770"/>
    <tableColumn id="6771" xr3:uid="{3F939FB9-F40F-42F9-92F1-CE4220A7607C}" name="Column6771"/>
    <tableColumn id="6772" xr3:uid="{429C4103-3E18-4329-83E0-67DBA0CB1759}" name="Column6772"/>
    <tableColumn id="6773" xr3:uid="{DB3B372A-CE7B-4158-89EB-40238260F249}" name="Column6773"/>
    <tableColumn id="6774" xr3:uid="{0D4F60A3-412D-4B15-B9F5-9A255D505BBE}" name="Column6774"/>
    <tableColumn id="6775" xr3:uid="{5215CB43-00C6-410D-AF0A-C113DFD05184}" name="Column6775"/>
    <tableColumn id="6776" xr3:uid="{FC60881C-6630-4B8C-A8B7-754A91D343B6}" name="Column6776"/>
    <tableColumn id="6777" xr3:uid="{F1744A94-71D9-423F-B768-4CA34172D123}" name="Column6777"/>
    <tableColumn id="6778" xr3:uid="{ED9E2FC1-8CD2-4272-B002-0531E142B98B}" name="Column6778"/>
    <tableColumn id="6779" xr3:uid="{5F28D8EC-4EC1-4FC4-832C-8E7B22B027CE}" name="Column6779"/>
    <tableColumn id="6780" xr3:uid="{AE054946-D825-4BA0-A9DF-274064EF2ACE}" name="Column6780"/>
    <tableColumn id="6781" xr3:uid="{86847E64-E590-4B4C-9884-9652D4E69C9B}" name="Column6781"/>
    <tableColumn id="6782" xr3:uid="{9591749C-3D1A-417F-B3F9-19EF9C45E4B4}" name="Column6782"/>
    <tableColumn id="6783" xr3:uid="{A2A13DD8-700A-4E33-A76E-2D6F6BFB5730}" name="Column6783"/>
    <tableColumn id="6784" xr3:uid="{05E78D5D-C9A9-4333-B163-F6DEC598D72D}" name="Column6784"/>
    <tableColumn id="6785" xr3:uid="{EF8D95B2-C5BB-44C1-992E-2CD9E9514B93}" name="Column6785"/>
    <tableColumn id="6786" xr3:uid="{735C7DD0-02C8-4E4F-ABAD-7DD4EF788809}" name="Column6786"/>
    <tableColumn id="6787" xr3:uid="{2B8DEF52-C646-4E56-BC20-EAAE26464ADC}" name="Column6787"/>
    <tableColumn id="6788" xr3:uid="{F4DA4140-3916-458A-80C3-68AB97393CAD}" name="Column6788"/>
    <tableColumn id="6789" xr3:uid="{69F1FF5D-9C2F-4285-AC72-F73433050C82}" name="Column6789"/>
    <tableColumn id="6790" xr3:uid="{8BE5023E-5CA1-49DD-88A0-EAB7F5F9F860}" name="Column6790"/>
    <tableColumn id="6791" xr3:uid="{1F705290-AE50-47E7-AC67-9E7EBC7E3455}" name="Column6791"/>
    <tableColumn id="6792" xr3:uid="{5ACBD431-6AF3-4ABD-AB25-328A992D66BD}" name="Column6792"/>
    <tableColumn id="6793" xr3:uid="{FDF73377-9166-4329-8A18-71D6C87E28B3}" name="Column6793"/>
    <tableColumn id="6794" xr3:uid="{4314EA9F-209A-43C2-8668-32AC438D32F7}" name="Column6794"/>
    <tableColumn id="6795" xr3:uid="{7DB2D83E-4ECA-4A01-854B-FCA711CC585E}" name="Column6795"/>
    <tableColumn id="6796" xr3:uid="{3AC0A27A-63D4-4F8B-A9A3-922057CBBBE1}" name="Column6796"/>
    <tableColumn id="6797" xr3:uid="{4B6F1F38-CCA7-4E5C-B290-93AD2D912163}" name="Column6797"/>
    <tableColumn id="6798" xr3:uid="{D3A34C2A-F534-48A9-B08B-DA1A4C1A9BC1}" name="Column6798"/>
    <tableColumn id="6799" xr3:uid="{4F84AC6C-C0D1-4C30-97A7-9C4D1A7C7571}" name="Column6799"/>
    <tableColumn id="6800" xr3:uid="{E21D200D-6836-435A-9F2B-1D38AFC6B11D}" name="Column6800"/>
    <tableColumn id="6801" xr3:uid="{40117CD4-D4B4-49EF-99E5-8A029AC74F6A}" name="Column6801"/>
    <tableColumn id="6802" xr3:uid="{4DFFDD79-48A5-4EC1-A12B-0C6DBE2AEF7F}" name="Column6802"/>
    <tableColumn id="6803" xr3:uid="{3A88C7D7-4F8B-48C1-AB31-E2BEC746EA43}" name="Column6803"/>
    <tableColumn id="6804" xr3:uid="{FD69FF6A-1402-444F-8E9F-266D9FB41988}" name="Column6804"/>
    <tableColumn id="6805" xr3:uid="{EE72EC2A-845F-466B-8B25-B296EFCD3A73}" name="Column6805"/>
    <tableColumn id="6806" xr3:uid="{359FA74A-1390-4F2F-AED1-6055B4DFDD37}" name="Column6806"/>
    <tableColumn id="6807" xr3:uid="{E5AF189E-F024-4FA9-B8CD-EBF6EB18A72D}" name="Column6807"/>
    <tableColumn id="6808" xr3:uid="{54389D83-E904-45EF-B944-C27EF8312043}" name="Column6808"/>
    <tableColumn id="6809" xr3:uid="{9E18A393-1497-437A-80F2-019366988D7C}" name="Column6809"/>
    <tableColumn id="6810" xr3:uid="{6E5A9DD8-D6CD-4437-B359-120382CB5737}" name="Column6810"/>
    <tableColumn id="6811" xr3:uid="{283249C5-6191-46F6-8265-2D3777867FEA}" name="Column6811"/>
    <tableColumn id="6812" xr3:uid="{37D42333-076E-4407-88EE-9706AF6194C8}" name="Column6812"/>
    <tableColumn id="6813" xr3:uid="{FBD49F8D-137D-49C7-A618-06AA1B11CAF8}" name="Column6813"/>
    <tableColumn id="6814" xr3:uid="{B159C313-396A-4170-85CA-067B87630B84}" name="Column6814"/>
    <tableColumn id="6815" xr3:uid="{68DD5BFD-CA72-4FB6-8415-153CDAC2A0E7}" name="Column6815"/>
    <tableColumn id="6816" xr3:uid="{A33B4F02-67A8-46A7-BF5B-64C899DE91A9}" name="Column6816"/>
    <tableColumn id="6817" xr3:uid="{550473AD-DC99-4354-8C5E-B4E5505B976B}" name="Column6817"/>
    <tableColumn id="6818" xr3:uid="{D00B73EF-EF91-4281-BCF7-40BE19629D7B}" name="Column6818"/>
    <tableColumn id="6819" xr3:uid="{D35D97E3-2D1A-4DF2-85A4-7B65FC3AE759}" name="Column6819"/>
    <tableColumn id="6820" xr3:uid="{AF8E0627-335E-4607-8A96-B69A1E26D91A}" name="Column6820"/>
    <tableColumn id="6821" xr3:uid="{C75B4738-2339-4731-9957-361C9874CB94}" name="Column6821"/>
    <tableColumn id="6822" xr3:uid="{A9A949AE-5FE0-4030-BD89-A8235C4C3FAE}" name="Column6822"/>
    <tableColumn id="6823" xr3:uid="{02265D33-F1F2-41AC-9FB4-A0B14F93CB52}" name="Column6823"/>
    <tableColumn id="6824" xr3:uid="{E97D72A8-925A-421E-9D55-3766C573C091}" name="Column6824"/>
    <tableColumn id="6825" xr3:uid="{CE5846DE-BDE0-42E8-9491-6E98ACC3C238}" name="Column6825"/>
    <tableColumn id="6826" xr3:uid="{95A5137E-30D8-4B2A-BC91-EB930346B386}" name="Column6826"/>
    <tableColumn id="6827" xr3:uid="{DD894B39-5963-4516-A283-25FFDACA9D2D}" name="Column6827"/>
    <tableColumn id="6828" xr3:uid="{4DFB3DE3-3447-455D-9BC8-5B588BF8D158}" name="Column6828"/>
    <tableColumn id="6829" xr3:uid="{60CE65A1-481D-40BD-A5EC-0447FD4726E4}" name="Column6829"/>
    <tableColumn id="6830" xr3:uid="{E664C76B-1AF6-4A9A-B828-07B61B7957F3}" name="Column6830"/>
    <tableColumn id="6831" xr3:uid="{C46076D7-E849-4985-BB5B-092507912132}" name="Column6831"/>
    <tableColumn id="6832" xr3:uid="{C2712B48-8DA2-4844-A6D4-D80B4927639B}" name="Column6832"/>
    <tableColumn id="6833" xr3:uid="{172679C4-8FE9-49D0-9FFA-5EDA2271565A}" name="Column6833"/>
    <tableColumn id="6834" xr3:uid="{B45DA4AD-1964-475F-B91C-B1B976963E34}" name="Column6834"/>
    <tableColumn id="6835" xr3:uid="{EFA13BDA-0CA1-42DF-AAB4-9BAE1055958F}" name="Column6835"/>
    <tableColumn id="6836" xr3:uid="{A322FAD3-9CA9-442E-8939-D8ACAA6D0278}" name="Column6836"/>
    <tableColumn id="6837" xr3:uid="{E972BC4B-1439-44DC-B26B-54BFB8E453E6}" name="Column6837"/>
    <tableColumn id="6838" xr3:uid="{5A92378A-84D0-4F8D-AE37-8C2AF6365395}" name="Column6838"/>
    <tableColumn id="6839" xr3:uid="{6633F81B-B1A4-4D06-9D2E-E740A00D3F7E}" name="Column6839"/>
    <tableColumn id="6840" xr3:uid="{2CD833C6-7695-4555-8B9C-6F22EC225D28}" name="Column6840"/>
    <tableColumn id="6841" xr3:uid="{873E5E1B-3CC6-401F-8B44-43FD9D0B0717}" name="Column6841"/>
    <tableColumn id="6842" xr3:uid="{84A50298-13AB-479C-9037-7AC978068D18}" name="Column6842"/>
    <tableColumn id="6843" xr3:uid="{2B831F66-9EC1-4ACF-8F10-969DA02A832F}" name="Column6843"/>
    <tableColumn id="6844" xr3:uid="{6B88A23A-3CE3-4A08-AE27-ABF36FF52D82}" name="Column6844"/>
    <tableColumn id="6845" xr3:uid="{12D55D03-BB75-4B13-B8C6-C0521EA1930D}" name="Column6845"/>
    <tableColumn id="6846" xr3:uid="{401C1C6F-8DFA-4DC9-B3E1-A49DF17E31B9}" name="Column6846"/>
    <tableColumn id="6847" xr3:uid="{04B967A0-B46D-4F37-A728-0BB7FA4662F3}" name="Column6847"/>
    <tableColumn id="6848" xr3:uid="{338809A5-D1A6-448D-A474-2643CB482D7F}" name="Column6848"/>
    <tableColumn id="6849" xr3:uid="{C93DA2CE-A407-477C-9784-43185EBE54A4}" name="Column6849"/>
    <tableColumn id="6850" xr3:uid="{DF77A3FA-8EA9-4EF4-9B96-C60A38D129E6}" name="Column6850"/>
    <tableColumn id="6851" xr3:uid="{AF12B5F2-DD84-41AC-9582-8664F27631B6}" name="Column6851"/>
    <tableColumn id="6852" xr3:uid="{E7A87E04-F08B-40DF-9558-B9CA94F112C8}" name="Column6852"/>
    <tableColumn id="6853" xr3:uid="{4D5F137E-B133-4C2F-BCCB-E812BE1196B4}" name="Column6853"/>
    <tableColumn id="6854" xr3:uid="{89E5FCF8-E8D7-44C9-9757-819309DB982E}" name="Column6854"/>
    <tableColumn id="6855" xr3:uid="{DFD95362-2965-425E-9204-9829123181DD}" name="Column6855"/>
    <tableColumn id="6856" xr3:uid="{A6FA1203-74F5-4C79-A84F-F2DCE41D2729}" name="Column6856"/>
    <tableColumn id="6857" xr3:uid="{6A9D7E81-C735-42E0-8CD4-3B17E06B4F31}" name="Column6857"/>
    <tableColumn id="6858" xr3:uid="{4101AD55-6D1C-4E1B-8DC4-815A91035950}" name="Column6858"/>
    <tableColumn id="6859" xr3:uid="{8E385401-DED7-4EEF-9258-472F38791FFA}" name="Column6859"/>
    <tableColumn id="6860" xr3:uid="{67A8C7BD-37F3-4F8E-9FD2-3C8A2CEC7DAA}" name="Column6860"/>
    <tableColumn id="6861" xr3:uid="{0EA21297-A67D-4CDC-A838-E06E35DECB38}" name="Column6861"/>
    <tableColumn id="6862" xr3:uid="{0E1FEDFE-296B-4C2D-82EC-1AE8ABDE8307}" name="Column6862"/>
    <tableColumn id="6863" xr3:uid="{E1436C8D-0F8C-47F8-BF8D-CB2943CB18B5}" name="Column6863"/>
    <tableColumn id="6864" xr3:uid="{B176C769-47AB-4D19-BF1D-0259465418E6}" name="Column6864"/>
    <tableColumn id="6865" xr3:uid="{2751E162-68DE-483A-B05C-9386EA741969}" name="Column6865"/>
    <tableColumn id="6866" xr3:uid="{E00B9A45-7148-4E95-8EDC-A0BA78093E4D}" name="Column6866"/>
    <tableColumn id="6867" xr3:uid="{2AFDF4DF-AF53-430E-B6A0-EE9FFBCA1B55}" name="Column6867"/>
    <tableColumn id="6868" xr3:uid="{B1075627-B3EF-4ACF-963F-C7B15EE23908}" name="Column6868"/>
    <tableColumn id="6869" xr3:uid="{8DCDE7C5-AE1B-446D-A3E5-463911D76C07}" name="Column6869"/>
    <tableColumn id="6870" xr3:uid="{A2CEB9C5-CDDC-44C0-9A88-0222C189056E}" name="Column6870"/>
    <tableColumn id="6871" xr3:uid="{33D6A8E9-D973-4A55-A07C-3AD9AC55FE81}" name="Column6871"/>
    <tableColumn id="6872" xr3:uid="{775819E6-16A7-48E8-B4DE-A337FA53CC8B}" name="Column6872"/>
    <tableColumn id="6873" xr3:uid="{3353B2D9-9814-4105-9515-2C5562076416}" name="Column6873"/>
    <tableColumn id="6874" xr3:uid="{BDE9260E-1186-4C2C-9D93-5340BEC4D17E}" name="Column6874"/>
    <tableColumn id="6875" xr3:uid="{6974C78E-B7DE-46A4-96B6-999F27B5D3FB}" name="Column6875"/>
    <tableColumn id="6876" xr3:uid="{DBBB312C-5B09-44F2-83DA-058C4960C548}" name="Column6876"/>
    <tableColumn id="6877" xr3:uid="{6A0388E6-5CB3-4178-8E3D-C437AC21557C}" name="Column6877"/>
    <tableColumn id="6878" xr3:uid="{AA9DE340-8E1A-480D-A4C0-6B4023EBF25C}" name="Column6878"/>
    <tableColumn id="6879" xr3:uid="{1F7F0C3D-4EB9-41E6-85B8-141443BF5A42}" name="Column6879"/>
    <tableColumn id="6880" xr3:uid="{BF8D781A-1BA5-48E5-8A53-E483E78DB749}" name="Column6880"/>
    <tableColumn id="6881" xr3:uid="{A2C1B105-3DAC-43DB-A7A2-5BAB0642D6BA}" name="Column6881"/>
    <tableColumn id="6882" xr3:uid="{331D7F4E-219A-4913-B088-C80BA8FE9E35}" name="Column6882"/>
    <tableColumn id="6883" xr3:uid="{6FC4C21B-B4F7-459F-96DA-4EB86E0207F5}" name="Column6883"/>
    <tableColumn id="6884" xr3:uid="{275AB864-F34F-40CB-B7D5-AD42BB942FC3}" name="Column6884"/>
    <tableColumn id="6885" xr3:uid="{91A4417B-F196-4F1E-8040-632FFB0FA41C}" name="Column6885"/>
    <tableColumn id="6886" xr3:uid="{F2248ABC-7878-45EA-A844-7164F7D68D04}" name="Column6886"/>
    <tableColumn id="6887" xr3:uid="{0B479DA1-F152-4840-94A9-A6CF9A2C2BA1}" name="Column6887"/>
    <tableColumn id="6888" xr3:uid="{A39EE56C-ABC3-49DA-8017-D1082E0C539B}" name="Column6888"/>
    <tableColumn id="6889" xr3:uid="{3E00DF83-73A8-46F7-A516-2112DA888B7C}" name="Column6889"/>
    <tableColumn id="6890" xr3:uid="{76B6FAF2-E6EC-441A-92C8-ED5632DF5CDD}" name="Column6890"/>
    <tableColumn id="6891" xr3:uid="{A7CCA616-004F-4CD2-ABC9-1232F6F29291}" name="Column6891"/>
    <tableColumn id="6892" xr3:uid="{C0DA9217-8A18-447B-9BBF-2B5CFB92CF4B}" name="Column6892"/>
    <tableColumn id="6893" xr3:uid="{69389076-2B94-4BFE-95FF-3B321C4B05E3}" name="Column6893"/>
    <tableColumn id="6894" xr3:uid="{8C6A3D5C-1D83-4952-AD7D-53AC3C1D5079}" name="Column6894"/>
    <tableColumn id="6895" xr3:uid="{7AD53896-90F7-43BF-B1E6-71C14D746A36}" name="Column6895"/>
    <tableColumn id="6896" xr3:uid="{F990C204-F86A-4266-92FB-F320FD2CBE5C}" name="Column6896"/>
    <tableColumn id="6897" xr3:uid="{1B6A19F3-2BDC-42E2-BE5E-45F3D38469EF}" name="Column6897"/>
    <tableColumn id="6898" xr3:uid="{E3805EF7-01DB-4108-8CE6-C2CA284128C7}" name="Column6898"/>
    <tableColumn id="6899" xr3:uid="{8E156B33-744F-43D5-A668-0799BE8BA21A}" name="Column6899"/>
    <tableColumn id="6900" xr3:uid="{2C4BFA3C-DB22-4B70-A818-3E822241B454}" name="Column6900"/>
    <tableColumn id="6901" xr3:uid="{8186EF6C-A21B-4665-A2AA-F0A8A1F0CAE5}" name="Column6901"/>
    <tableColumn id="6902" xr3:uid="{89A9C520-5A2B-4291-9821-AD4D94D51E9D}" name="Column6902"/>
    <tableColumn id="6903" xr3:uid="{065B5438-98EE-4ADB-986A-1BECF4FE7206}" name="Column6903"/>
    <tableColumn id="6904" xr3:uid="{F59BD58E-91C8-485D-8E28-E180A43BB530}" name="Column6904"/>
    <tableColumn id="6905" xr3:uid="{8BEE31E3-9AB9-4262-8584-B239F355A88B}" name="Column6905"/>
    <tableColumn id="6906" xr3:uid="{1D023796-3B63-45B7-81FF-382D02270F02}" name="Column6906"/>
    <tableColumn id="6907" xr3:uid="{3DFBE75D-C626-4D95-9A62-97B86C34CD0A}" name="Column6907"/>
    <tableColumn id="6908" xr3:uid="{DAD25E62-A757-4ADB-8BEE-2A0BD1148F0E}" name="Column6908"/>
    <tableColumn id="6909" xr3:uid="{507D59AA-A43C-4B63-8767-B8A9DC5C9A5A}" name="Column6909"/>
    <tableColumn id="6910" xr3:uid="{810237B1-47FB-4198-A4D4-C3E04E7D80C0}" name="Column6910"/>
    <tableColumn id="6911" xr3:uid="{7A3C27F8-B1AC-4F03-A2C1-8BADCE9F7B0D}" name="Column6911"/>
    <tableColumn id="6912" xr3:uid="{94EBB686-1451-4FDC-A939-C3A20C2B7665}" name="Column6912"/>
    <tableColumn id="6913" xr3:uid="{F7CC3463-DCE5-4868-AAD0-3728845B268C}" name="Column6913"/>
    <tableColumn id="6914" xr3:uid="{DAF1DFA1-244D-42FC-9BE6-B5EDC1D37A04}" name="Column6914"/>
    <tableColumn id="6915" xr3:uid="{C3C6788F-0483-492D-B165-8817BB5639E4}" name="Column6915"/>
    <tableColumn id="6916" xr3:uid="{805B640B-6CB7-43CA-AE26-6477F0295634}" name="Column6916"/>
    <tableColumn id="6917" xr3:uid="{B0E8524B-2518-4F5B-9C77-EDD5A806D7B8}" name="Column6917"/>
    <tableColumn id="6918" xr3:uid="{EA34FC31-29C8-4154-ACCC-947991A61C76}" name="Column6918"/>
    <tableColumn id="6919" xr3:uid="{8E69C2EF-4741-4563-BBE6-A3789AFD67FE}" name="Column6919"/>
    <tableColumn id="6920" xr3:uid="{B2C8D64D-E1AE-4867-A680-F518665AF5A9}" name="Column6920"/>
    <tableColumn id="6921" xr3:uid="{FE8E5C9F-A176-45B1-830B-E2117AC8B1CC}" name="Column6921"/>
    <tableColumn id="6922" xr3:uid="{4EF1253D-3D56-4297-8177-F2560EC320B3}" name="Column6922"/>
    <tableColumn id="6923" xr3:uid="{E43025AD-217E-47B4-B40F-31E889BB5850}" name="Column6923"/>
    <tableColumn id="6924" xr3:uid="{42E98111-B0D7-4FB1-96FF-971127545BB8}" name="Column6924"/>
    <tableColumn id="6925" xr3:uid="{6D73C8D6-03CD-48EF-AD20-1A0B597DB8DA}" name="Column6925"/>
    <tableColumn id="6926" xr3:uid="{83B41C55-EBBD-4E80-94D0-CD982C56541E}" name="Column6926"/>
    <tableColumn id="6927" xr3:uid="{93E1BF35-5D2E-4818-A62A-44FEFFDA4843}" name="Column6927"/>
    <tableColumn id="6928" xr3:uid="{D75B3309-E908-401D-8B0B-6A3595785F56}" name="Column6928"/>
    <tableColumn id="6929" xr3:uid="{6D93D318-B540-449C-A53B-94F33C746592}" name="Column6929"/>
    <tableColumn id="6930" xr3:uid="{B79D6149-F8CC-46C5-A6C4-F5819FBA98CF}" name="Column6930"/>
    <tableColumn id="6931" xr3:uid="{41200DC7-3388-4C5E-8C7A-0239783C77A9}" name="Column6931"/>
    <tableColumn id="6932" xr3:uid="{913A0D5E-BE63-44FD-9828-9E7232E5DE6F}" name="Column6932"/>
    <tableColumn id="6933" xr3:uid="{E12FA9E5-7005-4A0E-86E6-B8CF4A2453B2}" name="Column6933"/>
    <tableColumn id="6934" xr3:uid="{87B7E600-1A20-49DC-8DE4-ABCC9B2E2300}" name="Column6934"/>
    <tableColumn id="6935" xr3:uid="{66736B4B-8646-45CD-A10B-628B99F3E0FF}" name="Column6935"/>
    <tableColumn id="6936" xr3:uid="{39FD5A8D-C149-4E01-B127-36B21FF8442A}" name="Column6936"/>
    <tableColumn id="6937" xr3:uid="{DB692464-4F14-4C4A-993C-B371A27E2E84}" name="Column6937"/>
    <tableColumn id="6938" xr3:uid="{8A697971-AC38-45CC-94B4-CEBBAD5BF8CD}" name="Column6938"/>
    <tableColumn id="6939" xr3:uid="{BD4C4235-6466-4B4C-9D0B-F82B4ACFC025}" name="Column6939"/>
    <tableColumn id="6940" xr3:uid="{E2137048-2348-4267-969E-7576AD88F9BD}" name="Column6940"/>
    <tableColumn id="6941" xr3:uid="{E2340560-3023-42CB-A8E9-45ED14169B1B}" name="Column6941"/>
    <tableColumn id="6942" xr3:uid="{516FDA7D-EBFC-4381-A1C1-F0AFF5F015EB}" name="Column6942"/>
    <tableColumn id="6943" xr3:uid="{5D80286C-8B64-40BA-9D72-91EE39E2B552}" name="Column6943"/>
    <tableColumn id="6944" xr3:uid="{A55F085B-89C5-47FB-9F49-EAD385925022}" name="Column6944"/>
    <tableColumn id="6945" xr3:uid="{D9CD3819-AEC2-4D47-A7F3-754CE575787C}" name="Column6945"/>
    <tableColumn id="6946" xr3:uid="{F57D9A31-DFE2-4668-A76E-A6E036964C8B}" name="Column6946"/>
    <tableColumn id="6947" xr3:uid="{BC590F3C-E14A-4510-A83D-2C27DB2D46EC}" name="Column6947"/>
    <tableColumn id="6948" xr3:uid="{B665BF91-6E33-4490-81A1-F910AFE949C5}" name="Column6948"/>
    <tableColumn id="6949" xr3:uid="{77568AC2-D801-4069-9FE8-531924631507}" name="Column6949"/>
    <tableColumn id="6950" xr3:uid="{48249CA9-A194-48AD-810B-BC88A4435441}" name="Column6950"/>
    <tableColumn id="6951" xr3:uid="{6E6DE148-1735-4709-BE22-B479BAF09767}" name="Column6951"/>
    <tableColumn id="6952" xr3:uid="{588CB21E-D409-4A7B-93C7-C115D417F120}" name="Column6952"/>
    <tableColumn id="6953" xr3:uid="{01A25531-5CD7-4F8D-9413-E29B2B12D90D}" name="Column6953"/>
    <tableColumn id="6954" xr3:uid="{EB59A540-B1B2-4EA8-B216-36E518598678}" name="Column6954"/>
    <tableColumn id="6955" xr3:uid="{CB33D5D1-ACF7-4661-ACA4-F875B44AC1B1}" name="Column6955"/>
    <tableColumn id="6956" xr3:uid="{7DADF337-9D6A-4987-866B-FBCB48CA8150}" name="Column6956"/>
    <tableColumn id="6957" xr3:uid="{5892C4B1-69A9-4B88-9305-6CCB74AD33AB}" name="Column6957"/>
    <tableColumn id="6958" xr3:uid="{563D7740-2D4D-4B8C-993D-5063AA0A2C90}" name="Column6958"/>
    <tableColumn id="6959" xr3:uid="{3A6D6B17-5B71-4457-8E52-6E93F419ECEE}" name="Column6959"/>
    <tableColumn id="6960" xr3:uid="{C715E439-B275-4FAC-907E-4D278B1AAA32}" name="Column6960"/>
    <tableColumn id="6961" xr3:uid="{74B8CCAF-A37E-4293-A53C-FAF2033A525C}" name="Column6961"/>
    <tableColumn id="6962" xr3:uid="{4D1913AD-0976-4C36-A08A-6777C14CD605}" name="Column6962"/>
    <tableColumn id="6963" xr3:uid="{50A37F01-0A47-42AA-BD3F-B121058278BF}" name="Column6963"/>
    <tableColumn id="6964" xr3:uid="{9E805026-DAD4-409D-86D1-7DB974912248}" name="Column6964"/>
    <tableColumn id="6965" xr3:uid="{A763ED71-4D61-42B9-BF0B-46A01966E4A0}" name="Column6965"/>
    <tableColumn id="6966" xr3:uid="{283E65F0-7250-4FDB-B77B-08AEDB358D58}" name="Column6966"/>
    <tableColumn id="6967" xr3:uid="{54FE740C-E8B8-41CF-8801-870B5749B40B}" name="Column6967"/>
    <tableColumn id="6968" xr3:uid="{CF1E4E05-E954-4D12-ACDA-2782B1999432}" name="Column6968"/>
    <tableColumn id="6969" xr3:uid="{3F4E28F4-77AC-49E8-8119-D937E6DA5D02}" name="Column6969"/>
    <tableColumn id="6970" xr3:uid="{6A3EE90C-2689-4E74-B1F4-7EE20AD0054C}" name="Column6970"/>
    <tableColumn id="6971" xr3:uid="{FB0E0925-F78A-4F7D-947B-E9907A43491E}" name="Column6971"/>
    <tableColumn id="6972" xr3:uid="{191207AB-F7AA-43EA-882A-6C883930EA2F}" name="Column6972"/>
    <tableColumn id="6973" xr3:uid="{E62D1C3D-48F6-4916-80B1-648F70543C41}" name="Column6973"/>
    <tableColumn id="6974" xr3:uid="{7FCA42CD-146B-4422-BA93-663F1D73E169}" name="Column6974"/>
    <tableColumn id="6975" xr3:uid="{F3E3A8C3-6C68-4ED9-BB83-78EB4763EA3E}" name="Column6975"/>
    <tableColumn id="6976" xr3:uid="{3887BAC0-07C2-4249-B626-03DEDD7B34F8}" name="Column6976"/>
    <tableColumn id="6977" xr3:uid="{1F5CAA97-8A76-4247-9A47-EBB676E2F30C}" name="Column6977"/>
    <tableColumn id="6978" xr3:uid="{34BDDE6E-8837-4F8F-AC2F-20C5AE72FED0}" name="Column6978"/>
    <tableColumn id="6979" xr3:uid="{3236F74C-EFB2-4EB4-9C5D-36A84EC1E45D}" name="Column6979"/>
    <tableColumn id="6980" xr3:uid="{644D530F-3F3A-4FC1-B701-68382ECEC96A}" name="Column6980"/>
    <tableColumn id="6981" xr3:uid="{C5C6B814-E1F1-412A-AC8F-90031AF1BD12}" name="Column6981"/>
    <tableColumn id="6982" xr3:uid="{C6859A93-0233-4545-803C-01690DE2C54F}" name="Column6982"/>
    <tableColumn id="6983" xr3:uid="{E7C6A10B-C2E2-428D-9590-B157ADB6F922}" name="Column6983"/>
    <tableColumn id="6984" xr3:uid="{465A11E3-35BB-4F7E-8A05-52A4ED87EC81}" name="Column6984"/>
    <tableColumn id="6985" xr3:uid="{230B72E7-C809-4A41-8382-17D215CD875B}" name="Column6985"/>
    <tableColumn id="6986" xr3:uid="{0460417C-A9C0-4E21-B829-0EBFF3A0651D}" name="Column6986"/>
    <tableColumn id="6987" xr3:uid="{315CF825-06DC-45F2-8E44-865BF67DE932}" name="Column6987"/>
    <tableColumn id="6988" xr3:uid="{5ABA4C5F-5FD0-4C81-907E-7500AC96F4A2}" name="Column6988"/>
    <tableColumn id="6989" xr3:uid="{C5B3EFA4-4F12-4FC5-A79F-55107521D36A}" name="Column6989"/>
    <tableColumn id="6990" xr3:uid="{9FB9CC72-9A35-43D3-BECF-ECF1EB7B99DE}" name="Column6990"/>
    <tableColumn id="6991" xr3:uid="{B2EE860E-0371-4AF5-8B67-2286E053CC28}" name="Column6991"/>
    <tableColumn id="6992" xr3:uid="{44EE62C8-39FF-4A8B-BFC5-F8D27209DB62}" name="Column6992"/>
    <tableColumn id="6993" xr3:uid="{F1A6FA8B-8569-4E2A-B407-841BF644D8BA}" name="Column6993"/>
    <tableColumn id="6994" xr3:uid="{7567C872-D3D8-4136-83A6-8718A2A35024}" name="Column6994"/>
    <tableColumn id="6995" xr3:uid="{C066EE22-8D33-4EB6-A7FD-45AD826BB238}" name="Column6995"/>
    <tableColumn id="6996" xr3:uid="{8E52911E-51B8-4A37-B098-BAAE827C8BCA}" name="Column6996"/>
    <tableColumn id="6997" xr3:uid="{8FEFDBDA-2D5C-4969-8737-67EA7701F722}" name="Column6997"/>
    <tableColumn id="6998" xr3:uid="{63B111A4-6746-453D-8B89-4534632A3FCA}" name="Column6998"/>
    <tableColumn id="6999" xr3:uid="{ECAA1F26-F043-46D5-A3CC-A1DFE117F7F6}" name="Column6999"/>
    <tableColumn id="7000" xr3:uid="{066B182E-B180-4BCF-BAFC-E962B32F69CD}" name="Column7000"/>
    <tableColumn id="7001" xr3:uid="{789025F6-BA1F-4DFE-8712-BB2CC3F83D03}" name="Column7001"/>
    <tableColumn id="7002" xr3:uid="{CDC2D62D-3082-4364-A865-C99037333421}" name="Column7002"/>
    <tableColumn id="7003" xr3:uid="{44FA8401-BCCD-451C-83BD-C17E70441EF8}" name="Column7003"/>
    <tableColumn id="7004" xr3:uid="{33A5B49B-E412-4F4C-9019-2444BBBA4915}" name="Column7004"/>
    <tableColumn id="7005" xr3:uid="{DEB0FACD-901C-4CE7-AF0D-103051466D02}" name="Column7005"/>
    <tableColumn id="7006" xr3:uid="{4FCBE1BB-C436-4795-A616-BCC13F42864A}" name="Column7006"/>
    <tableColumn id="7007" xr3:uid="{A5A0BA2E-D458-41CB-AE1B-E7CA41637957}" name="Column7007"/>
    <tableColumn id="7008" xr3:uid="{D5DF63E5-DA5E-4EEC-BBDF-21F01776B3A9}" name="Column7008"/>
    <tableColumn id="7009" xr3:uid="{5D825D80-9215-40D8-896E-565734663D82}" name="Column7009"/>
    <tableColumn id="7010" xr3:uid="{B8FD4329-DEFF-4BE8-A4D1-BE7509384C55}" name="Column7010"/>
    <tableColumn id="7011" xr3:uid="{4ED3CCF6-DD72-487E-8545-D3188EED1BE3}" name="Column7011"/>
    <tableColumn id="7012" xr3:uid="{5D7F8DE9-5F84-42FB-A740-94225A69D4AA}" name="Column7012"/>
    <tableColumn id="7013" xr3:uid="{B7D48302-9197-4990-B24A-B13963B1087C}" name="Column7013"/>
    <tableColumn id="7014" xr3:uid="{0306A6F9-FDEB-4EE6-A982-D9DA1B04B8A8}" name="Column7014"/>
    <tableColumn id="7015" xr3:uid="{E7F7CC26-6675-4FBB-82AC-030DB681F1F7}" name="Column7015"/>
    <tableColumn id="7016" xr3:uid="{2D043FF0-270C-4EE1-BD5C-89806329B614}" name="Column7016"/>
    <tableColumn id="7017" xr3:uid="{35356295-F435-4778-BFA9-D3D5A020B39C}" name="Column7017"/>
    <tableColumn id="7018" xr3:uid="{B9808F82-D32D-467D-BDC4-CAB956190BBB}" name="Column7018"/>
    <tableColumn id="7019" xr3:uid="{D28A4E83-469F-491F-8288-B854DDB8820C}" name="Column7019"/>
    <tableColumn id="7020" xr3:uid="{E712112D-33AE-4A2A-9565-EB6EB9480850}" name="Column7020"/>
    <tableColumn id="7021" xr3:uid="{5921997C-BE22-4259-AA78-CE17624F0C50}" name="Column7021"/>
    <tableColumn id="7022" xr3:uid="{F91125C2-FC26-4B55-8DD5-850A019BF33B}" name="Column7022"/>
    <tableColumn id="7023" xr3:uid="{D3F8B269-6085-404B-BD38-710D9D761605}" name="Column7023"/>
    <tableColumn id="7024" xr3:uid="{DB681294-C076-4A8C-A863-18E29844D403}" name="Column7024"/>
    <tableColumn id="7025" xr3:uid="{C5F63A8D-1603-46DD-B854-4C5FC9591334}" name="Column7025"/>
    <tableColumn id="7026" xr3:uid="{0FEF3BAF-172E-45CB-86D8-71AEA600B98A}" name="Column7026"/>
    <tableColumn id="7027" xr3:uid="{A0AA60FD-9A91-4495-8BAC-58BA9D945331}" name="Column7027"/>
    <tableColumn id="7028" xr3:uid="{9B8DFB0C-233D-4163-B10F-E48DFF7DBB27}" name="Column7028"/>
    <tableColumn id="7029" xr3:uid="{1C05A255-ECB2-418C-B10E-5B242778BB05}" name="Column7029"/>
    <tableColumn id="7030" xr3:uid="{5DF39655-4847-4BB4-A830-E10D97871BA6}" name="Column7030"/>
    <tableColumn id="7031" xr3:uid="{75505834-DDC0-4870-BBD1-08829B3D7763}" name="Column7031"/>
    <tableColumn id="7032" xr3:uid="{49D76039-C457-48D1-866F-D2EC66F98EA0}" name="Column7032"/>
    <tableColumn id="7033" xr3:uid="{F6A64559-DD66-4D96-A6BC-2F704D3CE1A5}" name="Column7033"/>
    <tableColumn id="7034" xr3:uid="{6D901331-C417-40C0-BF23-5276B9C7ED8C}" name="Column7034"/>
    <tableColumn id="7035" xr3:uid="{6E70CACE-5E2E-4A6E-989B-F08B0F764551}" name="Column7035"/>
    <tableColumn id="7036" xr3:uid="{29A82D8E-C572-4723-88E4-7C0C9AD9E8AB}" name="Column7036"/>
    <tableColumn id="7037" xr3:uid="{9C6B1799-8234-40F7-A872-230FF2382715}" name="Column7037"/>
    <tableColumn id="7038" xr3:uid="{11209C71-6691-4421-8119-8785902E34A9}" name="Column7038"/>
    <tableColumn id="7039" xr3:uid="{70267B5E-6ED4-4770-AE84-363E455A34C6}" name="Column7039"/>
    <tableColumn id="7040" xr3:uid="{ADEE7301-3890-4F86-8F23-8CE35BC922CE}" name="Column7040"/>
    <tableColumn id="7041" xr3:uid="{31D70B5D-E707-4C8C-8FB7-36CF6B8586F9}" name="Column7041"/>
    <tableColumn id="7042" xr3:uid="{32FCE096-CB36-4759-8B1A-41FB21BE4BA3}" name="Column7042"/>
    <tableColumn id="7043" xr3:uid="{EFCFA49D-A237-48B4-A581-79D51EAD0096}" name="Column7043"/>
    <tableColumn id="7044" xr3:uid="{F9FDE87F-C2C0-45B9-AEF9-61524D6D828C}" name="Column7044"/>
    <tableColumn id="7045" xr3:uid="{B5EB63A3-395C-4F1B-825D-47A3BCB5D596}" name="Column7045"/>
    <tableColumn id="7046" xr3:uid="{3EC7D27D-8343-40AA-A724-19697ACAFCF7}" name="Column7046"/>
    <tableColumn id="7047" xr3:uid="{C3360AE3-9BFF-4315-923B-03B56B910F83}" name="Column7047"/>
    <tableColumn id="7048" xr3:uid="{3767A389-1D84-4FD4-B9E3-8F0D6E35FC3B}" name="Column7048"/>
    <tableColumn id="7049" xr3:uid="{F3395101-41D2-433A-AE82-C9AE0F3C1510}" name="Column7049"/>
    <tableColumn id="7050" xr3:uid="{E115D7D7-90C2-4BAD-ADA2-6A3BD830AC81}" name="Column7050"/>
    <tableColumn id="7051" xr3:uid="{742B0F2D-875A-4EAF-A0A2-8F769C172F11}" name="Column7051"/>
    <tableColumn id="7052" xr3:uid="{F762CAC2-777C-4FA4-BECD-BFABBACC52F6}" name="Column7052"/>
    <tableColumn id="7053" xr3:uid="{4107DBE6-C34B-4982-BD5E-BDD28030223F}" name="Column7053"/>
    <tableColumn id="7054" xr3:uid="{E623F1C8-A171-4A3C-B179-86EB063CBC16}" name="Column7054"/>
    <tableColumn id="7055" xr3:uid="{256127A5-C089-4AF8-88EF-3F99102880DE}" name="Column7055"/>
    <tableColumn id="7056" xr3:uid="{4BBB8B88-7850-4B6F-B283-0DD3E57B8AB2}" name="Column7056"/>
    <tableColumn id="7057" xr3:uid="{C250063F-52F8-4B89-97BB-B732843D1949}" name="Column7057"/>
    <tableColumn id="7058" xr3:uid="{E4461784-9E16-4C27-95A9-C367C1F5DD92}" name="Column7058"/>
    <tableColumn id="7059" xr3:uid="{F79AB043-E018-4511-BB7B-5F04FCED2678}" name="Column7059"/>
    <tableColumn id="7060" xr3:uid="{CD508187-4928-490F-8078-33C8EC6F2050}" name="Column7060"/>
    <tableColumn id="7061" xr3:uid="{DA48A49F-AE4A-46EB-A9BE-E8194F93849F}" name="Column7061"/>
    <tableColumn id="7062" xr3:uid="{FB52752C-8EC5-4D65-A7F8-AFAF3403B5E4}" name="Column7062"/>
    <tableColumn id="7063" xr3:uid="{7DFF640A-4D1E-479E-9662-EED8A5F9882F}" name="Column7063"/>
    <tableColumn id="7064" xr3:uid="{B36450D1-915F-46EC-8A08-C9DAFB92AF81}" name="Column7064"/>
    <tableColumn id="7065" xr3:uid="{532BB969-06F8-4FA0-9044-D646E46488A5}" name="Column7065"/>
    <tableColumn id="7066" xr3:uid="{6B1A6553-3CFB-4C5D-8A36-A29613EF5005}" name="Column7066"/>
    <tableColumn id="7067" xr3:uid="{7EAD1632-EA6E-4F55-BA73-EFBDB9A57425}" name="Column7067"/>
    <tableColumn id="7068" xr3:uid="{0EB86784-9C42-48B0-88DB-849BAB8CE211}" name="Column7068"/>
    <tableColumn id="7069" xr3:uid="{B2C1A0A6-4ED1-40A6-99FF-3ED0556BC5F9}" name="Column7069"/>
    <tableColumn id="7070" xr3:uid="{478F64DA-F7D8-4339-9214-CB70FE932E8F}" name="Column7070"/>
    <tableColumn id="7071" xr3:uid="{FEB8B0ED-A276-4D44-8265-B6AE8B26D79B}" name="Column7071"/>
    <tableColumn id="7072" xr3:uid="{1F263318-E9D8-4B6F-AD44-69877E94E385}" name="Column7072"/>
    <tableColumn id="7073" xr3:uid="{A6C778FA-EE2E-4909-8A9E-F1EDF4D4CBF8}" name="Column7073"/>
    <tableColumn id="7074" xr3:uid="{F648BD11-7823-4BE4-BE14-494F2324E733}" name="Column7074"/>
    <tableColumn id="7075" xr3:uid="{51AA73FC-4401-4408-8D0A-29F158CA526F}" name="Column7075"/>
    <tableColumn id="7076" xr3:uid="{DF441B60-1397-4160-8983-53D79D05297C}" name="Column7076"/>
    <tableColumn id="7077" xr3:uid="{01941778-C59D-4A26-8778-332B620E5144}" name="Column7077"/>
    <tableColumn id="7078" xr3:uid="{AE43C2AD-7FD9-4BFF-960D-524F5D8D45C8}" name="Column7078"/>
    <tableColumn id="7079" xr3:uid="{FF677538-6276-4C58-AD79-8045E1C8DA0D}" name="Column7079"/>
    <tableColumn id="7080" xr3:uid="{36DEB1A2-66F9-4894-974F-B835610D1C85}" name="Column7080"/>
    <tableColumn id="7081" xr3:uid="{86FDEF0D-CDED-453F-BF5A-AFBEC51D4C30}" name="Column7081"/>
    <tableColumn id="7082" xr3:uid="{C84F1390-E246-40B9-A84C-2236C0C78719}" name="Column7082"/>
    <tableColumn id="7083" xr3:uid="{D3A6476C-3C67-4010-8161-39A198737596}" name="Column7083"/>
    <tableColumn id="7084" xr3:uid="{4E3DF5C6-1FBC-4497-8868-FC737792F061}" name="Column7084"/>
    <tableColumn id="7085" xr3:uid="{2CF1754C-4B64-4940-8168-FE09340B662C}" name="Column7085"/>
    <tableColumn id="7086" xr3:uid="{0E4ACDCD-0588-4018-94EE-A69357D268F8}" name="Column7086"/>
    <tableColumn id="7087" xr3:uid="{0B62DF8A-C93D-4EC5-85F6-8F3764FCB109}" name="Column7087"/>
    <tableColumn id="7088" xr3:uid="{7A1232E1-24C8-428C-B27C-69AC63654066}" name="Column7088"/>
    <tableColumn id="7089" xr3:uid="{9FAE93D3-CCE7-48B2-96E7-EC300020BBB9}" name="Column7089"/>
    <tableColumn id="7090" xr3:uid="{E9D73502-7294-4D8F-90A4-3C433D8B152C}" name="Column7090"/>
    <tableColumn id="7091" xr3:uid="{23922E12-2E27-4F06-BF35-C09486EC35F6}" name="Column7091"/>
    <tableColumn id="7092" xr3:uid="{404662FD-C53D-4EF9-A2EA-15CA882F1FFF}" name="Column7092"/>
    <tableColumn id="7093" xr3:uid="{314FCE0A-52E5-47B2-B4E0-F3EB825740CB}" name="Column7093"/>
    <tableColumn id="7094" xr3:uid="{D57372A5-8E8A-40F1-8B01-9811818317FC}" name="Column7094"/>
    <tableColumn id="7095" xr3:uid="{0E29C539-1C96-4B5E-8BE7-E5BE6BD568A5}" name="Column7095"/>
    <tableColumn id="7096" xr3:uid="{85CD279A-02D8-4DE0-A1A3-968644184E2A}" name="Column7096"/>
    <tableColumn id="7097" xr3:uid="{4B69888F-7EC8-4FC0-8018-0490B269E924}" name="Column7097"/>
    <tableColumn id="7098" xr3:uid="{0243E47B-055F-4DBA-924A-C7EA2B79B315}" name="Column7098"/>
    <tableColumn id="7099" xr3:uid="{9A2FBB0F-1B7E-4D29-A65D-2CB09F9B63F9}" name="Column7099"/>
    <tableColumn id="7100" xr3:uid="{78453D36-4307-407C-B8E2-31826EDE5B9F}" name="Column7100"/>
    <tableColumn id="7101" xr3:uid="{35C06FC7-AF24-4552-BA14-4D29F080062A}" name="Column7101"/>
    <tableColumn id="7102" xr3:uid="{49326607-ED6D-49F0-91BD-8AA7F1B90B88}" name="Column7102"/>
    <tableColumn id="7103" xr3:uid="{FCEC391C-1182-4451-8DEC-B52B69736253}" name="Column7103"/>
    <tableColumn id="7104" xr3:uid="{E2969F53-3807-4132-ADE8-245F65E594A9}" name="Column7104"/>
    <tableColumn id="7105" xr3:uid="{50BAD998-4D4B-449D-A600-C4BEFD3D3F41}" name="Column7105"/>
    <tableColumn id="7106" xr3:uid="{B3296AE7-2FE4-45F7-A7B2-616DBCA2EC1C}" name="Column7106"/>
    <tableColumn id="7107" xr3:uid="{C472D1C0-DC13-4DD4-8850-E8E18B9A6DE8}" name="Column7107"/>
    <tableColumn id="7108" xr3:uid="{056A2F11-C5D5-4EBC-BF2D-27D2D38C454B}" name="Column7108"/>
    <tableColumn id="7109" xr3:uid="{F6BAED4E-0069-447F-A09B-CBB4C74C89DE}" name="Column7109"/>
    <tableColumn id="7110" xr3:uid="{5B806380-F72D-441F-9596-96D2BDA25BB4}" name="Column7110"/>
    <tableColumn id="7111" xr3:uid="{1B9FE43C-3B31-4E7D-8165-84201BAB1559}" name="Column7111"/>
    <tableColumn id="7112" xr3:uid="{F002D50D-72B7-4EF8-8E60-7D9447213B7A}" name="Column7112"/>
    <tableColumn id="7113" xr3:uid="{507B71A4-CFD4-428A-9106-3AD2CFF46B06}" name="Column7113"/>
    <tableColumn id="7114" xr3:uid="{40D50481-36A3-4056-A301-4ED928AA7EFA}" name="Column7114"/>
    <tableColumn id="7115" xr3:uid="{8BF2C6EA-774F-46A6-9B3A-7BC631696FF2}" name="Column7115"/>
    <tableColumn id="7116" xr3:uid="{65A1DE79-0AF2-435F-B174-1CB537F840FA}" name="Column7116"/>
    <tableColumn id="7117" xr3:uid="{D13A0662-346F-47DC-8C9D-F008A1CAD787}" name="Column7117"/>
    <tableColumn id="7118" xr3:uid="{6D5A4BB0-6DC5-44C0-9B7C-EC54F58EFB6A}" name="Column7118"/>
    <tableColumn id="7119" xr3:uid="{064BE402-970A-4FA0-91DE-7364532623B0}" name="Column7119"/>
    <tableColumn id="7120" xr3:uid="{7DECE664-EB29-49D6-B2C1-F3BD590944B9}" name="Column7120"/>
    <tableColumn id="7121" xr3:uid="{A16DAD20-9AE6-4842-A5DF-D370AC8D661C}" name="Column7121"/>
    <tableColumn id="7122" xr3:uid="{2AD35358-2729-4F9A-B05C-4783BC1FBB1A}" name="Column7122"/>
    <tableColumn id="7123" xr3:uid="{06D0C8D1-ACDC-4F76-808A-C3E1816A4B3E}" name="Column7123"/>
    <tableColumn id="7124" xr3:uid="{0509D410-3D6A-468B-A316-10848080DAFB}" name="Column7124"/>
    <tableColumn id="7125" xr3:uid="{0EEB5974-A716-4A15-B5C4-76A0D832E561}" name="Column7125"/>
    <tableColumn id="7126" xr3:uid="{B5B6CEDF-CFF7-4CB0-A1C7-ECB9476E1433}" name="Column7126"/>
    <tableColumn id="7127" xr3:uid="{2FC5BB8A-A8AF-4D66-8568-0FFE6842453C}" name="Column7127"/>
    <tableColumn id="7128" xr3:uid="{4937C731-F2BF-4347-932C-D78420A72514}" name="Column7128"/>
    <tableColumn id="7129" xr3:uid="{80472C04-2EE7-4FF9-A235-FFCC98E69B83}" name="Column7129"/>
    <tableColumn id="7130" xr3:uid="{AAC7FA0E-1A35-4C20-9240-E2C17783DA47}" name="Column7130"/>
    <tableColumn id="7131" xr3:uid="{0AC0AEB0-3ED2-4DBA-9E2D-D301AC19F416}" name="Column7131"/>
    <tableColumn id="7132" xr3:uid="{7B9B0377-58BB-4A5E-B37B-B4D54A48D190}" name="Column7132"/>
    <tableColumn id="7133" xr3:uid="{49979BDC-DF93-4CF9-97D9-2162359E0DC5}" name="Column7133"/>
    <tableColumn id="7134" xr3:uid="{36DDA6F9-1AD8-4A9A-AF84-AA4AFC7FF36C}" name="Column7134"/>
    <tableColumn id="7135" xr3:uid="{E3D6D5D3-3853-445F-96E0-9F66658C30DD}" name="Column7135"/>
    <tableColumn id="7136" xr3:uid="{1891B8D3-21A3-474D-95C3-409E3DA885AF}" name="Column7136"/>
    <tableColumn id="7137" xr3:uid="{2FE06609-A196-4AFE-98E8-0A9E27B28098}" name="Column7137"/>
    <tableColumn id="7138" xr3:uid="{37556602-60BC-40D6-BE31-CD9FD76512AD}" name="Column7138"/>
    <tableColumn id="7139" xr3:uid="{00ECC6A7-208A-470D-A9DD-6EFE2C7986E0}" name="Column7139"/>
    <tableColumn id="7140" xr3:uid="{E7503752-509B-4634-A1B2-21EEB22E5323}" name="Column7140"/>
    <tableColumn id="7141" xr3:uid="{CABD026E-E90C-4C1D-A5CE-187ABCE3651E}" name="Column7141"/>
    <tableColumn id="7142" xr3:uid="{CFEF66B2-167F-4A4E-8CF6-ABE98627B005}" name="Column7142"/>
    <tableColumn id="7143" xr3:uid="{9C33F3E4-CBB3-418A-A0D7-0B427B41D1A7}" name="Column7143"/>
    <tableColumn id="7144" xr3:uid="{E7FA75D6-298D-43BD-87FE-C65C946DCC60}" name="Column7144"/>
    <tableColumn id="7145" xr3:uid="{0A00CED6-9BD7-4278-8185-F84B557C7E90}" name="Column7145"/>
    <tableColumn id="7146" xr3:uid="{09C6036C-F09A-47F1-8972-D60FD2451B3E}" name="Column7146"/>
    <tableColumn id="7147" xr3:uid="{12ACDE8E-6E95-4861-87E5-98665D35D44E}" name="Column7147"/>
    <tableColumn id="7148" xr3:uid="{A68723AA-361A-4D2B-B2EB-DB5CA190C457}" name="Column7148"/>
    <tableColumn id="7149" xr3:uid="{9EAC78DD-9B31-47C6-851E-06ABE81A8968}" name="Column7149"/>
    <tableColumn id="7150" xr3:uid="{6603F200-B260-49D7-B7C3-A2D4E660F677}" name="Column7150"/>
    <tableColumn id="7151" xr3:uid="{942130F2-5EA3-4F2C-AE5F-DE71C6D470DA}" name="Column7151"/>
    <tableColumn id="7152" xr3:uid="{60CD8CB4-2D39-47F3-BA76-96F39AB8CB11}" name="Column7152"/>
    <tableColumn id="7153" xr3:uid="{56559142-5E1D-43C1-B36D-51BADEDF3423}" name="Column7153"/>
    <tableColumn id="7154" xr3:uid="{106D783A-5437-4AF4-8B1A-A1063F4BA830}" name="Column7154"/>
    <tableColumn id="7155" xr3:uid="{543F5E38-5004-4019-B322-B7F0415FF82E}" name="Column7155"/>
    <tableColumn id="7156" xr3:uid="{FE1CED1F-BF41-484B-BECA-DA84DFBEF31B}" name="Column7156"/>
    <tableColumn id="7157" xr3:uid="{E7B82D24-2F05-4D40-A506-60B54B102268}" name="Column7157"/>
    <tableColumn id="7158" xr3:uid="{114280D2-430C-45C9-81E4-8E4398F71F97}" name="Column7158"/>
    <tableColumn id="7159" xr3:uid="{358802A9-EE52-4576-9AF6-E07D5B34C5D2}" name="Column7159"/>
    <tableColumn id="7160" xr3:uid="{0F490DE9-B1C7-49EB-8C9F-119EAD024572}" name="Column7160"/>
    <tableColumn id="7161" xr3:uid="{0D5095B1-09E0-4501-B440-804FD840D128}" name="Column7161"/>
    <tableColumn id="7162" xr3:uid="{7CD48E23-3D7F-4D70-9E01-E5AC942E3575}" name="Column7162"/>
    <tableColumn id="7163" xr3:uid="{19C972F5-A354-431C-923D-95EE5063BC1B}" name="Column7163"/>
    <tableColumn id="7164" xr3:uid="{15D4DE84-5C74-47C1-853F-61979AFD9FD0}" name="Column7164"/>
    <tableColumn id="7165" xr3:uid="{66560C83-8712-4D01-9E73-9B07BD2C6F3F}" name="Column7165"/>
    <tableColumn id="7166" xr3:uid="{AB68A7B2-1684-4664-9682-BBAEBFF518BF}" name="Column7166"/>
    <tableColumn id="7167" xr3:uid="{37AF8F9E-FAD8-485C-B20A-4B06C5E6E0AF}" name="Column7167"/>
    <tableColumn id="7168" xr3:uid="{22C3E74E-1FA3-4336-A040-BCF97474B5BD}" name="Column7168"/>
    <tableColumn id="7169" xr3:uid="{9F2D2278-8E94-47EC-B12C-BCC97DFE8A7A}" name="Column7169"/>
    <tableColumn id="7170" xr3:uid="{FC9FAD60-FDBD-430B-9DC9-A6257BBD0260}" name="Column7170"/>
    <tableColumn id="7171" xr3:uid="{2A8C3952-67D0-410B-A14D-451F36D15854}" name="Column7171"/>
    <tableColumn id="7172" xr3:uid="{1534E5F5-D147-406C-811E-2DF9FC221192}" name="Column7172"/>
    <tableColumn id="7173" xr3:uid="{10430663-4E62-4BCA-AEF5-F07F20B02692}" name="Column7173"/>
    <tableColumn id="7174" xr3:uid="{00C27C56-F0C8-4C48-A8BF-AC2E62627A37}" name="Column7174"/>
    <tableColumn id="7175" xr3:uid="{E466BECC-4623-4027-B023-A11A76412AF1}" name="Column7175"/>
    <tableColumn id="7176" xr3:uid="{FAF4BBA1-B76F-48D9-A973-4C245B6E8A40}" name="Column7176"/>
    <tableColumn id="7177" xr3:uid="{0FB81497-FBFD-46A8-9C03-7F39C91A0DAE}" name="Column7177"/>
    <tableColumn id="7178" xr3:uid="{60ADEB1C-E712-446D-A897-D715C1FC0BA9}" name="Column7178"/>
    <tableColumn id="7179" xr3:uid="{FA2BFA61-6672-4192-98D5-C9421F9A9A2F}" name="Column7179"/>
    <tableColumn id="7180" xr3:uid="{1B3C5B0F-0D16-457F-9666-E7B4DB29D2C0}" name="Column7180"/>
    <tableColumn id="7181" xr3:uid="{D9ED4D33-20FE-4755-AAC2-38D083D00235}" name="Column7181"/>
    <tableColumn id="7182" xr3:uid="{F923205B-D595-4F80-AECB-086729B9E7CE}" name="Column7182"/>
    <tableColumn id="7183" xr3:uid="{925BD47B-C888-4010-9906-5DD81F9D2771}" name="Column7183"/>
    <tableColumn id="7184" xr3:uid="{91203388-9DC6-4FC0-9525-E1F27ADCDEB1}" name="Column7184"/>
    <tableColumn id="7185" xr3:uid="{D6037BED-649C-4837-A62D-10F706698ECB}" name="Column7185"/>
    <tableColumn id="7186" xr3:uid="{3DFC86E3-EC6E-412E-9ED8-661AB22C8967}" name="Column7186"/>
    <tableColumn id="7187" xr3:uid="{59C726C3-E9CA-4FA8-9132-682B8FD27225}" name="Column7187"/>
    <tableColumn id="7188" xr3:uid="{F2A5EF8F-B82D-4427-A961-849FA5E8CA6C}" name="Column7188"/>
    <tableColumn id="7189" xr3:uid="{1298E7A4-44C0-4781-95F6-93D92A329C9C}" name="Column7189"/>
    <tableColumn id="7190" xr3:uid="{E71EED58-4804-42FF-959C-93071267D70D}" name="Column7190"/>
    <tableColumn id="7191" xr3:uid="{310E9F35-1BF8-4056-B88E-EE1CCF6CDEF1}" name="Column7191"/>
    <tableColumn id="7192" xr3:uid="{61148DF6-B6E8-4D73-8CC7-B8B52EABF53A}" name="Column7192"/>
    <tableColumn id="7193" xr3:uid="{BB9A19B4-0A6C-4BC5-93FA-7F502B85EE03}" name="Column7193"/>
    <tableColumn id="7194" xr3:uid="{BBE5EF7E-54F6-4362-B1CD-8FB6DD868A64}" name="Column7194"/>
    <tableColumn id="7195" xr3:uid="{B2E777DB-5F79-4CD8-8003-2EC501294C26}" name="Column7195"/>
    <tableColumn id="7196" xr3:uid="{49005DFB-4F64-40EF-AF30-3AA34C260BD7}" name="Column7196"/>
    <tableColumn id="7197" xr3:uid="{99BAF327-A4E5-4600-9C7F-034467EF5879}" name="Column7197"/>
    <tableColumn id="7198" xr3:uid="{3EB4B8DA-BC3E-42F8-83BD-9357F9A1A195}" name="Column7198"/>
    <tableColumn id="7199" xr3:uid="{D4D0CB09-6E07-4C00-B6B4-F8D14D972D3F}" name="Column7199"/>
    <tableColumn id="7200" xr3:uid="{F058E15C-C162-4784-A93C-F2EA826D3082}" name="Column7200"/>
    <tableColumn id="7201" xr3:uid="{E69E7816-BEBE-41CE-8925-A12A54865174}" name="Column7201"/>
    <tableColumn id="7202" xr3:uid="{1B91BE0D-106D-49E4-837D-FA0A8DB3CFAC}" name="Column7202"/>
    <tableColumn id="7203" xr3:uid="{EEEE253E-D4CF-46E7-9488-B5B33DD6194C}" name="Column7203"/>
    <tableColumn id="7204" xr3:uid="{8CF29FE2-5A16-45FF-8195-032B2D891FD4}" name="Column7204"/>
    <tableColumn id="7205" xr3:uid="{6A172999-E0B4-4E12-9025-C3EFFAC8BD22}" name="Column7205"/>
    <tableColumn id="7206" xr3:uid="{6A22C15B-3143-40CC-8C09-BB7536866D36}" name="Column7206"/>
    <tableColumn id="7207" xr3:uid="{52842D6E-0908-4070-9D6A-5C19A2EA2631}" name="Column7207"/>
    <tableColumn id="7208" xr3:uid="{F52EA36E-98DC-45D4-A175-4431C5673B74}" name="Column7208"/>
    <tableColumn id="7209" xr3:uid="{58881637-8CC1-46AD-982A-142AA093195F}" name="Column7209"/>
    <tableColumn id="7210" xr3:uid="{0A1FB414-AAA5-4D3A-A4CD-C5AC8EED41A3}" name="Column7210"/>
    <tableColumn id="7211" xr3:uid="{24A3DEE5-98EC-4DEC-B1B9-3520075052FF}" name="Column7211"/>
    <tableColumn id="7212" xr3:uid="{B96EB98F-35CC-4149-814A-EA54FDFCE978}" name="Column7212"/>
    <tableColumn id="7213" xr3:uid="{CD846AED-E30E-4281-81F4-FB179633517B}" name="Column7213"/>
    <tableColumn id="7214" xr3:uid="{ACDFC2AA-203A-43D3-A77D-B36CA54095A5}" name="Column7214"/>
    <tableColumn id="7215" xr3:uid="{173F2236-1F6F-446A-80B5-F07D43DF3462}" name="Column7215"/>
    <tableColumn id="7216" xr3:uid="{7B418898-5F06-4548-A1B6-613076733A36}" name="Column7216"/>
    <tableColumn id="7217" xr3:uid="{FEC0D173-2D9F-4A5F-8A41-A28B29A0B555}" name="Column7217"/>
    <tableColumn id="7218" xr3:uid="{5F23D73B-CD8D-4DD8-B29F-4A1CCEDC72D1}" name="Column7218"/>
    <tableColumn id="7219" xr3:uid="{797C80EE-4B99-4DF4-8A16-4C15E99DAECB}" name="Column7219"/>
    <tableColumn id="7220" xr3:uid="{C33F66D9-1DE5-4183-8682-CB1B61E37477}" name="Column7220"/>
    <tableColumn id="7221" xr3:uid="{34A65207-5E68-4FE4-8DB4-ADE9BA3ABD2E}" name="Column7221"/>
    <tableColumn id="7222" xr3:uid="{D7B3F956-D590-4846-8961-65D577E03A34}" name="Column7222"/>
    <tableColumn id="7223" xr3:uid="{2EC0DFBC-B3D3-4874-8045-E9D3CADA380C}" name="Column7223"/>
    <tableColumn id="7224" xr3:uid="{66A821BB-1A64-4732-B7E6-BE271B581258}" name="Column7224"/>
    <tableColumn id="7225" xr3:uid="{5760135D-6EA1-4391-B143-9EEB9F55B469}" name="Column7225"/>
    <tableColumn id="7226" xr3:uid="{351FCCFD-F8E0-49D2-9314-011949EE6909}" name="Column7226"/>
    <tableColumn id="7227" xr3:uid="{1FF5375B-560B-41FF-9F29-FAC5F8414D3C}" name="Column7227"/>
    <tableColumn id="7228" xr3:uid="{D719F108-B6B9-4244-8805-5382E1284123}" name="Column7228"/>
    <tableColumn id="7229" xr3:uid="{39D98E46-74FF-46C5-A54E-C180D7FEA643}" name="Column7229"/>
    <tableColumn id="7230" xr3:uid="{25BA8695-4DEA-46CC-8484-36362439481E}" name="Column7230"/>
    <tableColumn id="7231" xr3:uid="{082DCBAB-EC7B-4798-B3EE-191FFE357E35}" name="Column7231"/>
    <tableColumn id="7232" xr3:uid="{D4648AA0-8BC2-40AC-82FC-29E71905CFA2}" name="Column7232"/>
    <tableColumn id="7233" xr3:uid="{243FA41D-8863-475A-86BF-856A9EC400AE}" name="Column7233"/>
    <tableColumn id="7234" xr3:uid="{9E7B45AF-FA3C-4F8F-A7BE-C814391206AB}" name="Column7234"/>
    <tableColumn id="7235" xr3:uid="{94658A8F-8411-4B33-A849-1FAA8177F09A}" name="Column7235"/>
    <tableColumn id="7236" xr3:uid="{3A67E4D1-E736-47A4-AE8B-01C46ACFCF76}" name="Column7236"/>
    <tableColumn id="7237" xr3:uid="{DB441ED9-D609-4FF9-A73A-7479D2053F94}" name="Column7237"/>
    <tableColumn id="7238" xr3:uid="{368D142F-3235-4D20-9E91-EBDD40A22D7A}" name="Column7238"/>
    <tableColumn id="7239" xr3:uid="{C8B422BB-BB89-4E92-AEEB-B3ECE30FF4F8}" name="Column7239"/>
    <tableColumn id="7240" xr3:uid="{0E2D6C29-F13A-4CD9-8B1C-6529447C9ACD}" name="Column7240"/>
    <tableColumn id="7241" xr3:uid="{3900C9E4-8D7E-4A74-9E70-59FB8B4A4BE5}" name="Column7241"/>
    <tableColumn id="7242" xr3:uid="{7F5AFFFA-7762-4758-9AB4-7CC1BE2A6085}" name="Column7242"/>
    <tableColumn id="7243" xr3:uid="{1453CA24-7F8D-4F05-B403-4405B1FCD8E4}" name="Column7243"/>
    <tableColumn id="7244" xr3:uid="{39785951-2301-4266-BE68-4AAC76323B6E}" name="Column7244"/>
    <tableColumn id="7245" xr3:uid="{DFE88B50-8557-4091-9AC0-D7B0B8138029}" name="Column7245"/>
    <tableColumn id="7246" xr3:uid="{2A213744-9A49-4532-8573-B47C25266F5A}" name="Column7246"/>
    <tableColumn id="7247" xr3:uid="{0EC1B26D-DAE1-45C1-B7F7-B856403D4CD7}" name="Column7247"/>
    <tableColumn id="7248" xr3:uid="{27286A48-790E-4FA7-8055-7034D46B0CCC}" name="Column7248"/>
    <tableColumn id="7249" xr3:uid="{E7AF17C5-8603-47A3-A130-BA04B244FCB0}" name="Column7249"/>
    <tableColumn id="7250" xr3:uid="{630EF6C8-0751-4DD9-B2CE-DBD9F3D38B61}" name="Column7250"/>
    <tableColumn id="7251" xr3:uid="{ACF9A235-A583-4F2D-B715-7AC5A5C33BB7}" name="Column7251"/>
    <tableColumn id="7252" xr3:uid="{55B0B927-530A-4C40-8BDA-3648E8409381}" name="Column7252"/>
    <tableColumn id="7253" xr3:uid="{AFAFA3D2-5A82-4098-8745-86F74659D2BF}" name="Column7253"/>
    <tableColumn id="7254" xr3:uid="{6EC98945-D1F0-4CB3-B7A9-809EF06E2BD4}" name="Column7254"/>
    <tableColumn id="7255" xr3:uid="{A289CB38-E967-462F-AD2A-34A7C659263F}" name="Column7255"/>
    <tableColumn id="7256" xr3:uid="{5D89771D-3CF3-4754-A89B-4E4F040F2D38}" name="Column7256"/>
    <tableColumn id="7257" xr3:uid="{EA6B2963-9AA1-4716-A5D5-A3208FA3CC43}" name="Column7257"/>
    <tableColumn id="7258" xr3:uid="{042A27B9-D013-40BD-ACFA-70955FF13104}" name="Column7258"/>
    <tableColumn id="7259" xr3:uid="{5A823433-DA45-40AF-BAA9-684BB264C1B3}" name="Column7259"/>
    <tableColumn id="7260" xr3:uid="{8FEB1645-B936-4BD5-ADA4-EF8B5E3CA76B}" name="Column7260"/>
    <tableColumn id="7261" xr3:uid="{5E063804-0B30-446A-8B9C-0204DB9BF54D}" name="Column7261"/>
    <tableColumn id="7262" xr3:uid="{2320B102-7486-4EED-A946-8A36B747F3A7}" name="Column7262"/>
    <tableColumn id="7263" xr3:uid="{7EEA8D0B-B843-4DE7-845E-36A79D8EB7B6}" name="Column7263"/>
    <tableColumn id="7264" xr3:uid="{944BC598-BB2E-4F75-A424-E6E1C32003D8}" name="Column7264"/>
    <tableColumn id="7265" xr3:uid="{98449CE2-4D79-45DE-B37A-693EEE6BCA4B}" name="Column7265"/>
    <tableColumn id="7266" xr3:uid="{B493E465-01ED-4F87-A689-6E6D8375B77F}" name="Column7266"/>
    <tableColumn id="7267" xr3:uid="{C4D4E11C-9B58-426B-B6E3-686588800C18}" name="Column7267"/>
    <tableColumn id="7268" xr3:uid="{34137543-4D67-4EFF-8FC2-CC3E609E0FC2}" name="Column7268"/>
    <tableColumn id="7269" xr3:uid="{E989C973-A8F7-40DF-810A-82916420A9B1}" name="Column7269"/>
    <tableColumn id="7270" xr3:uid="{70AD6661-1199-44A4-8CFB-0AE11B9EFF35}" name="Column7270"/>
    <tableColumn id="7271" xr3:uid="{4400527A-2425-478B-8992-503FD25C34B6}" name="Column7271"/>
    <tableColumn id="7272" xr3:uid="{0183E92A-9D46-49BD-9736-B760F8F2661E}" name="Column7272"/>
    <tableColumn id="7273" xr3:uid="{562B3C34-C7ED-4C6C-B2FF-85D952EDFF7A}" name="Column7273"/>
    <tableColumn id="7274" xr3:uid="{96104221-CD41-4F3F-B980-E2C065B7B87F}" name="Column7274"/>
    <tableColumn id="7275" xr3:uid="{D424D10A-54B1-4F6A-B68C-CBF4009534B4}" name="Column7275"/>
    <tableColumn id="7276" xr3:uid="{E1AE5380-2510-4E0F-86E1-9443A3CFC4EC}" name="Column7276"/>
    <tableColumn id="7277" xr3:uid="{F4247B4A-9031-46E3-8BBC-EA1FB4610551}" name="Column7277"/>
    <tableColumn id="7278" xr3:uid="{7D7726EB-B559-4A81-908F-0E366A5071E7}" name="Column7278"/>
    <tableColumn id="7279" xr3:uid="{BB01266C-3FA7-4ABA-A4E2-1A1C104D6BA1}" name="Column7279"/>
    <tableColumn id="7280" xr3:uid="{3F1E7028-8776-4D98-8762-171128DC9266}" name="Column7280"/>
    <tableColumn id="7281" xr3:uid="{2730425D-FCC7-4168-8E36-22F5F6E720A3}" name="Column7281"/>
    <tableColumn id="7282" xr3:uid="{91E3392E-0B4F-45C5-A360-5B4C3852D927}" name="Column7282"/>
    <tableColumn id="7283" xr3:uid="{1409E62A-DD21-479B-9302-E21D834EE6E4}" name="Column7283"/>
    <tableColumn id="7284" xr3:uid="{6FB26E27-CF64-43D4-809F-FEC8AE9434CF}" name="Column7284"/>
    <tableColumn id="7285" xr3:uid="{90CDFD22-4526-4B3E-B7DF-EFFD86A302EA}" name="Column7285"/>
    <tableColumn id="7286" xr3:uid="{F7031AFA-AE82-4BBF-862D-156A9E421B91}" name="Column7286"/>
    <tableColumn id="7287" xr3:uid="{FD483A64-489C-4736-A4CE-097519AC4D2E}" name="Column7287"/>
    <tableColumn id="7288" xr3:uid="{9FE00849-7329-4191-9432-78FF5857F558}" name="Column7288"/>
    <tableColumn id="7289" xr3:uid="{9E35A218-FE15-4CDC-9642-52F13ACE7FBE}" name="Column7289"/>
    <tableColumn id="7290" xr3:uid="{7C5662CD-982B-482D-9ABD-4ADC27DC4A7A}" name="Column7290"/>
    <tableColumn id="7291" xr3:uid="{78BECC5C-657C-43DD-9BA1-461B39C3D45C}" name="Column7291"/>
    <tableColumn id="7292" xr3:uid="{AA9DCF63-02BC-4C93-B7E2-47EE64B08C44}" name="Column7292"/>
    <tableColumn id="7293" xr3:uid="{764E099B-59B4-41CE-A743-D8392876D498}" name="Column7293"/>
    <tableColumn id="7294" xr3:uid="{5138C80E-98EA-4766-B899-A0185DD70F79}" name="Column7294"/>
    <tableColumn id="7295" xr3:uid="{A7E9AA6B-39C9-4BF4-9902-53040ACCCCB6}" name="Column7295"/>
    <tableColumn id="7296" xr3:uid="{EF650BD5-0AEA-4B34-8FBA-008FA0EAEEEE}" name="Column7296"/>
    <tableColumn id="7297" xr3:uid="{DA81F7F1-2A4A-4F66-83E9-2DCB2EFE08E2}" name="Column7297"/>
    <tableColumn id="7298" xr3:uid="{B5D7B8D6-AE42-4DAA-B90F-58E9C6DA551B}" name="Column7298"/>
    <tableColumn id="7299" xr3:uid="{1312FA5C-BBE7-4EC4-85F4-84EDEF4B3329}" name="Column7299"/>
    <tableColumn id="7300" xr3:uid="{6FA35449-8FA9-4089-9E38-F14D55FF2B12}" name="Column7300"/>
    <tableColumn id="7301" xr3:uid="{DDEDAFBA-B010-43FB-8266-422B6763BDF0}" name="Column7301"/>
    <tableColumn id="7302" xr3:uid="{53738E8F-F3F5-458D-9EC2-CD83C1F8D054}" name="Column7302"/>
    <tableColumn id="7303" xr3:uid="{084A5EBC-6809-4AEC-BD8B-C2F72118A31E}" name="Column7303"/>
    <tableColumn id="7304" xr3:uid="{C39B3488-8B17-4EA1-93AF-5F8FE5EB3BF6}" name="Column7304"/>
    <tableColumn id="7305" xr3:uid="{E1D276FB-83AC-445D-8C8A-7CEB34DADC96}" name="Column7305"/>
    <tableColumn id="7306" xr3:uid="{120511A0-B15A-4620-8C00-95788147CE3B}" name="Column7306"/>
    <tableColumn id="7307" xr3:uid="{8F776C08-7266-4959-9107-FF1F82BD0736}" name="Column7307"/>
    <tableColumn id="7308" xr3:uid="{8D7A911A-8A2D-436C-9117-C0CC2D531779}" name="Column7308"/>
    <tableColumn id="7309" xr3:uid="{3CD5A59C-DA7B-46ED-BD3E-6CB715A751F7}" name="Column7309"/>
    <tableColumn id="7310" xr3:uid="{87240914-19CF-429C-BAD2-7189E6CA3C56}" name="Column7310"/>
    <tableColumn id="7311" xr3:uid="{8A8ECBC6-B4A4-44CE-908C-0562A95921B6}" name="Column7311"/>
    <tableColumn id="7312" xr3:uid="{8AB22DA5-82A1-42C7-AC57-E7A1F17CD9CD}" name="Column7312"/>
    <tableColumn id="7313" xr3:uid="{FFF49FB0-CBBC-47E9-89B0-AF4D9C36BBA9}" name="Column7313"/>
    <tableColumn id="7314" xr3:uid="{5638D372-977B-49EE-B86B-92BFEC6D89AC}" name="Column7314"/>
    <tableColumn id="7315" xr3:uid="{010C419E-B37F-446E-9EC8-4B1BA2BB2C96}" name="Column7315"/>
    <tableColumn id="7316" xr3:uid="{65B453C5-1B5C-41FE-9F52-C9FFF67089A1}" name="Column7316"/>
    <tableColumn id="7317" xr3:uid="{A214C866-FF16-49FA-BC74-C231A213FDCE}" name="Column7317"/>
    <tableColumn id="7318" xr3:uid="{F0011923-7DBE-4B97-9D8F-28C68D761A5B}" name="Column7318"/>
    <tableColumn id="7319" xr3:uid="{873363EC-D237-498D-B639-94BD25691E18}" name="Column7319"/>
    <tableColumn id="7320" xr3:uid="{58B1480F-26EC-43D9-A943-13BFCD0F25FC}" name="Column7320"/>
    <tableColumn id="7321" xr3:uid="{D0E43A41-2108-42D8-99AB-E204BF351AC3}" name="Column7321"/>
    <tableColumn id="7322" xr3:uid="{440771F6-2D20-4983-B05D-5B0C3BAE6D34}" name="Column7322"/>
    <tableColumn id="7323" xr3:uid="{C0FE40A4-DBE1-4670-B736-BFE6A23777AC}" name="Column7323"/>
    <tableColumn id="7324" xr3:uid="{E124F315-2213-49A9-899E-79D444713895}" name="Column7324"/>
    <tableColumn id="7325" xr3:uid="{6B83797A-94B7-41C8-82C0-FBF38958188C}" name="Column7325"/>
    <tableColumn id="7326" xr3:uid="{5CB17522-6B13-4041-AE28-99AA592260A4}" name="Column7326"/>
    <tableColumn id="7327" xr3:uid="{4E0B6282-0C0D-4DE3-97A6-328C04482A3A}" name="Column7327"/>
    <tableColumn id="7328" xr3:uid="{8774F2AE-B4AE-419B-A403-6E3B4F06BBA9}" name="Column7328"/>
    <tableColumn id="7329" xr3:uid="{62409407-25F0-4825-8C42-70671A6DDB16}" name="Column7329"/>
    <tableColumn id="7330" xr3:uid="{33788E61-8F7E-4D6E-90F0-DC993A1E830E}" name="Column7330"/>
    <tableColumn id="7331" xr3:uid="{A2561DE2-2F73-4079-ACFA-02FFE0F9155E}" name="Column7331"/>
    <tableColumn id="7332" xr3:uid="{26A1C85D-4FC7-4339-BC12-DEB1F202010D}" name="Column7332"/>
    <tableColumn id="7333" xr3:uid="{D2029FF0-8CD7-43D9-AA66-887676ABFF81}" name="Column7333"/>
    <tableColumn id="7334" xr3:uid="{A0306709-8CD2-45D3-9168-971BE37FDE20}" name="Column7334"/>
    <tableColumn id="7335" xr3:uid="{D086ABDD-6FA2-4931-AA7A-CED877525907}" name="Column7335"/>
    <tableColumn id="7336" xr3:uid="{03F7D112-3903-4EB4-B722-5D2CCC30ED4B}" name="Column7336"/>
    <tableColumn id="7337" xr3:uid="{9DDC75A9-B4D8-47AE-A5B7-B0A63CC6D4CD}" name="Column7337"/>
    <tableColumn id="7338" xr3:uid="{81CA9B0B-AD60-4176-82AE-FC1F0E083527}" name="Column7338"/>
    <tableColumn id="7339" xr3:uid="{C9D58131-47DB-432D-B563-CDDC22106C55}" name="Column7339"/>
    <tableColumn id="7340" xr3:uid="{13D40D27-69BA-43A1-B706-FBF30D90AB33}" name="Column7340"/>
    <tableColumn id="7341" xr3:uid="{B029B55C-D797-4A07-856E-0CFF25BD6CCA}" name="Column7341"/>
    <tableColumn id="7342" xr3:uid="{A498CD19-35A7-4FB4-83AC-1F067F25F10F}" name="Column7342"/>
    <tableColumn id="7343" xr3:uid="{4B351F16-E4EF-4330-9F43-A8CF84733EE8}" name="Column7343"/>
    <tableColumn id="7344" xr3:uid="{738A1480-686C-468E-94F6-CB7B37D491D1}" name="Column7344"/>
    <tableColumn id="7345" xr3:uid="{702A38D3-139C-41DA-B75B-B281A8EFF41E}" name="Column7345"/>
    <tableColumn id="7346" xr3:uid="{DE1E9E7C-CD14-463E-A6AD-F708D610C948}" name="Column7346"/>
    <tableColumn id="7347" xr3:uid="{5D541C5E-85FB-4662-AC4E-2BEA83D6D732}" name="Column7347"/>
    <tableColumn id="7348" xr3:uid="{CB50E108-964C-4467-883D-E553F4C84F76}" name="Column7348"/>
    <tableColumn id="7349" xr3:uid="{A43F0C67-4D77-473D-BF90-33F6B3D347B7}" name="Column7349"/>
    <tableColumn id="7350" xr3:uid="{70DAD85A-E28E-4F9B-A2E1-52C527AFC25A}" name="Column7350"/>
    <tableColumn id="7351" xr3:uid="{2CC0EBA4-295B-44D4-943E-490D8E02FC6B}" name="Column7351"/>
    <tableColumn id="7352" xr3:uid="{2AED8A3E-A102-4EE3-8137-CE8E830A238D}" name="Column7352"/>
    <tableColumn id="7353" xr3:uid="{A8B03EA7-163E-4647-94CB-0AFA4C49AF30}" name="Column7353"/>
    <tableColumn id="7354" xr3:uid="{9B191117-5E49-456B-BC56-DB61EF01C0CD}" name="Column7354"/>
    <tableColumn id="7355" xr3:uid="{1DA65CE1-C9DB-4723-9D02-2943A219845C}" name="Column7355"/>
    <tableColumn id="7356" xr3:uid="{39630128-6AAA-46A6-A144-F14DA970E0BE}" name="Column7356"/>
    <tableColumn id="7357" xr3:uid="{78A95460-029C-4888-910D-49FA6A617521}" name="Column7357"/>
    <tableColumn id="7358" xr3:uid="{0F3B7985-7BDF-4991-A067-4C4CD297FAB9}" name="Column7358"/>
    <tableColumn id="7359" xr3:uid="{C2A4B44D-7236-44A8-AE51-F3EE6B482B13}" name="Column7359"/>
    <tableColumn id="7360" xr3:uid="{99C9DC2D-FDF3-4B3C-A313-AC31D8D15DE5}" name="Column7360"/>
    <tableColumn id="7361" xr3:uid="{1FF6C2D8-D4E6-4B0C-8CDD-AB6DD576CD2F}" name="Column7361"/>
    <tableColumn id="7362" xr3:uid="{881A98AC-EB6F-4245-841C-E4792541AD91}" name="Column7362"/>
    <tableColumn id="7363" xr3:uid="{92FFBA9B-F98B-4D13-8454-898D72E034E8}" name="Column7363"/>
    <tableColumn id="7364" xr3:uid="{5FD4FCAF-E998-42A7-8801-E7CED685CE6B}" name="Column7364"/>
    <tableColumn id="7365" xr3:uid="{14314813-8549-4C7D-A050-B2E0037622AA}" name="Column7365"/>
    <tableColumn id="7366" xr3:uid="{6FBD5B5E-9130-4771-85E8-D15D61423549}" name="Column7366"/>
    <tableColumn id="7367" xr3:uid="{AF195A37-6766-4045-86A0-6870AC083E86}" name="Column7367"/>
    <tableColumn id="7368" xr3:uid="{BFCE075F-5EA8-447B-B322-94FB1033D4FB}" name="Column7368"/>
    <tableColumn id="7369" xr3:uid="{38F1B014-93FD-4BBD-A47F-DBBA3D46BCC5}" name="Column7369"/>
    <tableColumn id="7370" xr3:uid="{FE829BC3-4242-49A7-88B5-F998BD0FA9D1}" name="Column7370"/>
    <tableColumn id="7371" xr3:uid="{8C1CF9CD-00F9-4363-AEFD-25BDE8FABF85}" name="Column7371"/>
    <tableColumn id="7372" xr3:uid="{5B21F7DF-F45F-43E4-9AEA-376FD2D9FE73}" name="Column7372"/>
    <tableColumn id="7373" xr3:uid="{D03E4C48-259F-4A12-ABDB-66B968FE3B6F}" name="Column7373"/>
    <tableColumn id="7374" xr3:uid="{E27D66F3-F743-4E43-A6FF-984E76AF1C7C}" name="Column7374"/>
    <tableColumn id="7375" xr3:uid="{4FA4FB57-9EED-4D64-B19A-AB450E7F6BF8}" name="Column7375"/>
    <tableColumn id="7376" xr3:uid="{2CC0A4AD-999A-4E34-B46A-1CDA083E0D82}" name="Column7376"/>
    <tableColumn id="7377" xr3:uid="{23553BE9-E315-4B04-91FC-395D3D11A7A3}" name="Column7377"/>
    <tableColumn id="7378" xr3:uid="{9F7F623D-D321-47EE-A7C9-B051640120EC}" name="Column7378"/>
    <tableColumn id="7379" xr3:uid="{B3C1063B-06B6-48D2-8AEA-ED207B257C20}" name="Column7379"/>
    <tableColumn id="7380" xr3:uid="{941FD8DD-B99F-49A4-A995-F19AF362C716}" name="Column7380"/>
    <tableColumn id="7381" xr3:uid="{314B7E0F-3FA4-4148-BFD7-FB7ED5AC8149}" name="Column7381"/>
    <tableColumn id="7382" xr3:uid="{C2638781-0C92-4B69-8ACC-905484A51EEF}" name="Column7382"/>
    <tableColumn id="7383" xr3:uid="{F06D2A39-DB9B-4806-8417-C05943C7FF9C}" name="Column7383"/>
    <tableColumn id="7384" xr3:uid="{253F9EC6-D883-4536-B3AC-0E883FDA9605}" name="Column7384"/>
    <tableColumn id="7385" xr3:uid="{3F84919E-486E-45B4-89A7-85F2C204CD6E}" name="Column7385"/>
    <tableColumn id="7386" xr3:uid="{69C96427-3712-4973-B2FB-B7C35BCCB775}" name="Column7386"/>
    <tableColumn id="7387" xr3:uid="{CAC864D8-0615-4E13-B020-A49FA188D52F}" name="Column7387"/>
    <tableColumn id="7388" xr3:uid="{CB135490-D819-4E2B-8461-C07566A2A1C7}" name="Column7388"/>
    <tableColumn id="7389" xr3:uid="{4B8D5352-7819-4E69-84D4-0F031D3D79EA}" name="Column7389"/>
    <tableColumn id="7390" xr3:uid="{0D545382-E855-47B8-9C08-8D0EDA81CEA9}" name="Column7390"/>
    <tableColumn id="7391" xr3:uid="{60C71778-4E2B-4C92-9EDC-A0E2D340AE4D}" name="Column7391"/>
    <tableColumn id="7392" xr3:uid="{CF96B95D-213B-48B0-B5B0-616B588CA476}" name="Column7392"/>
    <tableColumn id="7393" xr3:uid="{441E57B8-DB1A-47F7-BBBF-E23C3C88F3FD}" name="Column7393"/>
    <tableColumn id="7394" xr3:uid="{7D8D8A34-5705-4F0F-8F08-1570FCD1D2AE}" name="Column7394"/>
    <tableColumn id="7395" xr3:uid="{A9861339-B41D-4F92-BB8B-9F19CC89317E}" name="Column7395"/>
    <tableColumn id="7396" xr3:uid="{26916EE3-EFEA-405A-9FB6-261535FC2B10}" name="Column7396"/>
    <tableColumn id="7397" xr3:uid="{0E9650C1-65F2-495A-8CC2-58FF3A9985FC}" name="Column7397"/>
    <tableColumn id="7398" xr3:uid="{35FC7315-C719-4570-9CA8-C93170F03274}" name="Column7398"/>
    <tableColumn id="7399" xr3:uid="{0C39272C-908F-400A-9804-1FF1537FA510}" name="Column7399"/>
    <tableColumn id="7400" xr3:uid="{C53C068A-9620-4606-BC73-4D9E1A2B7F85}" name="Column7400"/>
    <tableColumn id="7401" xr3:uid="{5E640980-7109-4AC1-AA55-1D5E94919618}" name="Column7401"/>
    <tableColumn id="7402" xr3:uid="{98443BC5-81FF-4EC2-B45C-A7BA8A3E4EE0}" name="Column7402"/>
    <tableColumn id="7403" xr3:uid="{9717E089-23FC-43CE-BD47-119E0B33E115}" name="Column7403"/>
    <tableColumn id="7404" xr3:uid="{7F242DE2-0401-4F05-BE5C-1A1026F45F12}" name="Column7404"/>
    <tableColumn id="7405" xr3:uid="{6F85B322-C408-49EB-942F-12EF8D9B7103}" name="Column7405"/>
    <tableColumn id="7406" xr3:uid="{D432DD8C-2ACD-4BFA-81A6-78D3D5F6A0D2}" name="Column7406"/>
    <tableColumn id="7407" xr3:uid="{62146BB6-BE32-40B5-AD29-7722F6713B38}" name="Column7407"/>
    <tableColumn id="7408" xr3:uid="{0BCA73B2-F7B3-4172-8864-A4917A7D97E1}" name="Column7408"/>
    <tableColumn id="7409" xr3:uid="{470DCF49-E7BB-40E6-8028-C0B5BD546D91}" name="Column7409"/>
    <tableColumn id="7410" xr3:uid="{D7AB5B34-727F-4517-ADBD-4D83B9C85E27}" name="Column7410"/>
    <tableColumn id="7411" xr3:uid="{3656CA3A-A410-43CC-93BA-AADE6DC98DA0}" name="Column7411"/>
    <tableColumn id="7412" xr3:uid="{74331916-6BE0-4C1D-8C4E-DCA3CB961FCA}" name="Column7412"/>
    <tableColumn id="7413" xr3:uid="{9F9D4BD5-ABB9-4D99-86CF-058B33954A39}" name="Column7413"/>
    <tableColumn id="7414" xr3:uid="{ABC49C3E-4493-4BD7-A92E-0B3569667571}" name="Column7414"/>
    <tableColumn id="7415" xr3:uid="{A228CC82-EAC5-4843-B9C3-7DE7BBE93DAD}" name="Column7415"/>
    <tableColumn id="7416" xr3:uid="{A8690427-9947-4FE4-8FF0-F0ED0E44E2BF}" name="Column7416"/>
    <tableColumn id="7417" xr3:uid="{CF691772-7E6F-4F74-953D-D756D3FE8176}" name="Column7417"/>
    <tableColumn id="7418" xr3:uid="{AAE00FFD-310B-4F7D-9704-C2D27F749491}" name="Column7418"/>
    <tableColumn id="7419" xr3:uid="{E11E0359-20DB-497B-9C6E-72F24E610CA4}" name="Column7419"/>
    <tableColumn id="7420" xr3:uid="{9FA2CB50-F8A4-4201-BADA-97D30F3B980D}" name="Column7420"/>
    <tableColumn id="7421" xr3:uid="{5A9BC43D-B9DD-4A6E-B86F-1CAA7EDB1AF1}" name="Column7421"/>
    <tableColumn id="7422" xr3:uid="{80325279-03CD-40F0-80CC-81D61B809F16}" name="Column7422"/>
    <tableColumn id="7423" xr3:uid="{DAA1156E-1F91-4AFB-BD50-F69ACE29246C}" name="Column7423"/>
    <tableColumn id="7424" xr3:uid="{095D6A5B-32A4-48CB-846E-7E5DB44F2834}" name="Column7424"/>
    <tableColumn id="7425" xr3:uid="{6990D67A-1734-4827-876E-EC6C8106F8A2}" name="Column7425"/>
    <tableColumn id="7426" xr3:uid="{9F76D831-2913-4E29-BEB9-B5905CD67053}" name="Column7426"/>
    <tableColumn id="7427" xr3:uid="{C03D6EE6-9A10-4A72-9BE6-5DF19FE617F3}" name="Column7427"/>
    <tableColumn id="7428" xr3:uid="{4147162A-3932-4118-AA39-8B3412D7AF4D}" name="Column7428"/>
    <tableColumn id="7429" xr3:uid="{7466470D-925E-436D-8D91-3025D0BC9A85}" name="Column7429"/>
    <tableColumn id="7430" xr3:uid="{6A91FD9F-7BE6-47CC-92A2-D8CEA489503D}" name="Column7430"/>
    <tableColumn id="7431" xr3:uid="{13200590-9F13-467D-9775-A71D632C5642}" name="Column7431"/>
    <tableColumn id="7432" xr3:uid="{C2209FBB-01F8-4701-9112-08AC8BBDA54E}" name="Column7432"/>
    <tableColumn id="7433" xr3:uid="{92300F5C-E89F-4E19-8BB8-1A8DDF53080B}" name="Column7433"/>
    <tableColumn id="7434" xr3:uid="{B178CD07-0142-433E-AA9A-1396A0E821EB}" name="Column7434"/>
    <tableColumn id="7435" xr3:uid="{9B4EE6F6-99E8-4456-8363-3EC35860413C}" name="Column7435"/>
    <tableColumn id="7436" xr3:uid="{F8B0C8E2-00D0-4E8F-ABA8-C546D15D866F}" name="Column7436"/>
    <tableColumn id="7437" xr3:uid="{065D77AF-3676-4FAD-A10D-FE0DCB18E57D}" name="Column7437"/>
    <tableColumn id="7438" xr3:uid="{AF881748-B3F7-4A66-82A9-74A802AF6361}" name="Column7438"/>
    <tableColumn id="7439" xr3:uid="{62BC3B4A-4CA2-407B-A826-9111616741A5}" name="Column7439"/>
    <tableColumn id="7440" xr3:uid="{A99F99CF-E784-42E3-B197-95241EE9C609}" name="Column7440"/>
    <tableColumn id="7441" xr3:uid="{0746AD60-0ABD-462F-A4A4-C2F46C47C21F}" name="Column7441"/>
    <tableColumn id="7442" xr3:uid="{93E0BE17-F8FD-42DB-81EF-D35C3E5422D7}" name="Column7442"/>
    <tableColumn id="7443" xr3:uid="{82A084E2-E37A-452B-BF1E-1446F5A611D5}" name="Column7443"/>
    <tableColumn id="7444" xr3:uid="{2BBBC59E-F421-42CA-A030-5F70A8CC5E36}" name="Column7444"/>
    <tableColumn id="7445" xr3:uid="{60F36B2C-728F-4033-979E-0BBB44EAF77E}" name="Column7445"/>
    <tableColumn id="7446" xr3:uid="{13CE68EF-1523-4871-8359-70A1E70BFC98}" name="Column7446"/>
    <tableColumn id="7447" xr3:uid="{CD2F6BF4-4A1F-4887-94F1-E8425036D82C}" name="Column7447"/>
    <tableColumn id="7448" xr3:uid="{1DFCAC21-2336-49DB-9E87-9FD20FB66BF0}" name="Column7448"/>
    <tableColumn id="7449" xr3:uid="{EDD91E4C-BDB5-4C96-A4D6-BF276713AB65}" name="Column7449"/>
    <tableColumn id="7450" xr3:uid="{581F924C-D4D6-4392-8468-860D6EB111BA}" name="Column7450"/>
    <tableColumn id="7451" xr3:uid="{F04D1F37-179E-4B98-8804-A621C792FAAF}" name="Column7451"/>
    <tableColumn id="7452" xr3:uid="{368C72EA-1A41-4003-88F3-81780CC3FAC8}" name="Column7452"/>
    <tableColumn id="7453" xr3:uid="{2716CA6C-6B47-4C77-9FF5-7AD22FF18AE7}" name="Column7453"/>
    <tableColumn id="7454" xr3:uid="{A2B82249-873D-4C89-ADFF-7185801ED347}" name="Column7454"/>
    <tableColumn id="7455" xr3:uid="{B07F012E-8672-41C9-93C9-ECF1CF7D96A0}" name="Column7455"/>
    <tableColumn id="7456" xr3:uid="{63ABB7F2-5F87-41F2-BB1B-3A556777B8D2}" name="Column7456"/>
    <tableColumn id="7457" xr3:uid="{1B2EE96A-4CE2-4097-9AFE-491C3FECD7F4}" name="Column7457"/>
    <tableColumn id="7458" xr3:uid="{7D417C5A-28D2-4B4B-B80B-4645CC68A82E}" name="Column7458"/>
    <tableColumn id="7459" xr3:uid="{870FDA55-277B-40EF-AC1D-5A7E4A2A3ADE}" name="Column7459"/>
    <tableColumn id="7460" xr3:uid="{4B9C6150-2468-4E4E-8DCB-11E270D87734}" name="Column7460"/>
    <tableColumn id="7461" xr3:uid="{04FD28CE-EC5A-489B-A8F6-3A6F4D395708}" name="Column7461"/>
    <tableColumn id="7462" xr3:uid="{3CBFCEE8-8B78-47ED-A0E5-466D93C18F28}" name="Column7462"/>
    <tableColumn id="7463" xr3:uid="{251EF04B-E20A-4E19-A5FF-7B0576536849}" name="Column7463"/>
    <tableColumn id="7464" xr3:uid="{1B4221A9-6284-4727-BF21-905212BA4A67}" name="Column7464"/>
    <tableColumn id="7465" xr3:uid="{FBFED572-0012-4D56-A0F0-EE83E7218D6E}" name="Column7465"/>
    <tableColumn id="7466" xr3:uid="{672B2AF2-3116-4B1F-97B5-088A029C5708}" name="Column7466"/>
    <tableColumn id="7467" xr3:uid="{03370578-A08A-4715-B2CB-88921F683266}" name="Column7467"/>
    <tableColumn id="7468" xr3:uid="{296A6978-ADD9-4938-9A4C-669CB39EC993}" name="Column7468"/>
    <tableColumn id="7469" xr3:uid="{6C7DFA2B-DA00-4A43-B257-56451A1132E3}" name="Column7469"/>
    <tableColumn id="7470" xr3:uid="{875BB54E-A3C8-4CF7-89EB-BEB212E5F74C}" name="Column7470"/>
    <tableColumn id="7471" xr3:uid="{F2C5264B-6011-47CB-AB67-860460BC581F}" name="Column7471"/>
    <tableColumn id="7472" xr3:uid="{EBFB9A7D-4E14-4E53-8DA1-17B19B5FCD0D}" name="Column7472"/>
    <tableColumn id="7473" xr3:uid="{21725EBE-ACEE-44A3-B533-F149427214D0}" name="Column7473"/>
    <tableColumn id="7474" xr3:uid="{3E9828E1-74E1-409E-8B62-75883C0A89E6}" name="Column7474"/>
    <tableColumn id="7475" xr3:uid="{587C9656-075C-412B-B989-38B1C48E072D}" name="Column7475"/>
    <tableColumn id="7476" xr3:uid="{268B7AC2-8FC6-4857-A5AD-8BFD9302DB13}" name="Column7476"/>
    <tableColumn id="7477" xr3:uid="{786E200E-DFD9-4CB1-AE85-BC43706AD377}" name="Column7477"/>
    <tableColumn id="7478" xr3:uid="{8959E64A-1CE3-49E5-A9F5-96CBAF40C75E}" name="Column7478"/>
    <tableColumn id="7479" xr3:uid="{E2DFC623-CD75-44D7-B0EA-6FA8D794D3B4}" name="Column7479"/>
    <tableColumn id="7480" xr3:uid="{E2602462-241E-4726-BDCC-112EEEF33C5A}" name="Column7480"/>
    <tableColumn id="7481" xr3:uid="{17D4B996-2770-4B55-8DD2-E8E1097519FD}" name="Column7481"/>
    <tableColumn id="7482" xr3:uid="{CB363FF9-F5DA-46B3-A910-E90D8313DA53}" name="Column7482"/>
    <tableColumn id="7483" xr3:uid="{313D3BB7-4F0F-4EC5-9244-687D67E37709}" name="Column7483"/>
    <tableColumn id="7484" xr3:uid="{9F5D5FCE-0745-47D4-8370-6781EA5EAB54}" name="Column7484"/>
    <tableColumn id="7485" xr3:uid="{D8C0F1DF-3664-475A-9EFB-968D1466ED53}" name="Column7485"/>
    <tableColumn id="7486" xr3:uid="{953DDF94-F428-46BA-9D0E-509430F906E3}" name="Column7486"/>
    <tableColumn id="7487" xr3:uid="{66C95A1D-FDA3-485D-8B3F-393849AB4EE8}" name="Column7487"/>
    <tableColumn id="7488" xr3:uid="{E595048B-C82E-4D7C-9592-003A20F9AFF7}" name="Column7488"/>
    <tableColumn id="7489" xr3:uid="{8BB1B3FA-3664-473D-AB9C-8BE04A2D2A0E}" name="Column7489"/>
    <tableColumn id="7490" xr3:uid="{66D9EF51-743D-48C6-9E9A-3B56E22CEE3D}" name="Column7490"/>
    <tableColumn id="7491" xr3:uid="{612B07ED-D939-420A-B095-CD5768E9E531}" name="Column7491"/>
    <tableColumn id="7492" xr3:uid="{2F4823FA-6A6D-4301-B1AE-93286ACDCFC1}" name="Column7492"/>
    <tableColumn id="7493" xr3:uid="{2039CFCD-B975-4822-A8BB-5BE2EFB4A277}" name="Column7493"/>
    <tableColumn id="7494" xr3:uid="{D4C0CC62-9DEB-4318-B492-A9042655372D}" name="Column7494"/>
    <tableColumn id="7495" xr3:uid="{1C2C78CF-0A24-4E3B-A5B6-590A73426FA7}" name="Column7495"/>
    <tableColumn id="7496" xr3:uid="{2CDE322F-1CF9-4840-B473-9B20BFF2D43C}" name="Column7496"/>
    <tableColumn id="7497" xr3:uid="{829397CF-7280-409E-9305-0A1490084B19}" name="Column7497"/>
    <tableColumn id="7498" xr3:uid="{8FC04EB2-BDC9-46DF-91AC-839B58BDB295}" name="Column7498"/>
    <tableColumn id="7499" xr3:uid="{AAB3952E-DF1B-4387-B688-3CCE35C14EEA}" name="Column7499"/>
    <tableColumn id="7500" xr3:uid="{037CD398-04CF-4CA5-9312-32B2CC4DF1B9}" name="Column7500"/>
    <tableColumn id="7501" xr3:uid="{BDF35A88-376E-47FF-8CC0-CC36E10F357A}" name="Column7501"/>
    <tableColumn id="7502" xr3:uid="{B7AF5A27-2ADB-4025-BDFB-84D7AA4FF640}" name="Column7502"/>
    <tableColumn id="7503" xr3:uid="{0BC0BD18-54B6-476C-9D60-E9B7E205D5D4}" name="Column7503"/>
    <tableColumn id="7504" xr3:uid="{BBCDA0F6-A96B-4CC0-A972-686A77B2BCAF}" name="Column7504"/>
    <tableColumn id="7505" xr3:uid="{2F3E5FCB-A061-41AB-91FD-DE67C189E7D0}" name="Column7505"/>
    <tableColumn id="7506" xr3:uid="{324D93E6-BB27-4C46-86EF-A240EF99DA51}" name="Column7506"/>
    <tableColumn id="7507" xr3:uid="{5C5B8987-0B90-4002-8A25-8604D1D11BE3}" name="Column7507"/>
    <tableColumn id="7508" xr3:uid="{CB0FFAE7-C9C9-454B-A074-F2D605D3AF80}" name="Column7508"/>
    <tableColumn id="7509" xr3:uid="{83A3B817-C07C-4259-B6DE-C5A64E0A05ED}" name="Column7509"/>
    <tableColumn id="7510" xr3:uid="{E2597002-6C32-4CAC-8224-798A25D25F82}" name="Column7510"/>
    <tableColumn id="7511" xr3:uid="{8AD84C1C-9491-4F86-BBF6-34572863DD51}" name="Column7511"/>
    <tableColumn id="7512" xr3:uid="{190A3EBE-BA7B-4279-B166-D1996F56BD78}" name="Column7512"/>
    <tableColumn id="7513" xr3:uid="{029CE553-7C6E-4FDF-939F-0537B2DFD0F9}" name="Column7513"/>
    <tableColumn id="7514" xr3:uid="{ADBF71EE-0168-48DC-8007-E14E04A47F1E}" name="Column7514"/>
    <tableColumn id="7515" xr3:uid="{31C296C7-0BC5-4728-B68D-FA909CCAE441}" name="Column7515"/>
    <tableColumn id="7516" xr3:uid="{B98B86F0-C98E-4340-A5C1-DB98A773A87B}" name="Column7516"/>
    <tableColumn id="7517" xr3:uid="{A0E30317-B76E-436E-9DBA-49BFAF2AEFD5}" name="Column7517"/>
    <tableColumn id="7518" xr3:uid="{9FEA5364-C2AA-4AE0-9BEE-3F6334F4A917}" name="Column7518"/>
    <tableColumn id="7519" xr3:uid="{7BDF2B20-3A07-47E7-8D76-B178A92ACA70}" name="Column7519"/>
    <tableColumn id="7520" xr3:uid="{81197799-A2CF-43CF-BA40-17EFEB5F1C69}" name="Column7520"/>
    <tableColumn id="7521" xr3:uid="{F3172DA6-4D07-4B7C-B949-642FFB5D41A9}" name="Column7521"/>
    <tableColumn id="7522" xr3:uid="{13D9F628-1BEA-4B16-9BAC-BFDF929C8AE7}" name="Column7522"/>
    <tableColumn id="7523" xr3:uid="{B81BB281-7581-4AD7-A403-77B5BC74C3F5}" name="Column7523"/>
    <tableColumn id="7524" xr3:uid="{9EE1FDB6-3FD2-41E8-82AF-85CB3C35AB37}" name="Column7524"/>
    <tableColumn id="7525" xr3:uid="{6E045483-E860-4217-84E3-6F7BCC13B777}" name="Column7525"/>
    <tableColumn id="7526" xr3:uid="{4AE4FBF7-47EA-4192-884B-0C83CE881BD1}" name="Column7526"/>
    <tableColumn id="7527" xr3:uid="{8647DBEC-0098-4F00-9005-34AE45CBB707}" name="Column7527"/>
    <tableColumn id="7528" xr3:uid="{BAE699D7-1D11-4DF9-96ED-E4860DC79463}" name="Column7528"/>
    <tableColumn id="7529" xr3:uid="{C92A876C-314F-4B76-9128-BAC640A586BF}" name="Column7529"/>
    <tableColumn id="7530" xr3:uid="{57E135F8-DF26-40F4-BCBD-51842BED2068}" name="Column7530"/>
    <tableColumn id="7531" xr3:uid="{A59E7572-AC04-47BF-96E7-1D097E3163C7}" name="Column7531"/>
    <tableColumn id="7532" xr3:uid="{09282166-8D78-47A1-B218-19EA3009B72A}" name="Column7532"/>
    <tableColumn id="7533" xr3:uid="{E0249804-320D-47F1-AFED-A6958D369166}" name="Column7533"/>
    <tableColumn id="7534" xr3:uid="{81D2D98C-4547-4529-9624-B0479C93443B}" name="Column7534"/>
    <tableColumn id="7535" xr3:uid="{ECC74EA3-3F33-40BC-B21C-E6FFCC71DE7F}" name="Column7535"/>
    <tableColumn id="7536" xr3:uid="{DD2DFC6A-1D9E-4B2C-B08E-678ADEE3AFC8}" name="Column7536"/>
    <tableColumn id="7537" xr3:uid="{56D23571-05D0-4DBB-8984-6FAC6D935D9C}" name="Column7537"/>
    <tableColumn id="7538" xr3:uid="{5E35CDA8-4744-416D-8DBD-205096ABFCCE}" name="Column7538"/>
    <tableColumn id="7539" xr3:uid="{C6F5AA89-EE37-4698-84AB-030C5F515238}" name="Column7539"/>
    <tableColumn id="7540" xr3:uid="{554C4CAA-53BA-4ACC-B143-C23722B33F19}" name="Column7540"/>
    <tableColumn id="7541" xr3:uid="{27FC8D7B-1EDD-4DCB-8780-6BDD2A29BCE8}" name="Column7541"/>
    <tableColumn id="7542" xr3:uid="{54E02265-4004-4AB7-9CD2-710DD195E7E2}" name="Column7542"/>
    <tableColumn id="7543" xr3:uid="{DC16F239-E753-4386-AB67-15F5E8C8CB57}" name="Column7543"/>
    <tableColumn id="7544" xr3:uid="{AA5B62AB-9997-4159-9987-79148A384D5A}" name="Column7544"/>
    <tableColumn id="7545" xr3:uid="{0EC11FD5-B99D-4893-A38D-C3A7732394A2}" name="Column7545"/>
    <tableColumn id="7546" xr3:uid="{9AE4FFBD-51F9-4E40-BC96-5794DCDF2C14}" name="Column7546"/>
    <tableColumn id="7547" xr3:uid="{CC28FBFC-ED10-4590-A8C3-CF9D1EDD9C70}" name="Column7547"/>
    <tableColumn id="7548" xr3:uid="{D86DFFA6-9D59-4955-987B-A680CD55B6BE}" name="Column7548"/>
    <tableColumn id="7549" xr3:uid="{CE550B13-4F24-4A7F-8510-225402A08C3F}" name="Column7549"/>
    <tableColumn id="7550" xr3:uid="{494BCB7A-63B9-449B-B583-BC42016F11F0}" name="Column7550"/>
    <tableColumn id="7551" xr3:uid="{639AC59A-00AF-454B-B6CB-33612D7DD67E}" name="Column7551"/>
    <tableColumn id="7552" xr3:uid="{392B4D7E-DE28-40B5-9D41-303D6CC9AF4E}" name="Column7552"/>
    <tableColumn id="7553" xr3:uid="{2E26D631-EABB-48E7-8E27-7078F77897C9}" name="Column7553"/>
    <tableColumn id="7554" xr3:uid="{ACEFDEC7-D5E0-496B-A4C3-2BA8BE59932E}" name="Column7554"/>
    <tableColumn id="7555" xr3:uid="{96F88FA9-3987-4DA7-8508-4D642FB3294E}" name="Column7555"/>
    <tableColumn id="7556" xr3:uid="{9C231E5A-B759-4584-B863-72674FEAA096}" name="Column7556"/>
    <tableColumn id="7557" xr3:uid="{6527BCD7-C619-488D-BEC3-F5402613068D}" name="Column7557"/>
    <tableColumn id="7558" xr3:uid="{B6097672-494E-402E-B13E-F54077EB7A09}" name="Column7558"/>
    <tableColumn id="7559" xr3:uid="{CF5E3570-53BB-493D-8F9D-A4B60E58E433}" name="Column7559"/>
    <tableColumn id="7560" xr3:uid="{0D4C27DC-7608-4F10-B8A1-6EA049EE331F}" name="Column7560"/>
    <tableColumn id="7561" xr3:uid="{EFCA9496-9DD2-4D33-8578-F693906DCE99}" name="Column7561"/>
    <tableColumn id="7562" xr3:uid="{7B9B0DC4-E16B-43F9-A3CA-2E1697D0A3F4}" name="Column7562"/>
    <tableColumn id="7563" xr3:uid="{2A40FF99-AEF2-4419-AFB6-450A6DF4E010}" name="Column7563"/>
    <tableColumn id="7564" xr3:uid="{57812CAF-E58C-4293-A1CF-7C860EE8CE94}" name="Column7564"/>
    <tableColumn id="7565" xr3:uid="{BC366745-A883-43F6-A629-773F926F55ED}" name="Column7565"/>
    <tableColumn id="7566" xr3:uid="{A60DAAEB-7CD2-4E06-9E0F-BA19610306E5}" name="Column7566"/>
    <tableColumn id="7567" xr3:uid="{C7370985-1EAE-49DC-B6B9-F98BCAE4626E}" name="Column7567"/>
    <tableColumn id="7568" xr3:uid="{9CAEC578-7439-435A-B7A4-98CDC56183B8}" name="Column7568"/>
    <tableColumn id="7569" xr3:uid="{58EF0950-8DA5-48D9-94F5-A9FA22C8CEFA}" name="Column7569"/>
    <tableColumn id="7570" xr3:uid="{71EDE313-359C-42B5-A90D-BCEBE047B315}" name="Column7570"/>
    <tableColumn id="7571" xr3:uid="{32974B9A-78A6-4DAD-9960-1337AADC905B}" name="Column7571"/>
    <tableColumn id="7572" xr3:uid="{90401937-563B-4FD9-AD60-505D5BF4C844}" name="Column7572"/>
    <tableColumn id="7573" xr3:uid="{14534C3F-544D-4DF5-85F9-1EA322EC61D9}" name="Column7573"/>
    <tableColumn id="7574" xr3:uid="{12F36C4C-6206-476C-B397-8824CE3A71A0}" name="Column7574"/>
    <tableColumn id="7575" xr3:uid="{948C4A00-320B-4CC5-85A0-D813610A4EFF}" name="Column7575"/>
    <tableColumn id="7576" xr3:uid="{FB78BF8A-9BA1-4716-8273-B31922C4F7A7}" name="Column7576"/>
    <tableColumn id="7577" xr3:uid="{579E5158-C4A7-49BE-823F-C51DB7319509}" name="Column7577"/>
    <tableColumn id="7578" xr3:uid="{DF242FED-3604-4362-B008-932AED1B1571}" name="Column7578"/>
    <tableColumn id="7579" xr3:uid="{F8B6FDA2-F9C2-448C-94C5-E6287DD4121F}" name="Column7579"/>
    <tableColumn id="7580" xr3:uid="{F4BD86E2-287B-48DE-8171-869B1DB4D751}" name="Column7580"/>
    <tableColumn id="7581" xr3:uid="{E11009AD-25B6-468D-BB0A-E4E8D5BE3017}" name="Column7581"/>
    <tableColumn id="7582" xr3:uid="{6150B8CE-A14C-4B11-AD60-1A4DA95B2ADE}" name="Column7582"/>
    <tableColumn id="7583" xr3:uid="{89968733-2F56-47DC-8EEF-D0DB0A27DAAA}" name="Column7583"/>
    <tableColumn id="7584" xr3:uid="{787BE8F6-915E-4E09-AC93-FEA027DC0462}" name="Column7584"/>
    <tableColumn id="7585" xr3:uid="{852C7809-D289-4F69-835C-60E3FCC3D35E}" name="Column7585"/>
    <tableColumn id="7586" xr3:uid="{EE29B08A-6905-465A-B7EA-11C21CA960F1}" name="Column7586"/>
    <tableColumn id="7587" xr3:uid="{826DAE1B-2849-43E2-83C7-13F35F3098A6}" name="Column7587"/>
    <tableColumn id="7588" xr3:uid="{5F6EEFE9-97CD-4F27-94E7-0E1895D25CCC}" name="Column7588"/>
    <tableColumn id="7589" xr3:uid="{896BA119-D277-4E89-BCF8-76419FA21A81}" name="Column7589"/>
    <tableColumn id="7590" xr3:uid="{7CF553BB-F538-4D3D-A4EB-2F7F8ED4D05F}" name="Column7590"/>
    <tableColumn id="7591" xr3:uid="{4D7AA9DF-41B3-457A-B256-844C90F07EE5}" name="Column7591"/>
    <tableColumn id="7592" xr3:uid="{7EE85D2F-135A-48BC-A325-07AD16C710BD}" name="Column7592"/>
    <tableColumn id="7593" xr3:uid="{4E8DE88D-9E96-45E3-AC0E-D6A4A0E2A346}" name="Column7593"/>
    <tableColumn id="7594" xr3:uid="{A9EF7AD9-3E95-48FE-8C7D-73D36D24812A}" name="Column7594"/>
    <tableColumn id="7595" xr3:uid="{4ACCF9DC-DEAB-41BE-AD54-0914BF77BCFF}" name="Column7595"/>
    <tableColumn id="7596" xr3:uid="{E5370FAD-99DD-4E49-936E-58AE04353DD9}" name="Column7596"/>
    <tableColumn id="7597" xr3:uid="{0E33CFE6-810B-42BA-AE69-AEBF5646B6B8}" name="Column7597"/>
    <tableColumn id="7598" xr3:uid="{791B2D9E-31CC-4697-B7C6-AE35DAF13DF2}" name="Column7598"/>
    <tableColumn id="7599" xr3:uid="{BF0209F5-B4B1-4B57-9622-D7E5B102F48F}" name="Column7599"/>
    <tableColumn id="7600" xr3:uid="{E67FC19E-2A9A-487E-B2FB-5924CFCD31D5}" name="Column7600"/>
    <tableColumn id="7601" xr3:uid="{41920CAE-8FBD-42F5-9840-63B1D91389A5}" name="Column7601"/>
    <tableColumn id="7602" xr3:uid="{1C0FB4A3-14FB-4EA8-8A99-814F06305E70}" name="Column7602"/>
    <tableColumn id="7603" xr3:uid="{031F42BF-E4C3-4AD5-9D8E-DE9C0906980E}" name="Column7603"/>
    <tableColumn id="7604" xr3:uid="{BC8433F1-708B-4A02-A64A-A444A745ADB6}" name="Column7604"/>
    <tableColumn id="7605" xr3:uid="{C21B11BB-B5D8-4747-9ED6-B447C851E784}" name="Column7605"/>
    <tableColumn id="7606" xr3:uid="{5B98AD32-571A-479C-9FEE-E71AF0BEDB8A}" name="Column7606"/>
    <tableColumn id="7607" xr3:uid="{C1348631-84DD-4FD4-B9FE-9013D11BC543}" name="Column7607"/>
    <tableColumn id="7608" xr3:uid="{685E49D9-7B29-4AAA-91CF-C05B9575C490}" name="Column7608"/>
    <tableColumn id="7609" xr3:uid="{34E68CD0-EB6E-468D-8B8B-C4651D88BFAF}" name="Column7609"/>
    <tableColumn id="7610" xr3:uid="{048D472E-7A29-423B-AF0B-D690351A3B44}" name="Column7610"/>
    <tableColumn id="7611" xr3:uid="{0AF05449-5C64-4364-8CEC-39859F11E012}" name="Column7611"/>
    <tableColumn id="7612" xr3:uid="{7096EAEB-0127-4388-B4C1-FB0E1310396F}" name="Column7612"/>
    <tableColumn id="7613" xr3:uid="{BC1A4661-E826-4881-B651-AB63F277ECFB}" name="Column7613"/>
    <tableColumn id="7614" xr3:uid="{AD744F99-C417-44FB-A1C0-655417255C59}" name="Column7614"/>
    <tableColumn id="7615" xr3:uid="{C44C2D23-4900-4012-8310-648A685E69AD}" name="Column7615"/>
    <tableColumn id="7616" xr3:uid="{96AA3765-60DB-4A02-BA8F-98C3DA0B9436}" name="Column7616"/>
    <tableColumn id="7617" xr3:uid="{E6C54798-F197-46CD-9AF7-F402B2849183}" name="Column7617"/>
    <tableColumn id="7618" xr3:uid="{B665091C-CC94-4421-9817-9E906A8D3B25}" name="Column7618"/>
    <tableColumn id="7619" xr3:uid="{9EBE7303-D887-4829-BFB7-B77718BF6E1C}" name="Column7619"/>
    <tableColumn id="7620" xr3:uid="{E5774D9F-AE05-47FE-9ACE-3241BAF5ACAE}" name="Column7620"/>
    <tableColumn id="7621" xr3:uid="{1E577612-CA8B-4EC7-8F9A-9F5D6FFAEE76}" name="Column7621"/>
    <tableColumn id="7622" xr3:uid="{E7190AF5-BFB1-4F48-973F-B850A27DA643}" name="Column7622"/>
    <tableColumn id="7623" xr3:uid="{EDEF2A52-AF56-41BB-AA57-D9F0489242D4}" name="Column7623"/>
    <tableColumn id="7624" xr3:uid="{A0149F4F-ADD4-4325-80D4-842B66386FD6}" name="Column7624"/>
    <tableColumn id="7625" xr3:uid="{41E7FC32-1E9D-4D56-A12F-A89B18411F64}" name="Column7625"/>
    <tableColumn id="7626" xr3:uid="{1E5C18CF-150D-4DAF-B38C-945E26BA7092}" name="Column7626"/>
    <tableColumn id="7627" xr3:uid="{C66F7D34-256A-49CE-91B6-9875FE939975}" name="Column7627"/>
    <tableColumn id="7628" xr3:uid="{882EFE7D-0D1F-47DC-B16D-3D6E9BB90632}" name="Column7628"/>
    <tableColumn id="7629" xr3:uid="{53248402-EF13-4328-BE80-981FBBF14191}" name="Column7629"/>
    <tableColumn id="7630" xr3:uid="{9F98F5D7-5C20-4093-B19F-8F22B586778A}" name="Column7630"/>
    <tableColumn id="7631" xr3:uid="{670E10D3-2842-4B7E-9101-52836D1810BC}" name="Column7631"/>
    <tableColumn id="7632" xr3:uid="{15C2A5AD-7D87-4A34-A5F6-0CA821955F8C}" name="Column7632"/>
    <tableColumn id="7633" xr3:uid="{4057A06B-ED61-45CA-A261-C933F1CCF0E0}" name="Column7633"/>
    <tableColumn id="7634" xr3:uid="{957C4286-B07D-4A78-BD0B-97B9C37F7BA9}" name="Column7634"/>
    <tableColumn id="7635" xr3:uid="{D5E316CE-3648-4246-B28B-AF794F174C31}" name="Column7635"/>
    <tableColumn id="7636" xr3:uid="{36F2A799-D8C8-4FDB-BA25-78BAE942649B}" name="Column7636"/>
    <tableColumn id="7637" xr3:uid="{F7D6150E-9542-4454-B5FC-B3BDA7FBB38B}" name="Column7637"/>
    <tableColumn id="7638" xr3:uid="{77E42748-0C1C-4E19-9B3C-85FFDFE98AF6}" name="Column7638"/>
    <tableColumn id="7639" xr3:uid="{16308985-3DB1-4BA8-97D8-9F6CF614C1F2}" name="Column7639"/>
    <tableColumn id="7640" xr3:uid="{C93F25C1-6DE9-4368-A618-758EDA6DD395}" name="Column7640"/>
    <tableColumn id="7641" xr3:uid="{CA1AD838-B0C8-4E39-8868-A41CA75A3933}" name="Column7641"/>
    <tableColumn id="7642" xr3:uid="{53C334F2-9D57-477A-A49E-6B6D0975D502}" name="Column7642"/>
    <tableColumn id="7643" xr3:uid="{5B331765-B4EC-44A2-8D87-947F4EE24722}" name="Column7643"/>
    <tableColumn id="7644" xr3:uid="{BF1629C9-2AB8-417A-81E4-25CA74155638}" name="Column7644"/>
    <tableColumn id="7645" xr3:uid="{56B39552-2567-46BE-984E-871F2CD4FAD1}" name="Column7645"/>
    <tableColumn id="7646" xr3:uid="{4B1C87A1-BF0C-4AC1-AB20-DD75C48F8778}" name="Column7646"/>
    <tableColumn id="7647" xr3:uid="{AE26C0B6-E9D7-4BD2-8D05-092F4E0F23D8}" name="Column7647"/>
    <tableColumn id="7648" xr3:uid="{EC679F6E-936B-42A4-888F-30DD82567F40}" name="Column7648"/>
    <tableColumn id="7649" xr3:uid="{91EAE7E8-5465-42C5-9DD5-1DC094BDB689}" name="Column7649"/>
    <tableColumn id="7650" xr3:uid="{FDE73E84-BC7E-4ED6-ADB2-503424F9F371}" name="Column7650"/>
    <tableColumn id="7651" xr3:uid="{A678445B-A0FE-4BDB-A77C-54DD24CDCE3A}" name="Column7651"/>
    <tableColumn id="7652" xr3:uid="{6A85334C-849C-42CD-9C59-4B069602FD11}" name="Column7652"/>
    <tableColumn id="7653" xr3:uid="{BB36C27C-90B8-4AB5-B444-BE19B7BA5A6A}" name="Column7653"/>
    <tableColumn id="7654" xr3:uid="{54C12008-ABB3-48A2-B91F-DEF0A6467281}" name="Column7654"/>
    <tableColumn id="7655" xr3:uid="{E273DEB8-11A2-4F8E-BA5B-596124512815}" name="Column7655"/>
    <tableColumn id="7656" xr3:uid="{0DB0FBEE-D9B0-431E-A439-1FCE1BF17D43}" name="Column7656"/>
    <tableColumn id="7657" xr3:uid="{E7DA2A29-09A0-4C10-A8A3-2F4D40629D68}" name="Column7657"/>
    <tableColumn id="7658" xr3:uid="{CC93F709-F22F-4F77-96DA-74ADFAC793EC}" name="Column7658"/>
    <tableColumn id="7659" xr3:uid="{7DF906AC-C2A3-4293-B0DF-DD0C92D7EA2E}" name="Column7659"/>
    <tableColumn id="7660" xr3:uid="{59C0C202-3799-4EB8-9EFA-46A806D23580}" name="Column7660"/>
    <tableColumn id="7661" xr3:uid="{2E0563AF-4A73-4B3E-B7FE-0628FEC85010}" name="Column7661"/>
    <tableColumn id="7662" xr3:uid="{B530927D-90D6-47C4-A96D-2A24AE69AEBF}" name="Column7662"/>
    <tableColumn id="7663" xr3:uid="{E4E5A717-0DA3-4C3E-B31F-37DC8552F057}" name="Column7663"/>
    <tableColumn id="7664" xr3:uid="{506B7183-5023-49F5-B800-3893BF0B1B26}" name="Column7664"/>
    <tableColumn id="7665" xr3:uid="{7D4FE763-C46F-4753-990B-96E63BA8C0B5}" name="Column7665"/>
    <tableColumn id="7666" xr3:uid="{4C8455EC-41AB-4931-B2BA-5CA9AACB499E}" name="Column7666"/>
    <tableColumn id="7667" xr3:uid="{34745EEE-C8DF-4215-B17C-5AFF160DBB43}" name="Column7667"/>
    <tableColumn id="7668" xr3:uid="{BC1AA7CF-3B18-45DA-B32C-8C1156CD4779}" name="Column7668"/>
    <tableColumn id="7669" xr3:uid="{20A9A309-6772-4DEC-80A9-D7ACD05A1246}" name="Column7669"/>
    <tableColumn id="7670" xr3:uid="{F8744E0C-098E-4EC6-8717-89658C5B6C4B}" name="Column7670"/>
    <tableColumn id="7671" xr3:uid="{802ED896-5840-45E8-8606-23860FBD4215}" name="Column7671"/>
    <tableColumn id="7672" xr3:uid="{21E90693-3976-4189-94D8-6F5E2F56D19F}" name="Column7672"/>
    <tableColumn id="7673" xr3:uid="{4F9DFD2E-0793-42B2-871C-B9B604D61FD1}" name="Column7673"/>
    <tableColumn id="7674" xr3:uid="{9BBCCD45-B8B2-4077-B331-E55552B372FA}" name="Column7674"/>
    <tableColumn id="7675" xr3:uid="{A3E22A8E-37DB-4167-85A3-202E10B36B05}" name="Column7675"/>
    <tableColumn id="7676" xr3:uid="{620C23D4-5E5F-440C-837D-A1486D1CF842}" name="Column7676"/>
    <tableColumn id="7677" xr3:uid="{BE7EF58E-5EC5-45F0-991D-B931C6B255BD}" name="Column7677"/>
    <tableColumn id="7678" xr3:uid="{1635D077-A68A-4495-A237-E68569C97B42}" name="Column7678"/>
    <tableColumn id="7679" xr3:uid="{18AEF143-15E8-440F-882D-2926DADDF5B7}" name="Column7679"/>
    <tableColumn id="7680" xr3:uid="{F9CEA36C-6026-41F1-8BF6-AA9AA1FC395A}" name="Column7680"/>
    <tableColumn id="7681" xr3:uid="{BA5B8EFB-46BA-492E-ADA9-31420BF06641}" name="Column7681"/>
    <tableColumn id="7682" xr3:uid="{F6902B2E-FAD6-41D3-8954-C0014A2202E1}" name="Column7682"/>
    <tableColumn id="7683" xr3:uid="{E1A94315-F1E8-4BB7-80EF-F05284A2A0B7}" name="Column7683"/>
    <tableColumn id="7684" xr3:uid="{99A2317C-3B16-43F4-A645-A73CF83326C7}" name="Column7684"/>
    <tableColumn id="7685" xr3:uid="{9F358E04-0F49-4EBB-A709-15F940A02CB9}" name="Column7685"/>
    <tableColumn id="7686" xr3:uid="{5F833F68-421B-4AE8-B106-B10118D36F68}" name="Column7686"/>
    <tableColumn id="7687" xr3:uid="{E3274F08-B2DE-4382-A1D8-AE39329D687B}" name="Column7687"/>
    <tableColumn id="7688" xr3:uid="{30EF5D0B-41C7-433B-A792-B5BB2B062DD3}" name="Column7688"/>
    <tableColumn id="7689" xr3:uid="{E8B7870C-6556-409C-AE63-D98289813F8B}" name="Column7689"/>
    <tableColumn id="7690" xr3:uid="{B9AFA1A2-F143-4DC6-AB04-337DC0F65668}" name="Column7690"/>
    <tableColumn id="7691" xr3:uid="{9777E1BD-B314-4ADF-88AD-AABC379FC150}" name="Column7691"/>
    <tableColumn id="7692" xr3:uid="{5D432E78-4862-438B-98B9-5918FEF1B147}" name="Column7692"/>
    <tableColumn id="7693" xr3:uid="{30231769-F544-4FDA-80F7-A94BDB1E2475}" name="Column7693"/>
    <tableColumn id="7694" xr3:uid="{5FABFDFE-B0E1-473C-BC1B-0481D93C77DE}" name="Column7694"/>
    <tableColumn id="7695" xr3:uid="{B73182CE-9463-43B8-8D37-98B1FE293889}" name="Column7695"/>
    <tableColumn id="7696" xr3:uid="{69F3692D-08C7-40CB-9C62-D4A4157BAEB5}" name="Column7696"/>
    <tableColumn id="7697" xr3:uid="{7D87184E-0E1E-4F23-BB59-3CFF4400F1FA}" name="Column7697"/>
    <tableColumn id="7698" xr3:uid="{38B41098-B3ED-4DA3-B0B3-D1842937F899}" name="Column7698"/>
    <tableColumn id="7699" xr3:uid="{FB2924D5-07AF-46EE-AB37-1281CFDBA83E}" name="Column7699"/>
    <tableColumn id="7700" xr3:uid="{F22B3215-C824-4CE0-A666-D5BBB563C606}" name="Column7700"/>
    <tableColumn id="7701" xr3:uid="{0097882B-B28E-4033-9A61-C8462BF21531}" name="Column7701"/>
    <tableColumn id="7702" xr3:uid="{D2D8F0AA-ABBF-4BD0-9ACE-F5649A44D346}" name="Column7702"/>
    <tableColumn id="7703" xr3:uid="{2DFD08C7-A1FB-40B7-AA41-498E7E063A1A}" name="Column7703"/>
    <tableColumn id="7704" xr3:uid="{48C90604-F2AB-4864-BC24-D1CA62BD1846}" name="Column7704"/>
    <tableColumn id="7705" xr3:uid="{9259F60D-D363-4C94-942D-5E9778CA956F}" name="Column7705"/>
    <tableColumn id="7706" xr3:uid="{71C0F6AA-DFB3-44E9-9F16-7502FC8B6C0C}" name="Column7706"/>
    <tableColumn id="7707" xr3:uid="{34099F10-02DF-4E11-B3D8-4F7370A28F59}" name="Column7707"/>
    <tableColumn id="7708" xr3:uid="{A50BBEEA-D179-402F-91D6-194675DF885D}" name="Column7708"/>
    <tableColumn id="7709" xr3:uid="{D91DA56C-4123-4287-AF1F-A44D19A6592D}" name="Column7709"/>
    <tableColumn id="7710" xr3:uid="{1ED2E68B-2508-4CA6-8204-0CB77FD5683A}" name="Column7710"/>
    <tableColumn id="7711" xr3:uid="{9E11173C-FE78-4667-8A14-A92E1D3F1A52}" name="Column7711"/>
    <tableColumn id="7712" xr3:uid="{DB2115A5-AFCB-467C-95BD-9426047B1560}" name="Column7712"/>
    <tableColumn id="7713" xr3:uid="{C222238E-EB0D-4ADD-8164-60A1D4CABEC8}" name="Column7713"/>
    <tableColumn id="7714" xr3:uid="{6A8C133C-1253-49F9-BCDE-4E9AA40F6356}" name="Column7714"/>
    <tableColumn id="7715" xr3:uid="{CFBABDFB-0A92-4FAA-B817-007640FD867D}" name="Column7715"/>
    <tableColumn id="7716" xr3:uid="{1F1966A3-D13E-434B-9B0D-28979ACCD26B}" name="Column7716"/>
    <tableColumn id="7717" xr3:uid="{2D9BE2CB-8B1C-4371-B3ED-C5DE82D60777}" name="Column7717"/>
    <tableColumn id="7718" xr3:uid="{2151F46D-2450-47F9-9631-AC4CE0D43B85}" name="Column7718"/>
    <tableColumn id="7719" xr3:uid="{D8F419EF-DD98-4EE9-A6CB-8737D3E6AE2D}" name="Column7719"/>
    <tableColumn id="7720" xr3:uid="{FCD7F26C-316F-4FF3-B59A-165DCD70BC38}" name="Column7720"/>
    <tableColumn id="7721" xr3:uid="{0FEE8853-838A-44E1-A889-3ECD0F2C31E7}" name="Column7721"/>
    <tableColumn id="7722" xr3:uid="{68FBDC5D-4D58-4ECE-8DC0-99785939A059}" name="Column7722"/>
    <tableColumn id="7723" xr3:uid="{91741F69-0426-46F1-B25D-04D950DB54AE}" name="Column7723"/>
    <tableColumn id="7724" xr3:uid="{05EC82F5-AB41-4C7C-A914-E48449826CE5}" name="Column7724"/>
    <tableColumn id="7725" xr3:uid="{6A5A9B5B-1492-439D-BE6C-9E7B693A7E0B}" name="Column7725"/>
    <tableColumn id="7726" xr3:uid="{B6F57AE2-C52E-428C-8FB2-2226F5C4A728}" name="Column7726"/>
    <tableColumn id="7727" xr3:uid="{877CFF7D-7A32-4B22-912F-1205CDC46153}" name="Column7727"/>
    <tableColumn id="7728" xr3:uid="{A6BB57EF-C9B2-4FD2-AFD0-24D63EB92AED}" name="Column7728"/>
    <tableColumn id="7729" xr3:uid="{4E9E4FA3-4A93-4AB4-88ED-E09E83359F3A}" name="Column7729"/>
    <tableColumn id="7730" xr3:uid="{B9EA9B8F-02FE-4E99-AAEA-3AA7B70EA699}" name="Column7730"/>
    <tableColumn id="7731" xr3:uid="{E81CE204-684B-4FF7-9078-9917588034F0}" name="Column7731"/>
    <tableColumn id="7732" xr3:uid="{0913CB04-781D-47A1-9D42-444EDE7D0176}" name="Column7732"/>
    <tableColumn id="7733" xr3:uid="{AF69CFC1-3310-48D9-9E6D-029072EE1A6C}" name="Column7733"/>
    <tableColumn id="7734" xr3:uid="{488C978D-3C44-4F54-B18E-67AC49B45B53}" name="Column7734"/>
    <tableColumn id="7735" xr3:uid="{486D2CAA-3F2C-4F10-99A5-9790653812F3}" name="Column7735"/>
    <tableColumn id="7736" xr3:uid="{3D6D676E-D15B-483F-8B29-6434B1C5880A}" name="Column7736"/>
    <tableColumn id="7737" xr3:uid="{6021ED65-7169-4278-ADC4-CA9732F18D9E}" name="Column7737"/>
    <tableColumn id="7738" xr3:uid="{92A6A379-0F1A-4002-8F2B-325B405B9FE4}" name="Column7738"/>
    <tableColumn id="7739" xr3:uid="{E0D4C178-1371-4B3E-AC3B-689BBA0AC318}" name="Column7739"/>
    <tableColumn id="7740" xr3:uid="{2C87F7EC-76B6-412F-AA9F-B0C9C4F08C17}" name="Column7740"/>
    <tableColumn id="7741" xr3:uid="{3C4608EC-43D3-4ABB-93DC-166398281CA1}" name="Column7741"/>
    <tableColumn id="7742" xr3:uid="{405DC0B6-3B73-4B80-A0B2-5E423EF37F75}" name="Column7742"/>
    <tableColumn id="7743" xr3:uid="{5C6E1DDB-A68F-41F4-AEE0-837F90FCFB09}" name="Column7743"/>
    <tableColumn id="7744" xr3:uid="{F04BE989-290D-449B-BE7E-10B5CAEA2285}" name="Column7744"/>
    <tableColumn id="7745" xr3:uid="{FD680C73-C8F3-456B-9E3F-470F9AB23B00}" name="Column7745"/>
    <tableColumn id="7746" xr3:uid="{1644BD12-22E4-4F7B-B6CC-8F4E66BCF1FB}" name="Column7746"/>
    <tableColumn id="7747" xr3:uid="{8144D8AE-B33F-4206-9A06-84E5219D8949}" name="Column7747"/>
    <tableColumn id="7748" xr3:uid="{F9BFFAAD-BB4A-4024-BB1D-B40D1180AAFB}" name="Column7748"/>
    <tableColumn id="7749" xr3:uid="{E802B723-947C-4D28-BDA4-65C2B74886DB}" name="Column7749"/>
    <tableColumn id="7750" xr3:uid="{1F1669DE-8F20-4CA2-A320-1929D1D6DC9A}" name="Column7750"/>
    <tableColumn id="7751" xr3:uid="{58D3C15D-FB7B-43F0-826A-F070D083853F}" name="Column7751"/>
    <tableColumn id="7752" xr3:uid="{664CF8A3-67FF-4A76-9810-3191485AFC34}" name="Column7752"/>
    <tableColumn id="7753" xr3:uid="{042535C2-0F33-49C6-89AD-F3D3A62C2B31}" name="Column7753"/>
    <tableColumn id="7754" xr3:uid="{F6398636-3E41-48F1-9952-B666E0AB4891}" name="Column7754"/>
    <tableColumn id="7755" xr3:uid="{274E7FE6-3EF8-4348-8319-DBC371F8CEB5}" name="Column7755"/>
    <tableColumn id="7756" xr3:uid="{7362EEA2-2F58-47BB-A543-7174B0C11725}" name="Column7756"/>
    <tableColumn id="7757" xr3:uid="{DE6D12C9-DE24-4606-A599-64EF8F4F79C6}" name="Column7757"/>
    <tableColumn id="7758" xr3:uid="{A9F7F349-FEDC-4245-ABBD-EEA0B25F653E}" name="Column7758"/>
    <tableColumn id="7759" xr3:uid="{2B4CA684-FDBB-4502-9B40-21BB31A78EC4}" name="Column7759"/>
    <tableColumn id="7760" xr3:uid="{49E56185-36C7-42BD-BD55-0C730B08008D}" name="Column7760"/>
    <tableColumn id="7761" xr3:uid="{8567A525-51C3-41EA-9BAC-6B59501AFAFB}" name="Column7761"/>
    <tableColumn id="7762" xr3:uid="{8B624ADB-FC96-43DA-8C9B-99F28D3B06AD}" name="Column7762"/>
    <tableColumn id="7763" xr3:uid="{B76C395D-8DB8-420F-9501-06332F0DA7C9}" name="Column7763"/>
    <tableColumn id="7764" xr3:uid="{421B6D49-5A07-4AB9-A8F1-1D9E27E2F7DA}" name="Column7764"/>
    <tableColumn id="7765" xr3:uid="{9670495B-85AB-49AD-9CEC-AF45A2F53725}" name="Column7765"/>
    <tableColumn id="7766" xr3:uid="{42C6B6B5-0F1A-497B-B79F-4457D4F4469B}" name="Column7766"/>
    <tableColumn id="7767" xr3:uid="{765AFA0E-9FA8-41D0-BA32-DB826ECCCBC0}" name="Column7767"/>
    <tableColumn id="7768" xr3:uid="{B93F4E30-16CC-4578-BF24-056599AF53DC}" name="Column7768"/>
    <tableColumn id="7769" xr3:uid="{5689CB10-CA49-4AC5-B161-9C5315F275F8}" name="Column7769"/>
    <tableColumn id="7770" xr3:uid="{FCB39000-5DA7-4CD6-AD4C-25EB977963F3}" name="Column7770"/>
    <tableColumn id="7771" xr3:uid="{5C6EA332-9130-4074-A2FF-6D8AEA43B028}" name="Column7771"/>
    <tableColumn id="7772" xr3:uid="{76DC1035-18D9-4B2A-9467-85F17F04DB84}" name="Column7772"/>
    <tableColumn id="7773" xr3:uid="{DE6DC30B-D59B-40D9-9B80-9EC42556D031}" name="Column7773"/>
    <tableColumn id="7774" xr3:uid="{D79211C2-95E1-4E5F-A46D-26B0A4B72444}" name="Column7774"/>
    <tableColumn id="7775" xr3:uid="{368CB1D8-0D7F-413F-93D8-9C57CE2ED500}" name="Column7775"/>
    <tableColumn id="7776" xr3:uid="{D8DAA410-D4F5-443D-B283-945544564FDC}" name="Column7776"/>
    <tableColumn id="7777" xr3:uid="{2FB4A653-C1FD-4690-8D24-95E596EA2C59}" name="Column7777"/>
    <tableColumn id="7778" xr3:uid="{4993D4B8-5223-4903-96E5-BFDE6717BA4B}" name="Column7778"/>
    <tableColumn id="7779" xr3:uid="{EAE6D440-293F-491F-AD16-AEF2C1368DDB}" name="Column7779"/>
    <tableColumn id="7780" xr3:uid="{6B7809CD-CEB3-44F3-B2A7-E54EA4942249}" name="Column7780"/>
    <tableColumn id="7781" xr3:uid="{881686D9-2520-42AD-861E-6524C16972E8}" name="Column7781"/>
    <tableColumn id="7782" xr3:uid="{0EE833DA-EA4E-488C-8E82-C55C3C9DBDF2}" name="Column7782"/>
    <tableColumn id="7783" xr3:uid="{26CB2820-6583-42CA-B295-A51346B5A0D1}" name="Column7783"/>
    <tableColumn id="7784" xr3:uid="{E7D1F9B5-DFE3-4159-A4C2-2A3B8EF5F5D3}" name="Column7784"/>
    <tableColumn id="7785" xr3:uid="{0171ABA0-A9D1-40E1-8582-619C9C9978CE}" name="Column7785"/>
    <tableColumn id="7786" xr3:uid="{9839D6D5-FD6E-4C34-84B4-BF8D4C7D3C57}" name="Column7786"/>
    <tableColumn id="7787" xr3:uid="{542A3D22-BE5B-4A86-9719-DC4CE0073D30}" name="Column7787"/>
    <tableColumn id="7788" xr3:uid="{BFE56C79-47FC-4903-8AA2-D1D758B5554B}" name="Column7788"/>
    <tableColumn id="7789" xr3:uid="{C2A91460-8E93-4D22-AEB7-4BD7D57C41C9}" name="Column7789"/>
    <tableColumn id="7790" xr3:uid="{8823E6D2-62DF-49B6-A771-B78C1CC3B6FF}" name="Column7790"/>
    <tableColumn id="7791" xr3:uid="{8BAC0389-F1D4-4E52-B2B9-812A22568788}" name="Column7791"/>
    <tableColumn id="7792" xr3:uid="{FC40F5DA-7F5D-4831-9142-3BC2AE4A9D15}" name="Column7792"/>
    <tableColumn id="7793" xr3:uid="{BEE24235-9317-454B-B1F0-D252F9FF61EC}" name="Column7793"/>
    <tableColumn id="7794" xr3:uid="{1EB8E6D5-9A7A-4E4B-9DF4-49A01C4C88C4}" name="Column7794"/>
    <tableColumn id="7795" xr3:uid="{2A8AF785-1622-4A4B-92C2-25DB1EE90819}" name="Column7795"/>
    <tableColumn id="7796" xr3:uid="{55F07A15-5D05-4268-9DAE-9EBF663F7C16}" name="Column7796"/>
    <tableColumn id="7797" xr3:uid="{11A101B4-5ABE-4FA4-A547-3B777ADF7F60}" name="Column7797"/>
    <tableColumn id="7798" xr3:uid="{1166D91C-246F-466A-A9EB-1ADF354BFEAC}" name="Column7798"/>
    <tableColumn id="7799" xr3:uid="{263279FB-D5D8-4CD4-B260-C26F7E1DF999}" name="Column7799"/>
    <tableColumn id="7800" xr3:uid="{274747E8-FDCA-4BBE-B0B2-7D65D48E620E}" name="Column7800"/>
    <tableColumn id="7801" xr3:uid="{C8DC281A-D611-4154-963F-F32E9A52713D}" name="Column7801"/>
    <tableColumn id="7802" xr3:uid="{BDAA484A-FCF7-421F-9F46-86B99C83F35E}" name="Column7802"/>
    <tableColumn id="7803" xr3:uid="{56E38315-E105-463B-A137-6F1799348DA5}" name="Column7803"/>
    <tableColumn id="7804" xr3:uid="{4A3C7A91-2A6F-4425-A0D3-6C9AF913B39F}" name="Column7804"/>
    <tableColumn id="7805" xr3:uid="{86AD5C99-9F6B-49EE-A089-011C2D84F71D}" name="Column7805"/>
    <tableColumn id="7806" xr3:uid="{5BCA60F5-C372-4460-8D5C-3A6AB595CCB3}" name="Column7806"/>
    <tableColumn id="7807" xr3:uid="{CD788A5E-42E9-4E7D-8D9A-66733F495FC6}" name="Column7807"/>
    <tableColumn id="7808" xr3:uid="{CC989482-312F-473F-AAFD-0B704C236F34}" name="Column7808"/>
    <tableColumn id="7809" xr3:uid="{C84A3EB8-EF5F-4DE8-A547-51BD50774E83}" name="Column7809"/>
    <tableColumn id="7810" xr3:uid="{BD8C5386-F35E-4562-A038-0BE7D174D5B4}" name="Column7810"/>
    <tableColumn id="7811" xr3:uid="{03ECEB3D-4E32-4106-B4F5-5BD03B46B74F}" name="Column7811"/>
    <tableColumn id="7812" xr3:uid="{30D3E09C-9B3E-4B83-9A61-F604F8DDBCBE}" name="Column7812"/>
    <tableColumn id="7813" xr3:uid="{4F3EC85A-DC46-4287-B8ED-6A0BD1B47AF2}" name="Column7813"/>
    <tableColumn id="7814" xr3:uid="{C5C370D1-F5F0-4A10-9608-C0F029C1D59C}" name="Column7814"/>
    <tableColumn id="7815" xr3:uid="{0DA99F43-7C0B-4551-8B61-42F311A5EE24}" name="Column7815"/>
    <tableColumn id="7816" xr3:uid="{3534BA84-860E-4DBF-9BEE-8423C0B3FBBF}" name="Column7816"/>
    <tableColumn id="7817" xr3:uid="{A6E88781-3B30-4695-A8E9-148A874DBF2B}" name="Column7817"/>
    <tableColumn id="7818" xr3:uid="{07F14498-AE14-4A65-83A5-0E7D7E329D73}" name="Column7818"/>
    <tableColumn id="7819" xr3:uid="{6BBC87DA-52F1-485F-8E22-7BB88A2B9BCB}" name="Column7819"/>
    <tableColumn id="7820" xr3:uid="{6680F4CE-679C-48F8-A11C-4636086178F9}" name="Column7820"/>
    <tableColumn id="7821" xr3:uid="{E1F04D46-6054-45D2-ACE1-C621D3F7B9FC}" name="Column7821"/>
    <tableColumn id="7822" xr3:uid="{A6AB72D9-731A-4677-A708-007D574939BB}" name="Column7822"/>
    <tableColumn id="7823" xr3:uid="{8440FAD9-F4D0-47D7-95E8-81970A2B38DC}" name="Column7823"/>
    <tableColumn id="7824" xr3:uid="{10B9D347-7AFF-4A8B-BA77-41AA448F8715}" name="Column7824"/>
    <tableColumn id="7825" xr3:uid="{9E258377-258E-40E5-A7B2-BCB0C63065EF}" name="Column7825"/>
    <tableColumn id="7826" xr3:uid="{243BFC8F-2F13-437A-A861-4C6E43A4A77E}" name="Column7826"/>
    <tableColumn id="7827" xr3:uid="{FB2DF601-0789-4F4B-B62B-E46D0418BB5D}" name="Column7827"/>
    <tableColumn id="7828" xr3:uid="{CE7A0C03-7843-4981-9692-052D66742628}" name="Column7828"/>
    <tableColumn id="7829" xr3:uid="{7683B715-2876-46B3-B83D-018F4A673B98}" name="Column7829"/>
    <tableColumn id="7830" xr3:uid="{F8466D6C-66FE-4557-9D97-B4857587402D}" name="Column7830"/>
    <tableColumn id="7831" xr3:uid="{972F2EB3-10BC-45C7-9FF7-8FC4C4434745}" name="Column7831"/>
    <tableColumn id="7832" xr3:uid="{06EADB69-D44E-429A-9F2B-EB528FE3E0F0}" name="Column7832"/>
    <tableColumn id="7833" xr3:uid="{5B7220D7-0AC1-4C04-A810-78EE05B69967}" name="Column7833"/>
    <tableColumn id="7834" xr3:uid="{E63A0F7C-0B28-4B57-B1D7-EB50EBFE1307}" name="Column7834"/>
    <tableColumn id="7835" xr3:uid="{71F52EAC-F7BC-49A2-A17B-FF1FB7C54C31}" name="Column7835"/>
    <tableColumn id="7836" xr3:uid="{ABC4886C-9E73-4F8A-A601-314277E22B50}" name="Column7836"/>
    <tableColumn id="7837" xr3:uid="{5DFE0888-F0F8-4C33-A66F-3FBA0B5DBA6C}" name="Column7837"/>
    <tableColumn id="7838" xr3:uid="{50C483A9-FC4D-478F-9FEF-EE88A5396E0F}" name="Column7838"/>
    <tableColumn id="7839" xr3:uid="{3260E29E-768D-422C-B479-86EC2786F8D5}" name="Column7839"/>
    <tableColumn id="7840" xr3:uid="{CB0E7585-9795-4184-96DA-CC541C931C80}" name="Column7840"/>
    <tableColumn id="7841" xr3:uid="{3EC53BC2-3583-4694-9B79-90BFCA69A1DC}" name="Column7841"/>
    <tableColumn id="7842" xr3:uid="{EF5073A9-E500-4DF4-AEE0-DDE84343FDEC}" name="Column7842"/>
    <tableColumn id="7843" xr3:uid="{3D199D15-25E0-47F6-BBC9-7C0730FAFC16}" name="Column7843"/>
    <tableColumn id="7844" xr3:uid="{2D4E4D28-A3BB-4213-B6AD-58BA5525A76B}" name="Column7844"/>
    <tableColumn id="7845" xr3:uid="{B8BA34D6-2A35-4917-B9ED-15718061619D}" name="Column7845"/>
    <tableColumn id="7846" xr3:uid="{68775684-5C96-4349-BDEF-2AEA3BD5BF84}" name="Column7846"/>
    <tableColumn id="7847" xr3:uid="{20DBB342-FD87-40C7-BEA3-158DF0BDD9AB}" name="Column7847"/>
    <tableColumn id="7848" xr3:uid="{53F9C703-656B-4068-A192-656255C44CD3}" name="Column7848"/>
    <tableColumn id="7849" xr3:uid="{2950B964-7D07-4D68-9B62-637E69EE798D}" name="Column7849"/>
    <tableColumn id="7850" xr3:uid="{3B5110AF-BA08-484B-AE20-252CD9CED00C}" name="Column7850"/>
    <tableColumn id="7851" xr3:uid="{DE26E583-7B64-4F2A-A882-ADB6DB14B018}" name="Column7851"/>
    <tableColumn id="7852" xr3:uid="{BC48A33C-C1D4-4253-A270-FAF84D303BFB}" name="Column7852"/>
    <tableColumn id="7853" xr3:uid="{0E854C9D-BD4A-4616-8C13-BDDFC191D704}" name="Column7853"/>
    <tableColumn id="7854" xr3:uid="{79E5B336-8E1D-4174-91FC-6D8253FB026A}" name="Column7854"/>
    <tableColumn id="7855" xr3:uid="{71BDEE96-9F4B-4240-9402-90D477AD08A6}" name="Column7855"/>
    <tableColumn id="7856" xr3:uid="{969123E8-F54F-4624-86B4-2D1D3668ED82}" name="Column7856"/>
    <tableColumn id="7857" xr3:uid="{C5E3FF7F-C284-4A4F-B3AE-BC693890E7DA}" name="Column7857"/>
    <tableColumn id="7858" xr3:uid="{B9843C33-C6F5-4FE1-8A79-3CFD09BD7F20}" name="Column7858"/>
    <tableColumn id="7859" xr3:uid="{F7A248BE-9F46-45D2-BC9A-3876C450C71E}" name="Column7859"/>
    <tableColumn id="7860" xr3:uid="{C8721098-2339-4482-B756-A37EFCBEC1A8}" name="Column7860"/>
    <tableColumn id="7861" xr3:uid="{BE81639A-35D3-49C6-89D8-A1B92BC2BE21}" name="Column7861"/>
    <tableColumn id="7862" xr3:uid="{C72569CA-B989-4B17-9F08-380D7BE518E5}" name="Column7862"/>
    <tableColumn id="7863" xr3:uid="{C6215146-9348-46DE-A78E-071EDA66B562}" name="Column7863"/>
    <tableColumn id="7864" xr3:uid="{EF8F6584-C4DD-495A-B686-A8CAF66B8619}" name="Column7864"/>
    <tableColumn id="7865" xr3:uid="{387A32F3-02A8-48D4-87EA-06C51EA08B52}" name="Column7865"/>
    <tableColumn id="7866" xr3:uid="{D9DE16BB-3771-4FD0-85E1-1458C8D64C3F}" name="Column7866"/>
    <tableColumn id="7867" xr3:uid="{A8D3EAC7-243B-40F6-910A-E4BE189641CA}" name="Column7867"/>
    <tableColumn id="7868" xr3:uid="{05F6D5C6-1DBA-45F1-B966-9AF8B12548AA}" name="Column7868"/>
    <tableColumn id="7869" xr3:uid="{6D2E7DA5-6150-4F5A-9FC5-E3B28365088F}" name="Column7869"/>
    <tableColumn id="7870" xr3:uid="{D1729986-12D2-4178-A517-6539AA3E34DE}" name="Column7870"/>
    <tableColumn id="7871" xr3:uid="{F19EA8D9-BAE6-4347-A33D-81444B7AA3B2}" name="Column7871"/>
    <tableColumn id="7872" xr3:uid="{C340876F-FD29-4D53-9768-F0EC3FAE819D}" name="Column7872"/>
    <tableColumn id="7873" xr3:uid="{7A1C7824-C311-4CA2-B28A-A9A62FBD2DFE}" name="Column7873"/>
    <tableColumn id="7874" xr3:uid="{38549390-A1B5-420C-B758-51255E45A9E6}" name="Column7874"/>
    <tableColumn id="7875" xr3:uid="{D43BF5B1-BFBA-4020-ABD6-489A13EF6990}" name="Column7875"/>
    <tableColumn id="7876" xr3:uid="{147863AA-CD77-4CC3-9F18-2757F722D155}" name="Column7876"/>
    <tableColumn id="7877" xr3:uid="{13603F78-83BD-4EE7-AC67-A5921372DC41}" name="Column7877"/>
    <tableColumn id="7878" xr3:uid="{2B1E42CA-31DC-444E-AEEE-7AD6406A77CF}" name="Column7878"/>
    <tableColumn id="7879" xr3:uid="{2DB908B5-555D-4AD1-B656-A4E5B1D9352B}" name="Column7879"/>
    <tableColumn id="7880" xr3:uid="{EF2F793E-64B2-40D4-8321-191F9035EE3B}" name="Column7880"/>
    <tableColumn id="7881" xr3:uid="{2E032245-44A1-46BF-A815-308F93EDC125}" name="Column7881"/>
    <tableColumn id="7882" xr3:uid="{55AA85CB-A9BE-4A4E-96CE-3CDF21C79688}" name="Column7882"/>
    <tableColumn id="7883" xr3:uid="{B46D20C9-A557-43F6-A7AB-143DB8D597F8}" name="Column7883"/>
    <tableColumn id="7884" xr3:uid="{6A46DAD5-CC0D-430F-9462-68750AF056A9}" name="Column7884"/>
    <tableColumn id="7885" xr3:uid="{CF8D775A-C300-4547-AA8D-A8607C338E3E}" name="Column7885"/>
    <tableColumn id="7886" xr3:uid="{74613EC7-23A5-486B-A6F5-2A96CEB15955}" name="Column7886"/>
    <tableColumn id="7887" xr3:uid="{B8C356AE-F7D9-42F7-8465-19AED242C1D8}" name="Column7887"/>
    <tableColumn id="7888" xr3:uid="{B4DC0C63-2524-4CAA-B0D2-26F659EDA550}" name="Column7888"/>
    <tableColumn id="7889" xr3:uid="{2CE3283B-FF97-4875-A5DE-FBF360C63188}" name="Column7889"/>
    <tableColumn id="7890" xr3:uid="{5AECAFA5-3BEC-4719-B48F-A2DDF3A7F1D0}" name="Column7890"/>
    <tableColumn id="7891" xr3:uid="{6BAA9D48-F2B1-4523-BD1C-9E53645BC04C}" name="Column7891"/>
    <tableColumn id="7892" xr3:uid="{259DD0A7-A23E-4705-871E-58D4D066E53D}" name="Column7892"/>
    <tableColumn id="7893" xr3:uid="{8181C35C-1C65-47F1-80F3-1E2187BC5501}" name="Column7893"/>
    <tableColumn id="7894" xr3:uid="{DCD26AA0-39F3-4704-96A0-1127A04C1994}" name="Column7894"/>
    <tableColumn id="7895" xr3:uid="{D8F5DCAE-D588-4155-A87F-199CC705812D}" name="Column7895"/>
    <tableColumn id="7896" xr3:uid="{16C2D7F5-F2C6-4C69-BC09-CBB7C7E9573B}" name="Column7896"/>
    <tableColumn id="7897" xr3:uid="{B4F13902-E9D3-4BBB-BE57-329949849C01}" name="Column7897"/>
    <tableColumn id="7898" xr3:uid="{AA6D82F8-B89C-4B5A-82D1-8A1544963A45}" name="Column7898"/>
    <tableColumn id="7899" xr3:uid="{02001FE8-5DB3-4FD0-A205-6A43713EBF54}" name="Column7899"/>
    <tableColumn id="7900" xr3:uid="{40180D92-1145-4539-B721-7CD83B8F7D7E}" name="Column7900"/>
    <tableColumn id="7901" xr3:uid="{E6333FF2-19B2-423C-903C-81E0908EC346}" name="Column7901"/>
    <tableColumn id="7902" xr3:uid="{CACC026C-B960-4192-B738-5530808EA532}" name="Column7902"/>
    <tableColumn id="7903" xr3:uid="{B82D8127-7863-48B5-AF70-A087B2B1BEFF}" name="Column7903"/>
    <tableColumn id="7904" xr3:uid="{5A55F113-9DAD-403F-A551-9BBC8165EC44}" name="Column7904"/>
    <tableColumn id="7905" xr3:uid="{3C77963C-DD26-491E-8AAC-2BF9F102EDF4}" name="Column7905"/>
    <tableColumn id="7906" xr3:uid="{C319710F-7A49-455C-9A0F-626AC25D71B3}" name="Column7906"/>
    <tableColumn id="7907" xr3:uid="{2F165EDB-D13B-4A62-84AF-47958E5F86B9}" name="Column7907"/>
    <tableColumn id="7908" xr3:uid="{6F3725C7-CD34-42E0-BD50-E019F8C17AF2}" name="Column7908"/>
    <tableColumn id="7909" xr3:uid="{E1E7B9AB-B02A-4CBB-B69B-9A6B27EEF81A}" name="Column7909"/>
    <tableColumn id="7910" xr3:uid="{9B57A8E9-EDFC-4283-9A1D-85E91BF86378}" name="Column7910"/>
    <tableColumn id="7911" xr3:uid="{58DC1A37-6E0F-4E16-8EE7-3D72898ADA88}" name="Column7911"/>
    <tableColumn id="7912" xr3:uid="{B19D9D0B-7518-430E-AF85-6674208C03B2}" name="Column7912"/>
    <tableColumn id="7913" xr3:uid="{FF937209-EF14-400E-A850-D309BFA96082}" name="Column7913"/>
    <tableColumn id="7914" xr3:uid="{171E1FFD-4773-4D1C-B553-98B121A9C443}" name="Column7914"/>
    <tableColumn id="7915" xr3:uid="{62923BAB-0668-4C20-8270-7FEF5870B431}" name="Column7915"/>
    <tableColumn id="7916" xr3:uid="{6AB8E9C5-C01E-446F-8915-B90311C6F5F8}" name="Column7916"/>
    <tableColumn id="7917" xr3:uid="{9A343267-3CF5-410E-9EEA-3D0429707C11}" name="Column7917"/>
    <tableColumn id="7918" xr3:uid="{24C140F9-D2AA-4A3D-BB5E-75F1B95383CE}" name="Column7918"/>
    <tableColumn id="7919" xr3:uid="{E10D822A-48CE-415C-9D11-4589FD7411D7}" name="Column7919"/>
    <tableColumn id="7920" xr3:uid="{9AFE9F7E-F5DA-4026-8EAF-6AD2A7F87359}" name="Column7920"/>
    <tableColumn id="7921" xr3:uid="{49F64662-4BB5-46C2-B4AD-F91684BF0885}" name="Column7921"/>
    <tableColumn id="7922" xr3:uid="{43DF9C81-7E88-4223-B568-757EF34FEEDD}" name="Column7922"/>
    <tableColumn id="7923" xr3:uid="{6AE13836-1A9C-4522-9D84-AFAE3D0EFDC4}" name="Column7923"/>
    <tableColumn id="7924" xr3:uid="{35F2E75D-7CEA-4FF3-BD10-8BD99E00F279}" name="Column7924"/>
    <tableColumn id="7925" xr3:uid="{33FB47B8-84AB-4EF1-B081-17F5F8D0D929}" name="Column7925"/>
    <tableColumn id="7926" xr3:uid="{2E7AEA65-5587-44BD-ADFE-2F29C55517ED}" name="Column7926"/>
    <tableColumn id="7927" xr3:uid="{99AA97AA-15D9-453A-BDED-FDBB557E158C}" name="Column7927"/>
    <tableColumn id="7928" xr3:uid="{F839EB59-7D15-469F-AE69-8C21B6D841F2}" name="Column7928"/>
    <tableColumn id="7929" xr3:uid="{C00629C3-2FA6-4F27-8F87-74BEC16A2AFC}" name="Column7929"/>
    <tableColumn id="7930" xr3:uid="{C89AF27C-1342-44BB-BB8D-C46087818C6C}" name="Column7930"/>
    <tableColumn id="7931" xr3:uid="{690AF828-0F09-4696-AEB9-3CB235BE6EF7}" name="Column7931"/>
    <tableColumn id="7932" xr3:uid="{BAB3338F-AC77-4507-8304-A9791FECB264}" name="Column7932"/>
    <tableColumn id="7933" xr3:uid="{C1DE3AA9-5DB2-4F90-9169-F500AFA6949F}" name="Column7933"/>
    <tableColumn id="7934" xr3:uid="{722867BE-AA3B-41CC-912B-A027F7E6D7AB}" name="Column7934"/>
    <tableColumn id="7935" xr3:uid="{E0791F27-19B7-46D2-B8D9-6BB793D069FE}" name="Column7935"/>
    <tableColumn id="7936" xr3:uid="{5944725A-CB73-49BB-8A4E-AAF8952B4326}" name="Column7936"/>
    <tableColumn id="7937" xr3:uid="{BAB5888B-E3F1-4AB0-8354-B401998D181F}" name="Column7937"/>
    <tableColumn id="7938" xr3:uid="{2EA055B9-1233-4E96-B5B9-CB1E51183EB9}" name="Column7938"/>
    <tableColumn id="7939" xr3:uid="{40098160-E1E5-4FCD-AED0-D3F91EFF54F4}" name="Column7939"/>
    <tableColumn id="7940" xr3:uid="{7A30A9B1-9231-445F-A49F-FD828E2D5E27}" name="Column7940"/>
    <tableColumn id="7941" xr3:uid="{275C0DA5-31F1-47B3-A5ED-C7C998501D2A}" name="Column7941"/>
    <tableColumn id="7942" xr3:uid="{1AB5B093-0DF6-4427-AC0E-0918699E764F}" name="Column7942"/>
    <tableColumn id="7943" xr3:uid="{F3F7DA55-EBF0-49BB-B763-0126F8CD1CB4}" name="Column7943"/>
    <tableColumn id="7944" xr3:uid="{D1774D4C-C98B-4757-B041-B6FDD80622D7}" name="Column7944"/>
    <tableColumn id="7945" xr3:uid="{00484B78-66EB-4AC4-81EF-A469DCAAEF01}" name="Column7945"/>
    <tableColumn id="7946" xr3:uid="{517B9A1D-2F97-40A9-A36F-04C989422D7E}" name="Column7946"/>
    <tableColumn id="7947" xr3:uid="{9A54BADE-D966-4311-9A61-16DCAD3221C4}" name="Column7947"/>
    <tableColumn id="7948" xr3:uid="{57D64D13-667C-4497-8BA3-5A0131029ABD}" name="Column7948"/>
    <tableColumn id="7949" xr3:uid="{49EB0A75-666D-4D86-877E-36EBB7737664}" name="Column7949"/>
    <tableColumn id="7950" xr3:uid="{5AFF0E54-67E4-4005-9816-F1E3DEE213E1}" name="Column7950"/>
    <tableColumn id="7951" xr3:uid="{513C3601-CEED-4248-8620-03AE73A7339A}" name="Column7951"/>
    <tableColumn id="7952" xr3:uid="{F7668B65-F8E1-4A6E-9E66-F547230860BF}" name="Column7952"/>
    <tableColumn id="7953" xr3:uid="{558288E5-1A34-4A8B-86FD-DE1EEC7B0E80}" name="Column7953"/>
    <tableColumn id="7954" xr3:uid="{69C2A06B-DB83-4661-B5F2-0179BDFF1C57}" name="Column7954"/>
    <tableColumn id="7955" xr3:uid="{2892BFD2-49B9-4B33-84A3-B2EFAD12D4D1}" name="Column7955"/>
    <tableColumn id="7956" xr3:uid="{4B8799A2-A4C8-4CD8-8EB5-893028DD81D4}" name="Column7956"/>
    <tableColumn id="7957" xr3:uid="{C44D9647-318F-4F49-B2F0-57BD37CC0248}" name="Column7957"/>
    <tableColumn id="7958" xr3:uid="{21557C25-2EF0-44F5-BB76-44B1BA0E73CB}" name="Column7958"/>
    <tableColumn id="7959" xr3:uid="{F46BEDE5-D769-460F-86A6-245E73E413AE}" name="Column7959"/>
    <tableColumn id="7960" xr3:uid="{57CE01B6-FB93-4893-ABAE-705D273EFC91}" name="Column7960"/>
    <tableColumn id="7961" xr3:uid="{EDADB399-964C-496D-A264-CEA72E0DFF05}" name="Column7961"/>
    <tableColumn id="7962" xr3:uid="{3DA2B260-5EC6-4A50-9A73-54F24F655577}" name="Column7962"/>
    <tableColumn id="7963" xr3:uid="{128F9F36-3C1D-47E1-B271-5D4106B46757}" name="Column7963"/>
    <tableColumn id="7964" xr3:uid="{C11E8AF1-A39C-4613-8D35-0A6BDCFCD193}" name="Column7964"/>
    <tableColumn id="7965" xr3:uid="{0979FE74-280B-4101-A6D1-DD88F5113537}" name="Column7965"/>
    <tableColumn id="7966" xr3:uid="{0BE763FC-7912-4869-94B1-56F9A23B429E}" name="Column7966"/>
    <tableColumn id="7967" xr3:uid="{B46F24BB-F2E0-4407-9DF9-58EDD20BC04D}" name="Column7967"/>
    <tableColumn id="7968" xr3:uid="{50EF2FEF-0AA3-40B1-A103-EBA0864A8834}" name="Column7968"/>
    <tableColumn id="7969" xr3:uid="{58B72260-CB3E-4969-8653-C74EFD8C6142}" name="Column7969"/>
    <tableColumn id="7970" xr3:uid="{CE8763AD-4C13-4385-B717-69329A8B846A}" name="Column7970"/>
    <tableColumn id="7971" xr3:uid="{563D8EE6-4D26-4012-B3EC-826D4F751663}" name="Column7971"/>
    <tableColumn id="7972" xr3:uid="{AD46F2FA-E194-4811-89BE-83F01C97B76A}" name="Column7972"/>
    <tableColumn id="7973" xr3:uid="{511179F2-AB1A-4AA7-B960-DF413CFCD42B}" name="Column7973"/>
    <tableColumn id="7974" xr3:uid="{249A5FCD-61CC-446C-9026-DC154FA467E4}" name="Column7974"/>
    <tableColumn id="7975" xr3:uid="{755116D9-A784-4360-9DB8-0F8D6F22744E}" name="Column7975"/>
    <tableColumn id="7976" xr3:uid="{9B82A888-B2BC-4E49-96D3-B6F30A3E7361}" name="Column7976"/>
    <tableColumn id="7977" xr3:uid="{D1E70502-09CF-4573-A50D-290EBFC41B49}" name="Column7977"/>
    <tableColumn id="7978" xr3:uid="{D1116F49-3914-4B8A-B39E-1C86E1114679}" name="Column7978"/>
    <tableColumn id="7979" xr3:uid="{188C8008-ACC5-47A8-A308-406189E1982F}" name="Column7979"/>
    <tableColumn id="7980" xr3:uid="{90FC06BB-5E40-4038-B267-881EE9A9FA18}" name="Column7980"/>
    <tableColumn id="7981" xr3:uid="{5B0AD198-50E3-4CEF-AA23-265D22C2383A}" name="Column7981"/>
    <tableColumn id="7982" xr3:uid="{DA9D3574-8D67-432F-A147-263E8F2BEDD7}" name="Column7982"/>
    <tableColumn id="7983" xr3:uid="{A7C2F7AB-AA7D-4043-A3EA-1F56ED7E102A}" name="Column7983"/>
    <tableColumn id="7984" xr3:uid="{12FADCC6-AF31-4314-B3FC-314DE1FD8089}" name="Column7984"/>
    <tableColumn id="7985" xr3:uid="{5C9313B7-2964-4561-B549-D0D247976806}" name="Column7985"/>
    <tableColumn id="7986" xr3:uid="{437B04C0-F1BA-4D72-8AAB-773EE77C153F}" name="Column7986"/>
    <tableColumn id="7987" xr3:uid="{3E9E993B-8FC3-40FE-8CC2-77DA7C79D0C3}" name="Column7987"/>
    <tableColumn id="7988" xr3:uid="{914EDF1D-B134-4899-9334-BAD99A345DD7}" name="Column7988"/>
    <tableColumn id="7989" xr3:uid="{960AA54D-F178-4D45-AF78-F30B8572C723}" name="Column7989"/>
    <tableColumn id="7990" xr3:uid="{FEB98D20-EA93-4687-9C40-64C950C59F85}" name="Column7990"/>
    <tableColumn id="7991" xr3:uid="{4468F3EE-3785-46F6-A20F-5E1F440DB058}" name="Column7991"/>
    <tableColumn id="7992" xr3:uid="{287E0BAB-E038-4327-8251-8B36540D5C47}" name="Column7992"/>
    <tableColumn id="7993" xr3:uid="{C2C67C5C-A54F-4D2A-A7EF-744DD5D244CE}" name="Column7993"/>
    <tableColumn id="7994" xr3:uid="{ADFE51B6-61CA-4FF5-A3DB-C587469C2559}" name="Column7994"/>
    <tableColumn id="7995" xr3:uid="{3FE8CCBC-FAD3-4200-83EB-A93DB2139ED7}" name="Column7995"/>
    <tableColumn id="7996" xr3:uid="{05EEF7E5-40BF-46D0-8960-4391EF22519E}" name="Column7996"/>
    <tableColumn id="7997" xr3:uid="{6FFDAB6F-D638-49E7-82D3-DC792A97CBDC}" name="Column7997"/>
    <tableColumn id="7998" xr3:uid="{5AC3ED54-714E-4FDB-818D-73BEB87160FC}" name="Column7998"/>
    <tableColumn id="7999" xr3:uid="{1B74030F-F65E-425A-AFB4-E4ADDEB76F5F}" name="Column7999"/>
    <tableColumn id="8000" xr3:uid="{AD7380FD-0824-4F3C-9524-4151D3D51428}" name="Column8000"/>
    <tableColumn id="8001" xr3:uid="{1DB60BE3-49A2-45FB-A24D-7C9C97D73CF1}" name="Column8001"/>
    <tableColumn id="8002" xr3:uid="{BC91C49B-98A9-499D-8129-FE41B1C18E1F}" name="Column8002"/>
    <tableColumn id="8003" xr3:uid="{280D5B75-B215-475B-ACFF-9B6EFF112F54}" name="Column8003"/>
    <tableColumn id="8004" xr3:uid="{CF538499-FBF9-4611-8F00-9C50829070F1}" name="Column8004"/>
    <tableColumn id="8005" xr3:uid="{C914C245-7A67-43CE-9131-70AE53A6C52E}" name="Column8005"/>
    <tableColumn id="8006" xr3:uid="{36C09836-132D-4281-9FFE-6C37C867EB29}" name="Column8006"/>
    <tableColumn id="8007" xr3:uid="{EB3949F2-F9FD-4641-B6BA-8CAEEF946F41}" name="Column8007"/>
    <tableColumn id="8008" xr3:uid="{A9B71025-7D65-40B2-801F-39D09B75E2F3}" name="Column8008"/>
    <tableColumn id="8009" xr3:uid="{6BAA1F6A-7D2A-4229-9582-974B8FDFFE5E}" name="Column8009"/>
    <tableColumn id="8010" xr3:uid="{EEADB809-1749-472E-BCE7-1081CF4DE195}" name="Column8010"/>
    <tableColumn id="8011" xr3:uid="{96EB05A8-E389-46CA-BF3A-92360F926ADD}" name="Column8011"/>
    <tableColumn id="8012" xr3:uid="{17D7B54A-BD4D-4476-B82C-D123929BF813}" name="Column8012"/>
    <tableColumn id="8013" xr3:uid="{0B94EEF3-141D-4238-A3C0-FC7A859847C2}" name="Column8013"/>
    <tableColumn id="8014" xr3:uid="{9F808800-49A6-42D3-BDF5-532310EFEFFB}" name="Column8014"/>
    <tableColumn id="8015" xr3:uid="{A303B019-E685-4158-9B8D-1968ED223A05}" name="Column8015"/>
    <tableColumn id="8016" xr3:uid="{8D15AF2E-D878-47E9-BC05-B754002FCD1E}" name="Column8016"/>
    <tableColumn id="8017" xr3:uid="{518E299F-965C-497C-8145-0DE9B56A6027}" name="Column8017"/>
    <tableColumn id="8018" xr3:uid="{0299A85F-037B-4637-8B24-49B4472F354A}" name="Column8018"/>
    <tableColumn id="8019" xr3:uid="{AEA5CC43-8820-4A6F-8778-6AFF7A459EA1}" name="Column8019"/>
    <tableColumn id="8020" xr3:uid="{499E03A9-1C5D-435C-B8D4-69CE973A9F89}" name="Column8020"/>
    <tableColumn id="8021" xr3:uid="{4F16D4EE-48E8-4164-ABCB-1DE0699E8B52}" name="Column8021"/>
    <tableColumn id="8022" xr3:uid="{2D99E6CA-75ED-4C54-B217-A5092A489110}" name="Column8022"/>
    <tableColumn id="8023" xr3:uid="{62CADC8E-0E9F-44FA-BAE1-1BEAC4F3ADC1}" name="Column8023"/>
    <tableColumn id="8024" xr3:uid="{BC678A01-F067-40B3-8033-6474CA61817A}" name="Column8024"/>
    <tableColumn id="8025" xr3:uid="{2391DB89-58BB-429A-8ECE-40B36948F892}" name="Column8025"/>
    <tableColumn id="8026" xr3:uid="{277FA905-F7B8-49BC-B367-3142D26234E1}" name="Column8026"/>
    <tableColumn id="8027" xr3:uid="{D9DEFF22-D733-4220-8AF2-5B1A23F6B537}" name="Column8027"/>
    <tableColumn id="8028" xr3:uid="{B63A20FA-D393-469B-8412-AEACEBC24F00}" name="Column8028"/>
    <tableColumn id="8029" xr3:uid="{C533E96D-4DDA-4D8E-BE5B-13B397049929}" name="Column8029"/>
    <tableColumn id="8030" xr3:uid="{29689152-DB2A-42BE-8CAE-892457ECB085}" name="Column8030"/>
    <tableColumn id="8031" xr3:uid="{B2FC2E97-6EEB-438D-A609-076A360D19C0}" name="Column8031"/>
    <tableColumn id="8032" xr3:uid="{7C0DE6D1-07F9-4D3B-AB9B-9CBA964946B4}" name="Column8032"/>
    <tableColumn id="8033" xr3:uid="{FE270087-0F50-4313-A81F-58853815A314}" name="Column8033"/>
    <tableColumn id="8034" xr3:uid="{BA15365A-B86E-4485-A6E3-564F25AE575B}" name="Column8034"/>
    <tableColumn id="8035" xr3:uid="{AB1C5091-0B05-4705-952D-79981CABE47F}" name="Column8035"/>
    <tableColumn id="8036" xr3:uid="{84AF4E95-E0CC-4BBA-B84F-693EF2DE490E}" name="Column8036"/>
    <tableColumn id="8037" xr3:uid="{B3F3BCBE-AA9E-4C04-B692-2C41FF9781D6}" name="Column8037"/>
    <tableColumn id="8038" xr3:uid="{6912CF61-F1BA-456F-AD3F-E2075E42EBA2}" name="Column8038"/>
    <tableColumn id="8039" xr3:uid="{5393CC98-DA2B-4AF0-A235-A4510C422B01}" name="Column8039"/>
    <tableColumn id="8040" xr3:uid="{39BFB9A3-6CC4-4118-81B3-538DAB448963}" name="Column8040"/>
    <tableColumn id="8041" xr3:uid="{8812AEF1-5C9A-4306-95BD-EC03CFD243DD}" name="Column8041"/>
    <tableColumn id="8042" xr3:uid="{0DD594C5-1A19-4113-8DB5-9A4F87DFDC44}" name="Column8042"/>
    <tableColumn id="8043" xr3:uid="{3AEACF15-DFE9-4D18-A3F2-89D32D4C2D04}" name="Column8043"/>
    <tableColumn id="8044" xr3:uid="{142A606C-7F09-4D13-BDE4-1BE7A1008A00}" name="Column8044"/>
    <tableColumn id="8045" xr3:uid="{82AA6AAB-329E-4048-BEDE-1006185B3D15}" name="Column8045"/>
    <tableColumn id="8046" xr3:uid="{880E9B42-9B20-4053-A7CB-9F2C658053FE}" name="Column8046"/>
    <tableColumn id="8047" xr3:uid="{4F24F49F-DE5F-4D85-B5DE-9622B11FD161}" name="Column8047"/>
    <tableColumn id="8048" xr3:uid="{A4A37FA6-873F-4C21-A4A4-B298C2B3C3CE}" name="Column8048"/>
    <tableColumn id="8049" xr3:uid="{65BE22A7-B9CC-4E6F-BAA9-F86B9BB685C3}" name="Column8049"/>
    <tableColumn id="8050" xr3:uid="{A1045214-4606-4657-92C3-5A3452CDE0BD}" name="Column8050"/>
    <tableColumn id="8051" xr3:uid="{DE02A785-6DEB-42AD-A8EC-66957540AB58}" name="Column8051"/>
    <tableColumn id="8052" xr3:uid="{8E73F5EE-8BE5-4AA6-9A77-69FEFCC7DAB1}" name="Column8052"/>
    <tableColumn id="8053" xr3:uid="{02950B8D-C789-4543-B339-93F9B39FA86A}" name="Column8053"/>
    <tableColumn id="8054" xr3:uid="{CE80BFE1-4F0D-4EA1-B41B-5E0CA11D455D}" name="Column8054"/>
    <tableColumn id="8055" xr3:uid="{C8D77426-0183-4D43-B794-CA9655A7A4B0}" name="Column8055"/>
    <tableColumn id="8056" xr3:uid="{67D3AFDB-2952-49EB-9BF2-E65E9E5B6654}" name="Column8056"/>
    <tableColumn id="8057" xr3:uid="{B89F4403-869B-494F-AC99-14B33B08292E}" name="Column8057"/>
    <tableColumn id="8058" xr3:uid="{EC518D05-CC17-4667-A199-00D806AB8A25}" name="Column8058"/>
    <tableColumn id="8059" xr3:uid="{67A9B9D7-B4D9-4496-BC3E-8136D8DFC035}" name="Column8059"/>
    <tableColumn id="8060" xr3:uid="{CE1D49C1-FCF5-403C-9A33-9F9F2A1BF8FF}" name="Column8060"/>
    <tableColumn id="8061" xr3:uid="{FFCDE9E0-D332-411B-AB13-C23F37708E86}" name="Column8061"/>
    <tableColumn id="8062" xr3:uid="{FD8ED892-B762-4A0F-BC8A-2FEA432BCDC1}" name="Column8062"/>
    <tableColumn id="8063" xr3:uid="{8E0ACD40-E63D-40D8-A28E-BBC53B766FF5}" name="Column8063"/>
    <tableColumn id="8064" xr3:uid="{448D1C49-7123-4FF5-953D-B8B9211BE67D}" name="Column8064"/>
    <tableColumn id="8065" xr3:uid="{9F93A87B-D00D-4220-9D68-B5A22F4558E2}" name="Column8065"/>
    <tableColumn id="8066" xr3:uid="{9E0408C0-FBCE-4B0D-875F-A8157D90CB28}" name="Column8066"/>
    <tableColumn id="8067" xr3:uid="{EE845E9D-8E14-40C0-B92E-B9D6C3AFC9B6}" name="Column8067"/>
    <tableColumn id="8068" xr3:uid="{ADB0988F-9375-429C-A3DB-C1946DC1A63C}" name="Column8068"/>
    <tableColumn id="8069" xr3:uid="{0A59F17D-22BF-4845-AE4F-0276871FB587}" name="Column8069"/>
    <tableColumn id="8070" xr3:uid="{F5E19EE4-4ACA-4FE0-BD37-6800B512A369}" name="Column8070"/>
    <tableColumn id="8071" xr3:uid="{1151AF19-42F1-49FD-82A6-2A843FEC2440}" name="Column8071"/>
    <tableColumn id="8072" xr3:uid="{5D8B7532-CA78-4C2E-ACE0-CD5BF3478999}" name="Column8072"/>
    <tableColumn id="8073" xr3:uid="{2FAB9E5A-402E-4258-AD1B-F79364AC3F36}" name="Column8073"/>
    <tableColumn id="8074" xr3:uid="{E85C0A05-8CA6-4A20-89B6-CE5C006E38AA}" name="Column8074"/>
    <tableColumn id="8075" xr3:uid="{CFF0B0B5-EC8F-4567-9899-78EAEFD9117F}" name="Column8075"/>
    <tableColumn id="8076" xr3:uid="{E5BBE40B-CA6F-4B6C-82D7-6BBBE4A7636A}" name="Column8076"/>
    <tableColumn id="8077" xr3:uid="{25D02450-8B1E-452D-A4EC-245648F262BB}" name="Column8077"/>
    <tableColumn id="8078" xr3:uid="{4A7AE48B-1305-4693-BB50-5F2355BD504C}" name="Column8078"/>
    <tableColumn id="8079" xr3:uid="{5EAA9642-A69B-4F88-A243-7606968CA0EA}" name="Column8079"/>
    <tableColumn id="8080" xr3:uid="{F186DF1A-250C-47CF-A2E3-22980EA2050C}" name="Column8080"/>
    <tableColumn id="8081" xr3:uid="{3F6F8753-B9DE-40E3-9DD8-94B9AFAA6F71}" name="Column8081"/>
    <tableColumn id="8082" xr3:uid="{C5699137-2D60-413C-B95F-44E56FAE422B}" name="Column8082"/>
    <tableColumn id="8083" xr3:uid="{221CC8AF-F71F-425E-B7D7-0531BDC3E926}" name="Column8083"/>
    <tableColumn id="8084" xr3:uid="{810110D9-B4F0-48BB-9ED1-10E4DE2F6EA4}" name="Column8084"/>
    <tableColumn id="8085" xr3:uid="{DCFC4E2A-2CA1-436F-B68C-B723CE3BB226}" name="Column8085"/>
    <tableColumn id="8086" xr3:uid="{91B638C3-A9D9-4B02-80F7-C1F682C69B7D}" name="Column8086"/>
    <tableColumn id="8087" xr3:uid="{0C3944B6-47E1-47CA-AEE7-D424E7BDDFE7}" name="Column8087"/>
    <tableColumn id="8088" xr3:uid="{2B020253-68D6-478F-8307-F06CC1C7B7AD}" name="Column8088"/>
    <tableColumn id="8089" xr3:uid="{77476FBF-AE9E-472C-9B4C-F1DD40C1D4CC}" name="Column8089"/>
    <tableColumn id="8090" xr3:uid="{F72F0343-4848-49F5-AEF6-6B011460F2AF}" name="Column8090"/>
    <tableColumn id="8091" xr3:uid="{143EA4FA-4E31-453B-B522-D7E3FB8EFB19}" name="Column8091"/>
    <tableColumn id="8092" xr3:uid="{C17250AB-690D-4D0F-8F30-CAD5667350CD}" name="Column8092"/>
    <tableColumn id="8093" xr3:uid="{DF6EAE3D-BADF-44BD-B210-09DF4E864004}" name="Column8093"/>
    <tableColumn id="8094" xr3:uid="{64E69527-C5DE-4AF2-A791-B3BC5F4056A8}" name="Column8094"/>
    <tableColumn id="8095" xr3:uid="{956E80EB-E0EC-443A-BE6B-48A42AD0F4A7}" name="Column8095"/>
    <tableColumn id="8096" xr3:uid="{D147CC1D-82F3-4C1F-9087-297AF51D736E}" name="Column8096"/>
    <tableColumn id="8097" xr3:uid="{E643F6B9-F2B4-4FFD-8338-B9B2E7F929ED}" name="Column8097"/>
    <tableColumn id="8098" xr3:uid="{AAA647DC-5CC9-469D-A7AD-AA33A81D2617}" name="Column8098"/>
    <tableColumn id="8099" xr3:uid="{E3ED66EF-8D5C-4555-8050-7699E5DC73AA}" name="Column8099"/>
    <tableColumn id="8100" xr3:uid="{4630DF08-D87F-4FD0-944D-E287F9D60B4A}" name="Column8100"/>
    <tableColumn id="8101" xr3:uid="{96E7C31F-7BE1-4F7C-B7C2-EAE71A48B07C}" name="Column8101"/>
    <tableColumn id="8102" xr3:uid="{086685C8-1E7A-4B5E-9E56-1637DF1449F6}" name="Column8102"/>
    <tableColumn id="8103" xr3:uid="{726DF299-43AD-41A5-8974-0F90ECC07FF7}" name="Column8103"/>
    <tableColumn id="8104" xr3:uid="{6829C56A-8C80-42A1-A9DF-05DAF51CBB7C}" name="Column8104"/>
    <tableColumn id="8105" xr3:uid="{F7BD7587-167B-4864-B0E6-E1A725BF6E9F}" name="Column8105"/>
    <tableColumn id="8106" xr3:uid="{2B1E2674-98B3-4AB8-8D45-FB27B77122EE}" name="Column8106"/>
    <tableColumn id="8107" xr3:uid="{27206C5F-CD85-4241-A428-7D2309A5FC9B}" name="Column8107"/>
    <tableColumn id="8108" xr3:uid="{6A446368-DCA6-4DD5-AEA1-8FB7F72C35E1}" name="Column8108"/>
    <tableColumn id="8109" xr3:uid="{CCE86C85-9CE4-420F-B81D-4F0EE1749617}" name="Column8109"/>
    <tableColumn id="8110" xr3:uid="{C68C6613-D8AC-412C-B314-0A271F8DBBC0}" name="Column8110"/>
    <tableColumn id="8111" xr3:uid="{237D74E8-885B-4E9E-AAF8-895940EC1592}" name="Column8111"/>
    <tableColumn id="8112" xr3:uid="{BA14B067-AC48-4812-A9AD-2DBA2B8DDD79}" name="Column8112"/>
    <tableColumn id="8113" xr3:uid="{F8E495C7-7D63-4394-953D-4103916622F9}" name="Column8113"/>
    <tableColumn id="8114" xr3:uid="{20BE1582-CD84-4242-9809-AA61D2E1BC37}" name="Column8114"/>
    <tableColumn id="8115" xr3:uid="{E2D01C01-15F5-4C68-B0DD-F6E2F544741A}" name="Column8115"/>
    <tableColumn id="8116" xr3:uid="{6A911050-F609-4825-8471-A3EA2777EA4F}" name="Column8116"/>
    <tableColumn id="8117" xr3:uid="{D251ADAE-E038-400C-8EC9-C63A11290D53}" name="Column8117"/>
    <tableColumn id="8118" xr3:uid="{687A66E8-210D-4FC5-A5B5-539001F845FC}" name="Column8118"/>
    <tableColumn id="8119" xr3:uid="{B5B6FBBF-96C8-4B47-A233-7B5FC05A4280}" name="Column8119"/>
    <tableColumn id="8120" xr3:uid="{F01253A6-E854-48C2-B0EE-F0AF5A53B65C}" name="Column8120"/>
    <tableColumn id="8121" xr3:uid="{F21B2393-2E23-4EA9-BAFF-56C751E4F740}" name="Column8121"/>
    <tableColumn id="8122" xr3:uid="{A7D77809-1133-405B-B645-ECF2E16C5702}" name="Column8122"/>
    <tableColumn id="8123" xr3:uid="{B675BE39-6C0D-41E1-83B4-1AF22839411A}" name="Column8123"/>
    <tableColumn id="8124" xr3:uid="{9852A964-04F2-41BE-8E2A-14EDF734FE4E}" name="Column8124"/>
    <tableColumn id="8125" xr3:uid="{00039E97-83CC-48E6-ABA5-D5D3C0A570B4}" name="Column8125"/>
    <tableColumn id="8126" xr3:uid="{76329F62-FC7A-437A-8E2A-491CC5767294}" name="Column8126"/>
    <tableColumn id="8127" xr3:uid="{64264F24-98F3-419B-8CB0-11888C090414}" name="Column8127"/>
    <tableColumn id="8128" xr3:uid="{EC1BE4FC-AE24-4EDD-B57D-5F285D9048A7}" name="Column8128"/>
    <tableColumn id="8129" xr3:uid="{5BDD4087-65E9-4A7C-A204-5FBF96EB618A}" name="Column8129"/>
    <tableColumn id="8130" xr3:uid="{EA9FEAFD-E17C-417A-9B32-BA836BAD867E}" name="Column8130"/>
    <tableColumn id="8131" xr3:uid="{12048182-5D6D-467C-A1BA-AA6DF5882851}" name="Column8131"/>
    <tableColumn id="8132" xr3:uid="{389CCB44-A18D-49B1-AA9F-AE0C3B38B07D}" name="Column8132"/>
    <tableColumn id="8133" xr3:uid="{6F004C17-93DE-4724-B142-A06B87525785}" name="Column8133"/>
    <tableColumn id="8134" xr3:uid="{F4BC0C72-9FD7-4B68-8B73-2AEBF9E0776E}" name="Column8134"/>
    <tableColumn id="8135" xr3:uid="{84A4EAE2-9BD3-4D55-8404-F56D60E21495}" name="Column8135"/>
    <tableColumn id="8136" xr3:uid="{8B837363-5167-44F9-8964-94F8D9AB349C}" name="Column8136"/>
    <tableColumn id="8137" xr3:uid="{949A55BE-F6A3-44C8-AA34-A8EFAD120D8C}" name="Column8137"/>
    <tableColumn id="8138" xr3:uid="{7A96532B-DFB4-4E75-8C7C-B4C08276E0F0}" name="Column8138"/>
    <tableColumn id="8139" xr3:uid="{E2BA191C-2208-4778-A2EA-62B0281E8D47}" name="Column8139"/>
    <tableColumn id="8140" xr3:uid="{66F83BED-76E7-4838-82BB-0EEA63E4AA8B}" name="Column8140"/>
    <tableColumn id="8141" xr3:uid="{AAABF727-C7FA-4136-AC64-C62DC10063D4}" name="Column8141"/>
    <tableColumn id="8142" xr3:uid="{65B4D3D6-30B4-4104-9EFA-583C4841A336}" name="Column8142"/>
    <tableColumn id="8143" xr3:uid="{4A63578E-2846-4C27-815D-242872D82F5C}" name="Column8143"/>
    <tableColumn id="8144" xr3:uid="{7E757138-D751-4861-86FF-33A760308472}" name="Column8144"/>
    <tableColumn id="8145" xr3:uid="{AEE513E2-344E-4E87-8756-9E01A43ECBDE}" name="Column8145"/>
    <tableColumn id="8146" xr3:uid="{91E27228-F841-461C-A5B4-90D709496291}" name="Column8146"/>
    <tableColumn id="8147" xr3:uid="{90F67419-784E-4781-83B1-BFFB96049D80}" name="Column8147"/>
    <tableColumn id="8148" xr3:uid="{1ED3CC60-E369-4528-A949-105B5E799228}" name="Column8148"/>
    <tableColumn id="8149" xr3:uid="{D55A619F-5F09-46A6-AF89-4555BF79D8AD}" name="Column8149"/>
    <tableColumn id="8150" xr3:uid="{F3D47391-A139-4969-B385-34193FC743BA}" name="Column8150"/>
    <tableColumn id="8151" xr3:uid="{CC3EA65E-2948-4F94-BC14-1F0265F0D421}" name="Column8151"/>
    <tableColumn id="8152" xr3:uid="{98B812D6-D8B3-4B60-8EF4-AF1A0194556A}" name="Column8152"/>
    <tableColumn id="8153" xr3:uid="{A74B42B4-C707-4297-94A1-B5D76C272AA5}" name="Column8153"/>
    <tableColumn id="8154" xr3:uid="{6BCB6229-AAD2-4867-8639-844CF2D0B894}" name="Column8154"/>
    <tableColumn id="8155" xr3:uid="{92EAD29D-437F-46BE-A81C-CE813FC392DC}" name="Column8155"/>
    <tableColumn id="8156" xr3:uid="{6B182A6A-3936-48A3-AB61-A78CC8B13348}" name="Column8156"/>
    <tableColumn id="8157" xr3:uid="{550AC51F-74FC-4A0B-8A88-3C2E47A6AC3B}" name="Column8157"/>
    <tableColumn id="8158" xr3:uid="{D710A94E-83A2-4E05-99D7-943A42C356FB}" name="Column8158"/>
    <tableColumn id="8159" xr3:uid="{A400B411-09DA-463E-AF57-F01893F93066}" name="Column8159"/>
    <tableColumn id="8160" xr3:uid="{8F83DFED-B6AB-4E17-A360-11391B4D3E0B}" name="Column8160"/>
    <tableColumn id="8161" xr3:uid="{596A1681-C656-4817-864C-8735496BB546}" name="Column8161"/>
    <tableColumn id="8162" xr3:uid="{3D107A43-6761-44B9-B313-DC65C9045A66}" name="Column8162"/>
    <tableColumn id="8163" xr3:uid="{C6FBB23F-FB5A-4275-8C8A-03DEC04FEF9D}" name="Column8163"/>
    <tableColumn id="8164" xr3:uid="{970C3BDA-85F6-432B-BAE4-EF1215ED5000}" name="Column8164"/>
    <tableColumn id="8165" xr3:uid="{573EBC7C-668F-463C-A5FC-52C9ECF058DC}" name="Column8165"/>
    <tableColumn id="8166" xr3:uid="{85C87D92-B6BF-4E8A-918E-8B65E12902A9}" name="Column8166"/>
    <tableColumn id="8167" xr3:uid="{E4CC0677-CC9C-43B2-ACF9-4DE4B5BEDDB1}" name="Column8167"/>
    <tableColumn id="8168" xr3:uid="{052DCC07-CCC1-463D-B4D1-ACEAE0660493}" name="Column8168"/>
    <tableColumn id="8169" xr3:uid="{775B2996-9DE0-471E-BA62-D90EBF9CDED3}" name="Column8169"/>
    <tableColumn id="8170" xr3:uid="{AF23890A-D7E0-4D21-897F-9A48DBDF21C9}" name="Column8170"/>
    <tableColumn id="8171" xr3:uid="{B5088C82-098A-418A-9B3F-9A48D1FF2D2A}" name="Column8171"/>
    <tableColumn id="8172" xr3:uid="{44938F13-DC6A-4069-9AF0-B78A8A9EAD69}" name="Column8172"/>
    <tableColumn id="8173" xr3:uid="{F8BEA145-6BBB-43E6-9375-C951D4D144C6}" name="Column8173"/>
    <tableColumn id="8174" xr3:uid="{A67A9953-FF53-4B4D-BA36-909D3743C539}" name="Column8174"/>
    <tableColumn id="8175" xr3:uid="{DCE047DA-1E89-445D-BA9F-C40696CBA2C5}" name="Column8175"/>
    <tableColumn id="8176" xr3:uid="{9CB754AD-248F-42AD-B763-5E0022510025}" name="Column8176"/>
    <tableColumn id="8177" xr3:uid="{D7D06DC4-473B-4241-B9D6-887EF14ED293}" name="Column8177"/>
    <tableColumn id="8178" xr3:uid="{57E6CE50-CB45-4151-933E-93A37B549B5B}" name="Column8178"/>
    <tableColumn id="8179" xr3:uid="{C9062B9E-4710-48F7-8888-BA61B5D5999B}" name="Column8179"/>
    <tableColumn id="8180" xr3:uid="{A10A0E1D-2941-42B9-B8AC-BC8C8B2EAF4E}" name="Column8180"/>
    <tableColumn id="8181" xr3:uid="{BFA1F074-51D3-4917-B484-EB52363DD2A3}" name="Column8181"/>
    <tableColumn id="8182" xr3:uid="{A3638644-A99F-43B1-94FA-247B2B61F0C5}" name="Column8182"/>
    <tableColumn id="8183" xr3:uid="{3F7A146C-705D-4934-99AE-9E1501FEB13C}" name="Column8183"/>
    <tableColumn id="8184" xr3:uid="{CBF2A0F2-6752-4B30-90AF-C6858D555CDF}" name="Column8184"/>
    <tableColumn id="8185" xr3:uid="{16FA27B8-7706-4977-9CAD-27141443F4E9}" name="Column8185"/>
    <tableColumn id="8186" xr3:uid="{75CA6A15-9D47-46B0-AEDE-4C1D24ED644E}" name="Column8186"/>
    <tableColumn id="8187" xr3:uid="{DA68894F-68C2-45D3-B758-B7959B012191}" name="Column8187"/>
    <tableColumn id="8188" xr3:uid="{8C5E901A-9DC6-4939-AC49-C6511B184B7F}" name="Column8188"/>
    <tableColumn id="8189" xr3:uid="{4039960F-843B-4ADA-8A4C-99242D0DE6C8}" name="Column8189"/>
    <tableColumn id="8190" xr3:uid="{DE4E58CF-41E6-4F61-AA57-9373F13E7FDE}" name="Column8190"/>
    <tableColumn id="8191" xr3:uid="{416AF336-7E15-4424-9522-C79F9AF954A8}" name="Column8191"/>
    <tableColumn id="8192" xr3:uid="{6088D41A-9789-432F-9710-AD599F1BD3B1}" name="Column8192"/>
    <tableColumn id="8193" xr3:uid="{8D2274F3-7506-4551-BCC9-8C1BEB4CEFD9}" name="Column8193"/>
    <tableColumn id="8194" xr3:uid="{75C40CC8-5D2B-4E99-9BF6-58B30507E161}" name="Column8194"/>
    <tableColumn id="8195" xr3:uid="{FD44401B-D74E-44EA-A9BA-100E5413C8E8}" name="Column8195"/>
    <tableColumn id="8196" xr3:uid="{C722E11B-31C5-412C-A10F-43BA3DDAABCF}" name="Column8196"/>
    <tableColumn id="8197" xr3:uid="{D5818582-89E1-4FA8-8723-4DAD46C1F43E}" name="Column8197"/>
    <tableColumn id="8198" xr3:uid="{66154C1E-32BC-4DF7-9C94-B3A0A6F16EFA}" name="Column8198"/>
    <tableColumn id="8199" xr3:uid="{C7562DDB-6945-4437-8D92-668CCA79EA97}" name="Column8199"/>
    <tableColumn id="8200" xr3:uid="{4899C112-129A-4222-9ABD-7EB699CA5A15}" name="Column8200"/>
    <tableColumn id="8201" xr3:uid="{1B55A7BF-2FD8-4216-AA99-6DC72E54043C}" name="Column8201"/>
    <tableColumn id="8202" xr3:uid="{3E4C4A55-6DA4-40FA-9268-6E5F28C53EB7}" name="Column8202"/>
    <tableColumn id="8203" xr3:uid="{D87002F1-4D1A-4752-907E-D195C0CFA453}" name="Column8203"/>
    <tableColumn id="8204" xr3:uid="{FA0940E8-C16F-46B6-A1B5-5BC00243367E}" name="Column8204"/>
    <tableColumn id="8205" xr3:uid="{BA3B3122-674E-4F1A-A42C-C038F4A50DDC}" name="Column8205"/>
    <tableColumn id="8206" xr3:uid="{7C70BF63-BF54-4D43-869D-27779E50FA96}" name="Column8206"/>
    <tableColumn id="8207" xr3:uid="{1C6614D5-967A-43FD-BA02-DF00CFDA2D64}" name="Column8207"/>
    <tableColumn id="8208" xr3:uid="{E90B5B3F-2982-4628-9492-FDC17D7CB922}" name="Column8208"/>
    <tableColumn id="8209" xr3:uid="{F6BBAC58-9528-43B6-8D6E-8D98FFCA891C}" name="Column8209"/>
    <tableColumn id="8210" xr3:uid="{7DB01D8B-A23B-4EAC-A9CA-CAA21DBD4030}" name="Column8210"/>
    <tableColumn id="8211" xr3:uid="{FF57C734-EA81-4D6B-AA66-3FC7DDDC187F}" name="Column8211"/>
    <tableColumn id="8212" xr3:uid="{CF33110B-2D22-4BE9-94CE-3BC40642EAE4}" name="Column8212"/>
    <tableColumn id="8213" xr3:uid="{68B89049-2BC0-4ED8-8224-81203753D6F9}" name="Column8213"/>
    <tableColumn id="8214" xr3:uid="{919BFFB0-DA8C-4D11-99AF-489A37961ECB}" name="Column8214"/>
    <tableColumn id="8215" xr3:uid="{B22A64AA-5398-4EA6-9C7D-F1CAC72375C0}" name="Column8215"/>
    <tableColumn id="8216" xr3:uid="{A20E1EC1-977B-485F-9B91-769D65E7EE5D}" name="Column8216"/>
    <tableColumn id="8217" xr3:uid="{B90E89C7-B5D9-4503-8388-22137E72B6BB}" name="Column8217"/>
    <tableColumn id="8218" xr3:uid="{65B69D18-FEEA-4241-BFEA-925F0FA6812A}" name="Column8218"/>
    <tableColumn id="8219" xr3:uid="{245C006C-5992-41EF-92E0-1E55125441BA}" name="Column8219"/>
    <tableColumn id="8220" xr3:uid="{47CC97E5-7749-4C5C-8BE8-56AC87C5DBCD}" name="Column8220"/>
    <tableColumn id="8221" xr3:uid="{FE9A4EB9-7790-427B-9C80-D0C40086059D}" name="Column8221"/>
    <tableColumn id="8222" xr3:uid="{BAF446F6-82D2-4259-9E38-A14524053DE8}" name="Column8222"/>
    <tableColumn id="8223" xr3:uid="{9475EC68-9DD6-420B-A310-41B6537CE888}" name="Column8223"/>
    <tableColumn id="8224" xr3:uid="{62F67659-4B81-46BC-9EAB-5F40EC77A7C1}" name="Column8224"/>
    <tableColumn id="8225" xr3:uid="{E4DE4079-7BD7-4EBF-8202-218FD9B3D01F}" name="Column8225"/>
    <tableColumn id="8226" xr3:uid="{C32199DA-E95A-4E39-96DF-7A51B572CD3D}" name="Column8226"/>
    <tableColumn id="8227" xr3:uid="{FA0CC3DE-F008-4475-A8AF-2EFF38BF069C}" name="Column8227"/>
    <tableColumn id="8228" xr3:uid="{4F2EAEF5-7677-4190-AFF7-EE7BD219A9F9}" name="Column8228"/>
    <tableColumn id="8229" xr3:uid="{4A2E4CC1-910C-4E4C-A65F-DA2C1E7E56DF}" name="Column8229"/>
    <tableColumn id="8230" xr3:uid="{C808B26E-8136-40CD-A092-7489B1FA34B2}" name="Column8230"/>
    <tableColumn id="8231" xr3:uid="{01C840BA-752B-4976-B21E-38F305FBDA49}" name="Column8231"/>
    <tableColumn id="8232" xr3:uid="{113B136C-B315-4DF0-A2D9-86C5189A8DEB}" name="Column8232"/>
    <tableColumn id="8233" xr3:uid="{EB32DFA1-4A73-44AB-9B31-1B5A93A60A04}" name="Column8233"/>
    <tableColumn id="8234" xr3:uid="{4CC89A7D-96EB-44F6-BCBA-6DC8451DAE2D}" name="Column8234"/>
    <tableColumn id="8235" xr3:uid="{B1698964-ADFF-4ED2-9698-E325E01B16D1}" name="Column8235"/>
    <tableColumn id="8236" xr3:uid="{35C1408B-F556-4251-ABA2-A176412F1403}" name="Column8236"/>
    <tableColumn id="8237" xr3:uid="{F66617A7-67A9-4217-AC8C-599FAC0583C5}" name="Column8237"/>
    <tableColumn id="8238" xr3:uid="{933FC44A-2AF1-422B-8EEF-602638576E87}" name="Column8238"/>
    <tableColumn id="8239" xr3:uid="{188FD4D5-5BA6-454A-B417-AA6E53C9A7D0}" name="Column8239"/>
    <tableColumn id="8240" xr3:uid="{5A835E22-8972-48DB-B8CE-4A83AA2CC4D1}" name="Column8240"/>
    <tableColumn id="8241" xr3:uid="{B9070932-E45F-48FC-A3A5-52F083FE9D2D}" name="Column8241"/>
    <tableColumn id="8242" xr3:uid="{FC17FB67-3970-4DCB-9B82-45CAC14394FD}" name="Column8242"/>
    <tableColumn id="8243" xr3:uid="{3E43A4C1-9803-4DF4-A500-6678395DF3B0}" name="Column8243"/>
    <tableColumn id="8244" xr3:uid="{FF2C7C45-D6DC-478D-B187-375FF670ADBD}" name="Column8244"/>
    <tableColumn id="8245" xr3:uid="{0EA81F1C-E167-4861-9064-00FC17A9CF6A}" name="Column8245"/>
    <tableColumn id="8246" xr3:uid="{B14F48F7-1AE0-4CB3-BC4B-CC709C3AD262}" name="Column8246"/>
    <tableColumn id="8247" xr3:uid="{5AEF638D-F720-4736-8547-847436B6082F}" name="Column8247"/>
    <tableColumn id="8248" xr3:uid="{F28BFFA0-9E2F-429E-81E2-D23E1C9C78FD}" name="Column8248"/>
    <tableColumn id="8249" xr3:uid="{2AE72CD4-3610-49AE-A162-36C329B6A82B}" name="Column8249"/>
    <tableColumn id="8250" xr3:uid="{FE2B3BA1-8FE0-4164-91AF-D7D56B4EA481}" name="Column8250"/>
    <tableColumn id="8251" xr3:uid="{85C1A713-1F7C-42BE-BB44-5E9E2742FF81}" name="Column8251"/>
    <tableColumn id="8252" xr3:uid="{11286EFA-37D2-49F0-BE14-52594BC8D0E5}" name="Column8252"/>
    <tableColumn id="8253" xr3:uid="{C41C46E2-C7CE-4FD4-9917-B16F32AA141E}" name="Column8253"/>
    <tableColumn id="8254" xr3:uid="{AAA331A8-C6D0-4545-85EE-8DA2FFB5D705}" name="Column8254"/>
    <tableColumn id="8255" xr3:uid="{F13A18E5-8EFB-426B-A3D1-A04316D31E45}" name="Column8255"/>
    <tableColumn id="8256" xr3:uid="{6DDDE2C8-6017-443F-8D76-7EA404A975B2}" name="Column8256"/>
    <tableColumn id="8257" xr3:uid="{8969FA1B-0CDD-4A1C-B074-F42E672D00DB}" name="Column8257"/>
    <tableColumn id="8258" xr3:uid="{2415A1B7-5306-4366-A5D0-B85A4DE2769E}" name="Column8258"/>
    <tableColumn id="8259" xr3:uid="{B5257962-4AE7-4BE0-A7FF-D0947F828065}" name="Column8259"/>
    <tableColumn id="8260" xr3:uid="{4F6D8022-1F44-4846-A17B-3C16A553961C}" name="Column8260"/>
    <tableColumn id="8261" xr3:uid="{A40D3901-823D-4655-8794-CA1088A8E971}" name="Column8261"/>
    <tableColumn id="8262" xr3:uid="{D56539AE-B3A8-4AD6-BFD7-D70DA1E2EC1E}" name="Column8262"/>
    <tableColumn id="8263" xr3:uid="{4430DC57-665E-4991-8A02-337F44D1B63E}" name="Column8263"/>
    <tableColumn id="8264" xr3:uid="{DCE8400E-694F-4E96-95E4-4DD0E064184C}" name="Column8264"/>
    <tableColumn id="8265" xr3:uid="{05ECA8DE-678C-4C49-8995-CB9E9C6B673C}" name="Column8265"/>
    <tableColumn id="8266" xr3:uid="{071AE3C2-A9C4-496D-82E8-584CEE74B85C}" name="Column8266"/>
    <tableColumn id="8267" xr3:uid="{025EDE6A-597F-4E17-9AE3-41110C480278}" name="Column8267"/>
    <tableColumn id="8268" xr3:uid="{B2565458-F4D1-474F-808C-B43E3211C516}" name="Column8268"/>
    <tableColumn id="8269" xr3:uid="{09AEA67A-9E6C-43B8-A5AF-4DAFD1F96C6F}" name="Column8269"/>
    <tableColumn id="8270" xr3:uid="{803DC3B5-E9D4-43EA-86EF-80ED13D92DCE}" name="Column8270"/>
    <tableColumn id="8271" xr3:uid="{FCBC35FC-4D1B-41AD-A1F3-EC0C3B615190}" name="Column8271"/>
    <tableColumn id="8272" xr3:uid="{65E01F12-D920-41C6-8802-8CD0B53BB955}" name="Column8272"/>
    <tableColumn id="8273" xr3:uid="{E485A3D7-861A-4582-9344-1C493D5E41E7}" name="Column8273"/>
    <tableColumn id="8274" xr3:uid="{A14C4A12-E97E-48F0-BBC4-71C4C8C6F9FE}" name="Column8274"/>
    <tableColumn id="8275" xr3:uid="{22EE052E-AF5F-489D-B622-CE4A88E5FF8B}" name="Column8275"/>
    <tableColumn id="8276" xr3:uid="{71EB875F-CACF-4D24-BC58-6621CA115167}" name="Column8276"/>
    <tableColumn id="8277" xr3:uid="{A15BE234-C638-43DC-8BA7-E77F305960DC}" name="Column8277"/>
    <tableColumn id="8278" xr3:uid="{ABCB4EE2-1C40-4C45-B865-1B9AF6AD264D}" name="Column8278"/>
    <tableColumn id="8279" xr3:uid="{A09D28E8-0C77-4EED-8B85-923D5681AE04}" name="Column8279"/>
    <tableColumn id="8280" xr3:uid="{51538CD9-84D0-4E62-AB18-805264DA8F7A}" name="Column8280"/>
    <tableColumn id="8281" xr3:uid="{CC819F91-25DE-4538-80AA-8AE233387ACB}" name="Column8281"/>
    <tableColumn id="8282" xr3:uid="{91D7CF9E-09DC-4A6B-9ED7-D6A555A870F5}" name="Column8282"/>
    <tableColumn id="8283" xr3:uid="{529EFBC2-9470-46AB-A6C4-8CAE46B79118}" name="Column8283"/>
    <tableColumn id="8284" xr3:uid="{EA338F9C-5069-42A4-B9A1-1AC01411CD9E}" name="Column8284"/>
    <tableColumn id="8285" xr3:uid="{9FD6D0D8-1324-4EAB-B24B-80CF111C5109}" name="Column8285"/>
    <tableColumn id="8286" xr3:uid="{7A16AA58-627D-412F-9579-73FC556A9E39}" name="Column8286"/>
    <tableColumn id="8287" xr3:uid="{BD09AADD-6355-484D-AEEC-40A514170785}" name="Column8287"/>
    <tableColumn id="8288" xr3:uid="{EF138DB1-8376-48CF-9994-F44037B4A825}" name="Column8288"/>
    <tableColumn id="8289" xr3:uid="{57C9F52A-BE43-4D30-87E6-6775D37EA320}" name="Column8289"/>
    <tableColumn id="8290" xr3:uid="{68DEE15F-8FAC-4025-9180-2AFB23DEE1D7}" name="Column8290"/>
    <tableColumn id="8291" xr3:uid="{21D54F73-FA29-449C-A0AA-991E017BA342}" name="Column8291"/>
    <tableColumn id="8292" xr3:uid="{D461C07A-5B08-48A9-BB7C-94E2C1C7B2BB}" name="Column8292"/>
    <tableColumn id="8293" xr3:uid="{1FA9CF5C-7F03-4CE4-80C0-D94983350820}" name="Column8293"/>
    <tableColumn id="8294" xr3:uid="{2F4DB829-17F7-4A49-90BC-DFD240881863}" name="Column8294"/>
    <tableColumn id="8295" xr3:uid="{554C5D7D-E51B-4CA0-A1F5-213456D55A22}" name="Column8295"/>
    <tableColumn id="8296" xr3:uid="{49DA9191-58BE-4709-8707-6A3DDA653D02}" name="Column8296"/>
    <tableColumn id="8297" xr3:uid="{1C47D14A-9568-43C8-97BE-C944A261C0AA}" name="Column8297"/>
    <tableColumn id="8298" xr3:uid="{1D3B64A6-23D2-4E1D-93B2-A621B5904347}" name="Column8298"/>
    <tableColumn id="8299" xr3:uid="{BA1EAFC1-CDED-4881-904C-92AD4C837656}" name="Column8299"/>
    <tableColumn id="8300" xr3:uid="{C5B5AB19-C723-4895-A11A-10F525297674}" name="Column8300"/>
    <tableColumn id="8301" xr3:uid="{1AD9525C-CDB1-4211-9587-9376A501085A}" name="Column8301"/>
    <tableColumn id="8302" xr3:uid="{45F8AE3C-8F64-46AD-8564-A3CD56961618}" name="Column8302"/>
    <tableColumn id="8303" xr3:uid="{9D16605E-336D-4301-B1DC-A37AB4A5D629}" name="Column8303"/>
    <tableColumn id="8304" xr3:uid="{1A5A461E-74F0-4DC2-931D-5B17DFA3795B}" name="Column8304"/>
    <tableColumn id="8305" xr3:uid="{FE751A11-2256-445B-BCA4-9D81BB3775AF}" name="Column8305"/>
    <tableColumn id="8306" xr3:uid="{0A0ACB07-1E73-410E-9FAB-E358CE02D1D3}" name="Column8306"/>
    <tableColumn id="8307" xr3:uid="{E93C4A11-2681-454B-A89D-2512D90F37E0}" name="Column8307"/>
    <tableColumn id="8308" xr3:uid="{F4454CAE-E1BC-4F3E-AAE5-19FB1E1F02FA}" name="Column8308"/>
    <tableColumn id="8309" xr3:uid="{758C4D6B-47FC-416C-8EC6-F1020C128EA3}" name="Column8309"/>
    <tableColumn id="8310" xr3:uid="{ED2DD6C1-D922-41C8-876B-0C83C59AD28B}" name="Column8310"/>
    <tableColumn id="8311" xr3:uid="{367DD2A7-584D-400E-B836-5D765C268A3A}" name="Column8311"/>
    <tableColumn id="8312" xr3:uid="{EEBE1205-5808-4B2B-A464-64FB3104985B}" name="Column8312"/>
    <tableColumn id="8313" xr3:uid="{DB69A2AC-FB84-4732-901C-D10B2314816C}" name="Column8313"/>
    <tableColumn id="8314" xr3:uid="{082D9C8D-3283-4F6A-874E-A28F7CCDEB45}" name="Column8314"/>
    <tableColumn id="8315" xr3:uid="{9EBF1663-EA5D-44D0-86EE-DD7DA373F0D8}" name="Column8315"/>
    <tableColumn id="8316" xr3:uid="{F9AD5051-2425-435D-A374-ECD2AB014DF5}" name="Column8316"/>
    <tableColumn id="8317" xr3:uid="{C288030D-7F18-493B-8E4B-B936D647DBA1}" name="Column8317"/>
    <tableColumn id="8318" xr3:uid="{262540F4-AAEF-4695-8567-93A71BC82597}" name="Column8318"/>
    <tableColumn id="8319" xr3:uid="{C42BD804-6650-4ACC-A28F-89A23197FDDD}" name="Column8319"/>
    <tableColumn id="8320" xr3:uid="{01E29F14-B2A5-49D0-A595-E59E07BAC28A}" name="Column8320"/>
    <tableColumn id="8321" xr3:uid="{F90C50E0-948F-40C5-92DE-B112CB8BFD6B}" name="Column8321"/>
    <tableColumn id="8322" xr3:uid="{6A1426FB-F023-4514-BB7B-C7DCE8123A3E}" name="Column8322"/>
    <tableColumn id="8323" xr3:uid="{3A60CABA-3A10-4064-80A6-D86B985228D4}" name="Column8323"/>
    <tableColumn id="8324" xr3:uid="{E5509E37-13D8-47B3-94B8-F7A1F056F0C9}" name="Column8324"/>
    <tableColumn id="8325" xr3:uid="{09A53C36-DAC4-41A0-A794-C545A031ECF4}" name="Column8325"/>
    <tableColumn id="8326" xr3:uid="{AD0C4D3D-2B0D-4741-AAED-0B787F83F311}" name="Column8326"/>
    <tableColumn id="8327" xr3:uid="{7A923676-8F1C-4D8B-82EF-A1816B581FBB}" name="Column8327"/>
    <tableColumn id="8328" xr3:uid="{8426B114-1A9F-438D-974E-07064620C35B}" name="Column8328"/>
    <tableColumn id="8329" xr3:uid="{13A0D5E6-6C91-4349-8621-B11FCA8956F8}" name="Column8329"/>
    <tableColumn id="8330" xr3:uid="{2FB7EB13-FC3B-4B26-B168-8F9CE80C0185}" name="Column8330"/>
    <tableColumn id="8331" xr3:uid="{7BF6C47C-658E-4F25-8D7B-982B8D397F1D}" name="Column8331"/>
    <tableColumn id="8332" xr3:uid="{7DF7F05C-F177-4E3D-9ED7-E59642792A5E}" name="Column8332"/>
    <tableColumn id="8333" xr3:uid="{448EE733-623A-4A9D-9A47-C171D9028193}" name="Column8333"/>
    <tableColumn id="8334" xr3:uid="{18B91AB2-90B6-4E55-B997-86E187A799C8}" name="Column8334"/>
    <tableColumn id="8335" xr3:uid="{48C08CFB-FF44-4E37-B95E-3F323FAF3AC6}" name="Column8335"/>
    <tableColumn id="8336" xr3:uid="{3CC6FAF0-B6C5-4249-B6C9-0EBA9311BB96}" name="Column8336"/>
    <tableColumn id="8337" xr3:uid="{918AA240-BFBE-44CD-A336-00DAB103DC60}" name="Column8337"/>
    <tableColumn id="8338" xr3:uid="{77D9863E-9EB9-42EF-A131-F6409F59D29A}" name="Column8338"/>
    <tableColumn id="8339" xr3:uid="{79ACACA9-761F-4603-B972-4E3CBD9515E9}" name="Column8339"/>
    <tableColumn id="8340" xr3:uid="{E995EDF0-7864-418E-8D7A-C144CA9539C6}" name="Column8340"/>
    <tableColumn id="8341" xr3:uid="{A95D824F-73C9-445E-96D6-D1AF763201A8}" name="Column8341"/>
    <tableColumn id="8342" xr3:uid="{B0F12266-D00E-4E61-B23C-E0293106DE96}" name="Column8342"/>
    <tableColumn id="8343" xr3:uid="{4931EDB7-67D9-4378-A651-AE1F1656680B}" name="Column8343"/>
    <tableColumn id="8344" xr3:uid="{7E2F9C9B-63F8-49A3-8D4F-986C6CCA62D5}" name="Column8344"/>
    <tableColumn id="8345" xr3:uid="{D7BD9C66-4199-47FD-AE61-4CD195602B3B}" name="Column8345"/>
    <tableColumn id="8346" xr3:uid="{F68255ED-8C45-43B4-B3A0-2728F12E6AF0}" name="Column8346"/>
    <tableColumn id="8347" xr3:uid="{5E31EF98-B638-44A6-A582-82662874E33F}" name="Column8347"/>
    <tableColumn id="8348" xr3:uid="{C59B6580-C8B4-4FB0-AAB0-01DD5C2DD272}" name="Column8348"/>
    <tableColumn id="8349" xr3:uid="{121C2F5D-0337-4149-B390-FDBFD26FA7BE}" name="Column8349"/>
    <tableColumn id="8350" xr3:uid="{3E437299-BF5C-4611-B2A6-EA99DC087653}" name="Column8350"/>
    <tableColumn id="8351" xr3:uid="{9DF451DC-7C10-4E1B-B368-8DBCC4C80E8E}" name="Column8351"/>
    <tableColumn id="8352" xr3:uid="{6DEB6B94-B9D1-44E2-A048-721CE4DAADA5}" name="Column8352"/>
    <tableColumn id="8353" xr3:uid="{6D3DE649-4A55-4E78-BBDF-EA6D240139A9}" name="Column8353"/>
    <tableColumn id="8354" xr3:uid="{0A52C1F6-6E4C-49D1-857C-61702C360A56}" name="Column8354"/>
    <tableColumn id="8355" xr3:uid="{CF2D9592-2668-4294-A28B-A9CEF1CABA9C}" name="Column8355"/>
    <tableColumn id="8356" xr3:uid="{CEF9AC61-E39E-412D-A29F-FC6991BB2E21}" name="Column8356"/>
    <tableColumn id="8357" xr3:uid="{84FE528E-0532-4EB6-BE35-D31A7978731D}" name="Column8357"/>
    <tableColumn id="8358" xr3:uid="{8EF3BB27-4840-4BE7-A658-78C2F52C9AA7}" name="Column8358"/>
    <tableColumn id="8359" xr3:uid="{E08A19E3-1187-4955-877E-21C449D29CD4}" name="Column8359"/>
    <tableColumn id="8360" xr3:uid="{932D2B02-D110-426B-BCBB-7E8A9D611CBF}" name="Column8360"/>
    <tableColumn id="8361" xr3:uid="{EDB9D792-3519-4BFB-9A46-1E99B905A3FB}" name="Column8361"/>
    <tableColumn id="8362" xr3:uid="{75D72AA4-2011-43D0-AF53-4C9992E9D4E5}" name="Column8362"/>
    <tableColumn id="8363" xr3:uid="{344112EB-8D4E-4DE5-8A7F-D1A3610BC2C7}" name="Column8363"/>
    <tableColumn id="8364" xr3:uid="{20D051E2-2A80-49F5-BA7B-966CCCA9C32B}" name="Column8364"/>
    <tableColumn id="8365" xr3:uid="{6AF61057-0825-4F93-910D-65A8FED58B08}" name="Column8365"/>
    <tableColumn id="8366" xr3:uid="{CE2F0D9E-76A6-46F8-A9A7-652451A7B917}" name="Column8366"/>
    <tableColumn id="8367" xr3:uid="{C9E75D26-C18D-407D-932B-02D55B926950}" name="Column8367"/>
    <tableColumn id="8368" xr3:uid="{3BFB6E2C-DB81-4D50-B8CA-996413C42D85}" name="Column8368"/>
    <tableColumn id="8369" xr3:uid="{B9330BC3-005D-411A-B7E4-10AB3EB8EC19}" name="Column8369"/>
    <tableColumn id="8370" xr3:uid="{B78BBC16-9F42-4304-ACBA-7FC14D8EFEBA}" name="Column8370"/>
    <tableColumn id="8371" xr3:uid="{863FFDC7-D727-43E2-997D-4359B8AED6DE}" name="Column8371"/>
    <tableColumn id="8372" xr3:uid="{50352D66-0595-4E6E-A584-813C126E81A0}" name="Column8372"/>
    <tableColumn id="8373" xr3:uid="{9FF74A91-D260-4189-B815-2DC610FC9A90}" name="Column8373"/>
    <tableColumn id="8374" xr3:uid="{74084C73-0FFF-47BA-8486-5379BD900053}" name="Column8374"/>
    <tableColumn id="8375" xr3:uid="{65471CEE-11B3-4801-8876-1BDAAF3B1194}" name="Column8375"/>
    <tableColumn id="8376" xr3:uid="{97767FF9-54DF-4205-B3DA-AD75CDB8AE2F}" name="Column8376"/>
    <tableColumn id="8377" xr3:uid="{2453CE7E-86EB-4196-903C-83DE40790673}" name="Column8377"/>
    <tableColumn id="8378" xr3:uid="{F6ABB1AB-9176-48BB-96B1-280C82A1E4C1}" name="Column8378"/>
    <tableColumn id="8379" xr3:uid="{B61154E4-52F3-4A11-BA8E-2ED9279C7BDD}" name="Column8379"/>
    <tableColumn id="8380" xr3:uid="{6A1DE7D6-8E40-4D04-9FFD-B37E07E145C1}" name="Column8380"/>
    <tableColumn id="8381" xr3:uid="{4BEE1C49-0098-45FC-A63C-61E6C23DDAC7}" name="Column8381"/>
    <tableColumn id="8382" xr3:uid="{493E9829-9FE4-4A98-AC7B-2132B79447AA}" name="Column8382"/>
    <tableColumn id="8383" xr3:uid="{381C6E8F-D70A-4CF5-A8CB-33481FF9B5B3}" name="Column8383"/>
    <tableColumn id="8384" xr3:uid="{F5BE7347-F41C-4A8A-9720-9B890026FE56}" name="Column8384"/>
    <tableColumn id="8385" xr3:uid="{00B4E57D-5783-426B-AD67-0BCFC370C952}" name="Column8385"/>
    <tableColumn id="8386" xr3:uid="{A5B6223F-119A-4EAB-A209-385F8E1DAE3F}" name="Column8386"/>
    <tableColumn id="8387" xr3:uid="{46016FDD-A1FF-4DA2-A492-EEFBB334EE08}" name="Column8387"/>
    <tableColumn id="8388" xr3:uid="{6769F425-23EA-4BB3-AFA6-01FDE87F7F88}" name="Column8388"/>
    <tableColumn id="8389" xr3:uid="{E935BC41-4DF1-498E-B7EB-0A56B68B5181}" name="Column8389"/>
    <tableColumn id="8390" xr3:uid="{7A00C2A5-893C-435E-973F-D8F826AA1069}" name="Column8390"/>
    <tableColumn id="8391" xr3:uid="{4BB586EC-F5FA-4EE4-9254-9B1BF07012C8}" name="Column8391"/>
    <tableColumn id="8392" xr3:uid="{69A0CAC0-D46D-476A-B2D0-E9DAB6D089D4}" name="Column8392"/>
    <tableColumn id="8393" xr3:uid="{848B5D69-BA80-4C37-B979-350EA04DC1C0}" name="Column8393"/>
    <tableColumn id="8394" xr3:uid="{5FD4D64E-EE23-4E30-9625-86566F609D8E}" name="Column8394"/>
    <tableColumn id="8395" xr3:uid="{9319AEFA-DB04-45DD-A62C-0E5CA0633DA4}" name="Column8395"/>
    <tableColumn id="8396" xr3:uid="{8D0F13D4-4A80-48E1-817B-23D1AE7E2B5A}" name="Column8396"/>
    <tableColumn id="8397" xr3:uid="{BFE32FAC-6AB7-4704-8ECC-564726FF5395}" name="Column8397"/>
    <tableColumn id="8398" xr3:uid="{0181F7A4-411A-4607-B38F-C3F77BFCCBD8}" name="Column8398"/>
    <tableColumn id="8399" xr3:uid="{6DBD7852-E730-41C6-B10C-29FBFEE831CF}" name="Column8399"/>
    <tableColumn id="8400" xr3:uid="{947C661D-47A6-4EF6-BBC9-51D5507F5800}" name="Column8400"/>
    <tableColumn id="8401" xr3:uid="{B9376E10-EEDD-4B1A-9EB8-A3A3FB27B08E}" name="Column8401"/>
    <tableColumn id="8402" xr3:uid="{77A9398B-3646-4771-9250-574E90851833}" name="Column8402"/>
    <tableColumn id="8403" xr3:uid="{941AECB6-B982-4ED2-B943-3C1626040883}" name="Column8403"/>
    <tableColumn id="8404" xr3:uid="{C5113D88-C76F-4396-B116-B3FBAB8B2ECA}" name="Column8404"/>
    <tableColumn id="8405" xr3:uid="{6E5ACAB2-EC25-498E-968F-711A8A89A36C}" name="Column8405"/>
    <tableColumn id="8406" xr3:uid="{D804D7C3-4B2A-455E-B55D-2C6386C25744}" name="Column8406"/>
    <tableColumn id="8407" xr3:uid="{51D1369D-5141-4DD3-B2D6-F67C537167FE}" name="Column8407"/>
    <tableColumn id="8408" xr3:uid="{0E3DC4F0-859F-4DDF-8E3F-4B914D05BF88}" name="Column8408"/>
    <tableColumn id="8409" xr3:uid="{BC1844F9-64C7-45E5-8ACF-43D5F851BE1D}" name="Column8409"/>
    <tableColumn id="8410" xr3:uid="{60475C99-5D5C-4D3C-B158-E47033EF4C84}" name="Column8410"/>
    <tableColumn id="8411" xr3:uid="{C96C40B9-904D-4097-9E00-8AAA39D20A00}" name="Column8411"/>
    <tableColumn id="8412" xr3:uid="{E0CE1493-9323-4393-9543-FB2DCEE2DF98}" name="Column8412"/>
    <tableColumn id="8413" xr3:uid="{4C5865DE-B5E4-4F23-8C68-EC15F036B49B}" name="Column8413"/>
    <tableColumn id="8414" xr3:uid="{CCAB1359-65EF-4CE7-B6F0-46883F582CBB}" name="Column8414"/>
    <tableColumn id="8415" xr3:uid="{5CE5B8B5-EE14-4EB9-8AD8-41F7FC6447A1}" name="Column8415"/>
    <tableColumn id="8416" xr3:uid="{BF906BB0-371A-4359-8B1D-79AF8C188C28}" name="Column8416"/>
    <tableColumn id="8417" xr3:uid="{79BB542F-5206-4579-88CA-15719661496C}" name="Column8417"/>
    <tableColumn id="8418" xr3:uid="{89807EAD-6B18-4F7E-9A95-D96817F3C62C}" name="Column8418"/>
    <tableColumn id="8419" xr3:uid="{76ACE619-6460-429A-AE40-5B8975BFC722}" name="Column8419"/>
    <tableColumn id="8420" xr3:uid="{DFB2FF28-1E46-488B-9AF5-3C28F2925353}" name="Column8420"/>
    <tableColumn id="8421" xr3:uid="{1F3E96E4-7A32-4B20-BA1D-86A6A6022913}" name="Column8421"/>
    <tableColumn id="8422" xr3:uid="{4367163C-4A1E-4E6B-93E6-7CAEEF5009F5}" name="Column8422"/>
    <tableColumn id="8423" xr3:uid="{2D1EF6E2-7ACA-4F33-88DE-26A90F2AA7F1}" name="Column8423"/>
    <tableColumn id="8424" xr3:uid="{EEBA8941-2D58-4F9B-A01F-990FB6FB8E4D}" name="Column8424"/>
    <tableColumn id="8425" xr3:uid="{50DCCEEA-3A8A-46B2-9225-5D0C03DDDEED}" name="Column8425"/>
    <tableColumn id="8426" xr3:uid="{3FDA4A10-E81A-4834-BBE1-CD15F64EA3DA}" name="Column8426"/>
    <tableColumn id="8427" xr3:uid="{A22ABF8B-9FE5-4DD5-A765-479ED2322FA2}" name="Column8427"/>
    <tableColumn id="8428" xr3:uid="{3830E960-9BF6-4E78-8BC9-862C5DD0BC74}" name="Column8428"/>
    <tableColumn id="8429" xr3:uid="{DE4B6F8D-0AF8-4931-ABDF-8B95AA4A6457}" name="Column8429"/>
    <tableColumn id="8430" xr3:uid="{D84D4648-B343-478F-B890-DFC0146C79E5}" name="Column8430"/>
    <tableColumn id="8431" xr3:uid="{2F94468C-1935-49EB-9B65-7A42B9660A89}" name="Column8431"/>
    <tableColumn id="8432" xr3:uid="{FE5B0B8E-819A-49C7-AE7F-57F0AA86A58C}" name="Column8432"/>
    <tableColumn id="8433" xr3:uid="{3CA55327-BA4F-4E03-BA74-549DBDC15C06}" name="Column8433"/>
    <tableColumn id="8434" xr3:uid="{D778C044-910F-4216-86A5-134D0E440A57}" name="Column8434"/>
    <tableColumn id="8435" xr3:uid="{D49A4CDD-30FD-4E6A-ACCC-2C11FE8DA8DA}" name="Column8435"/>
    <tableColumn id="8436" xr3:uid="{B9A14B67-925A-493E-9F01-7E319D8BFEA2}" name="Column8436"/>
    <tableColumn id="8437" xr3:uid="{3560F043-2211-4D2E-8BCF-51F8660C9C8D}" name="Column8437"/>
    <tableColumn id="8438" xr3:uid="{505D8B18-FF40-494B-B4DF-961EEF6C2530}" name="Column8438"/>
    <tableColumn id="8439" xr3:uid="{481956F1-36A1-4A21-8537-4CABCF69A47F}" name="Column8439"/>
    <tableColumn id="8440" xr3:uid="{F1C1A55B-F2A1-4A0B-A57C-45FA80F63CCC}" name="Column8440"/>
    <tableColumn id="8441" xr3:uid="{649FCBD5-8428-400C-AB8E-69F4BB358E6E}" name="Column8441"/>
    <tableColumn id="8442" xr3:uid="{16CCA9C3-CF47-44C0-9556-791DDDA568EF}" name="Column8442"/>
    <tableColumn id="8443" xr3:uid="{F983F271-34F1-46F2-BD64-00AC22663E79}" name="Column8443"/>
    <tableColumn id="8444" xr3:uid="{46C05197-1C59-4731-921E-10B018ED67DD}" name="Column8444"/>
    <tableColumn id="8445" xr3:uid="{219C968F-9FC7-4D57-9F55-211A3E269929}" name="Column8445"/>
    <tableColumn id="8446" xr3:uid="{8669798A-1D0F-4739-92EC-4DF7BF8608D1}" name="Column8446"/>
    <tableColumn id="8447" xr3:uid="{BEE846BA-F510-4F1C-A7D2-3AB030203E3F}" name="Column8447"/>
    <tableColumn id="8448" xr3:uid="{2EA5ED5B-7891-474F-8F66-134038A29CAD}" name="Column8448"/>
    <tableColumn id="8449" xr3:uid="{EAB347D1-D1D7-4EA2-9CF3-64CDA9D5F4BD}" name="Column8449"/>
    <tableColumn id="8450" xr3:uid="{CAD6EF2A-0D77-4F28-8E8A-F4A1DF4A6529}" name="Column8450"/>
    <tableColumn id="8451" xr3:uid="{6D408783-0867-4C2C-86AA-45DD51FD9401}" name="Column8451"/>
    <tableColumn id="8452" xr3:uid="{2A44EF67-D4A0-4B90-8DBC-515144C22C8C}" name="Column8452"/>
    <tableColumn id="8453" xr3:uid="{8B69E5B9-C988-4E03-A0A8-F47FD8341AC1}" name="Column8453"/>
    <tableColumn id="8454" xr3:uid="{95EBCC50-35F9-4715-B4B0-E779935C3D4A}" name="Column8454"/>
    <tableColumn id="8455" xr3:uid="{D36EDFCA-83E9-4DE3-A544-5F8F95E75BF4}" name="Column8455"/>
    <tableColumn id="8456" xr3:uid="{DDFB3BFE-E057-4730-A408-7D6099A7E276}" name="Column8456"/>
    <tableColumn id="8457" xr3:uid="{7E7A00FC-5DFC-4382-A947-6451D1C1BBC0}" name="Column8457"/>
    <tableColumn id="8458" xr3:uid="{4DC97ED5-700E-4079-9FA8-95F4B9FA7A37}" name="Column8458"/>
    <tableColumn id="8459" xr3:uid="{4E42002E-D5A6-4755-B61E-E246D2032B1D}" name="Column8459"/>
    <tableColumn id="8460" xr3:uid="{BF9AA429-3163-464B-B798-60DFEDBDA13F}" name="Column8460"/>
    <tableColumn id="8461" xr3:uid="{9CB736E5-223D-4C2F-9F89-04628F146A93}" name="Column8461"/>
    <tableColumn id="8462" xr3:uid="{10DE7A4C-D6CF-4392-8D35-93340DBA85DB}" name="Column8462"/>
    <tableColumn id="8463" xr3:uid="{A04756FF-9F06-4DB4-A4C9-43CF4955634B}" name="Column8463"/>
    <tableColumn id="8464" xr3:uid="{94021288-4E3E-4D8B-85B0-A6A6719EB291}" name="Column8464"/>
    <tableColumn id="8465" xr3:uid="{962958CF-4784-493E-B6BA-155166EB02B0}" name="Column8465"/>
    <tableColumn id="8466" xr3:uid="{E6C7ADC3-0786-417A-973D-E67625AE8CC0}" name="Column8466"/>
    <tableColumn id="8467" xr3:uid="{187B659F-931C-4725-A0D4-F5C40CE5DD51}" name="Column8467"/>
    <tableColumn id="8468" xr3:uid="{A30C84C6-DFAC-443B-916C-A4D3A8CEEA2B}" name="Column8468"/>
    <tableColumn id="8469" xr3:uid="{BF022598-C53F-4DC5-A08E-FAE4D00A1E65}" name="Column8469"/>
    <tableColumn id="8470" xr3:uid="{F4C84E00-F53D-4209-9BAF-12E57FF26F20}" name="Column8470"/>
    <tableColumn id="8471" xr3:uid="{B10F0349-8B59-4D95-AAB1-1177F7043997}" name="Column8471"/>
    <tableColumn id="8472" xr3:uid="{48633C01-0F1B-4457-940E-B3B1F58F46BE}" name="Column8472"/>
    <tableColumn id="8473" xr3:uid="{525A1762-A23A-4F90-B2B9-E0070D57557F}" name="Column8473"/>
    <tableColumn id="8474" xr3:uid="{F93B0D7B-2933-4F65-9F85-CF0E58DF8A5E}" name="Column8474"/>
    <tableColumn id="8475" xr3:uid="{F6E4991D-BD3E-496F-B511-C57075592F44}" name="Column8475"/>
    <tableColumn id="8476" xr3:uid="{9B3251C3-1453-425A-91F6-EF9181542E84}" name="Column8476"/>
    <tableColumn id="8477" xr3:uid="{D33D2EF8-3732-405A-B420-B2A4B768E1C8}" name="Column8477"/>
    <tableColumn id="8478" xr3:uid="{290EA3CB-6257-4544-920C-152826641F64}" name="Column8478"/>
    <tableColumn id="8479" xr3:uid="{5CF5EE3B-6D4A-4C22-803C-EA38185DA715}" name="Column8479"/>
    <tableColumn id="8480" xr3:uid="{B92E29C6-0A82-45D1-964B-18C9A627B492}" name="Column8480"/>
    <tableColumn id="8481" xr3:uid="{E3D6EA22-5866-4133-913A-CA7D59A44B6C}" name="Column8481"/>
    <tableColumn id="8482" xr3:uid="{3897955B-F887-4DFA-9DC6-634BB008B74A}" name="Column8482"/>
    <tableColumn id="8483" xr3:uid="{4384DF9D-297E-4B53-8BE9-777FFA7B15DA}" name="Column8483"/>
    <tableColumn id="8484" xr3:uid="{89AFBF59-2BDB-46B9-9D4F-02C77D322972}" name="Column8484"/>
    <tableColumn id="8485" xr3:uid="{67F9B9D2-5E63-492A-9EA6-227911B53D25}" name="Column8485"/>
    <tableColumn id="8486" xr3:uid="{0DDF07B3-14DA-463F-BDEE-D931A41F072D}" name="Column8486"/>
    <tableColumn id="8487" xr3:uid="{8EF4326F-83C4-46D9-B3BB-17D0F953D119}" name="Column8487"/>
    <tableColumn id="8488" xr3:uid="{D53B1411-1FFF-4D99-AB80-310BDE8A2923}" name="Column8488"/>
    <tableColumn id="8489" xr3:uid="{14C297AD-0DB6-4C30-B041-9E11CCE5559B}" name="Column8489"/>
    <tableColumn id="8490" xr3:uid="{7DC8E728-30AB-467B-AB5B-3EEFCBC5B573}" name="Column8490"/>
    <tableColumn id="8491" xr3:uid="{0903A6A8-5397-4A9B-8DA3-A260B6BC1135}" name="Column8491"/>
    <tableColumn id="8492" xr3:uid="{4C8DA4FE-EC36-42AF-BE24-9BBDD4755246}" name="Column8492"/>
    <tableColumn id="8493" xr3:uid="{BB3980EE-A797-4A57-A0E1-E9F9100E1A5B}" name="Column8493"/>
    <tableColumn id="8494" xr3:uid="{77E57250-947D-4E2A-81F6-A5671A70BEB2}" name="Column8494"/>
    <tableColumn id="8495" xr3:uid="{97C88186-3E8D-4DE6-AB62-A1DDD17A3FC5}" name="Column8495"/>
    <tableColumn id="8496" xr3:uid="{74CBB4FC-F6D0-46FA-8BED-5C8E0416B08D}" name="Column8496"/>
    <tableColumn id="8497" xr3:uid="{0E646035-7117-4E23-95D5-62750E71B032}" name="Column8497"/>
    <tableColumn id="8498" xr3:uid="{493DCF6D-C9B7-492A-A567-1D9D32591297}" name="Column8498"/>
    <tableColumn id="8499" xr3:uid="{37D7BB9E-F394-4F3E-B166-5B41EA75AE23}" name="Column8499"/>
    <tableColumn id="8500" xr3:uid="{7F5CA218-6C2F-42B7-AC0B-58419533DCF8}" name="Column8500"/>
    <tableColumn id="8501" xr3:uid="{7C818D1E-29E2-4BCB-9BB9-A2B8ADBC4756}" name="Column8501"/>
    <tableColumn id="8502" xr3:uid="{A1D65ADF-1B10-4518-85BB-C0F666F22A4A}" name="Column8502"/>
    <tableColumn id="8503" xr3:uid="{4D763862-3BEA-47B1-8C64-FA7CACC7475A}" name="Column8503"/>
    <tableColumn id="8504" xr3:uid="{7FFF2D9F-083F-4106-8329-18DB95EF2EFE}" name="Column8504"/>
    <tableColumn id="8505" xr3:uid="{5A5E87EA-FA34-4877-A128-2F8CC735E127}" name="Column8505"/>
    <tableColumn id="8506" xr3:uid="{9125333C-D4AE-4FCE-85B3-116DDAF9ADDD}" name="Column8506"/>
    <tableColumn id="8507" xr3:uid="{CFF572F5-69A6-4D56-8DC7-891136939ED4}" name="Column8507"/>
    <tableColumn id="8508" xr3:uid="{AF6F79B4-ADF4-4233-9E80-CC195C076AAB}" name="Column8508"/>
    <tableColumn id="8509" xr3:uid="{71564AD2-428A-4F83-BE18-DC35DDBD51FB}" name="Column8509"/>
    <tableColumn id="8510" xr3:uid="{7AFE54B6-4422-41DA-90D9-0415C8447ADB}" name="Column8510"/>
    <tableColumn id="8511" xr3:uid="{F29D62CA-759A-4376-9E6A-5C5F8C8D6C20}" name="Column8511"/>
    <tableColumn id="8512" xr3:uid="{85CFA5B8-B276-46B4-95FE-BCFB3BDD84F5}" name="Column8512"/>
    <tableColumn id="8513" xr3:uid="{7488C593-1486-4441-B888-C27F4B5F3D10}" name="Column8513"/>
    <tableColumn id="8514" xr3:uid="{C00A8F20-E57E-4C22-A589-82DC1DC793C7}" name="Column8514"/>
    <tableColumn id="8515" xr3:uid="{3C9927B0-C0F8-421A-B07F-079E7E5B8A48}" name="Column8515"/>
    <tableColumn id="8516" xr3:uid="{24493827-05DE-4577-8EB3-5DC312F0FEA3}" name="Column8516"/>
    <tableColumn id="8517" xr3:uid="{14EC72EC-9BA8-4635-B431-9892536BB1E2}" name="Column8517"/>
    <tableColumn id="8518" xr3:uid="{D70DCA93-0151-47C6-B6C3-0FA6D914C5A6}" name="Column8518"/>
    <tableColumn id="8519" xr3:uid="{94210444-CA24-4B0C-A0FE-BEB251CD92BE}" name="Column8519"/>
    <tableColumn id="8520" xr3:uid="{69A8D948-6FAD-42F5-A384-521EADC89C08}" name="Column8520"/>
    <tableColumn id="8521" xr3:uid="{A63454B0-BCAA-44AD-A861-A962CB306EBE}" name="Column8521"/>
    <tableColumn id="8522" xr3:uid="{C2D9B971-55EF-468C-83AB-4F19D3488E33}" name="Column8522"/>
    <tableColumn id="8523" xr3:uid="{E79C2800-D012-409F-9D38-9D9381ED8DAF}" name="Column8523"/>
    <tableColumn id="8524" xr3:uid="{FA8A67EB-D33C-4CB9-B8E6-F8CB317A58F5}" name="Column8524"/>
    <tableColumn id="8525" xr3:uid="{ADB1F9D8-48ED-4FD1-8BEF-AEE7D10BB0F7}" name="Column8525"/>
    <tableColumn id="8526" xr3:uid="{46C321A7-F569-474B-BCEB-5EA794F2FEBB}" name="Column8526"/>
    <tableColumn id="8527" xr3:uid="{F75A9F1D-400E-43C5-B531-C873843806AF}" name="Column8527"/>
    <tableColumn id="8528" xr3:uid="{80710AC1-831F-476C-83A5-D4B121E1ABBE}" name="Column8528"/>
    <tableColumn id="8529" xr3:uid="{C1AF49B4-738B-45EC-A485-CA385F1383B9}" name="Column8529"/>
    <tableColumn id="8530" xr3:uid="{BEB3104C-613D-4C84-987A-62FDBE155B92}" name="Column8530"/>
    <tableColumn id="8531" xr3:uid="{A2584701-C101-4FB1-A84C-37FDA5748D90}" name="Column8531"/>
    <tableColumn id="8532" xr3:uid="{EC1D9623-60AB-48BD-A69D-C3E50DFF55CB}" name="Column8532"/>
    <tableColumn id="8533" xr3:uid="{EF498C45-735C-44B9-92F4-C9AD76520184}" name="Column8533"/>
    <tableColumn id="8534" xr3:uid="{F092FDA8-93DC-429D-9704-54A042068ADD}" name="Column8534"/>
    <tableColumn id="8535" xr3:uid="{DAA59B6D-353A-4C21-9D77-97B02B116229}" name="Column8535"/>
    <tableColumn id="8536" xr3:uid="{0CCD2D37-FEB1-46BC-8CE0-7F07B92BA876}" name="Column8536"/>
    <tableColumn id="8537" xr3:uid="{E398D340-CCAB-45F7-B0EE-945F10835162}" name="Column8537"/>
    <tableColumn id="8538" xr3:uid="{CCDE82E1-2D06-474C-82CD-D74AFC073797}" name="Column8538"/>
    <tableColumn id="8539" xr3:uid="{B25853F6-D148-4E24-91D1-27FDC2E98E18}" name="Column8539"/>
    <tableColumn id="8540" xr3:uid="{7D9AC92B-649A-4D79-BD53-7F779B94DC3B}" name="Column8540"/>
    <tableColumn id="8541" xr3:uid="{396CC456-E038-4838-8901-7AE0A7A78ADD}" name="Column8541"/>
    <tableColumn id="8542" xr3:uid="{C7A4908B-310D-4DDD-9F95-27453D6B843B}" name="Column8542"/>
    <tableColumn id="8543" xr3:uid="{0795D0D3-A930-4959-A0A6-3612338D2E76}" name="Column8543"/>
    <tableColumn id="8544" xr3:uid="{DA592EAD-5DF5-4ABA-A77E-AB624351E6AB}" name="Column8544"/>
    <tableColumn id="8545" xr3:uid="{0F49A621-DF93-4FB8-B935-1B020450DE8A}" name="Column8545"/>
    <tableColumn id="8546" xr3:uid="{43098D2E-F513-4936-8B7D-910A979AE276}" name="Column8546"/>
    <tableColumn id="8547" xr3:uid="{32891768-7F5D-4693-A8F1-09117C82A14C}" name="Column8547"/>
    <tableColumn id="8548" xr3:uid="{C0590A7B-4B56-42A6-9C07-42CD5D50C636}" name="Column8548"/>
    <tableColumn id="8549" xr3:uid="{A031898F-7FB5-405B-AA2C-8522EC227966}" name="Column8549"/>
    <tableColumn id="8550" xr3:uid="{33A00D0F-68A9-4B0F-BD8A-0926F6B3C833}" name="Column8550"/>
    <tableColumn id="8551" xr3:uid="{1AB8CDB4-0F51-4257-A4FE-70C17E7EF89A}" name="Column8551"/>
    <tableColumn id="8552" xr3:uid="{B1A21546-6FD9-4B1C-B242-6548B5C77483}" name="Column8552"/>
    <tableColumn id="8553" xr3:uid="{6B7FFFD9-113C-4185-99AF-AA7AF63AEC97}" name="Column8553"/>
    <tableColumn id="8554" xr3:uid="{625141DE-5B99-4B33-A852-434D91AA7876}" name="Column8554"/>
    <tableColumn id="8555" xr3:uid="{837CC000-B799-48AD-8400-10E8701A88CA}" name="Column8555"/>
    <tableColumn id="8556" xr3:uid="{BD3457A0-73D1-4120-8D0F-ACA1B79BC2B8}" name="Column8556"/>
    <tableColumn id="8557" xr3:uid="{68CA74E8-72ED-47A5-B775-032F8ABC1D32}" name="Column8557"/>
    <tableColumn id="8558" xr3:uid="{A7A3F01D-84C8-43FB-A4DB-2A7B05056203}" name="Column8558"/>
    <tableColumn id="8559" xr3:uid="{16C20934-7409-4EAF-BAEE-11BF422F1C27}" name="Column8559"/>
    <tableColumn id="8560" xr3:uid="{CA66B377-547E-41A3-A282-FE0E2CF0426C}" name="Column8560"/>
    <tableColumn id="8561" xr3:uid="{78A84D43-CDB5-40C7-AAC9-3A0194873181}" name="Column8561"/>
    <tableColumn id="8562" xr3:uid="{1C4DA987-5547-46E2-B75B-6EAFEA7381A3}" name="Column8562"/>
    <tableColumn id="8563" xr3:uid="{389FECEE-BE55-4F6C-8730-38A7D0B67FA0}" name="Column8563"/>
    <tableColumn id="8564" xr3:uid="{9AE12626-C682-442F-85AC-DB508A36D391}" name="Column8564"/>
    <tableColumn id="8565" xr3:uid="{B9F284CC-A835-402F-94A8-29190725F0B1}" name="Column8565"/>
    <tableColumn id="8566" xr3:uid="{98F68331-59B9-46A4-BA70-1EFB1BF9EE59}" name="Column8566"/>
    <tableColumn id="8567" xr3:uid="{DB8543F5-109F-475C-A156-6AE4D160F55C}" name="Column8567"/>
    <tableColumn id="8568" xr3:uid="{5159C83E-FE8B-46B3-8954-5C08918F4C47}" name="Column8568"/>
    <tableColumn id="8569" xr3:uid="{9387F81D-0CD4-4483-9D8A-453ACB1319D8}" name="Column8569"/>
    <tableColumn id="8570" xr3:uid="{09EAAD1D-17B6-4AA2-9FCF-71A93068C9F3}" name="Column8570"/>
    <tableColumn id="8571" xr3:uid="{A0A2B5C5-6D14-4E57-A9E4-089545F8A770}" name="Column8571"/>
    <tableColumn id="8572" xr3:uid="{CA3506B1-8C1E-4DC5-9927-9B25E63E0877}" name="Column8572"/>
    <tableColumn id="8573" xr3:uid="{1FE05926-D9AC-48EE-906C-30E49E41A5A7}" name="Column8573"/>
    <tableColumn id="8574" xr3:uid="{6280546B-2D89-4474-924A-C2B0A79E2D55}" name="Column8574"/>
    <tableColumn id="8575" xr3:uid="{2E8962A2-9777-48EE-9223-4ADE06008B0D}" name="Column8575"/>
    <tableColumn id="8576" xr3:uid="{72B2DF50-64F4-4748-91DE-842502F7A63A}" name="Column8576"/>
    <tableColumn id="8577" xr3:uid="{FAD6F8CB-A71A-43E7-9DB0-A119750E27A0}" name="Column8577"/>
    <tableColumn id="8578" xr3:uid="{8E54E7C2-5714-41AF-8978-1BF98EE569DE}" name="Column8578"/>
    <tableColumn id="8579" xr3:uid="{D744AF20-3C16-435E-930E-A8C32D4D939C}" name="Column8579"/>
    <tableColumn id="8580" xr3:uid="{F4D5308D-A2D9-45B6-AE82-F9A64886A97C}" name="Column8580"/>
    <tableColumn id="8581" xr3:uid="{D9D8B4DA-9CAD-4FBF-ADA8-03885EC56A18}" name="Column8581"/>
    <tableColumn id="8582" xr3:uid="{01B944DB-6B24-4340-9259-B0E36D3A9A64}" name="Column8582"/>
    <tableColumn id="8583" xr3:uid="{8282BC32-DC76-4D67-BDB8-8918A79EB37E}" name="Column8583"/>
    <tableColumn id="8584" xr3:uid="{8CC7AF00-70CB-433B-8103-579324AFDBD8}" name="Column8584"/>
    <tableColumn id="8585" xr3:uid="{18A4A350-ADC9-4C1A-B036-C51CB3BF85DB}" name="Column8585"/>
    <tableColumn id="8586" xr3:uid="{E77747F9-3EBA-486C-998A-AE3D93132F01}" name="Column8586"/>
    <tableColumn id="8587" xr3:uid="{06BF5BAA-A153-47D5-9BA1-0428F4AE5DFB}" name="Column8587"/>
    <tableColumn id="8588" xr3:uid="{A2270C0D-79BE-4945-A45F-8FF4DF8A1F71}" name="Column8588"/>
    <tableColumn id="8589" xr3:uid="{90E9BCC3-7451-4A49-BA11-962F4AA38CBF}" name="Column8589"/>
    <tableColumn id="8590" xr3:uid="{4A2DB3BC-EABB-412F-9776-6A8F071DBEA5}" name="Column8590"/>
    <tableColumn id="8591" xr3:uid="{CF37116E-5762-4E17-965C-A3E14BAB1561}" name="Column8591"/>
    <tableColumn id="8592" xr3:uid="{84A4AD6F-8847-41C5-8638-C024F21CAEFF}" name="Column8592"/>
    <tableColumn id="8593" xr3:uid="{C6D250A5-434B-4514-AB1F-5586C23450BD}" name="Column8593"/>
    <tableColumn id="8594" xr3:uid="{828E2EC8-1DBD-46F2-9798-23A102EF8A80}" name="Column8594"/>
    <tableColumn id="8595" xr3:uid="{03D901ED-F4C5-4169-9D5F-B504535AAC79}" name="Column8595"/>
    <tableColumn id="8596" xr3:uid="{6CAC6724-6199-471E-B59D-2BCADA9ED80D}" name="Column8596"/>
    <tableColumn id="8597" xr3:uid="{9A77E2CC-DB94-410E-8727-C0E48A7B8A1E}" name="Column8597"/>
    <tableColumn id="8598" xr3:uid="{7A7975A7-B905-48BF-9067-108EFDEDC1E2}" name="Column8598"/>
    <tableColumn id="8599" xr3:uid="{A1BC65D3-764D-47DF-91AB-FE7C3902AA0E}" name="Column8599"/>
    <tableColumn id="8600" xr3:uid="{BC7D44C9-3519-4D0F-AA42-CB5C6D1F0702}" name="Column8600"/>
    <tableColumn id="8601" xr3:uid="{4AB71AB6-AB5D-4BD3-AD8B-4EFE8F0A7282}" name="Column8601"/>
    <tableColumn id="8602" xr3:uid="{90F5353E-F6A6-4EC5-B4FE-C7C2C8AB1225}" name="Column8602"/>
    <tableColumn id="8603" xr3:uid="{0F8AEAD1-FF61-4004-9388-0BB8AECA367B}" name="Column8603"/>
    <tableColumn id="8604" xr3:uid="{7422E010-F972-43ED-A535-E21BD9CB38B6}" name="Column8604"/>
    <tableColumn id="8605" xr3:uid="{D3CC9FB9-AA86-46AE-85FD-C033097A619A}" name="Column8605"/>
    <tableColumn id="8606" xr3:uid="{C26D9B8B-3C09-4EBD-926B-B1237FCD5980}" name="Column8606"/>
    <tableColumn id="8607" xr3:uid="{F6093954-945E-4DDE-8513-5EBE44CD1934}" name="Column8607"/>
    <tableColumn id="8608" xr3:uid="{49CFA23E-56D1-4656-B3FA-0BD91C78D4BB}" name="Column8608"/>
    <tableColumn id="8609" xr3:uid="{C5E6563F-A556-4A5A-8CD2-42955411B443}" name="Column8609"/>
    <tableColumn id="8610" xr3:uid="{F3C676DB-752B-47E1-AB69-03AB39777654}" name="Column8610"/>
    <tableColumn id="8611" xr3:uid="{008449A9-79C7-4C48-8F02-079DE0608831}" name="Column8611"/>
    <tableColumn id="8612" xr3:uid="{8658E4FB-8610-4473-8190-56603762B610}" name="Column8612"/>
    <tableColumn id="8613" xr3:uid="{ACF90506-B016-4FD4-889A-670544BB5F3D}" name="Column8613"/>
    <tableColumn id="8614" xr3:uid="{95094D44-4885-4DE0-A5DE-D2BCB156AA63}" name="Column8614"/>
    <tableColumn id="8615" xr3:uid="{91E12D0F-203C-4633-8E3D-B0B85FA51052}" name="Column8615"/>
    <tableColumn id="8616" xr3:uid="{125D2BF9-05C9-4D1C-BCE5-D70F211E5783}" name="Column8616"/>
    <tableColumn id="8617" xr3:uid="{B5FBC7A9-E42C-459C-A3E2-269E8EDF3511}" name="Column8617"/>
    <tableColumn id="8618" xr3:uid="{A960B551-CB98-4001-8AB8-E21E8A69D4B5}" name="Column8618"/>
    <tableColumn id="8619" xr3:uid="{79A3EB88-C3CF-4E7B-94A9-DB3B91C818E4}" name="Column8619"/>
    <tableColumn id="8620" xr3:uid="{BEBE2E3B-B101-4FD8-8E08-BF46DD2B29FC}" name="Column8620"/>
    <tableColumn id="8621" xr3:uid="{48D86A65-6162-4E77-9FFC-48A0695DDD64}" name="Column8621"/>
    <tableColumn id="8622" xr3:uid="{E4E298BF-371B-49A8-BF34-0B5DAAE27A58}" name="Column8622"/>
    <tableColumn id="8623" xr3:uid="{93B7D494-5D66-4DA1-A577-A86673081E87}" name="Column8623"/>
    <tableColumn id="8624" xr3:uid="{54B46065-05D0-4510-83D5-7356BEB3EF9F}" name="Column8624"/>
    <tableColumn id="8625" xr3:uid="{399F0FB1-2015-4CFB-BE07-EEFAC7984298}" name="Column8625"/>
    <tableColumn id="8626" xr3:uid="{61D6AB09-C5CD-4548-B0F7-1AC7639FE3C9}" name="Column8626"/>
    <tableColumn id="8627" xr3:uid="{5B052221-3206-43D3-8030-1936DB61FA0B}" name="Column8627"/>
    <tableColumn id="8628" xr3:uid="{410E3250-EC37-4EF8-BFE8-F7DCD8D2D6AD}" name="Column8628"/>
    <tableColumn id="8629" xr3:uid="{4E10BA78-C7BE-4061-ABF0-11EDE96DF384}" name="Column8629"/>
    <tableColumn id="8630" xr3:uid="{5A8C2A3E-E3A9-415A-AD9F-C24D20306C42}" name="Column8630"/>
    <tableColumn id="8631" xr3:uid="{D819E853-4AE5-4879-9662-C760F56DECF0}" name="Column8631"/>
    <tableColumn id="8632" xr3:uid="{AD7FD25E-D91E-4C9B-8513-C4E03A16CCCC}" name="Column8632"/>
    <tableColumn id="8633" xr3:uid="{C9306F49-C962-48EB-B3CF-B6EFAFE31133}" name="Column8633"/>
    <tableColumn id="8634" xr3:uid="{CB38699B-845F-460F-ADDA-9B313B92F68E}" name="Column8634"/>
    <tableColumn id="8635" xr3:uid="{F30DAB03-AA36-4A58-9E0C-0A18497DAFA2}" name="Column8635"/>
    <tableColumn id="8636" xr3:uid="{D11522F2-94D7-45AD-B3C4-697CDB78616F}" name="Column8636"/>
    <tableColumn id="8637" xr3:uid="{18AEDBD7-7A6E-4910-8EE8-3E2F4B7D6D05}" name="Column8637"/>
    <tableColumn id="8638" xr3:uid="{9F89FACE-DE0F-4F81-8D5F-431CE941E951}" name="Column8638"/>
    <tableColumn id="8639" xr3:uid="{4BAD9F04-2153-413F-8B0F-309E52F45F10}" name="Column8639"/>
    <tableColumn id="8640" xr3:uid="{CFB90D02-E9F6-4D0C-973D-6698A9FDA1C1}" name="Column8640"/>
    <tableColumn id="8641" xr3:uid="{B5783AE0-BB8D-4F99-BA23-C5C6286D1F75}" name="Column8641"/>
    <tableColumn id="8642" xr3:uid="{35A6D42F-BBB4-4F5A-8536-B2DB3FA83101}" name="Column8642"/>
    <tableColumn id="8643" xr3:uid="{97017AF8-0119-496D-A38D-028EC54B87D9}" name="Column8643"/>
    <tableColumn id="8644" xr3:uid="{FE2FA450-147A-4AF9-9CF2-46ECC42176A2}" name="Column8644"/>
    <tableColumn id="8645" xr3:uid="{7F3F4845-2BDF-4B7D-B944-DAF393BB7095}" name="Column8645"/>
    <tableColumn id="8646" xr3:uid="{622BBFDE-B17A-4EF5-8809-3C128CDBEF99}" name="Column8646"/>
    <tableColumn id="8647" xr3:uid="{A3C9EC13-7EC6-4772-B29B-7B608553FB44}" name="Column8647"/>
    <tableColumn id="8648" xr3:uid="{A945967A-2545-45B4-98C1-D4A4251E3FC3}" name="Column8648"/>
    <tableColumn id="8649" xr3:uid="{DEF3CB68-076E-46B1-B07C-3915E5EC90FD}" name="Column8649"/>
    <tableColumn id="8650" xr3:uid="{C8811CD0-772B-4867-845F-3D7B2479FE63}" name="Column8650"/>
    <tableColumn id="8651" xr3:uid="{54B469E6-5136-43A3-B45F-98EDD3796CBA}" name="Column8651"/>
    <tableColumn id="8652" xr3:uid="{C8751706-52C0-43D1-8ACF-955C99BFDC09}" name="Column8652"/>
    <tableColumn id="8653" xr3:uid="{F2D6E3BD-7D87-4CF4-AB5B-AEF887C03024}" name="Column8653"/>
    <tableColumn id="8654" xr3:uid="{FC1E52F7-6F42-41CD-92A0-E4DBB366732D}" name="Column8654"/>
    <tableColumn id="8655" xr3:uid="{02DD62DF-E284-4128-8298-C8634314C11C}" name="Column8655"/>
    <tableColumn id="8656" xr3:uid="{98446688-9342-4431-B606-E232E6E0DFA2}" name="Column8656"/>
    <tableColumn id="8657" xr3:uid="{5F0A1B1C-2012-4BB9-BA95-607C43724F0F}" name="Column8657"/>
    <tableColumn id="8658" xr3:uid="{A617F890-353E-4F5A-BFA3-B064F86D072D}" name="Column8658"/>
    <tableColumn id="8659" xr3:uid="{CE8F6156-8D13-4C96-A63E-1AE426CB32E2}" name="Column8659"/>
    <tableColumn id="8660" xr3:uid="{E546A076-7734-450A-A01F-AAB3E41C6A05}" name="Column8660"/>
    <tableColumn id="8661" xr3:uid="{486121BF-817E-41BB-A0A8-31812BC6E2BE}" name="Column8661"/>
    <tableColumn id="8662" xr3:uid="{49BA4586-BA70-42E4-B7A3-0CC506B3D347}" name="Column8662"/>
    <tableColumn id="8663" xr3:uid="{D5363790-2E25-4DE5-B1BA-FA7A064D2B07}" name="Column8663"/>
    <tableColumn id="8664" xr3:uid="{E437B96E-2E54-4016-8B14-46653F04157D}" name="Column8664"/>
    <tableColumn id="8665" xr3:uid="{44FE6722-3053-4E37-A903-A05F31E67CE8}" name="Column8665"/>
    <tableColumn id="8666" xr3:uid="{9A191B13-F197-4BEB-A4DF-209F57E1BEC0}" name="Column8666"/>
    <tableColumn id="8667" xr3:uid="{32780EF0-3F33-4F87-994D-D739C0F55DB0}" name="Column8667"/>
    <tableColumn id="8668" xr3:uid="{5B8EB35E-4725-4679-92A1-C9D4CF564075}" name="Column8668"/>
    <tableColumn id="8669" xr3:uid="{5B9E8A0A-E273-45F0-A112-67685E915686}" name="Column8669"/>
    <tableColumn id="8670" xr3:uid="{204C8009-01AD-4817-AA94-BD14563A4042}" name="Column8670"/>
    <tableColumn id="8671" xr3:uid="{E8B15C3D-C9FD-4DE1-A412-35684D5BDE44}" name="Column8671"/>
    <tableColumn id="8672" xr3:uid="{D0788B2D-E44C-4C70-A7A3-4DB236966AAD}" name="Column8672"/>
    <tableColumn id="8673" xr3:uid="{72DEBBA1-78CC-4377-A709-B74C79C53D74}" name="Column8673"/>
    <tableColumn id="8674" xr3:uid="{337DA4E0-E2E3-4041-9254-FD4830327638}" name="Column8674"/>
    <tableColumn id="8675" xr3:uid="{B7E5AE64-A111-46E7-AA37-713AE4CC2FA5}" name="Column8675"/>
    <tableColumn id="8676" xr3:uid="{C30B65FB-9DDA-4FCB-917B-5D966913C105}" name="Column8676"/>
    <tableColumn id="8677" xr3:uid="{EE558FA7-22D4-488F-AEB2-629FFE324091}" name="Column8677"/>
    <tableColumn id="8678" xr3:uid="{71B03E5C-BA2D-4BF7-9E41-709022A735B1}" name="Column8678"/>
    <tableColumn id="8679" xr3:uid="{94B52709-03F4-4D24-8B04-D1878A233B8D}" name="Column8679"/>
    <tableColumn id="8680" xr3:uid="{87D998E0-8024-4739-9B61-ACC805ADB838}" name="Column8680"/>
    <tableColumn id="8681" xr3:uid="{E0737E0C-9628-4E08-B150-A43BF75819D9}" name="Column8681"/>
    <tableColumn id="8682" xr3:uid="{1AF85568-64EC-45B8-8305-4A3A0F616C38}" name="Column8682"/>
    <tableColumn id="8683" xr3:uid="{CDFFE005-4357-43F2-9A34-3842E94C3AEF}" name="Column8683"/>
    <tableColumn id="8684" xr3:uid="{51E32E9B-A626-41EF-8D25-A8DDA03F29F7}" name="Column8684"/>
    <tableColumn id="8685" xr3:uid="{22791BDE-7EFF-44F7-AAD5-F73C4FFB9C40}" name="Column8685"/>
    <tableColumn id="8686" xr3:uid="{1C8D05BC-FFCA-4446-9883-14D40FF45F92}" name="Column8686"/>
    <tableColumn id="8687" xr3:uid="{2844B4AD-6B9B-401E-95E1-2B9C9E0C63A1}" name="Column8687"/>
    <tableColumn id="8688" xr3:uid="{136851C3-AE8E-4F9C-90DE-F3B61CECC1BC}" name="Column8688"/>
    <tableColumn id="8689" xr3:uid="{35213983-1AC5-4B18-9797-3CD71304C91A}" name="Column8689"/>
    <tableColumn id="8690" xr3:uid="{77EB1A05-F2B0-4DAA-9F76-A524568B13B5}" name="Column8690"/>
    <tableColumn id="8691" xr3:uid="{ACA5FA89-A496-4668-8605-438087F85C33}" name="Column8691"/>
    <tableColumn id="8692" xr3:uid="{9C93FD5A-DAC0-4263-B8D2-04C15D98422A}" name="Column8692"/>
    <tableColumn id="8693" xr3:uid="{BBA868FB-AC02-4EB3-90D3-4A08942E420B}" name="Column8693"/>
    <tableColumn id="8694" xr3:uid="{2CBE607C-1A80-40E0-9746-0759C2E84CF2}" name="Column8694"/>
    <tableColumn id="8695" xr3:uid="{061D7C62-1C32-4CB2-B241-F1B348DACDD0}" name="Column8695"/>
    <tableColumn id="8696" xr3:uid="{FCB503BB-AD05-4840-A292-28308A1920B1}" name="Column8696"/>
    <tableColumn id="8697" xr3:uid="{96A92712-BFE5-4A35-82E1-BB73603C65F7}" name="Column8697"/>
    <tableColumn id="8698" xr3:uid="{EBE9B157-D465-47D3-8F9B-2504974069C6}" name="Column8698"/>
    <tableColumn id="8699" xr3:uid="{919FB6A7-CEC7-40E5-AD5B-5F46A629D25E}" name="Column8699"/>
    <tableColumn id="8700" xr3:uid="{746C1814-12E7-45CC-90E0-9DE254C9F82C}" name="Column8700"/>
    <tableColumn id="8701" xr3:uid="{6B3EE031-1C86-4249-A60F-E1235672395B}" name="Column8701"/>
    <tableColumn id="8702" xr3:uid="{D0AC1746-F710-423F-BC0E-A3CB85ACBC2B}" name="Column8702"/>
    <tableColumn id="8703" xr3:uid="{876F2849-A8C9-43E3-AD3C-8D5502AD79A5}" name="Column8703"/>
    <tableColumn id="8704" xr3:uid="{33926880-A4B2-4C8D-971B-AC3CD605A95D}" name="Column8704"/>
    <tableColumn id="8705" xr3:uid="{7CA23D56-0677-4D2D-8DC5-5A22CC66712A}" name="Column8705"/>
    <tableColumn id="8706" xr3:uid="{8A605294-EC33-4288-9708-8D242A7A932A}" name="Column8706"/>
    <tableColumn id="8707" xr3:uid="{F718B267-43B4-4235-B092-35C8ACE9695E}" name="Column8707"/>
    <tableColumn id="8708" xr3:uid="{5E91CB93-3EAB-4B4D-A16E-D94639D24035}" name="Column8708"/>
    <tableColumn id="8709" xr3:uid="{CA8079E3-6BDF-4ECF-A9CB-0D6148C09EE3}" name="Column8709"/>
    <tableColumn id="8710" xr3:uid="{E1D0AF4A-5C91-4E14-8B1D-7F3A3EC52D6E}" name="Column8710"/>
    <tableColumn id="8711" xr3:uid="{847EEC66-4D22-4E47-8676-DEFAB9D4B55B}" name="Column8711"/>
    <tableColumn id="8712" xr3:uid="{873CC81D-FBDE-49EC-A3B8-FCE92302D9DB}" name="Column8712"/>
    <tableColumn id="8713" xr3:uid="{20546680-52F1-4DEB-98C9-34964CCCB1A1}" name="Column8713"/>
    <tableColumn id="8714" xr3:uid="{30A228F6-E92A-4358-802B-D32C42A21F82}" name="Column8714"/>
    <tableColumn id="8715" xr3:uid="{C4743F3F-D3DB-42F1-B9E4-4310295CE4E9}" name="Column8715"/>
    <tableColumn id="8716" xr3:uid="{7D6EBC64-56E0-4544-9C8D-35DC9C0C81F7}" name="Column8716"/>
    <tableColumn id="8717" xr3:uid="{C44FACDF-7528-4CA2-AB33-9337EBF35297}" name="Column8717"/>
    <tableColumn id="8718" xr3:uid="{24C09BB5-6CB6-48DA-9684-202397FD10F4}" name="Column8718"/>
    <tableColumn id="8719" xr3:uid="{F8006A24-9A06-4085-B2E6-DD79EC9FD23B}" name="Column8719"/>
    <tableColumn id="8720" xr3:uid="{9EF76474-A8D6-4E4F-BE48-2C15F59FA0C7}" name="Column8720"/>
    <tableColumn id="8721" xr3:uid="{2FE6CBBC-033F-4C20-9F63-A7D910B38E8B}" name="Column8721"/>
    <tableColumn id="8722" xr3:uid="{E2BB0B39-2046-43C6-9A72-DE42996CAED6}" name="Column8722"/>
    <tableColumn id="8723" xr3:uid="{A05C3373-FF23-46D7-834A-A795335658E0}" name="Column8723"/>
    <tableColumn id="8724" xr3:uid="{BA79FDA0-F8FE-44CE-BC6E-07245C753511}" name="Column8724"/>
    <tableColumn id="8725" xr3:uid="{816D120B-FBD6-4871-9AB7-6DBD180146DE}" name="Column8725"/>
    <tableColumn id="8726" xr3:uid="{4C24C342-512D-45BF-8556-0B54A37DBEA8}" name="Column8726"/>
    <tableColumn id="8727" xr3:uid="{2589E404-5D67-4698-A77D-ED7E8A3FF499}" name="Column8727"/>
    <tableColumn id="8728" xr3:uid="{54B92B86-EA01-42B7-BD86-5D82DE09FDA4}" name="Column8728"/>
    <tableColumn id="8729" xr3:uid="{11AC277F-F469-4E97-965A-581507145D9D}" name="Column8729"/>
    <tableColumn id="8730" xr3:uid="{D5EF6B05-A9D3-47A2-AEF0-E6F1B19E8F88}" name="Column8730"/>
    <tableColumn id="8731" xr3:uid="{306EF17A-1DDD-403D-BE0D-54040B810DA6}" name="Column8731"/>
    <tableColumn id="8732" xr3:uid="{C5DB0A9A-D13B-4FD4-B29A-0BFEA0F4E68B}" name="Column8732"/>
    <tableColumn id="8733" xr3:uid="{5F51FC48-D7E0-4541-9A4D-BC7F5566F67B}" name="Column8733"/>
    <tableColumn id="8734" xr3:uid="{1442D2B0-B268-44B8-A0CA-BCBC2D774D43}" name="Column8734"/>
    <tableColumn id="8735" xr3:uid="{C7909612-93EC-4330-9602-CED0D2B0EEDF}" name="Column8735"/>
    <tableColumn id="8736" xr3:uid="{22BFB21F-74A7-4427-B2C8-C9643A0BB2CC}" name="Column8736"/>
    <tableColumn id="8737" xr3:uid="{E5D79979-ADE4-4FB1-839F-B7870F515D54}" name="Column8737"/>
    <tableColumn id="8738" xr3:uid="{C8A4BE31-2CD0-4C8B-B539-BC1C0B4D39DA}" name="Column8738"/>
    <tableColumn id="8739" xr3:uid="{6996E1D3-6C05-48C4-AC35-25567D3C69A8}" name="Column8739"/>
    <tableColumn id="8740" xr3:uid="{C9986608-2630-4B3B-AF22-61771B3E66AD}" name="Column8740"/>
    <tableColumn id="8741" xr3:uid="{1464015D-3B18-4F7F-8A86-65A371A478CF}" name="Column8741"/>
    <tableColumn id="8742" xr3:uid="{A7C9E799-B558-4806-8EF2-4312251BB4EA}" name="Column8742"/>
    <tableColumn id="8743" xr3:uid="{331657ED-23DB-4B7E-B567-163B2A945658}" name="Column8743"/>
    <tableColumn id="8744" xr3:uid="{745A7B00-AEF0-4D7A-BDDB-16AA2563DB3F}" name="Column8744"/>
    <tableColumn id="8745" xr3:uid="{624FEF9F-0A87-4C50-B5D5-38CC215A6D63}" name="Column8745"/>
    <tableColumn id="8746" xr3:uid="{0630C567-FBDF-4969-BEA8-4175C124B71D}" name="Column8746"/>
    <tableColumn id="8747" xr3:uid="{C662AF9C-5DB0-48A9-891E-3E34082C310E}" name="Column8747"/>
    <tableColumn id="8748" xr3:uid="{1B293BD7-6794-4352-BDA4-7ED8F8DA5BB0}" name="Column8748"/>
    <tableColumn id="8749" xr3:uid="{86686FC8-B190-4BE2-B451-1CB6E8C738CD}" name="Column8749"/>
    <tableColumn id="8750" xr3:uid="{40112513-829D-4243-93A2-F34E3B9D99D1}" name="Column8750"/>
    <tableColumn id="8751" xr3:uid="{5E127BB7-457C-4F4A-A8A7-F9838360F536}" name="Column8751"/>
    <tableColumn id="8752" xr3:uid="{D19D6C02-CB97-471E-B459-FF3C799144E4}" name="Column8752"/>
    <tableColumn id="8753" xr3:uid="{F1C5DA14-70C5-4EEC-B561-4C8EA9731BEC}" name="Column8753"/>
    <tableColumn id="8754" xr3:uid="{631AC74A-EB78-4FEA-B43F-D9F345AC4595}" name="Column8754"/>
    <tableColumn id="8755" xr3:uid="{EA804C90-A490-4579-B890-631B634813A1}" name="Column8755"/>
    <tableColumn id="8756" xr3:uid="{3381E423-52BD-4D2E-92D5-A5E0A12EA848}" name="Column8756"/>
    <tableColumn id="8757" xr3:uid="{E78BA377-7C5D-4205-9ECA-BC1F2E541878}" name="Column8757"/>
    <tableColumn id="8758" xr3:uid="{7754566A-E00F-435D-B18D-1FEF3E1265F5}" name="Column8758"/>
    <tableColumn id="8759" xr3:uid="{933D841C-F764-4BDC-AEF5-58E1F5580E32}" name="Column8759"/>
    <tableColumn id="8760" xr3:uid="{94D860ED-52CA-44C8-8BC2-19B300B25772}" name="Column8760"/>
    <tableColumn id="8761" xr3:uid="{725FF41D-053B-41FF-8778-6EFDE43DCC2E}" name="Column8761"/>
    <tableColumn id="8762" xr3:uid="{4F3BDCFA-B44B-488F-A27B-5D84C11542AA}" name="Column8762"/>
    <tableColumn id="8763" xr3:uid="{5A41A764-514F-4C7E-AB76-364C0F1AAD33}" name="Column8763"/>
    <tableColumn id="8764" xr3:uid="{CEB50796-59A6-489F-BA88-96D1039AAFA3}" name="Column8764"/>
    <tableColumn id="8765" xr3:uid="{C079885D-73F9-4BAA-BD37-B9F7AA80BF9D}" name="Column8765"/>
    <tableColumn id="8766" xr3:uid="{744E5B39-2CC7-40A7-A862-5211C61B1929}" name="Column8766"/>
    <tableColumn id="8767" xr3:uid="{5A2E73FE-E723-448A-A566-6B516142A5B6}" name="Column8767"/>
    <tableColumn id="8768" xr3:uid="{43053DF2-0689-45C7-8F59-DA0F92DC7A7E}" name="Column8768"/>
    <tableColumn id="8769" xr3:uid="{18B06487-8827-4951-A117-588AA7782518}" name="Column8769"/>
    <tableColumn id="8770" xr3:uid="{CED5993F-368A-4CDA-BDA8-60A3A59D8CA6}" name="Column8770"/>
    <tableColumn id="8771" xr3:uid="{EC608DCD-7ED4-41AD-A454-F99DDBFC7F8A}" name="Column8771"/>
    <tableColumn id="8772" xr3:uid="{ADDB9DD7-1D48-4776-ADAC-F371981B538E}" name="Column8772"/>
    <tableColumn id="8773" xr3:uid="{3F1169AA-919D-4110-842A-9CEDFFBDF128}" name="Column8773"/>
    <tableColumn id="8774" xr3:uid="{8751A4CD-4BF1-4BB0-B22F-7EFE2CE5C13E}" name="Column8774"/>
    <tableColumn id="8775" xr3:uid="{9A848987-3B5E-4BBB-B177-504AE292D9F2}" name="Column8775"/>
    <tableColumn id="8776" xr3:uid="{C39DBC23-5226-4F5A-ADC4-9D2348FA22CB}" name="Column8776"/>
    <tableColumn id="8777" xr3:uid="{E8CA1DC9-EFB9-4E36-BC54-F05E54F3F074}" name="Column8777"/>
    <tableColumn id="8778" xr3:uid="{6568E73C-4FBB-4D49-BD50-985CCD092269}" name="Column8778"/>
    <tableColumn id="8779" xr3:uid="{37095B9A-0AC7-406D-A2B0-0BD61EDA7B72}" name="Column8779"/>
    <tableColumn id="8780" xr3:uid="{AEFEAC22-0BC7-455E-A151-E8DF2F99530E}" name="Column8780"/>
    <tableColumn id="8781" xr3:uid="{5E3C2CAF-0147-4887-8D65-BEDF2C0FCD71}" name="Column8781"/>
    <tableColumn id="8782" xr3:uid="{E1AB5698-04B9-4113-85ED-3D49F59DA074}" name="Column8782"/>
    <tableColumn id="8783" xr3:uid="{E22248AA-045E-4673-AA15-F4AC911E17A5}" name="Column8783"/>
    <tableColumn id="8784" xr3:uid="{9533049A-2545-4E61-97D6-27E01B46ED64}" name="Column8784"/>
    <tableColumn id="8785" xr3:uid="{7CD8F03E-639A-447C-9BAE-F080944D69F5}" name="Column8785"/>
    <tableColumn id="8786" xr3:uid="{68804CB1-AF14-4307-9AED-D379BFE3D313}" name="Column8786"/>
    <tableColumn id="8787" xr3:uid="{D9AA98E2-B970-4F0C-AD15-97FE761D6929}" name="Column8787"/>
    <tableColumn id="8788" xr3:uid="{2AD3A7F6-D436-48C0-A8AE-A535B925D9E5}" name="Column8788"/>
    <tableColumn id="8789" xr3:uid="{3C2045E9-94D6-407B-828E-1032D54848BD}" name="Column8789"/>
    <tableColumn id="8790" xr3:uid="{41E546B3-8DC1-4ACB-B5AD-7E639B362D35}" name="Column8790"/>
    <tableColumn id="8791" xr3:uid="{4ADFC362-0B01-4EE4-B1D0-2E0EECA33C4E}" name="Column8791"/>
    <tableColumn id="8792" xr3:uid="{C845D3F3-0C92-4BBE-A779-D0D144B3EBC9}" name="Column8792"/>
    <tableColumn id="8793" xr3:uid="{5BFE336D-C1AC-435C-9015-DDCE0BE97E04}" name="Column8793"/>
    <tableColumn id="8794" xr3:uid="{70FDAC35-E143-475D-A5C7-91D2D06E18B5}" name="Column8794"/>
    <tableColumn id="8795" xr3:uid="{AA098BED-1299-4A69-8DD5-C62D9BB1A2B9}" name="Column8795"/>
    <tableColumn id="8796" xr3:uid="{2FE56412-068D-4215-85C8-EC94DB699E19}" name="Column8796"/>
    <tableColumn id="8797" xr3:uid="{02F4CBFF-0D26-4209-BC2A-D102EB771002}" name="Column8797"/>
    <tableColumn id="8798" xr3:uid="{B3B8260E-A8DD-4E39-8D3C-7EA92A5CB570}" name="Column8798"/>
    <tableColumn id="8799" xr3:uid="{8D13F301-96CB-4FD7-8F7B-F07B17CD8725}" name="Column8799"/>
    <tableColumn id="8800" xr3:uid="{DA4BA307-C1EB-49D3-99DC-55B19D06A9B8}" name="Column8800"/>
    <tableColumn id="8801" xr3:uid="{DFD668A8-1F2A-4000-85FC-ADE541EAEC16}" name="Column8801"/>
    <tableColumn id="8802" xr3:uid="{2032AE40-ADFA-4F23-8CFE-E1008A03580B}" name="Column8802"/>
    <tableColumn id="8803" xr3:uid="{F93E7A7A-98BA-4E45-8927-C8A7157A0243}" name="Column8803"/>
    <tableColumn id="8804" xr3:uid="{F9416F0B-BE42-46FD-94EE-3814DFC71746}" name="Column8804"/>
    <tableColumn id="8805" xr3:uid="{C6401DAD-B4C6-4CA2-81CB-9C5FC9C0C0B0}" name="Column8805"/>
    <tableColumn id="8806" xr3:uid="{81C2AED8-E4D8-4E4C-A2D8-C2622A50CDC4}" name="Column8806"/>
    <tableColumn id="8807" xr3:uid="{5C04FD44-1E4B-41FB-A9BD-3BBEF009F58A}" name="Column8807"/>
    <tableColumn id="8808" xr3:uid="{4A872FF4-2158-4936-A26E-68796D34952D}" name="Column8808"/>
    <tableColumn id="8809" xr3:uid="{9E35F47B-4B31-47AE-8C4A-110548DE4776}" name="Column8809"/>
    <tableColumn id="8810" xr3:uid="{F5538F02-EF1C-4BBD-8567-A10A571AD7C2}" name="Column8810"/>
    <tableColumn id="8811" xr3:uid="{81AAB3CD-ECCF-4B3C-8AC8-AACF04E0529B}" name="Column8811"/>
    <tableColumn id="8812" xr3:uid="{04F573F3-FA31-4994-AD5F-6947163AC878}" name="Column8812"/>
    <tableColumn id="8813" xr3:uid="{3DFE2562-BA28-4CFD-BC28-D39606005243}" name="Column8813"/>
    <tableColumn id="8814" xr3:uid="{B5C2BE22-8A48-4CC4-BCCB-D3AE5A46D078}" name="Column8814"/>
    <tableColumn id="8815" xr3:uid="{2D2CC70F-328F-48CA-BACE-2B74171BD601}" name="Column8815"/>
    <tableColumn id="8816" xr3:uid="{790875FC-7284-479F-9B97-27529DB0492A}" name="Column8816"/>
    <tableColumn id="8817" xr3:uid="{57C76BB4-26FC-4D0C-8006-331FCCE08714}" name="Column8817"/>
    <tableColumn id="8818" xr3:uid="{E29B2F6B-9619-4372-8EEE-41A2B576ABAD}" name="Column8818"/>
    <tableColumn id="8819" xr3:uid="{DF2AB624-6D9D-4076-A568-2F72F54A057B}" name="Column8819"/>
    <tableColumn id="8820" xr3:uid="{1179DA63-08D7-44E5-BCB7-3C4D7D38EFC6}" name="Column8820"/>
    <tableColumn id="8821" xr3:uid="{181E8DCA-2FAA-4F72-A1BC-C64991AA5DC7}" name="Column8821"/>
    <tableColumn id="8822" xr3:uid="{E1365D36-39CC-4D12-A12D-18C0AB559BE8}" name="Column8822"/>
    <tableColumn id="8823" xr3:uid="{95D58403-F627-433B-8C05-E99A2394EB01}" name="Column8823"/>
    <tableColumn id="8824" xr3:uid="{8A6E7CFE-F73F-4753-89F6-7D5D8F5B575C}" name="Column8824"/>
    <tableColumn id="8825" xr3:uid="{911926F7-099E-493A-B3EE-A229022FC442}" name="Column8825"/>
    <tableColumn id="8826" xr3:uid="{3017D557-7569-4E88-907A-53CA33B259AB}" name="Column8826"/>
    <tableColumn id="8827" xr3:uid="{39B39AA6-96F1-45DC-9F64-00EDFB949D8D}" name="Column8827"/>
    <tableColumn id="8828" xr3:uid="{20E4BFFD-3A31-4356-98A3-3431D3403B33}" name="Column8828"/>
    <tableColumn id="8829" xr3:uid="{F4661505-B273-48B9-9752-A89392AAA144}" name="Column8829"/>
    <tableColumn id="8830" xr3:uid="{C8FDFD67-6D85-42A1-A442-EB8F9E45824E}" name="Column8830"/>
    <tableColumn id="8831" xr3:uid="{7832913C-56B3-4687-8FA1-20770BB78915}" name="Column8831"/>
    <tableColumn id="8832" xr3:uid="{03F8E54D-FA74-44DE-B599-1E783B88AA76}" name="Column8832"/>
    <tableColumn id="8833" xr3:uid="{74D4C52D-7CD0-4D17-AC69-21E2F4823F7B}" name="Column8833"/>
    <tableColumn id="8834" xr3:uid="{F89F16A2-BAEA-4174-9C2E-30579C8C43E4}" name="Column8834"/>
    <tableColumn id="8835" xr3:uid="{6E7ACF71-DC1C-452B-945B-B0AB5BB3FC22}" name="Column8835"/>
    <tableColumn id="8836" xr3:uid="{CC2094E3-3C85-4800-B6F9-0EC9E28B93D6}" name="Column8836"/>
    <tableColumn id="8837" xr3:uid="{7A39F96C-77D0-40D2-B1DE-5B9360E4F9A8}" name="Column8837"/>
    <tableColumn id="8838" xr3:uid="{9F515C78-BB44-4F99-91EF-982C60161477}" name="Column8838"/>
    <tableColumn id="8839" xr3:uid="{02997CF3-D269-4B9B-8DDF-389B8711BB53}" name="Column8839"/>
    <tableColumn id="8840" xr3:uid="{1C083946-F83F-4B62-8E65-041735102FBE}" name="Column8840"/>
    <tableColumn id="8841" xr3:uid="{492DE5BF-AFB8-4123-AE4A-B85143E901D8}" name="Column8841"/>
    <tableColumn id="8842" xr3:uid="{7430BE5C-3142-4974-A0AD-37308FBC9077}" name="Column8842"/>
    <tableColumn id="8843" xr3:uid="{1E22F9FC-FBDD-4269-B908-7862063FD7B9}" name="Column8843"/>
    <tableColumn id="8844" xr3:uid="{1EC3579D-C087-4B6D-A7DF-E0226AF29C8B}" name="Column8844"/>
    <tableColumn id="8845" xr3:uid="{8B32E16B-EE09-40CD-B34A-4CA017747999}" name="Column8845"/>
    <tableColumn id="8846" xr3:uid="{C594B037-CCC0-4789-9031-12AE84A3ABF3}" name="Column8846"/>
    <tableColumn id="8847" xr3:uid="{0445B6C6-4E67-4609-8076-4964F18B7A65}" name="Column8847"/>
    <tableColumn id="8848" xr3:uid="{274A02C1-D66A-4D35-9FE7-87A9FC9B074E}" name="Column8848"/>
    <tableColumn id="8849" xr3:uid="{7CC0BA29-3C8A-44B0-9FDF-53A03B1B5757}" name="Column8849"/>
    <tableColumn id="8850" xr3:uid="{B955FB71-5DB9-401C-8432-D8EB24BA5500}" name="Column8850"/>
    <tableColumn id="8851" xr3:uid="{A57A1722-5E17-4860-A9ED-8A1012AD45D4}" name="Column8851"/>
    <tableColumn id="8852" xr3:uid="{45713977-D9FF-4B4C-B374-D98081DE2698}" name="Column8852"/>
    <tableColumn id="8853" xr3:uid="{596648CE-DC34-4E63-A9C3-F4F8580BD53B}" name="Column8853"/>
    <tableColumn id="8854" xr3:uid="{CEE4D6BF-004B-4572-862B-07DEBF1FE6A1}" name="Column8854"/>
    <tableColumn id="8855" xr3:uid="{78E90861-E54D-4B9C-B2E9-C695D3F63969}" name="Column8855"/>
    <tableColumn id="8856" xr3:uid="{8C2BF3A7-F1EE-4407-9549-8DD36DBFED2E}" name="Column8856"/>
    <tableColumn id="8857" xr3:uid="{AF534889-3950-4CED-937F-1A559D90A2BB}" name="Column8857"/>
    <tableColumn id="8858" xr3:uid="{37337C7E-267E-4532-8C27-111499E97796}" name="Column8858"/>
    <tableColumn id="8859" xr3:uid="{0A93542E-D526-40B8-AA35-E8B3AA0D1D3B}" name="Column8859"/>
    <tableColumn id="8860" xr3:uid="{586D81EF-E2F5-4E29-B964-C5FD9ED86439}" name="Column8860"/>
    <tableColumn id="8861" xr3:uid="{3BC919BD-5AC7-4FEF-9502-AC16162950C8}" name="Column8861"/>
    <tableColumn id="8862" xr3:uid="{C2CCE69B-16BB-4D48-8DC0-0510CD85A2E6}" name="Column8862"/>
    <tableColumn id="8863" xr3:uid="{05A9C628-80A2-4436-BBB1-32F4C2B1FFBD}" name="Column8863"/>
    <tableColumn id="8864" xr3:uid="{57FFD07E-4343-46A7-A4C0-558DDC80703D}" name="Column8864"/>
    <tableColumn id="8865" xr3:uid="{AF1F8B20-559B-462F-A97A-91767C88898F}" name="Column8865"/>
    <tableColumn id="8866" xr3:uid="{60CE8CBB-E350-4B12-8EBA-AD97D66A7062}" name="Column8866"/>
    <tableColumn id="8867" xr3:uid="{645FA234-5B25-40B1-968B-6A1D3E025423}" name="Column8867"/>
    <tableColumn id="8868" xr3:uid="{68730252-A7FD-49F5-A3E9-F395982144B4}" name="Column8868"/>
    <tableColumn id="8869" xr3:uid="{4661F778-EC59-496F-9479-DA44A79B05E4}" name="Column8869"/>
    <tableColumn id="8870" xr3:uid="{68471C85-0A44-46F1-90F6-6122FB1809E9}" name="Column8870"/>
    <tableColumn id="8871" xr3:uid="{3B889336-82A6-4B89-B6BA-CCDC3A0022C3}" name="Column8871"/>
    <tableColumn id="8872" xr3:uid="{9402EE23-F544-4379-81E5-024A2FD57520}" name="Column8872"/>
    <tableColumn id="8873" xr3:uid="{BBB72102-538B-4039-B507-201477509D2A}" name="Column8873"/>
    <tableColumn id="8874" xr3:uid="{35FD164A-CE7E-40B5-ACBE-9BAE2418A059}" name="Column8874"/>
    <tableColumn id="8875" xr3:uid="{D91E24AF-5D84-4FC6-B05C-CC30F3508AE6}" name="Column8875"/>
    <tableColumn id="8876" xr3:uid="{2361E5D7-783E-4D77-97AA-7CFDE86AE374}" name="Column8876"/>
    <tableColumn id="8877" xr3:uid="{6C10F653-F8CF-4855-B2DE-4218B9E8953F}" name="Column8877"/>
    <tableColumn id="8878" xr3:uid="{AEBFF8C4-7217-4579-9093-3DAEF15F1613}" name="Column8878"/>
    <tableColumn id="8879" xr3:uid="{1028A078-4A8E-4E6E-B0A2-92DC63B8E561}" name="Column8879"/>
    <tableColumn id="8880" xr3:uid="{2E65B342-FEBC-443D-9932-5128B56DC7FB}" name="Column8880"/>
    <tableColumn id="8881" xr3:uid="{05EB7C6C-4AEC-4A09-824A-A199C175BABF}" name="Column8881"/>
    <tableColumn id="8882" xr3:uid="{B7345ADF-174F-489F-933D-93661846BBA1}" name="Column8882"/>
    <tableColumn id="8883" xr3:uid="{0DBE04FB-3023-4B69-9213-58D333429165}" name="Column8883"/>
    <tableColumn id="8884" xr3:uid="{2591E670-D6EC-484C-9C93-285F7A953F8A}" name="Column8884"/>
    <tableColumn id="8885" xr3:uid="{581149B6-EE13-44D9-A907-59D0751D9B90}" name="Column8885"/>
    <tableColumn id="8886" xr3:uid="{093C2D96-F493-4E8D-8039-DF0D91CFA244}" name="Column8886"/>
    <tableColumn id="8887" xr3:uid="{8D691A40-ECA6-4395-8834-D40B582BF6EC}" name="Column8887"/>
    <tableColumn id="8888" xr3:uid="{719268A3-E334-4E8F-AEE0-C4D04B5E871C}" name="Column8888"/>
    <tableColumn id="8889" xr3:uid="{DFB443BE-3765-449F-A6DF-DDA3C3C43338}" name="Column8889"/>
    <tableColumn id="8890" xr3:uid="{76D98A3C-C5BD-4B48-A771-949CB2FE8CAE}" name="Column8890"/>
    <tableColumn id="8891" xr3:uid="{5C0E37BC-4E86-41BD-9D83-6FF5D18F0EEB}" name="Column8891"/>
    <tableColumn id="8892" xr3:uid="{E3B76921-3912-431E-88B4-4C6C7275FEE0}" name="Column8892"/>
    <tableColumn id="8893" xr3:uid="{3D5BF580-41F8-45FA-9815-12BD3A336136}" name="Column8893"/>
    <tableColumn id="8894" xr3:uid="{54E58A72-69EA-4236-AF8E-419E4D68E80F}" name="Column8894"/>
    <tableColumn id="8895" xr3:uid="{A0249DB5-17AD-4A69-A57A-453A7BCE3B87}" name="Column8895"/>
    <tableColumn id="8896" xr3:uid="{D40BE63F-3DB6-4E84-8BCE-852A74411314}" name="Column8896"/>
    <tableColumn id="8897" xr3:uid="{364FCBDE-F233-4F15-8ADE-45142EFF9ABD}" name="Column8897"/>
    <tableColumn id="8898" xr3:uid="{C6F3BD79-5115-4DDA-84A3-A2FBC253E27F}" name="Column8898"/>
    <tableColumn id="8899" xr3:uid="{83E31753-9420-4ACE-8C03-381C737336FD}" name="Column8899"/>
    <tableColumn id="8900" xr3:uid="{72D912F1-D791-4620-A4C6-53CC26D8E612}" name="Column8900"/>
    <tableColumn id="8901" xr3:uid="{A20EA130-027C-4DA3-A25E-3868C1A4C952}" name="Column8901"/>
    <tableColumn id="8902" xr3:uid="{719A127A-9D48-487B-B917-35F65865B2D3}" name="Column8902"/>
    <tableColumn id="8903" xr3:uid="{639EEBB3-E7A8-4D64-BD0E-FCB0B1D0CFAE}" name="Column8903"/>
    <tableColumn id="8904" xr3:uid="{BC4707B0-6879-4629-9279-A47F74B3109D}" name="Column8904"/>
    <tableColumn id="8905" xr3:uid="{B7B04E2F-0021-4677-A5E9-AC9FB09E4865}" name="Column8905"/>
    <tableColumn id="8906" xr3:uid="{E9960B12-D79B-406A-930B-6888EEA403E7}" name="Column8906"/>
    <tableColumn id="8907" xr3:uid="{6D688178-24AE-4F5E-A63A-8CE8083A0249}" name="Column8907"/>
    <tableColumn id="8908" xr3:uid="{BFB4A9AE-8FFA-40B0-A857-2063DF5A4F72}" name="Column8908"/>
    <tableColumn id="8909" xr3:uid="{219C2006-9C54-4CE7-BCA1-DE356F6BCB39}" name="Column8909"/>
    <tableColumn id="8910" xr3:uid="{15DF07F9-8C72-4D79-B3C7-BE4A72244B52}" name="Column8910"/>
    <tableColumn id="8911" xr3:uid="{B2D7DDA4-BD84-4C6A-B04A-7C844C9EDC57}" name="Column8911"/>
    <tableColumn id="8912" xr3:uid="{E4B42421-12A5-49DB-B4B3-326AEEF9309F}" name="Column8912"/>
    <tableColumn id="8913" xr3:uid="{A904ACA4-D47D-486D-8116-E0A82E9216A3}" name="Column8913"/>
    <tableColumn id="8914" xr3:uid="{8BE05879-55FF-414D-95D4-BB13A9794D1C}" name="Column8914"/>
    <tableColumn id="8915" xr3:uid="{90CFE3E2-91CE-4F06-9A5C-6A8B47A52106}" name="Column8915"/>
    <tableColumn id="8916" xr3:uid="{52979E06-C00E-47AD-9129-C195EC64A1DD}" name="Column8916"/>
    <tableColumn id="8917" xr3:uid="{5320A5AE-314E-4D04-89E9-4B6728F4962D}" name="Column8917"/>
    <tableColumn id="8918" xr3:uid="{1DE83005-339F-4E05-8A88-B12FC67DE615}" name="Column8918"/>
    <tableColumn id="8919" xr3:uid="{93A156A3-677C-48C5-8363-1720A405A373}" name="Column8919"/>
    <tableColumn id="8920" xr3:uid="{47A714C0-4792-480A-8B8C-E3AA10E49507}" name="Column8920"/>
    <tableColumn id="8921" xr3:uid="{F180C206-AF9F-4479-88EE-C3B7C7655197}" name="Column8921"/>
    <tableColumn id="8922" xr3:uid="{4F27844B-DBB4-403E-A160-FC96ABB91471}" name="Column8922"/>
    <tableColumn id="8923" xr3:uid="{584EFD01-882C-42A5-9AFE-A84FD44048E5}" name="Column8923"/>
    <tableColumn id="8924" xr3:uid="{2DD13F0B-AC0B-4232-937F-136CAA442A64}" name="Column8924"/>
    <tableColumn id="8925" xr3:uid="{3E191551-126E-4101-92B9-F3F581F53803}" name="Column8925"/>
    <tableColumn id="8926" xr3:uid="{C041E76F-1981-4C64-8D0E-19B588CE650C}" name="Column8926"/>
    <tableColumn id="8927" xr3:uid="{B5068988-A5AA-4508-B57A-25EC04CFB22B}" name="Column8927"/>
    <tableColumn id="8928" xr3:uid="{0AFB5A19-6F00-4BB9-8BC4-040A8DA78E27}" name="Column8928"/>
    <tableColumn id="8929" xr3:uid="{484EA590-0B1B-40FE-816D-C203E7C52A56}" name="Column8929"/>
    <tableColumn id="8930" xr3:uid="{A6D96392-AEF9-4316-96C6-C511574FA4BA}" name="Column8930"/>
    <tableColumn id="8931" xr3:uid="{79632974-DDB4-4DA1-A60F-8A9393CD3399}" name="Column8931"/>
    <tableColumn id="8932" xr3:uid="{07EE46D1-F4E0-4ABC-A166-7029F0E6E4F6}" name="Column8932"/>
    <tableColumn id="8933" xr3:uid="{7CB57FCA-E96F-4D96-855B-920671552151}" name="Column8933"/>
    <tableColumn id="8934" xr3:uid="{9C08C01B-4D53-4170-AAA0-2EDE73EA5BA2}" name="Column8934"/>
    <tableColumn id="8935" xr3:uid="{9ECDB38F-DF4C-4B06-8FE3-B5C76D4B5BCB}" name="Column8935"/>
    <tableColumn id="8936" xr3:uid="{7311C5FF-C0B1-4797-9C7B-3B9703177748}" name="Column8936"/>
    <tableColumn id="8937" xr3:uid="{AB5F67EA-ECC2-4893-BBBD-FD841803F8A5}" name="Column8937"/>
    <tableColumn id="8938" xr3:uid="{2A4CDA27-9BC1-4AED-8948-6484CEADB144}" name="Column8938"/>
    <tableColumn id="8939" xr3:uid="{61477D54-BFEA-4302-A2E1-31AB45CA9042}" name="Column8939"/>
    <tableColumn id="8940" xr3:uid="{A37D52AD-FF77-4948-918E-A8B2751B8B2F}" name="Column8940"/>
    <tableColumn id="8941" xr3:uid="{F5D8B7F0-2E98-42A2-810C-555D3EBCF69E}" name="Column8941"/>
    <tableColumn id="8942" xr3:uid="{2E18C823-A41D-4007-BF00-182848A5BBEE}" name="Column8942"/>
    <tableColumn id="8943" xr3:uid="{BD951525-2A88-4601-9A1B-749CBA288B3E}" name="Column8943"/>
    <tableColumn id="8944" xr3:uid="{738290DE-C3FF-4198-A4BE-53638AAE6EFB}" name="Column8944"/>
    <tableColumn id="8945" xr3:uid="{344ABD8A-8AA7-47A5-B546-21AAF9907665}" name="Column8945"/>
    <tableColumn id="8946" xr3:uid="{7773B18B-AA8E-4494-BFBC-AB167BCB3CCE}" name="Column8946"/>
    <tableColumn id="8947" xr3:uid="{52EC30C7-952C-495E-9688-015E084CC8F1}" name="Column8947"/>
    <tableColumn id="8948" xr3:uid="{8D12925D-5348-4AAB-803F-9999DA5962CD}" name="Column8948"/>
    <tableColumn id="8949" xr3:uid="{441D4047-4DFA-4556-8FFB-9DED1EF3CBB5}" name="Column8949"/>
    <tableColumn id="8950" xr3:uid="{47DE144C-7E28-4BA7-A270-40873E762C20}" name="Column8950"/>
    <tableColumn id="8951" xr3:uid="{F5B78709-B25A-479A-A409-4FC41E5A4E74}" name="Column8951"/>
    <tableColumn id="8952" xr3:uid="{0E62C5CE-1596-4AEE-ABDD-CF129FDF6066}" name="Column8952"/>
    <tableColumn id="8953" xr3:uid="{ED2A185D-868C-488D-B4F5-45483D7079AC}" name="Column8953"/>
    <tableColumn id="8954" xr3:uid="{3442D97F-79CB-480D-8941-DB86EA89E4BE}" name="Column8954"/>
    <tableColumn id="8955" xr3:uid="{4C8669BB-D81A-41D9-A8D6-77D98B3D789B}" name="Column8955"/>
    <tableColumn id="8956" xr3:uid="{87192F0E-CEF1-4307-A480-35CBCEE9ABA2}" name="Column8956"/>
    <tableColumn id="8957" xr3:uid="{B660C731-64F4-4D6A-B5A6-EE6074D8F358}" name="Column8957"/>
    <tableColumn id="8958" xr3:uid="{935FAFDD-8F0B-4653-A769-5A6E4D4CF46C}" name="Column8958"/>
    <tableColumn id="8959" xr3:uid="{8EDF8E34-2C6E-4DBB-8A0B-98DFCC5858AB}" name="Column8959"/>
    <tableColumn id="8960" xr3:uid="{72F65051-7F6D-4043-925D-7BE8BE5EB739}" name="Column8960"/>
    <tableColumn id="8961" xr3:uid="{CA218ADC-4F9F-4122-A09B-1A131C680134}" name="Column8961"/>
    <tableColumn id="8962" xr3:uid="{41BB9383-4416-4260-A6B4-02F0530741D3}" name="Column8962"/>
    <tableColumn id="8963" xr3:uid="{79787DE5-609A-4AA0-A397-A4C057F5941C}" name="Column8963"/>
    <tableColumn id="8964" xr3:uid="{CFC21E21-532C-46EB-9466-8C4828E97CDF}" name="Column8964"/>
    <tableColumn id="8965" xr3:uid="{6B6147DE-002F-4529-B5CA-36CFC0A18001}" name="Column8965"/>
    <tableColumn id="8966" xr3:uid="{04689F57-541E-41A1-AD35-99EF27A62380}" name="Column8966"/>
    <tableColumn id="8967" xr3:uid="{897B8C6A-A1E6-4DC8-A129-B1F8B07C8A6A}" name="Column8967"/>
    <tableColumn id="8968" xr3:uid="{FFA21015-AB27-4481-B7BD-586F80CF243F}" name="Column8968"/>
    <tableColumn id="8969" xr3:uid="{E6D06C3A-D654-4D05-B863-DFDEC56ED828}" name="Column8969"/>
    <tableColumn id="8970" xr3:uid="{52892352-16CF-41AD-8B6C-7C01A655A91D}" name="Column8970"/>
    <tableColumn id="8971" xr3:uid="{9CBB038E-BB6E-4CAF-8861-3FEB28C90488}" name="Column8971"/>
    <tableColumn id="8972" xr3:uid="{F458D3F3-EF1A-452F-9BF1-13F6BBB5E3CA}" name="Column8972"/>
    <tableColumn id="8973" xr3:uid="{12805BC1-CA4C-4E96-8747-370FB18CA12F}" name="Column8973"/>
    <tableColumn id="8974" xr3:uid="{FF1D7F56-1D0E-49CE-AAEC-74E1D6EB5ACA}" name="Column8974"/>
    <tableColumn id="8975" xr3:uid="{68B365B5-E1FF-4BD4-A2D5-0AE745B17C46}" name="Column8975"/>
    <tableColumn id="8976" xr3:uid="{C73FAA6D-D9F3-4D9E-B139-56F7F1698BE0}" name="Column8976"/>
    <tableColumn id="8977" xr3:uid="{5086ED22-E817-43D9-97E4-E855237CC7F1}" name="Column8977"/>
    <tableColumn id="8978" xr3:uid="{FC2E2DA8-3A8F-407D-BC2C-EF9A88C673A1}" name="Column8978"/>
    <tableColumn id="8979" xr3:uid="{08977CAC-3FD5-4AB7-8EA9-6D1528FF6792}" name="Column8979"/>
    <tableColumn id="8980" xr3:uid="{A2879988-4D03-449F-A605-C97BB6AE1F3D}" name="Column8980"/>
    <tableColumn id="8981" xr3:uid="{C8E5FB59-B538-45C9-8D4A-BD79CEB2DDCA}" name="Column8981"/>
    <tableColumn id="8982" xr3:uid="{6B3C21B4-CD12-4B99-85BE-9DF5B0959D89}" name="Column8982"/>
    <tableColumn id="8983" xr3:uid="{179C9E06-3E9B-4C93-B89A-289E7707D245}" name="Column8983"/>
    <tableColumn id="8984" xr3:uid="{BF8249E3-B4DD-459D-9663-F952C46A475F}" name="Column8984"/>
    <tableColumn id="8985" xr3:uid="{F2C35E59-397C-4DEE-9975-CE254CADE51F}" name="Column8985"/>
    <tableColumn id="8986" xr3:uid="{409886D2-86F7-4294-A894-138FDBE96893}" name="Column8986"/>
    <tableColumn id="8987" xr3:uid="{348B8ABC-0712-47F1-BD0A-624FE0592FEB}" name="Column8987"/>
    <tableColumn id="8988" xr3:uid="{2AF109D8-7372-4CFC-83BD-81CA6EE10F77}" name="Column8988"/>
    <tableColumn id="8989" xr3:uid="{3BE88CA1-DA66-4A2C-B3EA-3A3ADCA154B1}" name="Column8989"/>
    <tableColumn id="8990" xr3:uid="{CB9870AE-EA2A-4318-A9BB-774FD56E745F}" name="Column8990"/>
    <tableColumn id="8991" xr3:uid="{D7D65990-BA80-425D-B0B4-D8D99D4867C0}" name="Column8991"/>
    <tableColumn id="8992" xr3:uid="{F6A1CEE5-B6D8-4278-A6C7-E53DC2EAD3BA}" name="Column8992"/>
    <tableColumn id="8993" xr3:uid="{2000DB76-08D7-4749-BFBE-7F6399A32F90}" name="Column8993"/>
    <tableColumn id="8994" xr3:uid="{E600DB94-6369-4C7A-9686-56CCE1C6E9A9}" name="Column8994"/>
    <tableColumn id="8995" xr3:uid="{1E6C2D8C-5A63-4D6E-BFB3-88492003FB53}" name="Column8995"/>
    <tableColumn id="8996" xr3:uid="{690863E4-57EC-453B-A817-96FFB77B0AFE}" name="Column8996"/>
    <tableColumn id="8997" xr3:uid="{6EC302C4-21FE-4C02-B076-1E8DAABD33D5}" name="Column8997"/>
    <tableColumn id="8998" xr3:uid="{36C147E4-A152-4D55-9AB3-78770A9B92B1}" name="Column8998"/>
    <tableColumn id="8999" xr3:uid="{243B2124-48F2-472F-8BE9-CD434AFC994C}" name="Column8999"/>
    <tableColumn id="9000" xr3:uid="{78B187A3-D0B9-4400-A77C-BCA68F75B375}" name="Column9000"/>
    <tableColumn id="9001" xr3:uid="{6EF705C7-31FC-4894-9A71-8A73EEB932E0}" name="Column9001"/>
    <tableColumn id="9002" xr3:uid="{4A1A37D6-CAAB-4E8F-9243-6B0618509540}" name="Column9002"/>
    <tableColumn id="9003" xr3:uid="{A4DAD411-EEF5-487F-B604-9223AAFAB618}" name="Column9003"/>
    <tableColumn id="9004" xr3:uid="{9A8B9B4A-9AD4-49BE-BB0E-5DDA76A1FAAD}" name="Column9004"/>
    <tableColumn id="9005" xr3:uid="{6411B7DE-E01D-4FE9-8768-18E81341C50F}" name="Column9005"/>
    <tableColumn id="9006" xr3:uid="{9D005091-709F-4AE2-BF29-0411169FEC3F}" name="Column9006"/>
    <tableColumn id="9007" xr3:uid="{ADFCBF81-542E-4B56-BE9F-5B1407FD3FA6}" name="Column9007"/>
    <tableColumn id="9008" xr3:uid="{AFABF09B-989E-412D-B2DE-13E865C1609C}" name="Column9008"/>
    <tableColumn id="9009" xr3:uid="{C4CC487C-E3D9-460D-95CA-14458FCC1CFA}" name="Column9009"/>
    <tableColumn id="9010" xr3:uid="{C0A68E1F-3C15-4D05-915C-3F909093AEC9}" name="Column9010"/>
    <tableColumn id="9011" xr3:uid="{51FE68BD-5A37-44CC-990E-460325A05CF6}" name="Column9011"/>
    <tableColumn id="9012" xr3:uid="{404A03B8-65DA-4BBD-A0A0-F07C88F62B70}" name="Column9012"/>
    <tableColumn id="9013" xr3:uid="{69A9178D-86A2-404A-9478-EC2FAC0EC62D}" name="Column9013"/>
    <tableColumn id="9014" xr3:uid="{CC022765-31DB-4522-9D02-9728A6E3EDA3}" name="Column9014"/>
    <tableColumn id="9015" xr3:uid="{9E9CB674-893F-4A9F-857F-0AE71B8C033C}" name="Column9015"/>
    <tableColumn id="9016" xr3:uid="{43822340-90C6-417B-9493-18AA270BA254}" name="Column9016"/>
    <tableColumn id="9017" xr3:uid="{572273C4-0296-4A31-9ECE-AD1AC4110BEE}" name="Column9017"/>
    <tableColumn id="9018" xr3:uid="{903B8FC6-C67C-424A-94C1-F5BCDDCAECBC}" name="Column9018"/>
    <tableColumn id="9019" xr3:uid="{9C78D671-7474-4B8B-936E-1B791189D12D}" name="Column9019"/>
    <tableColumn id="9020" xr3:uid="{F0B68433-A5EC-46B2-AC8B-5AB81B97184D}" name="Column9020"/>
    <tableColumn id="9021" xr3:uid="{A547D49A-9C45-48A3-B6C3-1E49ABF43536}" name="Column9021"/>
    <tableColumn id="9022" xr3:uid="{59D49EBB-8749-42D2-97D1-CA9ED43785F8}" name="Column9022"/>
    <tableColumn id="9023" xr3:uid="{55129754-D267-4360-9B19-1D07975364EF}" name="Column9023"/>
    <tableColumn id="9024" xr3:uid="{A436DA5B-C477-45B0-8BC4-8C403FE406EE}" name="Column9024"/>
    <tableColumn id="9025" xr3:uid="{37BE1808-8874-4025-89CF-0D953EDED91F}" name="Column9025"/>
    <tableColumn id="9026" xr3:uid="{600119C1-954E-42F0-8F71-C5B2B059BB10}" name="Column9026"/>
    <tableColumn id="9027" xr3:uid="{E9EEFBB9-3BDD-42ED-819B-1EF629DBB145}" name="Column9027"/>
    <tableColumn id="9028" xr3:uid="{C41E6573-20B8-4B15-8A5D-CCCD61595E6F}" name="Column9028"/>
    <tableColumn id="9029" xr3:uid="{FB970A4F-B852-40DD-944E-B57D89C82415}" name="Column9029"/>
    <tableColumn id="9030" xr3:uid="{3956637F-95BE-411D-860B-E5B5925506FB}" name="Column9030"/>
    <tableColumn id="9031" xr3:uid="{BAF3EEC0-9970-4933-8DBB-46844DBFA4D4}" name="Column9031"/>
    <tableColumn id="9032" xr3:uid="{C3F4DA4E-08B2-414A-A7D4-493C2FACC8E8}" name="Column9032"/>
    <tableColumn id="9033" xr3:uid="{CBC43382-F044-4434-A4B6-0B606105F255}" name="Column9033"/>
    <tableColumn id="9034" xr3:uid="{05ED2105-F196-437B-A135-648927837AEE}" name="Column9034"/>
    <tableColumn id="9035" xr3:uid="{0832604F-4D3A-44AF-98D2-0ACF58E3F6FA}" name="Column9035"/>
    <tableColumn id="9036" xr3:uid="{8AFB6F50-4E5A-4962-984F-AA8D5A01B24F}" name="Column9036"/>
    <tableColumn id="9037" xr3:uid="{25654C09-D3B3-4324-B3BA-F907E3987ED2}" name="Column9037"/>
    <tableColumn id="9038" xr3:uid="{0704F74A-3EA9-4C2F-8D34-1F00A9104C62}" name="Column9038"/>
    <tableColumn id="9039" xr3:uid="{EB9F0A43-B0A2-4552-9745-A120F535FCE3}" name="Column9039"/>
    <tableColumn id="9040" xr3:uid="{65862B5F-463D-4FF2-BFCA-F10B8F8F7B0C}" name="Column9040"/>
    <tableColumn id="9041" xr3:uid="{788BC9E8-0BB4-46F3-A622-CFB2838DD927}" name="Column9041"/>
    <tableColumn id="9042" xr3:uid="{4BE5B2B0-DC8D-456D-940F-757D42AA7D56}" name="Column9042"/>
    <tableColumn id="9043" xr3:uid="{02B2F7CD-0469-4850-A69A-188E76CD60C4}" name="Column9043"/>
    <tableColumn id="9044" xr3:uid="{E10E0FB3-7213-48AA-8B7B-642BB3BB80A8}" name="Column9044"/>
    <tableColumn id="9045" xr3:uid="{1253C12A-BF29-415F-A37A-0540798BB203}" name="Column9045"/>
    <tableColumn id="9046" xr3:uid="{7FBED4E1-C5BE-4E42-8338-18D5C64ADA2C}" name="Column9046"/>
    <tableColumn id="9047" xr3:uid="{8FBD514B-2516-43DF-B98E-3262771A2157}" name="Column9047"/>
    <tableColumn id="9048" xr3:uid="{203D1242-38B0-4E0D-9A68-08F05301CC30}" name="Column9048"/>
    <tableColumn id="9049" xr3:uid="{D2C01830-F7BA-41C5-93C9-5CED38072684}" name="Column9049"/>
    <tableColumn id="9050" xr3:uid="{024B2616-FB45-4285-9200-88960AB16BDC}" name="Column9050"/>
    <tableColumn id="9051" xr3:uid="{AB8BBF10-8308-4D49-AA22-3962F8CBD6A0}" name="Column9051"/>
    <tableColumn id="9052" xr3:uid="{649FF97E-54E3-41F0-B81F-396AAC5EA35D}" name="Column9052"/>
    <tableColumn id="9053" xr3:uid="{F6FC1325-02C1-49DF-BFC6-FCAA368C82AA}" name="Column9053"/>
    <tableColumn id="9054" xr3:uid="{ED692F19-5F8E-42AF-B446-F2385F2ABA92}" name="Column9054"/>
    <tableColumn id="9055" xr3:uid="{A48C9A1D-D669-4ECE-B233-259DF999AF44}" name="Column9055"/>
    <tableColumn id="9056" xr3:uid="{A16F119B-C014-4273-A06C-BF9C8C591C6A}" name="Column9056"/>
    <tableColumn id="9057" xr3:uid="{E84D19D3-1D50-48BE-B8FE-D8312642EC3D}" name="Column9057"/>
    <tableColumn id="9058" xr3:uid="{A3BBDF92-1C40-4ABC-8207-AC8F36ACD9F1}" name="Column9058"/>
    <tableColumn id="9059" xr3:uid="{7E8D57C0-6EF0-4DCE-A507-01E121E91912}" name="Column9059"/>
    <tableColumn id="9060" xr3:uid="{F030DB4A-CE30-4641-A58F-F458FDB16C7B}" name="Column9060"/>
    <tableColumn id="9061" xr3:uid="{58D65A15-7775-4174-8EE1-48B988FEBC12}" name="Column9061"/>
    <tableColumn id="9062" xr3:uid="{563D353A-BDB4-4294-A345-F1BFC67B12B9}" name="Column9062"/>
    <tableColumn id="9063" xr3:uid="{DFBBED70-52C9-4E26-B6F9-241BF4179D71}" name="Column9063"/>
    <tableColumn id="9064" xr3:uid="{DCAB43F2-4E68-40E5-87A6-A13BE5956713}" name="Column9064"/>
    <tableColumn id="9065" xr3:uid="{BC28802E-CE60-49DC-A38F-AE322D5E94BE}" name="Column9065"/>
    <tableColumn id="9066" xr3:uid="{99A3CA13-45BA-4BDB-85A3-79463F512FF6}" name="Column9066"/>
    <tableColumn id="9067" xr3:uid="{F9FAA0A1-1F8F-4B59-BCAF-8790F564E418}" name="Column9067"/>
    <tableColumn id="9068" xr3:uid="{BC8A3100-584F-478F-AD16-93EFA0D5DC31}" name="Column9068"/>
    <tableColumn id="9069" xr3:uid="{D649D729-A447-4D10-A5D3-F33D5514695C}" name="Column9069"/>
    <tableColumn id="9070" xr3:uid="{4DA27E45-53B9-4DC9-9741-E053C95DB594}" name="Column9070"/>
    <tableColumn id="9071" xr3:uid="{F7E4DC75-1BE2-4A6A-9CB9-80AFDFCA9C0E}" name="Column9071"/>
    <tableColumn id="9072" xr3:uid="{764B7A89-10D6-42F8-A6A9-8643B9CA9DD0}" name="Column9072"/>
    <tableColumn id="9073" xr3:uid="{19498377-9837-4386-80C7-E60476335DCB}" name="Column9073"/>
    <tableColumn id="9074" xr3:uid="{C3254A9E-B772-4B09-9A1A-15FCEC446D86}" name="Column9074"/>
    <tableColumn id="9075" xr3:uid="{840C0861-4985-4E51-AD2C-7D17CA29093C}" name="Column9075"/>
    <tableColumn id="9076" xr3:uid="{2D93DF70-3F1F-41DA-BDEC-B58C3F950B89}" name="Column9076"/>
    <tableColumn id="9077" xr3:uid="{7D1D9CD6-BDCF-4CDB-B2FD-9D6A2CCB56BA}" name="Column9077"/>
    <tableColumn id="9078" xr3:uid="{DFA8C2CF-36AB-488F-868F-F4CCBE15F864}" name="Column9078"/>
    <tableColumn id="9079" xr3:uid="{F954338D-FA04-496A-8901-F8FF74061B69}" name="Column9079"/>
    <tableColumn id="9080" xr3:uid="{A5DF631C-EBDF-4EFD-8A27-65E2B34F9912}" name="Column9080"/>
    <tableColumn id="9081" xr3:uid="{69556754-6BF5-4BF8-90D3-E60FE87C92CB}" name="Column9081"/>
    <tableColumn id="9082" xr3:uid="{65AF0245-441A-4305-8C42-0BD39B338924}" name="Column9082"/>
    <tableColumn id="9083" xr3:uid="{11232043-1621-4DBA-BC42-F26D65387130}" name="Column9083"/>
    <tableColumn id="9084" xr3:uid="{A31D91D4-CF38-453C-B7D2-87F4182FF547}" name="Column9084"/>
    <tableColumn id="9085" xr3:uid="{BF70F66E-AE85-42E8-A175-AA29F0632D0B}" name="Column9085"/>
    <tableColumn id="9086" xr3:uid="{4A82A589-7168-4573-A44A-BA7000147E3B}" name="Column9086"/>
    <tableColumn id="9087" xr3:uid="{F386B1D8-7168-4681-8CA0-B024166F4DF0}" name="Column9087"/>
    <tableColumn id="9088" xr3:uid="{F5C18B0A-C85C-4C53-8A7F-4F3E583E32C5}" name="Column9088"/>
    <tableColumn id="9089" xr3:uid="{C6041E25-450B-46E0-9BF9-8353F3F44051}" name="Column9089"/>
    <tableColumn id="9090" xr3:uid="{390FD65F-943A-4B9E-8EBF-117EDD9C6643}" name="Column9090"/>
    <tableColumn id="9091" xr3:uid="{5E96FE43-BF8F-4A02-A191-02353F3FB7A9}" name="Column9091"/>
    <tableColumn id="9092" xr3:uid="{EC2B93CB-D9A8-4364-A21E-2D14B80D23AE}" name="Column9092"/>
    <tableColumn id="9093" xr3:uid="{E46759FD-1B68-4F12-A6D1-C037BF656088}" name="Column9093"/>
    <tableColumn id="9094" xr3:uid="{606FFCCB-5EE4-4A16-8019-1DAA7214B28E}" name="Column9094"/>
    <tableColumn id="9095" xr3:uid="{CC084ACA-6168-42AE-A9BB-3990C74210AA}" name="Column9095"/>
    <tableColumn id="9096" xr3:uid="{153E399E-0024-434B-AFDC-4AE6539110A7}" name="Column9096"/>
    <tableColumn id="9097" xr3:uid="{14F976A3-F8C3-4DE0-B8CA-279546427A61}" name="Column9097"/>
    <tableColumn id="9098" xr3:uid="{9EC68F24-671A-4913-A434-BC694CF4117D}" name="Column9098"/>
    <tableColumn id="9099" xr3:uid="{63206C4A-0139-42C6-AD6E-5B27D9F84C0C}" name="Column9099"/>
    <tableColumn id="9100" xr3:uid="{FDACDEA8-839B-4656-ADA3-7C4F0ECDF68F}" name="Column9100"/>
    <tableColumn id="9101" xr3:uid="{932C6FD2-D381-4281-A520-68D490017A3B}" name="Column9101"/>
    <tableColumn id="9102" xr3:uid="{DC46B623-95BC-4454-BFD1-2A1016A36BF3}" name="Column9102"/>
    <tableColumn id="9103" xr3:uid="{E3C7C7C7-836F-41E0-BE38-E28D50A2DDB2}" name="Column9103"/>
    <tableColumn id="9104" xr3:uid="{EA7A3B46-6812-4DBC-B19C-21DF8E26D273}" name="Column9104"/>
    <tableColumn id="9105" xr3:uid="{81C5F297-F923-4EEF-AD81-67E80079B6A6}" name="Column9105"/>
    <tableColumn id="9106" xr3:uid="{C7EB2972-CE70-4D08-BDA8-09F19A93FB98}" name="Column9106"/>
    <tableColumn id="9107" xr3:uid="{CD9A6536-A4F5-4AF3-A8FE-7F6DB77F5E1B}" name="Column9107"/>
    <tableColumn id="9108" xr3:uid="{06AE9EF7-F51D-4AF1-83A6-B9DD2953CA6D}" name="Column9108"/>
    <tableColumn id="9109" xr3:uid="{0F49222F-CCA9-441A-8C30-FB48F06223B8}" name="Column9109"/>
    <tableColumn id="9110" xr3:uid="{C54521B0-8E8A-4B7F-B236-8EEF22F3EBF1}" name="Column9110"/>
    <tableColumn id="9111" xr3:uid="{F53939AD-1B86-4510-AE57-7225C8555F8B}" name="Column9111"/>
    <tableColumn id="9112" xr3:uid="{A6EA94CB-C284-41E4-9B33-74D8F75E47D6}" name="Column9112"/>
    <tableColumn id="9113" xr3:uid="{6AA3F7E9-AE6D-4C60-9FA4-D01447AF8174}" name="Column9113"/>
    <tableColumn id="9114" xr3:uid="{D6F4A5F2-7A86-4783-8C23-9E66A8CA6A51}" name="Column9114"/>
    <tableColumn id="9115" xr3:uid="{B043E4E2-83A4-4A5A-A8AD-BA75A2B9BEE2}" name="Column9115"/>
    <tableColumn id="9116" xr3:uid="{6632E9A7-E379-4134-869B-7C23F610DA5F}" name="Column9116"/>
    <tableColumn id="9117" xr3:uid="{30B201ED-FCC9-4B69-81A7-E456CFF5F02B}" name="Column9117"/>
    <tableColumn id="9118" xr3:uid="{1A17FB00-74AB-4905-8C93-6C04431098E7}" name="Column9118"/>
    <tableColumn id="9119" xr3:uid="{34F29A81-EBEB-4FA1-8031-7FFAEBC53729}" name="Column9119"/>
    <tableColumn id="9120" xr3:uid="{F3CA7FFB-AE00-4167-BE31-9E71BAA22071}" name="Column9120"/>
    <tableColumn id="9121" xr3:uid="{990DCABF-9266-47F1-AAA1-A2F4A3810372}" name="Column9121"/>
    <tableColumn id="9122" xr3:uid="{EB02CFF9-710C-4CD1-A74C-F2AE0FE68BF4}" name="Column9122"/>
    <tableColumn id="9123" xr3:uid="{3272D0C4-EA5A-437D-8C42-84EE3D0B72C0}" name="Column9123"/>
    <tableColumn id="9124" xr3:uid="{D20A91F9-A2C0-4F7B-B7F4-8726A5FC8192}" name="Column9124"/>
    <tableColumn id="9125" xr3:uid="{B486CD3C-AC7C-49DD-B476-D808B214184C}" name="Column9125"/>
    <tableColumn id="9126" xr3:uid="{1459B448-FCE8-4BC0-8A65-EF3E4257AAFA}" name="Column9126"/>
    <tableColumn id="9127" xr3:uid="{D7A2B3A0-0299-4D39-962D-99CF94F255FF}" name="Column9127"/>
    <tableColumn id="9128" xr3:uid="{7707406D-D6B5-4A39-ABE1-D8E67A35BAE5}" name="Column9128"/>
    <tableColumn id="9129" xr3:uid="{E09B47FF-31CD-4173-A78A-EF4F99435FAC}" name="Column9129"/>
    <tableColumn id="9130" xr3:uid="{9B234C3D-5AEF-4A20-B3EB-FA61BE6B96C1}" name="Column9130"/>
    <tableColumn id="9131" xr3:uid="{22AAB955-2E10-45F0-9BD5-BB5426F293BD}" name="Column9131"/>
    <tableColumn id="9132" xr3:uid="{635783FC-74F7-41B6-B065-38F5DF89CDE8}" name="Column9132"/>
    <tableColumn id="9133" xr3:uid="{199AD45F-898E-40E1-A515-15C1D1C45B97}" name="Column9133"/>
    <tableColumn id="9134" xr3:uid="{30AB6EDA-B95C-408A-B340-E853F291C3B7}" name="Column9134"/>
    <tableColumn id="9135" xr3:uid="{C6321EA7-2705-402A-8E34-4D8F111EC9CF}" name="Column9135"/>
    <tableColumn id="9136" xr3:uid="{E2742B66-FFF2-4361-BBD5-FB959B3F6385}" name="Column9136"/>
    <tableColumn id="9137" xr3:uid="{B4CD585F-9D0A-4E8D-B47A-D7D1FC284B5B}" name="Column9137"/>
    <tableColumn id="9138" xr3:uid="{9D761D22-72F8-481A-A581-575C4023863E}" name="Column9138"/>
    <tableColumn id="9139" xr3:uid="{01A896EF-21BC-4C1E-81FE-A02EFAC7B43A}" name="Column9139"/>
    <tableColumn id="9140" xr3:uid="{6F8F738A-AA85-4525-A8EA-AD7BC11AB0FA}" name="Column9140"/>
    <tableColumn id="9141" xr3:uid="{83CFB33A-14DA-45E6-9C22-D074231C8C50}" name="Column9141"/>
    <tableColumn id="9142" xr3:uid="{D123426B-5DFA-4AD3-83F6-109F653A01C7}" name="Column9142"/>
    <tableColumn id="9143" xr3:uid="{39AF059C-CBD7-459C-B3E8-54CA9CDA7F89}" name="Column9143"/>
    <tableColumn id="9144" xr3:uid="{9CB8BEA1-A5C4-45FB-851F-2B07FF103C30}" name="Column9144"/>
    <tableColumn id="9145" xr3:uid="{D84DC16B-B4FE-4872-A0E8-D121E4D71BB0}" name="Column9145"/>
    <tableColumn id="9146" xr3:uid="{E97A8915-1C23-4196-B1A6-8B0814E2A5A4}" name="Column9146"/>
    <tableColumn id="9147" xr3:uid="{A953697B-B826-4183-B09F-04E2EDA89146}" name="Column9147"/>
    <tableColumn id="9148" xr3:uid="{945B6411-CEC4-42FD-90D7-584B9D442B17}" name="Column9148"/>
    <tableColumn id="9149" xr3:uid="{DEA6AD6D-54F7-44CE-944F-B780247D2277}" name="Column9149"/>
    <tableColumn id="9150" xr3:uid="{E205868E-BBED-4DEB-8DC5-5D43228EA3DE}" name="Column9150"/>
    <tableColumn id="9151" xr3:uid="{37EB912D-3B4D-4DBF-82D5-87CF6F3AAB13}" name="Column9151"/>
    <tableColumn id="9152" xr3:uid="{5F37E6C0-30DE-4379-A6EC-034784B118C4}" name="Column9152"/>
    <tableColumn id="9153" xr3:uid="{AD401E4D-ED70-4F9C-9AAD-327A90F8A449}" name="Column9153"/>
    <tableColumn id="9154" xr3:uid="{6EABC757-28C4-40EA-9953-3F49B02D3D61}" name="Column9154"/>
    <tableColumn id="9155" xr3:uid="{F94925D9-1E9F-487B-A35F-D91C005B5678}" name="Column9155"/>
    <tableColumn id="9156" xr3:uid="{C284B40D-9B86-45A9-B1E0-CF6E58631061}" name="Column9156"/>
    <tableColumn id="9157" xr3:uid="{875D1C67-A63D-4A5C-8229-10C6C3E716A9}" name="Column9157"/>
    <tableColumn id="9158" xr3:uid="{A919E43C-A36B-45F0-8DF8-E174B2315E6F}" name="Column9158"/>
    <tableColumn id="9159" xr3:uid="{EF002B6B-90F3-4FE4-9864-49EA6ACDEB27}" name="Column9159"/>
    <tableColumn id="9160" xr3:uid="{E8272C2B-887C-4794-BBE6-69DA3EEDCE4F}" name="Column9160"/>
    <tableColumn id="9161" xr3:uid="{E4042FDE-8D75-4317-A5D9-7DCDCE44D4D7}" name="Column9161"/>
    <tableColumn id="9162" xr3:uid="{274E07F9-7086-4FC8-B9BE-ED5D16C02170}" name="Column9162"/>
    <tableColumn id="9163" xr3:uid="{08E061EE-E8ED-4921-9E56-15308B2B2397}" name="Column9163"/>
    <tableColumn id="9164" xr3:uid="{40F693A9-5E46-43F1-BC57-790D978D9A70}" name="Column9164"/>
    <tableColumn id="9165" xr3:uid="{9419C2F2-AAE3-4607-82ED-8E31D0CD7747}" name="Column9165"/>
    <tableColumn id="9166" xr3:uid="{3A90E1EF-72E1-446D-A5C8-099736648327}" name="Column9166"/>
    <tableColumn id="9167" xr3:uid="{0586E865-219A-4561-82E6-15F81E0884DF}" name="Column9167"/>
    <tableColumn id="9168" xr3:uid="{0E9CEE99-DED5-4C1E-B791-630AF2E2329A}" name="Column9168"/>
    <tableColumn id="9169" xr3:uid="{1ABE56D3-8B89-4488-9612-055ADAE0410D}" name="Column9169"/>
    <tableColumn id="9170" xr3:uid="{4FA04D0D-8429-496D-88D8-A4F017BB65FA}" name="Column9170"/>
    <tableColumn id="9171" xr3:uid="{C8376276-EB8D-4EB6-AE76-E34EED06556A}" name="Column9171"/>
    <tableColumn id="9172" xr3:uid="{673F4F8C-2A50-45A8-B2E8-F447B4E5DF68}" name="Column9172"/>
    <tableColumn id="9173" xr3:uid="{C76B287E-6607-4F29-8F5D-714907F2B7D0}" name="Column9173"/>
    <tableColumn id="9174" xr3:uid="{ECE0DF14-033F-45E4-96D1-8528C5464C60}" name="Column9174"/>
    <tableColumn id="9175" xr3:uid="{23CB91B7-C0DC-47C1-ADDD-CCDE5A1DEBF8}" name="Column9175"/>
    <tableColumn id="9176" xr3:uid="{50385D46-BDE2-424F-9A6D-63F39CD9277F}" name="Column9176"/>
    <tableColumn id="9177" xr3:uid="{6AF77123-E5D1-4330-91C0-90B56059502C}" name="Column9177"/>
    <tableColumn id="9178" xr3:uid="{1562BDE2-990A-49E0-8401-7B58BD751929}" name="Column9178"/>
    <tableColumn id="9179" xr3:uid="{D9E588A4-423C-42B6-8741-5C08F05B2ADB}" name="Column9179"/>
    <tableColumn id="9180" xr3:uid="{2E650568-7834-4E28-BCE1-01468F85253E}" name="Column9180"/>
    <tableColumn id="9181" xr3:uid="{56383CDC-BC5C-47E4-A562-D525A578FA02}" name="Column9181"/>
    <tableColumn id="9182" xr3:uid="{AACB7B90-B31E-45F2-B8B7-6AFD25A2FB02}" name="Column9182"/>
    <tableColumn id="9183" xr3:uid="{08123FD4-3A9A-4998-971B-6A9A70034D13}" name="Column9183"/>
    <tableColumn id="9184" xr3:uid="{3D9F34B0-4BA8-4006-B62F-4895D3E7A94B}" name="Column9184"/>
    <tableColumn id="9185" xr3:uid="{F10FA2A3-75A8-4FB0-BA8C-4E1EB8907849}" name="Column9185"/>
    <tableColumn id="9186" xr3:uid="{59F2B4AF-9734-4085-9402-296FAC14DCC3}" name="Column9186"/>
    <tableColumn id="9187" xr3:uid="{4DC515FD-50E0-46A4-9BB9-C475519C845E}" name="Column9187"/>
    <tableColumn id="9188" xr3:uid="{AA621277-C38A-42B7-BCAE-B989A522E515}" name="Column9188"/>
    <tableColumn id="9189" xr3:uid="{71D133AF-8990-4876-B7E8-90C0277CE3A8}" name="Column9189"/>
    <tableColumn id="9190" xr3:uid="{7D0CF502-A6DE-44F1-BA2E-EC68C5DE53D4}" name="Column9190"/>
    <tableColumn id="9191" xr3:uid="{C30083C2-8E44-4CE8-9A72-6A04644B287F}" name="Column9191"/>
    <tableColumn id="9192" xr3:uid="{8ACB3D94-E56E-4984-BCC0-3CC60DE2A48F}" name="Column9192"/>
    <tableColumn id="9193" xr3:uid="{8AEF488E-9E42-45B6-B56F-28255CA50EA8}" name="Column9193"/>
    <tableColumn id="9194" xr3:uid="{68BB14A8-81E1-49E7-B8B7-9F0CBDB63C2C}" name="Column9194"/>
    <tableColumn id="9195" xr3:uid="{6420E6BC-0A5F-4753-8A67-7B5B3740B24D}" name="Column9195"/>
    <tableColumn id="9196" xr3:uid="{93B22137-15B8-4BA8-92AB-2FEE3CB5994A}" name="Column9196"/>
    <tableColumn id="9197" xr3:uid="{1115CEA8-7E32-41E3-A8A2-B667166E58FF}" name="Column9197"/>
    <tableColumn id="9198" xr3:uid="{51AF1252-8F80-4290-8561-625A33EC684C}" name="Column9198"/>
    <tableColumn id="9199" xr3:uid="{B1ACF827-6E16-4855-BE62-BE4159ECD2CB}" name="Column9199"/>
    <tableColumn id="9200" xr3:uid="{6F619AB6-E2B9-4FE2-8AFC-CE1D84A43269}" name="Column9200"/>
    <tableColumn id="9201" xr3:uid="{69C2AE99-58C0-4566-A39D-3782C0A48289}" name="Column9201"/>
    <tableColumn id="9202" xr3:uid="{B7F25FF7-352F-4911-8439-98BC9302F49F}" name="Column9202"/>
    <tableColumn id="9203" xr3:uid="{FF026F6F-79FD-434B-9155-A5D4DE223EE1}" name="Column9203"/>
    <tableColumn id="9204" xr3:uid="{438958DE-94B1-493D-AB3A-06D084BC32B7}" name="Column9204"/>
    <tableColumn id="9205" xr3:uid="{DD8EEAA1-2E27-4378-9C54-F9DDB4FF963B}" name="Column9205"/>
    <tableColumn id="9206" xr3:uid="{C94DA559-1681-4E0C-80AB-1C7910E6F30A}" name="Column9206"/>
    <tableColumn id="9207" xr3:uid="{1BE5C202-5F8F-4D0F-9B10-1C5696715169}" name="Column9207"/>
    <tableColumn id="9208" xr3:uid="{6922059D-B3BA-489F-BA3E-071F94C6734D}" name="Column9208"/>
    <tableColumn id="9209" xr3:uid="{F275FCB7-C1D5-4347-88EA-ACD3423107CA}" name="Column9209"/>
    <tableColumn id="9210" xr3:uid="{959EDEC7-ED1F-4EEC-9F49-6888AFB97CF2}" name="Column9210"/>
    <tableColumn id="9211" xr3:uid="{C8114AB5-5C28-4358-8850-FF5D290F4390}" name="Column9211"/>
    <tableColumn id="9212" xr3:uid="{462A3E27-5BFB-48D7-8A12-D6E0DCC4A0C9}" name="Column9212"/>
    <tableColumn id="9213" xr3:uid="{570EB5BF-CAB0-41CE-942D-1C81BA6FAFB2}" name="Column9213"/>
    <tableColumn id="9214" xr3:uid="{8DE12AE2-8BAB-4669-A2D5-D9D2290E0545}" name="Column9214"/>
    <tableColumn id="9215" xr3:uid="{DA9AF34D-5900-41BE-8198-81DE1C98C1B5}" name="Column9215"/>
    <tableColumn id="9216" xr3:uid="{3D38B989-B886-4CBC-A67A-10EF990DB06F}" name="Column9216"/>
    <tableColumn id="9217" xr3:uid="{D5BA041E-83F0-4B69-8ADC-5BF6677A89FE}" name="Column9217"/>
    <tableColumn id="9218" xr3:uid="{F8C82D97-8D7F-44E5-947A-B2EB46017192}" name="Column9218"/>
    <tableColumn id="9219" xr3:uid="{51DD2F13-62CE-478B-AB0C-14DD96B79D7E}" name="Column9219"/>
    <tableColumn id="9220" xr3:uid="{03A0A054-F1F8-4E4F-9217-BA187EB12E69}" name="Column9220"/>
    <tableColumn id="9221" xr3:uid="{46BA59CE-5E84-4528-A537-FCDD26FD5EC9}" name="Column9221"/>
    <tableColumn id="9222" xr3:uid="{053F79D5-55C0-4483-BB22-6E81CDCD5156}" name="Column9222"/>
    <tableColumn id="9223" xr3:uid="{65A8A454-ED78-40FF-8CFB-AB2AF6347554}" name="Column9223"/>
    <tableColumn id="9224" xr3:uid="{E022E995-5A07-4B02-9E44-398DA99396A5}" name="Column9224"/>
    <tableColumn id="9225" xr3:uid="{E1BCEB8C-3891-4C46-994B-2BA2CD303FE5}" name="Column9225"/>
    <tableColumn id="9226" xr3:uid="{A59BA691-973C-424A-8FC3-DF407951636E}" name="Column9226"/>
    <tableColumn id="9227" xr3:uid="{B293B775-7656-4419-BC5F-3F31BFD33254}" name="Column9227"/>
    <tableColumn id="9228" xr3:uid="{BC2B66E8-2512-4924-B68D-E11AA28105E1}" name="Column9228"/>
    <tableColumn id="9229" xr3:uid="{BB55A1B4-FC38-46A0-B09D-0EAD3A687D87}" name="Column9229"/>
    <tableColumn id="9230" xr3:uid="{899899BB-E5C9-4493-87C1-AE30FA76A348}" name="Column9230"/>
    <tableColumn id="9231" xr3:uid="{E52FE192-D9FC-40A2-B971-E54A11308D50}" name="Column9231"/>
    <tableColumn id="9232" xr3:uid="{74C99737-2BA8-48CA-AF5C-5FC7300DE35F}" name="Column9232"/>
    <tableColumn id="9233" xr3:uid="{68F944A2-1B8F-4406-A994-770434642035}" name="Column9233"/>
    <tableColumn id="9234" xr3:uid="{45B82D2B-C106-4C85-9B0E-A20357857263}" name="Column9234"/>
    <tableColumn id="9235" xr3:uid="{7CB6253F-FBF6-43FD-B0BF-760C282ACDAF}" name="Column9235"/>
    <tableColumn id="9236" xr3:uid="{7BFEB33F-DD8A-4BDE-AD5A-239EEECBD6C3}" name="Column9236"/>
    <tableColumn id="9237" xr3:uid="{7D77D8D4-62AC-4061-835D-2F205EFCA797}" name="Column9237"/>
    <tableColumn id="9238" xr3:uid="{6933CBDB-4A7E-4D93-AECE-30B1F51BB38E}" name="Column9238"/>
    <tableColumn id="9239" xr3:uid="{7CE13990-E99A-484A-8FFC-0A82B1FB7DB4}" name="Column9239"/>
    <tableColumn id="9240" xr3:uid="{852067CF-3E95-41CE-B7B4-6FAE5EA46447}" name="Column9240"/>
    <tableColumn id="9241" xr3:uid="{4E0095F6-E610-497B-A3A8-E20E417F9DEE}" name="Column9241"/>
    <tableColumn id="9242" xr3:uid="{399C5F7E-ABF0-4B84-AAAD-5AF65A48E4C7}" name="Column9242"/>
    <tableColumn id="9243" xr3:uid="{CDD19BE3-D044-4039-8FAB-7E3A2A338383}" name="Column9243"/>
    <tableColumn id="9244" xr3:uid="{B3472F42-30EC-446C-8E0B-5CA8FF63FEC4}" name="Column9244"/>
    <tableColumn id="9245" xr3:uid="{082DE17C-0175-4D37-8BA0-3E4ACD8B9E66}" name="Column9245"/>
    <tableColumn id="9246" xr3:uid="{8DF76756-48D4-4FF9-9203-2BDD34F837E5}" name="Column9246"/>
    <tableColumn id="9247" xr3:uid="{9ECB2BAD-0863-4BC4-A848-39A77B9B9134}" name="Column9247"/>
    <tableColumn id="9248" xr3:uid="{BEBF8832-C56B-4600-8DD1-F0110DC2883F}" name="Column9248"/>
    <tableColumn id="9249" xr3:uid="{7BA72CB4-A36A-43D1-BD1F-C2E114459638}" name="Column9249"/>
    <tableColumn id="9250" xr3:uid="{A67BED89-A40B-409F-8F32-BE1B6442A174}" name="Column9250"/>
    <tableColumn id="9251" xr3:uid="{4FF13939-2236-450E-A159-3A5E8F0264BD}" name="Column9251"/>
    <tableColumn id="9252" xr3:uid="{72D61C04-2849-4051-B648-E1812507BAC5}" name="Column9252"/>
    <tableColumn id="9253" xr3:uid="{7DD440DF-BADF-48B7-B6AE-8CE6409209ED}" name="Column9253"/>
    <tableColumn id="9254" xr3:uid="{2022FBBF-BF43-4284-BBB1-F8BC876D8B99}" name="Column9254"/>
    <tableColumn id="9255" xr3:uid="{9EA19C78-E2A0-48F0-83C9-B99EDEDD7EB9}" name="Column9255"/>
    <tableColumn id="9256" xr3:uid="{3D5DF75F-C9F9-4BEA-8943-134704F0273A}" name="Column9256"/>
    <tableColumn id="9257" xr3:uid="{459123C5-0895-415C-93A9-0A9312484D0D}" name="Column9257"/>
    <tableColumn id="9258" xr3:uid="{89529093-3799-4F71-B7F4-3E27A2413E23}" name="Column9258"/>
    <tableColumn id="9259" xr3:uid="{0C2BDCED-AFFD-42F1-9845-4F81295E248D}" name="Column9259"/>
    <tableColumn id="9260" xr3:uid="{7B8BE044-3142-45F4-92BC-8E022E93964E}" name="Column9260"/>
    <tableColumn id="9261" xr3:uid="{23B5E6AC-E55F-4056-93EB-FF8283F8BE22}" name="Column9261"/>
    <tableColumn id="9262" xr3:uid="{8596AA1C-4651-4E0B-8183-2B71F456DB24}" name="Column9262"/>
    <tableColumn id="9263" xr3:uid="{58A7A711-953B-469A-8B0D-0B842CCFD87D}" name="Column9263"/>
    <tableColumn id="9264" xr3:uid="{C139795B-3B19-405B-A652-A082E628E8D2}" name="Column9264"/>
    <tableColumn id="9265" xr3:uid="{E60C83A9-1E16-4E21-AA30-355ACD1EFC71}" name="Column9265"/>
    <tableColumn id="9266" xr3:uid="{DF444666-0889-40EA-AD28-65746C999215}" name="Column9266"/>
    <tableColumn id="9267" xr3:uid="{CC567A19-ACF3-450C-BBA8-C062702EB621}" name="Column9267"/>
    <tableColumn id="9268" xr3:uid="{D0E7A26A-311B-45A0-9775-38FB385F7B7D}" name="Column9268"/>
    <tableColumn id="9269" xr3:uid="{DE317828-8B39-4A8B-83DE-F8BE2D9F4AB4}" name="Column9269"/>
    <tableColumn id="9270" xr3:uid="{DAC3F1AB-2509-4383-8267-4824AAB031C5}" name="Column9270"/>
    <tableColumn id="9271" xr3:uid="{C082E311-47E0-40EB-9DED-3420C8B0FCE0}" name="Column9271"/>
    <tableColumn id="9272" xr3:uid="{331F6F57-F27E-4A0F-8047-09A01AA3076D}" name="Column9272"/>
    <tableColumn id="9273" xr3:uid="{219AE3E1-80AF-4862-B3FE-E8B7EF2913CA}" name="Column9273"/>
    <tableColumn id="9274" xr3:uid="{7130F148-4B4C-4457-A7CE-E6F76D383634}" name="Column9274"/>
    <tableColumn id="9275" xr3:uid="{3A302F2A-DC12-4C04-AC3A-4E1F5ECFDBF2}" name="Column9275"/>
    <tableColumn id="9276" xr3:uid="{A3AC44FB-B339-408C-A41B-F9EE7448C7A8}" name="Column9276"/>
    <tableColumn id="9277" xr3:uid="{FAA016CB-3FEF-4C65-9459-C33E13FEEB6E}" name="Column9277"/>
    <tableColumn id="9278" xr3:uid="{B7EDAF96-BDA3-484C-B7DB-1E89681E2BC0}" name="Column9278"/>
    <tableColumn id="9279" xr3:uid="{9FBFF52A-B610-451C-84F2-7CD1253BD424}" name="Column9279"/>
    <tableColumn id="9280" xr3:uid="{C2A97696-FA91-4E9B-85A5-A21E39DB1F14}" name="Column9280"/>
    <tableColumn id="9281" xr3:uid="{839C564B-CF9A-4D49-A5FB-B309DE50D7E6}" name="Column9281"/>
    <tableColumn id="9282" xr3:uid="{4A379103-F15A-4FB0-BF54-042D5E84EDFF}" name="Column9282"/>
    <tableColumn id="9283" xr3:uid="{42410CE0-1B6E-45B3-862E-971E4343798C}" name="Column9283"/>
    <tableColumn id="9284" xr3:uid="{6840C398-8F60-4327-902A-4685F61B30DA}" name="Column9284"/>
    <tableColumn id="9285" xr3:uid="{A683EAA6-E7C3-46A8-8A3D-60EFE50B32CA}" name="Column9285"/>
    <tableColumn id="9286" xr3:uid="{38CF1BD3-A5CD-4691-B811-E5EBF5FA2034}" name="Column9286"/>
    <tableColumn id="9287" xr3:uid="{0AE625B3-7D19-45C2-AC54-62C620AE7338}" name="Column9287"/>
    <tableColumn id="9288" xr3:uid="{DC444808-1D33-4ED6-BF89-32E21B5E4079}" name="Column9288"/>
    <tableColumn id="9289" xr3:uid="{7AFEADE7-3F4C-4BDA-A786-2D2DB9977331}" name="Column9289"/>
    <tableColumn id="9290" xr3:uid="{8718677C-9C92-43D5-A90A-46664109F2A6}" name="Column9290"/>
    <tableColumn id="9291" xr3:uid="{010176FF-2C9A-4F55-B75F-FEB6FBC5F08E}" name="Column9291"/>
    <tableColumn id="9292" xr3:uid="{BFF473DC-2695-4FEC-901B-3F349D21EC5E}" name="Column9292"/>
    <tableColumn id="9293" xr3:uid="{8E0303E6-E427-4051-8E0A-E64B67998AC4}" name="Column9293"/>
    <tableColumn id="9294" xr3:uid="{5FE86BAD-54C8-4794-85FD-8A112E208D67}" name="Column9294"/>
    <tableColumn id="9295" xr3:uid="{C997E098-7E3F-4334-84A3-AEFFA3FDC75C}" name="Column9295"/>
    <tableColumn id="9296" xr3:uid="{1845EB0F-BCB3-4265-A9AF-F3D46EF033FC}" name="Column9296"/>
    <tableColumn id="9297" xr3:uid="{FC49625A-DB2A-4826-AB80-7A7AC444817D}" name="Column9297"/>
    <tableColumn id="9298" xr3:uid="{C3948B41-6564-4D1E-B4C5-57A9F95359F8}" name="Column9298"/>
    <tableColumn id="9299" xr3:uid="{5EF1CBD4-9FA8-4C3A-8504-83E16C3273E1}" name="Column9299"/>
    <tableColumn id="9300" xr3:uid="{4E54136C-0428-4198-974E-F10AFD0EB5AB}" name="Column9300"/>
    <tableColumn id="9301" xr3:uid="{30DF0C35-7DFF-42FA-8E19-B2E2BBA52F0D}" name="Column9301"/>
    <tableColumn id="9302" xr3:uid="{FCD2F298-2BA8-4971-A953-940C0A793A52}" name="Column9302"/>
    <tableColumn id="9303" xr3:uid="{D5FB2779-580B-4DDA-A315-17C99DEC9C06}" name="Column9303"/>
    <tableColumn id="9304" xr3:uid="{F2221A5A-B44D-4A63-BC20-6ACBB90F2000}" name="Column9304"/>
    <tableColumn id="9305" xr3:uid="{E7C2A3AF-0991-4357-BBC8-4CEE7B2E604D}" name="Column9305"/>
    <tableColumn id="9306" xr3:uid="{E17A33B3-AE9E-4894-8D16-DABA603D0AAE}" name="Column9306"/>
    <tableColumn id="9307" xr3:uid="{BDFFE667-11E9-4C69-9F87-113D15B41611}" name="Column9307"/>
    <tableColumn id="9308" xr3:uid="{D37D7B61-8541-4BA6-A5E2-9F4E448B8B50}" name="Column9308"/>
    <tableColumn id="9309" xr3:uid="{58AC4EF6-A22D-4817-B45C-4E697F14D5D5}" name="Column9309"/>
    <tableColumn id="9310" xr3:uid="{7E2D5098-88E0-42F2-8183-6906B1CF3FFB}" name="Column9310"/>
    <tableColumn id="9311" xr3:uid="{22406788-8046-436E-8FDC-88F69497EAEC}" name="Column9311"/>
    <tableColumn id="9312" xr3:uid="{9DFC31FE-95C4-4564-BB3A-3EB8A5CFF089}" name="Column9312"/>
    <tableColumn id="9313" xr3:uid="{CCF8BF04-D3A5-44D7-8EFE-8F01311BB147}" name="Column9313"/>
    <tableColumn id="9314" xr3:uid="{071615F6-F082-44F6-B41E-AB8A7A682F19}" name="Column9314"/>
    <tableColumn id="9315" xr3:uid="{2D9DDB64-7DCF-456C-93CD-3AF358E07233}" name="Column9315"/>
    <tableColumn id="9316" xr3:uid="{456186D8-FC96-47E8-B90C-9BACCF78709E}" name="Column9316"/>
    <tableColumn id="9317" xr3:uid="{B008AE0C-C4F0-4254-A551-241932C5B4A0}" name="Column9317"/>
    <tableColumn id="9318" xr3:uid="{7797CC8F-67B8-4FB2-A983-11600EE29392}" name="Column9318"/>
    <tableColumn id="9319" xr3:uid="{3290D5E3-3C4F-47F8-BC71-970FA6BBE58D}" name="Column9319"/>
    <tableColumn id="9320" xr3:uid="{732C7443-4403-4F8F-9B44-7C506EBF88FB}" name="Column9320"/>
    <tableColumn id="9321" xr3:uid="{42516EAF-9080-4B70-867D-C7F2A0D03372}" name="Column9321"/>
    <tableColumn id="9322" xr3:uid="{B4116F3D-BA3E-41C6-87C8-651361DB34D1}" name="Column9322"/>
    <tableColumn id="9323" xr3:uid="{24789D40-4BF6-49FF-8DB5-D48CF799DC95}" name="Column9323"/>
    <tableColumn id="9324" xr3:uid="{8FE027D5-0424-4419-9E99-CDD709C8B326}" name="Column9324"/>
    <tableColumn id="9325" xr3:uid="{6882B1E2-DA5E-44E2-B465-343D38D4B165}" name="Column9325"/>
    <tableColumn id="9326" xr3:uid="{918E52D1-4E34-4C53-A888-8A590365DB7E}" name="Column9326"/>
    <tableColumn id="9327" xr3:uid="{9064E40A-E4F5-4816-9AA6-EEEC427A5ECF}" name="Column9327"/>
    <tableColumn id="9328" xr3:uid="{1A09558E-CE35-44D0-9E31-8ED106D62A05}" name="Column9328"/>
    <tableColumn id="9329" xr3:uid="{339E9DA4-D15C-4E92-A58F-A54A057DD1AA}" name="Column9329"/>
    <tableColumn id="9330" xr3:uid="{93AFD0E9-C9FD-44A3-BE89-DA99045C8425}" name="Column9330"/>
    <tableColumn id="9331" xr3:uid="{771EFB5A-6BCD-4EDC-B459-A2E01D259F8D}" name="Column9331"/>
    <tableColumn id="9332" xr3:uid="{4ED4B457-6CD6-427B-8790-CC12433B764F}" name="Column9332"/>
    <tableColumn id="9333" xr3:uid="{4FC2A90A-41C4-48AC-AFAD-530ADCC87477}" name="Column9333"/>
    <tableColumn id="9334" xr3:uid="{B692281C-E0C0-4128-8F6F-B45557EE23E9}" name="Column9334"/>
    <tableColumn id="9335" xr3:uid="{EFAA9863-44A1-4A3B-BB10-309CAE4D6BBC}" name="Column9335"/>
    <tableColumn id="9336" xr3:uid="{D6911709-C679-4A50-9EB9-77204FB8B5B4}" name="Column9336"/>
    <tableColumn id="9337" xr3:uid="{D74E18F5-AD4E-4517-BEA0-C955AB8094CD}" name="Column9337"/>
    <tableColumn id="9338" xr3:uid="{8029C4B6-ADD3-40FF-95AF-8EB1527E727F}" name="Column9338"/>
    <tableColumn id="9339" xr3:uid="{3353BB63-3D79-424F-9AE3-647DF8749E7B}" name="Column9339"/>
    <tableColumn id="9340" xr3:uid="{965609BC-B044-42D1-AE3C-33031A9B8D55}" name="Column9340"/>
    <tableColumn id="9341" xr3:uid="{B4783B58-D625-4822-8D42-DD6A36BFB7AC}" name="Column9341"/>
    <tableColumn id="9342" xr3:uid="{3DD6611B-D852-4351-A64E-6698ADAB1FCE}" name="Column9342"/>
    <tableColumn id="9343" xr3:uid="{B91FA7CC-62AA-4C43-8CA1-DBE050447DA5}" name="Column9343"/>
    <tableColumn id="9344" xr3:uid="{70694DA6-58F6-4CFA-AE32-BD7951A89BCF}" name="Column9344"/>
    <tableColumn id="9345" xr3:uid="{728B9C28-5E18-438A-A647-A87080C83CD4}" name="Column9345"/>
    <tableColumn id="9346" xr3:uid="{C2FEA9AB-AB26-49B9-92B3-CA022BECBFCF}" name="Column9346"/>
    <tableColumn id="9347" xr3:uid="{5373E27B-45B1-44AE-BF97-23F8BFDB6701}" name="Column9347"/>
    <tableColumn id="9348" xr3:uid="{2C05E4E8-3CCF-42C6-B65F-7A06F0E39E89}" name="Column9348"/>
    <tableColumn id="9349" xr3:uid="{D1D3E97C-FC54-43BF-9C1E-9CFA8DE00870}" name="Column9349"/>
    <tableColumn id="9350" xr3:uid="{F1C4BA2E-23AA-4C24-8F13-D01331C14F33}" name="Column9350"/>
    <tableColumn id="9351" xr3:uid="{11255C48-100D-4D8C-8275-5F4B46ADD7BD}" name="Column9351"/>
    <tableColumn id="9352" xr3:uid="{54A69F4F-C985-4971-9B1F-7FA74263991C}" name="Column9352"/>
    <tableColumn id="9353" xr3:uid="{02DAB496-BA7F-4BA7-9F48-7A9BD0D530D1}" name="Column9353"/>
    <tableColumn id="9354" xr3:uid="{B2718D87-C3BD-412E-BAAC-DCF5A60B25C4}" name="Column9354"/>
    <tableColumn id="9355" xr3:uid="{36013F2A-2ABF-4C8F-9AAE-28C3687C8A8B}" name="Column9355"/>
    <tableColumn id="9356" xr3:uid="{8B400160-D0F0-47DF-A3AE-3FECE32D1A59}" name="Column9356"/>
    <tableColumn id="9357" xr3:uid="{0D58790E-8DB4-4E2D-91BB-0F3B8219F61D}" name="Column9357"/>
    <tableColumn id="9358" xr3:uid="{3441A0D9-5D56-486D-9157-5B4EEF351E62}" name="Column9358"/>
    <tableColumn id="9359" xr3:uid="{68D27013-F855-4984-83CA-1116261385F4}" name="Column9359"/>
    <tableColumn id="9360" xr3:uid="{5B703D4A-F841-4243-AC2F-027281B6204E}" name="Column9360"/>
    <tableColumn id="9361" xr3:uid="{DC09C7BB-6132-46A6-BB29-66A38594CD97}" name="Column9361"/>
    <tableColumn id="9362" xr3:uid="{0389C4EA-CFF6-43A8-AA5C-1D62A1190CAE}" name="Column9362"/>
    <tableColumn id="9363" xr3:uid="{AE109936-4F8A-48B4-ABA8-750E65A84274}" name="Column9363"/>
    <tableColumn id="9364" xr3:uid="{DB006506-AFC2-4FF2-A518-D11704679164}" name="Column9364"/>
    <tableColumn id="9365" xr3:uid="{AC163BBF-4438-43FE-9C10-43B2D7AD24D6}" name="Column9365"/>
    <tableColumn id="9366" xr3:uid="{A356586B-DEAB-4497-B4FE-D6DEBDB8FF74}" name="Column9366"/>
    <tableColumn id="9367" xr3:uid="{211CE628-1F2B-4F58-A2B9-DDF1EFB1FFCD}" name="Column9367"/>
    <tableColumn id="9368" xr3:uid="{1B518712-63A9-432C-9867-FEDB0AF37328}" name="Column9368"/>
    <tableColumn id="9369" xr3:uid="{4E153A68-EE8E-426A-A5AA-4E18E573279F}" name="Column9369"/>
    <tableColumn id="9370" xr3:uid="{A57EF9A9-A5FC-41A2-A55D-8715928BEE8B}" name="Column9370"/>
    <tableColumn id="9371" xr3:uid="{27F9C4F1-8001-4B47-BA94-3600A56ADB64}" name="Column9371"/>
    <tableColumn id="9372" xr3:uid="{B3FFB89E-A2D6-446A-9413-4125AB5EDB66}" name="Column9372"/>
    <tableColumn id="9373" xr3:uid="{17526023-BA3D-4394-9F4C-28898A57C110}" name="Column9373"/>
    <tableColumn id="9374" xr3:uid="{E2896C1C-640C-49DD-8D1B-594CD22C9061}" name="Column9374"/>
    <tableColumn id="9375" xr3:uid="{6696B9F5-70F6-4206-88DD-6924AD2F6E6A}" name="Column9375"/>
    <tableColumn id="9376" xr3:uid="{9961BB09-5FAD-40E3-9B10-3B64B86CD78C}" name="Column9376"/>
    <tableColumn id="9377" xr3:uid="{B0FD7BF5-E07C-4F38-999D-F9FE1112508E}" name="Column9377"/>
    <tableColumn id="9378" xr3:uid="{C88983DD-0541-4EC9-8269-A8B62DF76A3A}" name="Column9378"/>
    <tableColumn id="9379" xr3:uid="{D69E2107-95BE-4191-99EE-9CF5B57E70F9}" name="Column9379"/>
    <tableColumn id="9380" xr3:uid="{4051C422-2EEE-4BE1-9F08-7EBABC82D56E}" name="Column9380"/>
    <tableColumn id="9381" xr3:uid="{500F6387-E378-4311-AC78-2B29BD1297BA}" name="Column9381"/>
    <tableColumn id="9382" xr3:uid="{B853F192-2256-4B8F-86CB-4C4CC7C0A35D}" name="Column9382"/>
    <tableColumn id="9383" xr3:uid="{6DDFD605-3150-4C47-A6CB-F6D72FB66166}" name="Column9383"/>
    <tableColumn id="9384" xr3:uid="{668BDD22-E4AB-42A7-BF6F-E0F51957959D}" name="Column9384"/>
    <tableColumn id="9385" xr3:uid="{9E8B339D-3784-463D-A598-8D1CE20137DC}" name="Column9385"/>
    <tableColumn id="9386" xr3:uid="{4BBE7117-BA6A-4D84-B99C-1A1BABF8A884}" name="Column9386"/>
    <tableColumn id="9387" xr3:uid="{38C23ED1-DE19-49B8-9FD7-737ABAF22CBA}" name="Column9387"/>
    <tableColumn id="9388" xr3:uid="{4F944ABB-38F1-4CCB-A3E1-CE539F949032}" name="Column9388"/>
    <tableColumn id="9389" xr3:uid="{4B9934F0-E9F5-453B-8F9D-F65D67BE1F4C}" name="Column9389"/>
    <tableColumn id="9390" xr3:uid="{22E512D4-DA97-4195-AC44-25636FDC2736}" name="Column9390"/>
    <tableColumn id="9391" xr3:uid="{35A4F25C-E346-4DD8-BB74-212C839F9C55}" name="Column9391"/>
    <tableColumn id="9392" xr3:uid="{1152AAC2-B79F-4041-A338-0908B128B122}" name="Column9392"/>
    <tableColumn id="9393" xr3:uid="{CDD71184-7249-48A6-A811-60F74E2A9044}" name="Column9393"/>
    <tableColumn id="9394" xr3:uid="{A6085806-C3F7-420A-9CF8-847FD14085B0}" name="Column9394"/>
    <tableColumn id="9395" xr3:uid="{3FC9EADA-7665-4B64-9F53-1772CE430C68}" name="Column9395"/>
    <tableColumn id="9396" xr3:uid="{808EBDF8-03C0-4617-92FB-2770F297C14D}" name="Column9396"/>
    <tableColumn id="9397" xr3:uid="{55941AAD-B323-4DC1-9901-2ADD25EE812A}" name="Column9397"/>
    <tableColumn id="9398" xr3:uid="{26AA28F5-9CC6-45BD-B38F-163772A90216}" name="Column9398"/>
    <tableColumn id="9399" xr3:uid="{201755C7-0FC5-4279-BAA1-A17DFA75D070}" name="Column9399"/>
    <tableColumn id="9400" xr3:uid="{217CBE4E-7742-430A-93A4-94E312606A55}" name="Column9400"/>
    <tableColumn id="9401" xr3:uid="{DCDA95FD-D5AC-475B-B5F8-13B69BF6B17B}" name="Column9401"/>
    <tableColumn id="9402" xr3:uid="{E9A55782-3250-45CD-9F9B-8B5BF0EFA3AD}" name="Column9402"/>
    <tableColumn id="9403" xr3:uid="{F0FC6F23-1EB1-48CD-8E53-C3D45121732B}" name="Column9403"/>
    <tableColumn id="9404" xr3:uid="{2FBECF86-D2B8-4A7A-869D-DCFDE7DA73D6}" name="Column9404"/>
    <tableColumn id="9405" xr3:uid="{A7A3B3D5-08BB-4CF2-B46C-20384C626FBE}" name="Column9405"/>
    <tableColumn id="9406" xr3:uid="{7ECCF763-6B72-4DEE-891D-0F44ECE129AD}" name="Column9406"/>
    <tableColumn id="9407" xr3:uid="{178C0FC4-D6FC-4DBB-BCD3-5448094E7F25}" name="Column9407"/>
    <tableColumn id="9408" xr3:uid="{1A573303-707F-400F-86FD-613BB155F6C8}" name="Column9408"/>
    <tableColumn id="9409" xr3:uid="{12B7A558-C66C-4EAF-8B09-18F019845227}" name="Column9409"/>
    <tableColumn id="9410" xr3:uid="{B2C032D6-2D59-43BA-88D8-5CD02112EEA7}" name="Column9410"/>
    <tableColumn id="9411" xr3:uid="{5D41EB12-EE54-417D-8858-257AE12C1843}" name="Column9411"/>
    <tableColumn id="9412" xr3:uid="{10A15DF6-1B86-4349-819B-4CB3B3A3EE99}" name="Column9412"/>
    <tableColumn id="9413" xr3:uid="{3EE9149A-8EFF-4419-A05F-F4DFA73723A2}" name="Column9413"/>
    <tableColumn id="9414" xr3:uid="{86F50117-1941-48ED-9EFE-A24DEA3EBA74}" name="Column9414"/>
    <tableColumn id="9415" xr3:uid="{FE88EFE6-86B3-4012-BE8C-19AE3E6604B4}" name="Column9415"/>
    <tableColumn id="9416" xr3:uid="{8BAF8B63-66EB-4F96-8E26-17D883D08FEB}" name="Column9416"/>
    <tableColumn id="9417" xr3:uid="{2C30E95E-AE79-4086-9CE6-DDF818C89005}" name="Column9417"/>
    <tableColumn id="9418" xr3:uid="{0A7D4458-81AA-414A-8C4B-6CE729EEEAAE}" name="Column9418"/>
    <tableColumn id="9419" xr3:uid="{6CB7E206-9D08-412D-B076-D1AFBC10B8EF}" name="Column9419"/>
    <tableColumn id="9420" xr3:uid="{E00CB5BC-59AD-4677-9368-9FB367DA46A4}" name="Column9420"/>
    <tableColumn id="9421" xr3:uid="{1532DBD6-7A4B-4965-901A-98B1E8DAAFCC}" name="Column9421"/>
    <tableColumn id="9422" xr3:uid="{2E73A4DE-A260-482C-ABC9-93DB9FF57E22}" name="Column9422"/>
    <tableColumn id="9423" xr3:uid="{71FE4A5B-44FA-4646-A00A-BA379A126F97}" name="Column9423"/>
    <tableColumn id="9424" xr3:uid="{B9283139-A3BF-4AE4-91B8-60A7B4767E6E}" name="Column9424"/>
    <tableColumn id="9425" xr3:uid="{236F832E-7BFC-4718-BB7D-ECD8B0CAAAFA}" name="Column9425"/>
    <tableColumn id="9426" xr3:uid="{2260F184-F886-4798-B0B3-0C640C783E06}" name="Column9426"/>
    <tableColumn id="9427" xr3:uid="{054AA219-DE51-4596-952A-51222FD97F1F}" name="Column9427"/>
    <tableColumn id="9428" xr3:uid="{259832BE-69B6-43BC-9EB6-49A5C0C306F4}" name="Column9428"/>
    <tableColumn id="9429" xr3:uid="{2EB171F9-2E8B-4672-ADC5-712C30616C75}" name="Column9429"/>
    <tableColumn id="9430" xr3:uid="{16EDB9FA-B731-4BD6-86D5-82E36C37B2AB}" name="Column9430"/>
    <tableColumn id="9431" xr3:uid="{0B25DDD7-C33C-495D-8CFD-5304F2210A6E}" name="Column9431"/>
    <tableColumn id="9432" xr3:uid="{373CE4A5-41F5-442A-9C57-9D7B5068C7C1}" name="Column9432"/>
    <tableColumn id="9433" xr3:uid="{3B9F1EEB-7E9B-45BA-97C3-CD5451AE8027}" name="Column9433"/>
    <tableColumn id="9434" xr3:uid="{4058F280-031E-4900-B0B1-BA0405E36B14}" name="Column9434"/>
    <tableColumn id="9435" xr3:uid="{FE7B6254-17EF-49BD-AFB6-28185F28D3E8}" name="Column9435"/>
    <tableColumn id="9436" xr3:uid="{E927EC9E-5265-4A0F-AE9F-453B0A02020C}" name="Column9436"/>
    <tableColumn id="9437" xr3:uid="{DAB00461-A1D9-4F81-9430-DD0A7A83853B}" name="Column9437"/>
    <tableColumn id="9438" xr3:uid="{0D711227-4047-4A75-A5E7-B654615D2CAB}" name="Column9438"/>
    <tableColumn id="9439" xr3:uid="{0E074D23-D188-41AC-B890-3D948FE1C0E2}" name="Column9439"/>
    <tableColumn id="9440" xr3:uid="{1F714350-B230-402A-9DC1-68C13A8FBB6C}" name="Column9440"/>
    <tableColumn id="9441" xr3:uid="{253D8E90-5B9B-4DD6-85A7-29A783EB5B5A}" name="Column9441"/>
    <tableColumn id="9442" xr3:uid="{7286F5B4-9ACC-4A45-BD37-1BE021096F35}" name="Column9442"/>
    <tableColumn id="9443" xr3:uid="{B8AADCC6-4C20-46AD-800D-3CFC63F1BF8F}" name="Column9443"/>
    <tableColumn id="9444" xr3:uid="{012E2C76-B697-450B-BA82-7A180C68317B}" name="Column9444"/>
    <tableColumn id="9445" xr3:uid="{95F7D13D-E6BC-49FD-9C20-4B7DB2E0DFD9}" name="Column9445"/>
    <tableColumn id="9446" xr3:uid="{F92E6919-8EBA-4780-A422-0992F68AE2FB}" name="Column9446"/>
    <tableColumn id="9447" xr3:uid="{AC82E46E-9FA9-46E4-9316-FDB37436B22E}" name="Column9447"/>
    <tableColumn id="9448" xr3:uid="{17EAF224-8417-46D3-B185-CADFFFDFEAAE}" name="Column9448"/>
    <tableColumn id="9449" xr3:uid="{8C87C366-62A9-4562-8D82-6CD6F04DAA4D}" name="Column9449"/>
    <tableColumn id="9450" xr3:uid="{27523F83-D6B2-4F50-A232-B4989D790C16}" name="Column9450"/>
    <tableColumn id="9451" xr3:uid="{0F305CC4-1D89-46C7-A877-665672A65F78}" name="Column9451"/>
    <tableColumn id="9452" xr3:uid="{116B1060-75B9-4993-A4AF-64AB8BDC55C5}" name="Column9452"/>
    <tableColumn id="9453" xr3:uid="{B287667E-E68A-4C50-B5CC-161EFACC7511}" name="Column9453"/>
    <tableColumn id="9454" xr3:uid="{D3BF58C8-303F-4315-B50F-32ADC3F57066}" name="Column9454"/>
    <tableColumn id="9455" xr3:uid="{F57E7E18-FC73-48A9-9048-00F18AC05D0F}" name="Column9455"/>
    <tableColumn id="9456" xr3:uid="{832F39B1-7CEF-4C60-8D28-818F558BE34C}" name="Column9456"/>
    <tableColumn id="9457" xr3:uid="{916245CA-C393-448E-A0A0-90A1BDF36462}" name="Column9457"/>
    <tableColumn id="9458" xr3:uid="{D5C768F9-4EEF-4CC3-B1EF-883AC561B824}" name="Column9458"/>
    <tableColumn id="9459" xr3:uid="{E5ABD6FA-C3E3-44FA-9AB5-2B85E4B888A6}" name="Column9459"/>
    <tableColumn id="9460" xr3:uid="{A04A6960-AFE9-49AF-86FF-F662DA84B1A1}" name="Column9460"/>
    <tableColumn id="9461" xr3:uid="{EA7DC490-CE55-4EE2-BA09-076660C4B00A}" name="Column9461"/>
    <tableColumn id="9462" xr3:uid="{513B657E-E108-45F0-B6E7-BF89A62AC827}" name="Column9462"/>
    <tableColumn id="9463" xr3:uid="{F283257C-68AD-4410-A25A-058B4714AB54}" name="Column9463"/>
    <tableColumn id="9464" xr3:uid="{5131D400-875F-4EC4-95D7-BAC2C2383435}" name="Column9464"/>
    <tableColumn id="9465" xr3:uid="{E8EA6B11-390E-46C0-AC1A-7F81F40F119E}" name="Column9465"/>
    <tableColumn id="9466" xr3:uid="{7A653BEC-BF31-4C41-8844-F721B3E78D8E}" name="Column9466"/>
    <tableColumn id="9467" xr3:uid="{6AEC1F39-5840-4600-ADF8-842D45474E95}" name="Column9467"/>
    <tableColumn id="9468" xr3:uid="{DDEAC675-FDF8-4EFC-A639-682A6C8EAF78}" name="Column9468"/>
    <tableColumn id="9469" xr3:uid="{C35882A2-F7EE-4DE3-80AA-E72BB21CDEA2}" name="Column9469"/>
    <tableColumn id="9470" xr3:uid="{5E7E55A0-05EE-4395-BCFC-0591929F252D}" name="Column9470"/>
    <tableColumn id="9471" xr3:uid="{C0EAC141-E158-4B72-9C0C-5A577D1ED5CB}" name="Column9471"/>
    <tableColumn id="9472" xr3:uid="{8C6D2614-387D-4F08-B8F1-118FC470B2D2}" name="Column9472"/>
    <tableColumn id="9473" xr3:uid="{2C55BC14-5503-42ED-AA3D-382034564C33}" name="Column9473"/>
    <tableColumn id="9474" xr3:uid="{182EC827-88EA-4628-B743-08792310DBBB}" name="Column9474"/>
    <tableColumn id="9475" xr3:uid="{69090CBD-A4A4-4C29-8BCD-BD81029E3733}" name="Column9475"/>
    <tableColumn id="9476" xr3:uid="{C2251127-3F74-4E8E-ACDF-0B8A4B08DE98}" name="Column9476"/>
    <tableColumn id="9477" xr3:uid="{732FC0B0-A049-4F68-BE1F-78FA1163EABF}" name="Column9477"/>
    <tableColumn id="9478" xr3:uid="{D428E20C-5CE2-44A7-9F22-17378655916C}" name="Column9478"/>
    <tableColumn id="9479" xr3:uid="{1538237E-402F-466A-9CCF-2216A61F1B17}" name="Column9479"/>
    <tableColumn id="9480" xr3:uid="{BC23D37D-8DBE-4ACE-B2FC-42122DD51701}" name="Column9480"/>
    <tableColumn id="9481" xr3:uid="{4231D722-C1DD-4D4B-B7F3-056935F059B7}" name="Column9481"/>
    <tableColumn id="9482" xr3:uid="{9A57B349-0F4F-458F-92F3-21E7910FF3C2}" name="Column9482"/>
    <tableColumn id="9483" xr3:uid="{EE0FCE11-F78E-4F14-9AD2-3E1E2496CE4E}" name="Column9483"/>
    <tableColumn id="9484" xr3:uid="{8CE33165-7F53-4FFF-8DF4-FDC2303DDEB8}" name="Column9484"/>
    <tableColumn id="9485" xr3:uid="{00D357FE-D8DF-47B4-8B64-141B35470E0A}" name="Column9485"/>
    <tableColumn id="9486" xr3:uid="{9AFB06D6-AC58-41EA-B2AF-93F38CE349EE}" name="Column9486"/>
    <tableColumn id="9487" xr3:uid="{6A51EE81-1AFC-47B2-96BB-292C4BBCDE50}" name="Column9487"/>
    <tableColumn id="9488" xr3:uid="{654CBBC1-D605-4677-AE6E-5AB7125C73CB}" name="Column9488"/>
    <tableColumn id="9489" xr3:uid="{3D216BA3-5B5D-4BB8-8A49-0FC2C9FE001A}" name="Column9489"/>
    <tableColumn id="9490" xr3:uid="{DA01A23C-77EA-4A0C-92B4-C0F7D45089E1}" name="Column9490"/>
    <tableColumn id="9491" xr3:uid="{B894B0D2-873D-4E18-8AC2-9DD0D99671AC}" name="Column9491"/>
    <tableColumn id="9492" xr3:uid="{B6743106-05A3-42F0-95F8-9246660039C4}" name="Column9492"/>
    <tableColumn id="9493" xr3:uid="{E323F2D4-71D6-4ADE-AE84-9AFB11C4212B}" name="Column9493"/>
    <tableColumn id="9494" xr3:uid="{39F7838C-BF78-4AAB-935F-43CBAED08FDE}" name="Column9494"/>
    <tableColumn id="9495" xr3:uid="{C6D6CADC-7FF0-4507-BCD2-AC1A646F94CB}" name="Column9495"/>
    <tableColumn id="9496" xr3:uid="{47BE1F6D-0CC7-400C-B33A-153D64091918}" name="Column9496"/>
    <tableColumn id="9497" xr3:uid="{7DCCCEAA-53F6-46C9-88D9-B34A2391C136}" name="Column9497"/>
    <tableColumn id="9498" xr3:uid="{31672D7C-69F1-49E6-A688-813CA1CF5ADC}" name="Column9498"/>
    <tableColumn id="9499" xr3:uid="{652DEC4A-16E2-4945-B2C0-E4251A044AA8}" name="Column9499"/>
    <tableColumn id="9500" xr3:uid="{B5F16171-0C90-431B-A462-0FDAC6EB5F22}" name="Column9500"/>
    <tableColumn id="9501" xr3:uid="{C45EB557-9D15-4571-9B3D-7BD0F6BDE794}" name="Column9501"/>
    <tableColumn id="9502" xr3:uid="{3EA6438A-B554-4E15-B848-40E3B4C76D86}" name="Column9502"/>
    <tableColumn id="9503" xr3:uid="{6F069A03-6208-4158-90A6-DFD09BF9DED0}" name="Column9503"/>
    <tableColumn id="9504" xr3:uid="{EFB9FA8D-20BA-41A4-9D52-919B0E299D07}" name="Column9504"/>
    <tableColumn id="9505" xr3:uid="{DBC2ECBC-1C0A-4AFE-AC22-24DE22C98B30}" name="Column9505"/>
    <tableColumn id="9506" xr3:uid="{754D2F5E-6355-462D-B2B0-E746DEA57438}" name="Column9506"/>
    <tableColumn id="9507" xr3:uid="{291DD96C-9981-4AB3-B6C1-2FC28807D831}" name="Column9507"/>
    <tableColumn id="9508" xr3:uid="{5DCD19DE-B84D-4D6D-8565-CE8F81C88E29}" name="Column9508"/>
    <tableColumn id="9509" xr3:uid="{8EAECC22-4DBA-4368-B716-63E0BB9E39F7}" name="Column9509"/>
    <tableColumn id="9510" xr3:uid="{057811B9-F69E-496A-9D77-F2F42981E5E7}" name="Column9510"/>
    <tableColumn id="9511" xr3:uid="{9A7400FC-7C9B-43FC-B83B-9D5C75168DA2}" name="Column9511"/>
    <tableColumn id="9512" xr3:uid="{74129680-5DA4-4513-AB53-1C1357D2828F}" name="Column9512"/>
    <tableColumn id="9513" xr3:uid="{81CB23F7-4E9A-419C-B525-B3607F2E05E0}" name="Column9513"/>
    <tableColumn id="9514" xr3:uid="{233FEC6B-5D9F-4CCA-9504-5D63391E3276}" name="Column9514"/>
    <tableColumn id="9515" xr3:uid="{3D87EC93-A67E-412A-818B-25FAA4794E89}" name="Column9515"/>
    <tableColumn id="9516" xr3:uid="{74C5DF9D-DD86-47A0-ADA5-CBB463A9E5B5}" name="Column9516"/>
    <tableColumn id="9517" xr3:uid="{EA9E956B-DAEA-4616-BE1B-CE20F634E91F}" name="Column9517"/>
    <tableColumn id="9518" xr3:uid="{C65A3EDD-03E7-49CC-8599-5C25D0B873B9}" name="Column9518"/>
    <tableColumn id="9519" xr3:uid="{E21BDD97-9282-412B-BE56-F9F0606A6D58}" name="Column9519"/>
    <tableColumn id="9520" xr3:uid="{5A546F38-2E7F-485B-B3AE-0A2CA3C8F3DA}" name="Column9520"/>
    <tableColumn id="9521" xr3:uid="{D0C397F9-38C7-4D9A-B76A-C725190BC2FF}" name="Column9521"/>
    <tableColumn id="9522" xr3:uid="{D9C34C88-8609-45CC-A453-C557AC68A10B}" name="Column9522"/>
    <tableColumn id="9523" xr3:uid="{406F239C-02EC-4E2C-B196-EC7DF665DC56}" name="Column9523"/>
    <tableColumn id="9524" xr3:uid="{8A7437A2-E799-42BF-BCDA-2B0B8103ABA8}" name="Column9524"/>
    <tableColumn id="9525" xr3:uid="{E95DA4F3-B384-4146-B8D1-EEE5DD0D5C80}" name="Column9525"/>
    <tableColumn id="9526" xr3:uid="{EA1D033C-D398-410D-A2C4-3670F7CC1FCA}" name="Column9526"/>
    <tableColumn id="9527" xr3:uid="{82471D0D-8B84-4D82-B5C4-840D9F022B12}" name="Column9527"/>
    <tableColumn id="9528" xr3:uid="{5C41BC72-BC20-43A1-B422-7AC17C92751E}" name="Column9528"/>
    <tableColumn id="9529" xr3:uid="{6ACBA576-4D63-41CC-A029-0D5748FA25A9}" name="Column9529"/>
    <tableColumn id="9530" xr3:uid="{768B16A4-5E9D-4FA9-8830-07B9D1CC6C03}" name="Column9530"/>
    <tableColumn id="9531" xr3:uid="{95AC7997-C780-40E2-AE27-BC43D3C2CDF9}" name="Column9531"/>
    <tableColumn id="9532" xr3:uid="{A547D3FF-0153-4CDD-92A8-ACD0452C5AE6}" name="Column9532"/>
    <tableColumn id="9533" xr3:uid="{CAEE73A7-CB94-4F08-BC25-2AB0349063B5}" name="Column9533"/>
    <tableColumn id="9534" xr3:uid="{67953F8C-C954-4541-AC9C-2488C33C061A}" name="Column9534"/>
    <tableColumn id="9535" xr3:uid="{A1EE160B-8FA9-44C2-A1D3-62BF990AB4F2}" name="Column9535"/>
    <tableColumn id="9536" xr3:uid="{ADAB797C-34E8-4A2C-A37F-873C5362F6F8}" name="Column9536"/>
    <tableColumn id="9537" xr3:uid="{4620966A-83DB-4B72-98D9-40F23361713B}" name="Column9537"/>
    <tableColumn id="9538" xr3:uid="{70B9D745-E852-4501-963A-F235B5E076B7}" name="Column9538"/>
    <tableColumn id="9539" xr3:uid="{D2601CB6-8885-4561-A4FC-2E1BBEFC809B}" name="Column9539"/>
    <tableColumn id="9540" xr3:uid="{6D6FCADC-6C78-4375-BE8D-EADF0903C787}" name="Column9540"/>
    <tableColumn id="9541" xr3:uid="{56D9A9A0-99B0-4FFB-9801-E7A596C3EE09}" name="Column9541"/>
    <tableColumn id="9542" xr3:uid="{96AB43C8-D7B7-4F9D-A0BF-34A16D51D203}" name="Column9542"/>
    <tableColumn id="9543" xr3:uid="{1B46A6B9-5FA7-49F2-950B-722BE60B43CE}" name="Column9543"/>
    <tableColumn id="9544" xr3:uid="{5A7C6374-AF2E-413C-963E-7EEAE6978260}" name="Column9544"/>
    <tableColumn id="9545" xr3:uid="{0240DD3F-D54E-4EB0-A496-61BB9A5789DA}" name="Column9545"/>
    <tableColumn id="9546" xr3:uid="{8E720DFA-8547-447F-9E4F-973CBEF64B85}" name="Column9546"/>
    <tableColumn id="9547" xr3:uid="{6785CCDD-E283-4134-9B3E-353064FB8E80}" name="Column9547"/>
    <tableColumn id="9548" xr3:uid="{C80BB20D-4480-4FC4-8D22-3097CD7AD4E2}" name="Column9548"/>
    <tableColumn id="9549" xr3:uid="{F0B1826B-EFC6-476B-93B4-C9594B924E04}" name="Column9549"/>
    <tableColumn id="9550" xr3:uid="{92967222-DEFA-4895-9D2C-CBB76D72AB40}" name="Column9550"/>
    <tableColumn id="9551" xr3:uid="{74C8C217-FC81-4A03-9A98-67B7CA966B3B}" name="Column9551"/>
    <tableColumn id="9552" xr3:uid="{8DAA87FD-B6EF-4775-AF3A-0546E1A488AF}" name="Column9552"/>
    <tableColumn id="9553" xr3:uid="{B0C606A5-B910-4B81-8690-268B813AB9EE}" name="Column9553"/>
    <tableColumn id="9554" xr3:uid="{5E6DDA57-A0A9-4FBC-BD4E-99A7A40F1E8B}" name="Column9554"/>
    <tableColumn id="9555" xr3:uid="{4F73EB82-E015-4088-9251-752CBDFE3754}" name="Column9555"/>
    <tableColumn id="9556" xr3:uid="{C6B3D722-7DB8-4C3E-9B6C-A55B18D2EED4}" name="Column9556"/>
    <tableColumn id="9557" xr3:uid="{700BBF17-8508-4675-92CE-27279A9A1078}" name="Column9557"/>
    <tableColumn id="9558" xr3:uid="{388DB8E1-3D88-459A-A99E-A507DBBE3D6C}" name="Column9558"/>
    <tableColumn id="9559" xr3:uid="{8E9FD5E5-9310-40E2-93C9-1ED17B477683}" name="Column9559"/>
    <tableColumn id="9560" xr3:uid="{AA0FCB6F-E68E-46F1-BBEE-A9B6F235614E}" name="Column9560"/>
    <tableColumn id="9561" xr3:uid="{9932129D-1649-4BAA-AE5B-77E39C70B272}" name="Column9561"/>
    <tableColumn id="9562" xr3:uid="{CF8EBE55-6B7E-4AED-B77B-C729188155BB}" name="Column9562"/>
    <tableColumn id="9563" xr3:uid="{E8DEB5D1-A5E1-40AE-951B-E6EAF20238E5}" name="Column9563"/>
    <tableColumn id="9564" xr3:uid="{A2A806A3-381C-4038-ACF4-16D14A4EFB84}" name="Column9564"/>
    <tableColumn id="9565" xr3:uid="{58F9C0BD-F61E-4436-A51F-C71E38FA1F1E}" name="Column9565"/>
    <tableColumn id="9566" xr3:uid="{0CA2037A-CE67-471D-BC07-553B234FB001}" name="Column9566"/>
    <tableColumn id="9567" xr3:uid="{22CE8E8C-82BC-4E05-9C5E-FA02F5A217CF}" name="Column9567"/>
    <tableColumn id="9568" xr3:uid="{BE9E755E-9E4C-4AB9-B3F8-7388D5D8396E}" name="Column9568"/>
    <tableColumn id="9569" xr3:uid="{37DA92BB-18F2-414E-BBC1-B479394A96C4}" name="Column9569"/>
    <tableColumn id="9570" xr3:uid="{9E6D00C3-E179-4184-8AB8-8E98498C5F46}" name="Column9570"/>
    <tableColumn id="9571" xr3:uid="{51CB6C38-39C7-469E-A501-831FD13DC93C}" name="Column9571"/>
    <tableColumn id="9572" xr3:uid="{4B69F326-0758-4E58-829C-D26D399C32EF}" name="Column9572"/>
    <tableColumn id="9573" xr3:uid="{F12E0DEF-FDE4-494D-9759-68837FA3EE26}" name="Column9573"/>
    <tableColumn id="9574" xr3:uid="{8702313B-8B33-4352-9307-17C63176BB14}" name="Column9574"/>
    <tableColumn id="9575" xr3:uid="{1D675CD4-884D-4E54-AC76-CC9D2DD02348}" name="Column9575"/>
    <tableColumn id="9576" xr3:uid="{80A5BF18-AC3D-4D11-93CF-80AADBE4F26B}" name="Column9576"/>
    <tableColumn id="9577" xr3:uid="{A500F8E5-C588-4416-AE6D-5F1F50F29586}" name="Column9577"/>
    <tableColumn id="9578" xr3:uid="{717669AD-410F-4117-AD4B-5D1EA7955870}" name="Column9578"/>
    <tableColumn id="9579" xr3:uid="{C988006C-8319-4BF6-B19E-1DCA9E3F1226}" name="Column9579"/>
    <tableColumn id="9580" xr3:uid="{30408194-ECC9-434B-95E1-5CBF50354E41}" name="Column9580"/>
    <tableColumn id="9581" xr3:uid="{06105F6C-7A88-42AE-BEB7-B0E1C02CF9B5}" name="Column9581"/>
    <tableColumn id="9582" xr3:uid="{3C10F986-1CD8-4C79-B2F7-1AD7BBA9E4FE}" name="Column9582"/>
    <tableColumn id="9583" xr3:uid="{400747AD-9BD7-459F-A11C-C89BAE6FE68F}" name="Column9583"/>
    <tableColumn id="9584" xr3:uid="{8C62093C-5E99-44E2-81E9-1C7853AAC1BA}" name="Column9584"/>
    <tableColumn id="9585" xr3:uid="{EBB13B28-CF9A-4194-8F94-E531C047FAEF}" name="Column9585"/>
    <tableColumn id="9586" xr3:uid="{DA375A55-2C56-4491-B085-8F9FF5E55A45}" name="Column9586"/>
    <tableColumn id="9587" xr3:uid="{95678198-0E31-472F-8B7C-1A483003ACD6}" name="Column9587"/>
    <tableColumn id="9588" xr3:uid="{8440A34D-1B66-46C5-94EA-372477514453}" name="Column9588"/>
    <tableColumn id="9589" xr3:uid="{F096AC65-29CE-4AC3-9169-12E448EAE5CA}" name="Column9589"/>
    <tableColumn id="9590" xr3:uid="{A823B2BD-1F42-49C7-BE62-547E725B49F3}" name="Column9590"/>
    <tableColumn id="9591" xr3:uid="{8A3E88FF-67B9-4636-86D9-CBA2EFF06EF3}" name="Column9591"/>
    <tableColumn id="9592" xr3:uid="{6D94AE47-B77F-49BB-9CBB-FA0002657346}" name="Column9592"/>
    <tableColumn id="9593" xr3:uid="{B49F8BC2-B62D-4269-A904-03F34C375624}" name="Column9593"/>
    <tableColumn id="9594" xr3:uid="{C8FBA1CD-52F6-43E0-979F-BBE69690D419}" name="Column9594"/>
    <tableColumn id="9595" xr3:uid="{5B452421-6EAF-4143-A98C-4D62AA88F9BD}" name="Column9595"/>
    <tableColumn id="9596" xr3:uid="{4AB88EDB-0895-40D8-A71F-A2E22B2B0C44}" name="Column9596"/>
    <tableColumn id="9597" xr3:uid="{5DAA8632-6D38-4D8C-9074-2BEDF1268E4A}" name="Column9597"/>
    <tableColumn id="9598" xr3:uid="{48279C39-E757-4031-B984-C6DA994631D6}" name="Column9598"/>
    <tableColumn id="9599" xr3:uid="{33937669-9680-4D6F-94A5-5605C3A8DC47}" name="Column9599"/>
    <tableColumn id="9600" xr3:uid="{8DD58A49-BD73-4DD2-9A30-CC81054D6589}" name="Column9600"/>
    <tableColumn id="9601" xr3:uid="{5F42059B-FA7F-4D79-BA21-EA7195DFEE7E}" name="Column9601"/>
    <tableColumn id="9602" xr3:uid="{8EEA0C45-7E4B-4351-86D4-C7144785FD54}" name="Column9602"/>
    <tableColumn id="9603" xr3:uid="{03FFB659-E6B0-46DC-938C-B2FD410F2AE1}" name="Column9603"/>
    <tableColumn id="9604" xr3:uid="{F55AD7D2-EDA7-4020-8C76-B88B77FE8EB8}" name="Column9604"/>
    <tableColumn id="9605" xr3:uid="{2661586B-8AA7-4589-A031-3AA5A65B3CA4}" name="Column9605"/>
    <tableColumn id="9606" xr3:uid="{69887D8D-8CD7-4E98-AEF4-741C1CCC5CC5}" name="Column9606"/>
    <tableColumn id="9607" xr3:uid="{0E381C3F-B3CD-4EC8-9869-3EB429BEF42F}" name="Column9607"/>
    <tableColumn id="9608" xr3:uid="{0B72E817-A84A-4A05-99FB-63CCDBB45095}" name="Column9608"/>
    <tableColumn id="9609" xr3:uid="{BE630017-8F50-4901-AD8C-862930ECCF83}" name="Column9609"/>
    <tableColumn id="9610" xr3:uid="{92738B2D-DFF9-47F5-BF9E-EF96BE929030}" name="Column9610"/>
    <tableColumn id="9611" xr3:uid="{39AC3E15-DD5D-4E8C-ADCE-DD3C835A02DF}" name="Column9611"/>
    <tableColumn id="9612" xr3:uid="{F18A9FA2-2186-4288-8259-A1E1813F0F37}" name="Column9612"/>
    <tableColumn id="9613" xr3:uid="{BC0B0B56-B55D-423D-B48F-35A56627BCEE}" name="Column9613"/>
    <tableColumn id="9614" xr3:uid="{3387AEB6-FE6A-43B5-B04B-F706C1CB1E04}" name="Column9614"/>
    <tableColumn id="9615" xr3:uid="{CDCA0091-D57A-427F-B471-469FEF1AB7E7}" name="Column9615"/>
    <tableColumn id="9616" xr3:uid="{433E47EE-54FB-4658-8BD6-313BBCC20107}" name="Column9616"/>
    <tableColumn id="9617" xr3:uid="{B1A92105-9E53-4778-ADB1-7CDFBE1E6A83}" name="Column9617"/>
    <tableColumn id="9618" xr3:uid="{4E02A364-4CA7-4857-896A-9829A67050CC}" name="Column9618"/>
    <tableColumn id="9619" xr3:uid="{FF6C30FD-5EFE-4DF3-A227-27B26F755BDF}" name="Column9619"/>
    <tableColumn id="9620" xr3:uid="{24360A88-F500-4590-9631-3DA851D257F8}" name="Column9620"/>
    <tableColumn id="9621" xr3:uid="{54AD2DFF-8123-44CF-AAE6-FF6AAC412134}" name="Column9621"/>
    <tableColumn id="9622" xr3:uid="{B285F68B-6E9E-4892-99DE-58012623CDBE}" name="Column9622"/>
    <tableColumn id="9623" xr3:uid="{3CD5F9F4-E59B-4EC6-801F-BA692E6C52A5}" name="Column9623"/>
    <tableColumn id="9624" xr3:uid="{D5EE3DB4-6D07-402C-A15A-C0C41C869593}" name="Column9624"/>
    <tableColumn id="9625" xr3:uid="{38AF3254-605E-4AF0-AB5E-FAA34A3F9329}" name="Column9625"/>
    <tableColumn id="9626" xr3:uid="{75C34F81-581F-49E0-BD91-092E92097790}" name="Column9626"/>
    <tableColumn id="9627" xr3:uid="{8788B50D-D664-4409-B850-6388853CA307}" name="Column9627"/>
    <tableColumn id="9628" xr3:uid="{918D4109-BFD7-4811-BD69-0669D0CC4F50}" name="Column9628"/>
    <tableColumn id="9629" xr3:uid="{68844F86-5E05-431A-8219-6A06922B532A}" name="Column9629"/>
    <tableColumn id="9630" xr3:uid="{D917FD88-05D2-4464-A936-DD9D1F09930E}" name="Column9630"/>
    <tableColumn id="9631" xr3:uid="{02DECACA-8EC0-4F22-ADA3-9C99E76DABDE}" name="Column9631"/>
    <tableColumn id="9632" xr3:uid="{3D706573-4214-41DF-8AA6-9026B6384A36}" name="Column9632"/>
    <tableColumn id="9633" xr3:uid="{E799A56C-726B-4616-9EFE-6C9C79307C9B}" name="Column9633"/>
    <tableColumn id="9634" xr3:uid="{D1D73FED-727E-4540-9DBD-7D6809E8BA54}" name="Column9634"/>
    <tableColumn id="9635" xr3:uid="{20A06397-0107-4211-AD48-1D0DE90DD543}" name="Column9635"/>
    <tableColumn id="9636" xr3:uid="{7F582978-FFD4-467F-BFA5-9EBB02F8668F}" name="Column9636"/>
    <tableColumn id="9637" xr3:uid="{09019C0B-4480-44E6-BD8F-222E45AFFD4E}" name="Column9637"/>
    <tableColumn id="9638" xr3:uid="{3B879728-290B-4472-B9E9-65C82E16CAA5}" name="Column9638"/>
    <tableColumn id="9639" xr3:uid="{2C2C7322-3023-4198-8A9D-631AFBD39BD8}" name="Column9639"/>
    <tableColumn id="9640" xr3:uid="{19739C4B-E1FC-476A-9914-0B0FAFDA28C7}" name="Column9640"/>
    <tableColumn id="9641" xr3:uid="{77D6CDCE-7E3E-4FF4-929F-C1136521C975}" name="Column9641"/>
    <tableColumn id="9642" xr3:uid="{336A7E11-3E35-40D8-A956-A88CA4F2FB58}" name="Column9642"/>
    <tableColumn id="9643" xr3:uid="{E23C1EB1-BE9E-4CC6-BAE8-08E4F12CA24F}" name="Column9643"/>
    <tableColumn id="9644" xr3:uid="{D52BB855-A93E-4AE7-A12E-BAC64FC6CFAB}" name="Column9644"/>
    <tableColumn id="9645" xr3:uid="{48039FA2-FC9B-4793-B516-3292F65918D3}" name="Column9645"/>
    <tableColumn id="9646" xr3:uid="{62388DD3-215C-43E5-824E-B00709BEC79A}" name="Column9646"/>
    <tableColumn id="9647" xr3:uid="{E3660FEE-011A-45D3-95D3-FFC538201B1A}" name="Column9647"/>
    <tableColumn id="9648" xr3:uid="{215580AF-4B99-482D-B02B-EFC17C70D33A}" name="Column9648"/>
    <tableColumn id="9649" xr3:uid="{2F300DD3-32DA-4DA1-858F-9BDCABA13E52}" name="Column9649"/>
    <tableColumn id="9650" xr3:uid="{55851023-8B92-4A1E-BF3E-B6D2BA579158}" name="Column9650"/>
    <tableColumn id="9651" xr3:uid="{5CF14790-A744-4066-A0EB-BE265591D742}" name="Column9651"/>
    <tableColumn id="9652" xr3:uid="{3F08BC91-E032-4A4D-B353-DAF18E47DDF4}" name="Column9652"/>
    <tableColumn id="9653" xr3:uid="{261229EE-1136-4944-84D2-426EED7B1596}" name="Column9653"/>
    <tableColumn id="9654" xr3:uid="{7E2A8E2D-60ED-4AD2-8C92-4EE44180BF14}" name="Column9654"/>
    <tableColumn id="9655" xr3:uid="{F99458DC-6D78-478E-BF1C-EB761746DA12}" name="Column9655"/>
    <tableColumn id="9656" xr3:uid="{AE6693E2-B880-455C-8616-5A784CB55087}" name="Column9656"/>
    <tableColumn id="9657" xr3:uid="{CE1B6769-E7D0-46BD-B229-7DA4BE340782}" name="Column9657"/>
    <tableColumn id="9658" xr3:uid="{4A7BA476-6A1C-468D-82F6-9A13A4989E2A}" name="Column9658"/>
    <tableColumn id="9659" xr3:uid="{02439B77-293E-4AE3-A38D-1E0DA2EDA5A2}" name="Column9659"/>
    <tableColumn id="9660" xr3:uid="{2BD86447-9F19-499A-84ED-9DF94FD54CBA}" name="Column9660"/>
    <tableColumn id="9661" xr3:uid="{CC6DB157-CDCB-4F99-B9E6-75CDB26343E1}" name="Column9661"/>
    <tableColumn id="9662" xr3:uid="{0CE7DC40-77BD-4A42-A00C-6FE224D8A6BE}" name="Column9662"/>
    <tableColumn id="9663" xr3:uid="{0EB707F7-2929-4167-9CC3-B7079CB6858B}" name="Column9663"/>
    <tableColumn id="9664" xr3:uid="{9AD8BDEE-68C7-456D-B6F2-C94F8154D959}" name="Column9664"/>
    <tableColumn id="9665" xr3:uid="{1158FA78-A1D6-45DE-970F-61C333A67538}" name="Column9665"/>
    <tableColumn id="9666" xr3:uid="{8A990CC6-327B-4F30-BF6A-D82FF13E861C}" name="Column9666"/>
    <tableColumn id="9667" xr3:uid="{4D791B34-4CC3-46B6-BE16-C08739483E04}" name="Column9667"/>
    <tableColumn id="9668" xr3:uid="{2FCDC1FA-58F7-41F1-8DC7-D2E4915DC7F5}" name="Column9668"/>
    <tableColumn id="9669" xr3:uid="{13996271-C77D-4888-8EAF-A4016DA05F35}" name="Column9669"/>
    <tableColumn id="9670" xr3:uid="{8EB2E79C-C3CC-4D6E-970A-1A481E39C1E6}" name="Column9670"/>
    <tableColumn id="9671" xr3:uid="{C5CAA64C-D15C-4E66-B7C1-99AD9938B8D2}" name="Column9671"/>
    <tableColumn id="9672" xr3:uid="{F40FE810-A70A-4347-951C-D1FA7C2C4A42}" name="Column9672"/>
    <tableColumn id="9673" xr3:uid="{7B929706-5F22-4907-B87E-904DB0AC72E9}" name="Column9673"/>
    <tableColumn id="9674" xr3:uid="{DBDBC571-EE52-4F97-B2B9-9896D8F90A6A}" name="Column9674"/>
    <tableColumn id="9675" xr3:uid="{66A0B878-D7A8-4F3D-B916-2B3FE8552A48}" name="Column9675"/>
    <tableColumn id="9676" xr3:uid="{9130D63E-2936-4EB6-968A-1AEDB2F60757}" name="Column9676"/>
    <tableColumn id="9677" xr3:uid="{2293B753-4460-4BA6-9130-EE964C11F288}" name="Column9677"/>
    <tableColumn id="9678" xr3:uid="{459E83B0-8548-4CE8-90F8-7ADD77F8E702}" name="Column9678"/>
    <tableColumn id="9679" xr3:uid="{C7EC81F7-2BDA-4685-8490-81F7C7975922}" name="Column9679"/>
    <tableColumn id="9680" xr3:uid="{26984B5C-77FA-41AD-A438-1C6E86172481}" name="Column9680"/>
    <tableColumn id="9681" xr3:uid="{715CE7E5-0CD5-4BDF-B519-5C719221D86D}" name="Column9681"/>
    <tableColumn id="9682" xr3:uid="{527F8BCC-F7D6-4C7C-81B1-0289BEC48D88}" name="Column9682"/>
    <tableColumn id="9683" xr3:uid="{C8E23DA3-060A-4D04-B164-FD5F4E270ECD}" name="Column9683"/>
    <tableColumn id="9684" xr3:uid="{EA1BC5CC-49A9-4235-999E-4EC25C07BAF2}" name="Column9684"/>
    <tableColumn id="9685" xr3:uid="{4FAE2A8C-910F-478F-A955-F73E49FDD604}" name="Column9685"/>
    <tableColumn id="9686" xr3:uid="{EBFED6BB-4952-4C1E-942C-ADD163CF1458}" name="Column9686"/>
    <tableColumn id="9687" xr3:uid="{D257333A-F135-44B8-AC91-41310E970610}" name="Column9687"/>
    <tableColumn id="9688" xr3:uid="{4F7A3C3E-9621-42E7-89CF-040C403F73EF}" name="Column9688"/>
    <tableColumn id="9689" xr3:uid="{78C20126-8558-4CF0-A911-45F9BCE2AF24}" name="Column9689"/>
    <tableColumn id="9690" xr3:uid="{9F91BBDD-76D7-4F8A-A854-668082395DC8}" name="Column9690"/>
    <tableColumn id="9691" xr3:uid="{2666048A-7D64-45DF-A100-32AD6929FB7F}" name="Column9691"/>
    <tableColumn id="9692" xr3:uid="{8B0A9B99-05DA-4E78-BB28-5864E5E28494}" name="Column9692"/>
    <tableColumn id="9693" xr3:uid="{166DEEC3-F871-4121-AF57-663A8804FF82}" name="Column9693"/>
    <tableColumn id="9694" xr3:uid="{43D24D01-3C7D-42E7-864C-0A4B0AEE2DA7}" name="Column9694"/>
    <tableColumn id="9695" xr3:uid="{657AEEEE-F713-4E28-8D73-57169973A71F}" name="Column9695"/>
    <tableColumn id="9696" xr3:uid="{31FAFF94-F4C0-4F1E-B8F8-50247D267B40}" name="Column9696"/>
    <tableColumn id="9697" xr3:uid="{5B6524DD-C860-4A68-965B-855E0C898130}" name="Column9697"/>
    <tableColumn id="9698" xr3:uid="{A90C6F01-7433-4273-82E0-DF36FBEAF9CC}" name="Column9698"/>
    <tableColumn id="9699" xr3:uid="{75D525FB-F4CB-45F2-97C4-B3E94363A1DF}" name="Column9699"/>
    <tableColumn id="9700" xr3:uid="{CE88C0A7-547E-4FBC-A181-19FCCA7F2E38}" name="Column9700"/>
    <tableColumn id="9701" xr3:uid="{ACF4EF89-70F9-43E2-A10F-20F5227DE259}" name="Column9701"/>
    <tableColumn id="9702" xr3:uid="{28BC395B-7247-4DA5-90EF-83586DDFB458}" name="Column9702"/>
    <tableColumn id="9703" xr3:uid="{7E4FA7B8-0DF6-436D-B47C-1C464CC7B963}" name="Column9703"/>
    <tableColumn id="9704" xr3:uid="{EFAFE3CE-773B-4E3E-B592-5DE6C50667ED}" name="Column9704"/>
    <tableColumn id="9705" xr3:uid="{84D6C62C-1F21-4012-8000-A8102D3D6100}" name="Column9705"/>
    <tableColumn id="9706" xr3:uid="{E414FE2D-32F9-4EEE-9AF3-E6A99D399707}" name="Column9706"/>
    <tableColumn id="9707" xr3:uid="{F1B09A13-E9DD-48DA-AADF-A7AD5006A814}" name="Column9707"/>
    <tableColumn id="9708" xr3:uid="{1AFCE2D4-3C03-4523-94B6-DE45FAB36F15}" name="Column9708"/>
    <tableColumn id="9709" xr3:uid="{5BF8B5B1-6CFC-4B41-B7EA-1C3EED12E23B}" name="Column9709"/>
    <tableColumn id="9710" xr3:uid="{2CF0B4A1-F35F-409C-9B90-9B51AD05948F}" name="Column9710"/>
    <tableColumn id="9711" xr3:uid="{0FE2E73C-B3B1-44D7-A583-302D1637FEAF}" name="Column9711"/>
    <tableColumn id="9712" xr3:uid="{606C6B08-C29D-4D58-A5C4-1E144E4ADB93}" name="Column9712"/>
    <tableColumn id="9713" xr3:uid="{5EA684D0-8780-49C7-90A7-8B7A588E4E64}" name="Column9713"/>
    <tableColumn id="9714" xr3:uid="{792334A0-5E7B-4A64-8657-A2495746DB8B}" name="Column9714"/>
    <tableColumn id="9715" xr3:uid="{CC686A56-24B6-47DA-94E8-4114894A85D9}" name="Column9715"/>
    <tableColumn id="9716" xr3:uid="{B0DC6055-CCD3-421B-8424-70F9373E942F}" name="Column9716"/>
    <tableColumn id="9717" xr3:uid="{619AC292-8CA2-4B35-B2FC-64516131DD17}" name="Column9717"/>
    <tableColumn id="9718" xr3:uid="{D59854DC-3CED-4E4C-B896-5F64AD9EDC65}" name="Column9718"/>
    <tableColumn id="9719" xr3:uid="{F2E37DCB-9A46-4DC2-8774-A90A53B19126}" name="Column9719"/>
    <tableColumn id="9720" xr3:uid="{FAFAB45A-E924-459A-B592-2BBEE5DEB898}" name="Column9720"/>
    <tableColumn id="9721" xr3:uid="{B1532F21-67CC-4EBE-ADD7-7E63BC41B40E}" name="Column9721"/>
    <tableColumn id="9722" xr3:uid="{C6119AB0-9C39-4D02-A99F-BD4CCB7136C8}" name="Column9722"/>
    <tableColumn id="9723" xr3:uid="{FF8B571A-1E14-4228-BB03-F02E01380716}" name="Column9723"/>
    <tableColumn id="9724" xr3:uid="{92F5B6B9-3688-402C-B567-0A26751592E1}" name="Column9724"/>
    <tableColumn id="9725" xr3:uid="{A2732C81-7A15-4426-916D-5B2D010334D2}" name="Column9725"/>
    <tableColumn id="9726" xr3:uid="{ADFC7F4B-6E87-4437-A658-D192C511EFD1}" name="Column9726"/>
    <tableColumn id="9727" xr3:uid="{4940D584-ADD1-48AD-9B11-56A29FFBEAE4}" name="Column9727"/>
    <tableColumn id="9728" xr3:uid="{7E1F85B8-F565-48DA-B04B-53FED1B71BA2}" name="Column9728"/>
    <tableColumn id="9729" xr3:uid="{17C98692-E5A7-4288-B944-22678C331647}" name="Column9729"/>
    <tableColumn id="9730" xr3:uid="{89C48345-E22B-4DAB-A44F-72A0050C168C}" name="Column9730"/>
    <tableColumn id="9731" xr3:uid="{CDF5DA6F-174F-4F08-AD29-50AD1D1909D6}" name="Column9731"/>
    <tableColumn id="9732" xr3:uid="{4DD8440D-9515-4E50-BA38-AD1D8BBCEA58}" name="Column9732"/>
    <tableColumn id="9733" xr3:uid="{BDD227D4-D265-4EE2-8237-C49503DD4848}" name="Column9733"/>
    <tableColumn id="9734" xr3:uid="{C2C6642A-AAE4-4D93-B877-6A07D0C72F5C}" name="Column9734"/>
    <tableColumn id="9735" xr3:uid="{F180F0A9-F7CF-429F-9FA9-C0DBBC40DBD5}" name="Column9735"/>
    <tableColumn id="9736" xr3:uid="{20510987-1484-4DA4-9959-0C2556732F45}" name="Column9736"/>
    <tableColumn id="9737" xr3:uid="{FC76E79F-8314-4601-9CC4-E6C9EA758CDD}" name="Column9737"/>
    <tableColumn id="9738" xr3:uid="{50EC1C0F-746B-4E49-A04A-E30DE628E6C3}" name="Column9738"/>
    <tableColumn id="9739" xr3:uid="{1C0B3A56-0410-4BA9-8F56-6CAF338D36C7}" name="Column9739"/>
    <tableColumn id="9740" xr3:uid="{7EEAB8CE-9120-410B-8E2E-BE2B002C3891}" name="Column9740"/>
    <tableColumn id="9741" xr3:uid="{EB03838D-0150-485F-AA50-573E1709D220}" name="Column9741"/>
    <tableColumn id="9742" xr3:uid="{B63F91AC-2C0A-4192-8B14-F0494F291AA3}" name="Column9742"/>
    <tableColumn id="9743" xr3:uid="{884E8FCD-388B-4EC4-AE0C-7DCCED7C97CC}" name="Column9743"/>
    <tableColumn id="9744" xr3:uid="{876293F4-9A24-4AB6-A3E4-9F59D77A3BAD}" name="Column9744"/>
    <tableColumn id="9745" xr3:uid="{8995CF5E-2DEC-4EDC-9A77-2B5F8D31E4E1}" name="Column9745"/>
    <tableColumn id="9746" xr3:uid="{8AF8A9B4-5B08-4C4F-B0E4-9BB80E22FA5C}" name="Column9746"/>
    <tableColumn id="9747" xr3:uid="{EA8DC87E-1E98-429E-9F3F-AC3AF39963A3}" name="Column9747"/>
    <tableColumn id="9748" xr3:uid="{A7ACC7D0-DC16-4FC3-A441-62ED078EC7C2}" name="Column9748"/>
    <tableColumn id="9749" xr3:uid="{017B50E9-00D1-4B3E-8723-8E5E75FA42CF}" name="Column9749"/>
    <tableColumn id="9750" xr3:uid="{23D58FC6-3492-4881-8D06-ED5B5457C3AD}" name="Column9750"/>
    <tableColumn id="9751" xr3:uid="{07F14A98-1F1D-4570-8889-13696A9B9282}" name="Column9751"/>
    <tableColumn id="9752" xr3:uid="{B9FC1424-130A-4CE0-817D-73E6B07B830B}" name="Column9752"/>
    <tableColumn id="9753" xr3:uid="{FBEA03E5-D959-4F03-B2A4-87887164E54E}" name="Column9753"/>
    <tableColumn id="9754" xr3:uid="{F3F9DC10-379F-4F23-AE72-A670146DC719}" name="Column9754"/>
    <tableColumn id="9755" xr3:uid="{CCBF65C7-03A5-46AF-B946-46F9F27CFC44}" name="Column9755"/>
    <tableColumn id="9756" xr3:uid="{40AFE24C-1851-491A-9E7C-D8AD3E3B9213}" name="Column9756"/>
    <tableColumn id="9757" xr3:uid="{7458C972-1C64-4FF2-BAA6-DA0D7CE79492}" name="Column9757"/>
    <tableColumn id="9758" xr3:uid="{F64BBB0B-35D9-4154-BE5F-EFF3AD149A8B}" name="Column9758"/>
    <tableColumn id="9759" xr3:uid="{4C69B896-D8FE-41C3-9F0F-B074E2A695B7}" name="Column9759"/>
    <tableColumn id="9760" xr3:uid="{BB7E22E8-758D-41B9-949C-2D39A7ED19F2}" name="Column9760"/>
    <tableColumn id="9761" xr3:uid="{D8D50B0C-F0FD-4C43-B1D9-67EE39BD0C2D}" name="Column9761"/>
    <tableColumn id="9762" xr3:uid="{E3C0C128-6A13-4471-8402-521195962F83}" name="Column9762"/>
    <tableColumn id="9763" xr3:uid="{564850CF-2176-40FE-A51F-20FE2254BEBE}" name="Column9763"/>
    <tableColumn id="9764" xr3:uid="{CED9A34A-B0DB-4122-A435-B67F6EE698E8}" name="Column9764"/>
    <tableColumn id="9765" xr3:uid="{FCC67A55-8067-46BB-91BE-E25881F29AB1}" name="Column9765"/>
    <tableColumn id="9766" xr3:uid="{0BAB540D-E8CF-42F7-8D57-D1083A722E6B}" name="Column9766"/>
    <tableColumn id="9767" xr3:uid="{9A0774A6-4656-4AD1-9850-93DA1A4454E4}" name="Column9767"/>
    <tableColumn id="9768" xr3:uid="{DEBE7572-6791-4601-B9C5-2311C90626E0}" name="Column9768"/>
    <tableColumn id="9769" xr3:uid="{95A9E281-2955-4A8C-9EF9-68D9C2C22AE3}" name="Column9769"/>
    <tableColumn id="9770" xr3:uid="{A21F0F2D-62DD-4D38-87C6-9A6D4BE72848}" name="Column9770"/>
    <tableColumn id="9771" xr3:uid="{8C82F204-F6ED-4545-8EE0-5E075181BBE9}" name="Column9771"/>
    <tableColumn id="9772" xr3:uid="{5B0C8A93-5C4D-4E15-9EB5-E06DD3C7565B}" name="Column9772"/>
    <tableColumn id="9773" xr3:uid="{CCA89003-2738-4FA4-9939-B7038B8D3EC0}" name="Column9773"/>
    <tableColumn id="9774" xr3:uid="{C6A33FDB-03EA-4001-B56A-8650E25FAA1B}" name="Column9774"/>
    <tableColumn id="9775" xr3:uid="{EDDAC4F3-C1EE-4CAE-92FD-B779AD7F9F32}" name="Column9775"/>
    <tableColumn id="9776" xr3:uid="{34321EE9-40BB-4EB6-AF92-BD5CEE003CEA}" name="Column9776"/>
    <tableColumn id="9777" xr3:uid="{34313ED2-CD6E-46C9-A3B0-220ACF52CB66}" name="Column9777"/>
    <tableColumn id="9778" xr3:uid="{17A0F863-940B-48AD-9BED-E94BAD0DEB1B}" name="Column9778"/>
    <tableColumn id="9779" xr3:uid="{8BC2C52E-EFC5-47B9-A5D3-E7CEDF4C26DC}" name="Column9779"/>
    <tableColumn id="9780" xr3:uid="{A4131474-AB12-4F07-A38C-59327295C902}" name="Column9780"/>
    <tableColumn id="9781" xr3:uid="{ED77D8CD-86D9-4DA6-A56A-1E1020163DD7}" name="Column9781"/>
    <tableColumn id="9782" xr3:uid="{EF894124-E41A-4825-B0E2-4EA7248C82A7}" name="Column9782"/>
    <tableColumn id="9783" xr3:uid="{76D60134-1449-4DB8-B03E-9F18D4BD8514}" name="Column9783"/>
    <tableColumn id="9784" xr3:uid="{07DDE97A-51BF-4CAC-8BFE-09E5F2D74999}" name="Column9784"/>
    <tableColumn id="9785" xr3:uid="{CB99A49E-F1BB-40E1-A6C4-AD690A33EA2F}" name="Column9785"/>
    <tableColumn id="9786" xr3:uid="{50F1F8B8-8DDD-4897-B3A6-6CE85327BAAD}" name="Column9786"/>
    <tableColumn id="9787" xr3:uid="{14D099B2-E033-4193-BAB1-4A8184D2F637}" name="Column9787"/>
    <tableColumn id="9788" xr3:uid="{00E439DB-EBD7-4C57-9A4A-8449F58AC58C}" name="Column9788"/>
    <tableColumn id="9789" xr3:uid="{A7565147-BB6A-4971-87DD-295E27F5A72D}" name="Column9789"/>
    <tableColumn id="9790" xr3:uid="{9ABC082A-8CBA-4709-9846-413B98F84F0B}" name="Column9790"/>
    <tableColumn id="9791" xr3:uid="{F8898A51-D0E8-4CBD-AA0B-48B9DDE29A10}" name="Column9791"/>
    <tableColumn id="9792" xr3:uid="{90B162BF-C148-4C88-B449-7FBAEC427441}" name="Column9792"/>
    <tableColumn id="9793" xr3:uid="{24CF2114-0049-4001-B112-D34C70B5E639}" name="Column9793"/>
    <tableColumn id="9794" xr3:uid="{5CF522D1-0561-4F9B-AB70-94DC763DBA7B}" name="Column9794"/>
    <tableColumn id="9795" xr3:uid="{347B3BDF-05FD-457D-9709-4A8F8798300E}" name="Column9795"/>
    <tableColumn id="9796" xr3:uid="{39A58F97-7E2C-4CCB-AD77-B72C7DF5740C}" name="Column9796"/>
    <tableColumn id="9797" xr3:uid="{851FAC96-B2B8-4079-BA07-0CD2DD0BB02D}" name="Column9797"/>
    <tableColumn id="9798" xr3:uid="{A4861305-7EE8-4D67-9373-8912A0DF5764}" name="Column9798"/>
    <tableColumn id="9799" xr3:uid="{38164B82-A54F-4387-98A8-324F5C14E3C0}" name="Column9799"/>
    <tableColumn id="9800" xr3:uid="{D8A06DCF-EB7F-4470-93A4-0EE598FA07E7}" name="Column9800"/>
    <tableColumn id="9801" xr3:uid="{A7B8546B-FFF7-482B-BFCF-3F584469E0B1}" name="Column9801"/>
    <tableColumn id="9802" xr3:uid="{DE1A47D8-3FD8-42A7-A7D5-6FBE2533F26F}" name="Column9802"/>
    <tableColumn id="9803" xr3:uid="{2D726F18-DF13-452C-AE1F-162703F472C7}" name="Column9803"/>
    <tableColumn id="9804" xr3:uid="{50A94CB1-4CBD-4BDB-A4BB-C25F84C60A86}" name="Column9804"/>
    <tableColumn id="9805" xr3:uid="{A16DCE29-AD09-4429-972E-0F71BBF36808}" name="Column9805"/>
    <tableColumn id="9806" xr3:uid="{DB0CCFB1-B9CD-4631-A5C3-1B6966BDDC29}" name="Column9806"/>
    <tableColumn id="9807" xr3:uid="{E942F821-21A3-42D9-93BE-AA0C715F514E}" name="Column9807"/>
    <tableColumn id="9808" xr3:uid="{CBBCBB53-22E1-47FF-88A2-63FCEA25D496}" name="Column9808"/>
    <tableColumn id="9809" xr3:uid="{E6A4B859-162D-4F55-A59B-3286608A6CF4}" name="Column9809"/>
    <tableColumn id="9810" xr3:uid="{B305BA36-5CAB-4660-85AA-C9309795BF8C}" name="Column9810"/>
    <tableColumn id="9811" xr3:uid="{278CC91A-9C22-4F4A-B2C1-CDE8DB3BB3F7}" name="Column9811"/>
    <tableColumn id="9812" xr3:uid="{BE9B351B-DEF8-4656-B46B-797485B88FD5}" name="Column9812"/>
    <tableColumn id="9813" xr3:uid="{0996320F-0FAA-420A-A8DB-8F9910AD5996}" name="Column9813"/>
    <tableColumn id="9814" xr3:uid="{33060AA7-87D2-4829-8F51-80DAF82001D4}" name="Column9814"/>
    <tableColumn id="9815" xr3:uid="{CAC798CF-C190-44D1-BC03-F82E718F3BA8}" name="Column9815"/>
    <tableColumn id="9816" xr3:uid="{5C947F51-289C-4831-B154-866931120E4E}" name="Column9816"/>
    <tableColumn id="9817" xr3:uid="{A34CC3A2-F196-498F-B74E-434B899FC649}" name="Column9817"/>
    <tableColumn id="9818" xr3:uid="{A48D1526-AE0A-4DD0-AD14-BB8E361A2AA1}" name="Column9818"/>
    <tableColumn id="9819" xr3:uid="{BE8497F1-90FA-4270-9FD8-F9DA69947F2C}" name="Column9819"/>
    <tableColumn id="9820" xr3:uid="{E857FF51-DCB7-4B7C-AD80-C9AE8573A67F}" name="Column9820"/>
    <tableColumn id="9821" xr3:uid="{C735EC65-0E2E-4B15-B274-8C825C6E769A}" name="Column9821"/>
    <tableColumn id="9822" xr3:uid="{41E382D3-E521-4266-8314-4089B5413BF9}" name="Column9822"/>
    <tableColumn id="9823" xr3:uid="{01D64AEC-1A55-4829-85B5-517BC628D46D}" name="Column9823"/>
    <tableColumn id="9824" xr3:uid="{B2B9C1CD-0DC6-4CF8-9533-5CB143A88D1A}" name="Column9824"/>
    <tableColumn id="9825" xr3:uid="{0B404A40-857F-4335-8640-524A96218BBA}" name="Column9825"/>
    <tableColumn id="9826" xr3:uid="{C167A491-4558-4B61-8894-8F00DC07D7B4}" name="Column9826"/>
    <tableColumn id="9827" xr3:uid="{F43A45F4-3D27-4550-9557-6DAF9401A0D9}" name="Column9827"/>
    <tableColumn id="9828" xr3:uid="{3D8910D2-2510-47FB-AA80-1FCA13367A7A}" name="Column9828"/>
    <tableColumn id="9829" xr3:uid="{DE3BFBEA-C816-4A28-A932-2A36103C612F}" name="Column9829"/>
    <tableColumn id="9830" xr3:uid="{C23A16FF-B436-4331-B4B5-385415C68DB2}" name="Column9830"/>
    <tableColumn id="9831" xr3:uid="{547AFE1E-7D3D-42F2-A46A-8B4D4040AFA8}" name="Column9831"/>
    <tableColumn id="9832" xr3:uid="{3280861F-2592-4C31-9979-8BD41F127106}" name="Column9832"/>
    <tableColumn id="9833" xr3:uid="{149A4A97-3D76-430F-95D3-E2BBD9BC3577}" name="Column9833"/>
    <tableColumn id="9834" xr3:uid="{78482227-7766-461A-B817-17A2A98DB0A4}" name="Column9834"/>
    <tableColumn id="9835" xr3:uid="{2177B20C-DA77-4DB8-AC14-D531639A52FD}" name="Column9835"/>
    <tableColumn id="9836" xr3:uid="{B7B87C7D-9C5C-4869-BEB7-4E2D75371D75}" name="Column9836"/>
    <tableColumn id="9837" xr3:uid="{3B7BECC2-C18C-42EC-A72A-85375CBF6EF4}" name="Column9837"/>
    <tableColumn id="9838" xr3:uid="{58CC5189-2DAD-40C0-8445-762EBE9409BF}" name="Column9838"/>
    <tableColumn id="9839" xr3:uid="{CC269CF5-BFCE-4589-AC07-E07383A6C64E}" name="Column9839"/>
    <tableColumn id="9840" xr3:uid="{F92CA4C4-658A-4E62-AF44-DB61A6CFEB99}" name="Column9840"/>
    <tableColumn id="9841" xr3:uid="{10E46929-DA63-4B55-A1BA-7A937DDD9EEC}" name="Column9841"/>
    <tableColumn id="9842" xr3:uid="{01ED95D2-3A5D-4808-A2C9-9EA4B374822B}" name="Column9842"/>
    <tableColumn id="9843" xr3:uid="{79E0E16F-DACE-41FA-BB0D-616779822EEE}" name="Column9843"/>
    <tableColumn id="9844" xr3:uid="{2C340FA5-A494-40EF-A8B2-D5E4D8DF8B9A}" name="Column9844"/>
    <tableColumn id="9845" xr3:uid="{F69E54E4-FAFD-426A-90C3-F822BB596489}" name="Column9845"/>
    <tableColumn id="9846" xr3:uid="{2B452E42-E580-42F3-808C-47B568A6FD21}" name="Column9846"/>
    <tableColumn id="9847" xr3:uid="{9ECBAF06-E7CD-441F-BECA-FD5DBC23ADC9}" name="Column9847"/>
    <tableColumn id="9848" xr3:uid="{E11E0179-EEFB-4B58-ADCA-993673DC9DE2}" name="Column9848"/>
    <tableColumn id="9849" xr3:uid="{A56106C9-965C-47CD-92DC-A32ACFCEB02A}" name="Column9849"/>
    <tableColumn id="9850" xr3:uid="{9FFB1403-3B51-4AC0-949E-AFD6607B2513}" name="Column9850"/>
    <tableColumn id="9851" xr3:uid="{D970E381-FDCB-428B-B4FA-12B7079BE40A}" name="Column9851"/>
    <tableColumn id="9852" xr3:uid="{9237B595-0401-47A8-9F3C-DDA34FC4514A}" name="Column9852"/>
    <tableColumn id="9853" xr3:uid="{4E7D11B8-0522-4A31-80AC-F82B39B8275E}" name="Column9853"/>
    <tableColumn id="9854" xr3:uid="{21D05E36-309C-42DD-935F-1AD3F6D29E27}" name="Column9854"/>
    <tableColumn id="9855" xr3:uid="{EF2BAC83-3B70-4AA4-93D2-E4FCB0D143DF}" name="Column9855"/>
    <tableColumn id="9856" xr3:uid="{F98F5CFE-E023-4086-A913-A85F73A04150}" name="Column9856"/>
    <tableColumn id="9857" xr3:uid="{652DBC20-36C9-40EA-8E7F-729C4A204151}" name="Column9857"/>
    <tableColumn id="9858" xr3:uid="{87918054-B45E-4BF9-9D06-565BB46E4C7A}" name="Column9858"/>
    <tableColumn id="9859" xr3:uid="{A257A257-88EC-44C1-AE2B-311BED5FE04D}" name="Column9859"/>
    <tableColumn id="9860" xr3:uid="{B716DC7F-958B-43C6-A691-F13092469AD3}" name="Column9860"/>
    <tableColumn id="9861" xr3:uid="{AC9B5E90-173B-49C8-8317-AAC95B2D5E19}" name="Column9861"/>
    <tableColumn id="9862" xr3:uid="{DAAD57CD-7E8F-44B9-80F6-5084837D321D}" name="Column9862"/>
    <tableColumn id="9863" xr3:uid="{D2E38467-74C3-45EE-8071-AC3F17E9AB7A}" name="Column9863"/>
    <tableColumn id="9864" xr3:uid="{C8CC34CD-8548-4FA0-85A2-C11F3CE07536}" name="Column9864"/>
    <tableColumn id="9865" xr3:uid="{BF1B7052-F23B-4BE7-92A5-19929395DE17}" name="Column9865"/>
    <tableColumn id="9866" xr3:uid="{356183D8-EA02-4277-A5F8-1B879C008E48}" name="Column9866"/>
    <tableColumn id="9867" xr3:uid="{5BC20749-3C6F-40BB-AD7F-794A46889DD8}" name="Column9867"/>
    <tableColumn id="9868" xr3:uid="{66C538F7-7798-450A-87F7-1C9167F4D34D}" name="Column9868"/>
    <tableColumn id="9869" xr3:uid="{69DA1FDC-0FDC-47E7-8D67-3686771BDB51}" name="Column9869"/>
    <tableColumn id="9870" xr3:uid="{38091B34-571F-43FD-8DB3-CBAE1B7D4D14}" name="Column9870"/>
    <tableColumn id="9871" xr3:uid="{AB834F78-2A05-4999-BEE7-B5621D3EF668}" name="Column9871"/>
    <tableColumn id="9872" xr3:uid="{B187D997-4B5C-4CE2-A3EF-ECC08BFC8B5F}" name="Column9872"/>
    <tableColumn id="9873" xr3:uid="{E5DB9BCA-B2F3-4406-8F2F-01DCAAA2B8A7}" name="Column9873"/>
    <tableColumn id="9874" xr3:uid="{2B2D1820-D0B4-4891-B200-6BAA0F0E9CD3}" name="Column9874"/>
    <tableColumn id="9875" xr3:uid="{52C51151-2944-46E2-80B2-154D32084785}" name="Column9875"/>
    <tableColumn id="9876" xr3:uid="{2055C6E5-6BD1-47CA-B006-EE8905D44F99}" name="Column9876"/>
    <tableColumn id="9877" xr3:uid="{294A75C3-9C26-4468-A6C1-F08B0BDF0302}" name="Column9877"/>
    <tableColumn id="9878" xr3:uid="{4E69BCF4-5F02-47F0-95A9-7A22A246745D}" name="Column9878"/>
    <tableColumn id="9879" xr3:uid="{EBF30A3E-2D65-4503-9581-8CD8D6017CE8}" name="Column9879"/>
    <tableColumn id="9880" xr3:uid="{6EA4D2AA-A6F0-4E0E-A8C2-21EE9D3A42EF}" name="Column9880"/>
    <tableColumn id="9881" xr3:uid="{B934FADE-2F01-47C9-BBBF-A0AA94E651A1}" name="Column9881"/>
    <tableColumn id="9882" xr3:uid="{AB97DFF4-C994-4FF7-9277-34DBE3772E90}" name="Column9882"/>
    <tableColumn id="9883" xr3:uid="{4226D5DB-8815-4254-908F-4A309870E134}" name="Column9883"/>
    <tableColumn id="9884" xr3:uid="{4000D4D6-6417-42F2-9A34-405B522F9781}" name="Column9884"/>
    <tableColumn id="9885" xr3:uid="{1DDA635C-2E3A-427B-887D-0F8C14BC050C}" name="Column9885"/>
    <tableColumn id="9886" xr3:uid="{CCE351C7-7B8C-4202-B05B-FEA66E8D3B75}" name="Column9886"/>
    <tableColumn id="9887" xr3:uid="{8391A0A2-F2EC-468E-BD5E-F40AB2D3BF47}" name="Column9887"/>
    <tableColumn id="9888" xr3:uid="{7A63ABF6-916F-4C5E-B868-398B4A9908EA}" name="Column9888"/>
    <tableColumn id="9889" xr3:uid="{7BD9B05C-E697-4A1C-B1D2-5084D0EE7327}" name="Column9889"/>
    <tableColumn id="9890" xr3:uid="{FCE6D7D7-287C-4B3D-A599-C7B6F2162DF6}" name="Column9890"/>
    <tableColumn id="9891" xr3:uid="{6141E6AA-93BE-41CD-A6D3-69AF7A827C9F}" name="Column9891"/>
    <tableColumn id="9892" xr3:uid="{64F1899E-CEC2-4816-801B-AF9134E8EC14}" name="Column9892"/>
    <tableColumn id="9893" xr3:uid="{5522E351-FC8F-4CEC-A96B-795D1D737493}" name="Column9893"/>
    <tableColumn id="9894" xr3:uid="{9AE37A77-2E83-4B04-AF5B-CBCAACA53906}" name="Column9894"/>
    <tableColumn id="9895" xr3:uid="{CEC1F918-5C82-4070-A4B2-5D34C3993A8A}" name="Column9895"/>
    <tableColumn id="9896" xr3:uid="{6D00FBB2-AC2A-4D4D-89EC-9C81E87EAA26}" name="Column9896"/>
    <tableColumn id="9897" xr3:uid="{EACF8820-C9BB-4AC9-9291-C2FB922DA010}" name="Column9897"/>
    <tableColumn id="9898" xr3:uid="{79E747CD-B69D-410E-9216-7D1F0E7B09F8}" name="Column9898"/>
    <tableColumn id="9899" xr3:uid="{7A246642-2CE3-40ED-BDA6-694584E0E47C}" name="Column9899"/>
    <tableColumn id="9900" xr3:uid="{2B88849D-BE34-447A-A2CA-98078D673C4E}" name="Column9900"/>
    <tableColumn id="9901" xr3:uid="{E9288771-C3FF-49F0-ABFA-02C76DCFCE19}" name="Column9901"/>
    <tableColumn id="9902" xr3:uid="{DE4990F6-0A26-4919-8384-1A5B8621A770}" name="Column9902"/>
    <tableColumn id="9903" xr3:uid="{4F124AEB-8036-4362-A617-FB0BC1B19785}" name="Column9903"/>
    <tableColumn id="9904" xr3:uid="{A56C78D9-984C-4421-BB19-B7F451D3C363}" name="Column9904"/>
    <tableColumn id="9905" xr3:uid="{54E63EE5-4EB6-43B8-8229-CC675EF5AF3D}" name="Column9905"/>
    <tableColumn id="9906" xr3:uid="{24103A0B-6DB8-4649-819E-6F2B01AF16C9}" name="Column9906"/>
    <tableColumn id="9907" xr3:uid="{0A9C1505-0B37-4C4C-891A-6104F03DD3C3}" name="Column9907"/>
    <tableColumn id="9908" xr3:uid="{4BA01B4D-DDB6-4F8B-94E9-E72EC3189DCD}" name="Column9908"/>
    <tableColumn id="9909" xr3:uid="{B4EFC836-740C-4E04-99D7-97620C6214D7}" name="Column9909"/>
    <tableColumn id="9910" xr3:uid="{FB27F421-547B-489C-93B7-AC2E3CCDFA7F}" name="Column9910"/>
    <tableColumn id="9911" xr3:uid="{3B93354F-89DD-46FC-A9F5-41B3CFADF68C}" name="Column9911"/>
    <tableColumn id="9912" xr3:uid="{FF16F5BE-D33D-4977-887B-8491F2F81858}" name="Column9912"/>
    <tableColumn id="9913" xr3:uid="{B03C00B8-F608-4758-8385-8C2734BA5482}" name="Column9913"/>
    <tableColumn id="9914" xr3:uid="{1BC1BA54-E6FF-42A7-8254-09EAF586E019}" name="Column9914"/>
    <tableColumn id="9915" xr3:uid="{10090D66-4CA3-4D4F-B65B-E71AF3D9C8A7}" name="Column9915"/>
    <tableColumn id="9916" xr3:uid="{7362B381-8868-4188-AC30-43DF400DD834}" name="Column9916"/>
    <tableColumn id="9917" xr3:uid="{F907A752-90D0-404A-8EF5-B378A08A522D}" name="Column9917"/>
    <tableColumn id="9918" xr3:uid="{16A7CB17-F656-419F-839B-89129B596866}" name="Column9918"/>
    <tableColumn id="9919" xr3:uid="{2B872B39-28CD-4BD8-A2F7-98340115245B}" name="Column9919"/>
    <tableColumn id="9920" xr3:uid="{4145A6CB-51E4-4AD9-A09A-4E68187AE74A}" name="Column9920"/>
    <tableColumn id="9921" xr3:uid="{74ABDDBB-ABF2-4C19-98C6-9A181E37D9A3}" name="Column9921"/>
    <tableColumn id="9922" xr3:uid="{80688CB5-1A2A-496D-9F02-FA2C36AF311B}" name="Column9922"/>
    <tableColumn id="9923" xr3:uid="{AA11046A-4135-46BF-8E65-92C722EB1D8B}" name="Column9923"/>
    <tableColumn id="9924" xr3:uid="{BD898A40-C533-4896-A706-FE8C09EC942F}" name="Column9924"/>
    <tableColumn id="9925" xr3:uid="{0FCAE9BA-495B-45D2-963E-E8752E1C6B50}" name="Column9925"/>
    <tableColumn id="9926" xr3:uid="{243D5BC7-53B9-4B34-8E5A-CED9F3A5EAD6}" name="Column9926"/>
    <tableColumn id="9927" xr3:uid="{A653F5EC-73D8-4296-BF70-42331965CC59}" name="Column9927"/>
    <tableColumn id="9928" xr3:uid="{C84F948C-6614-45D9-BE7F-0990DA47099B}" name="Column9928"/>
    <tableColumn id="9929" xr3:uid="{576757B5-502E-494C-85CE-C9844ADBD39C}" name="Column9929"/>
    <tableColumn id="9930" xr3:uid="{5D1A9D4E-FF8B-47FE-B516-C758CE9BE1BB}" name="Column9930"/>
    <tableColumn id="9931" xr3:uid="{BA96BFDC-32B9-4295-8B77-1F89D5CB2471}" name="Column9931"/>
    <tableColumn id="9932" xr3:uid="{CCB957AA-113A-41B3-9C67-86D1CB7C055A}" name="Column9932"/>
    <tableColumn id="9933" xr3:uid="{8876EB46-3910-4997-9E2A-0A7D97ACBFD8}" name="Column9933"/>
    <tableColumn id="9934" xr3:uid="{025E4015-AB5B-40F0-93B6-18068BD5E03C}" name="Column9934"/>
    <tableColumn id="9935" xr3:uid="{9A1A3CA7-A919-4A9B-B42A-A14C1EEB7BC8}" name="Column9935"/>
    <tableColumn id="9936" xr3:uid="{8FB43816-6077-4E37-A4AB-6690C62C95DB}" name="Column9936"/>
    <tableColumn id="9937" xr3:uid="{72AFB3E8-6BEB-4ACC-A67F-525C12B3E095}" name="Column9937"/>
    <tableColumn id="9938" xr3:uid="{A1631C2F-E586-4A60-8DD3-838AD37BE458}" name="Column9938"/>
    <tableColumn id="9939" xr3:uid="{ED47B121-226D-485D-B938-AC300A3A3928}" name="Column9939"/>
    <tableColumn id="9940" xr3:uid="{6A2080A3-93C7-4819-8FB4-78FD3C82B3F7}" name="Column9940"/>
    <tableColumn id="9941" xr3:uid="{6B8E9F03-F7B6-4BA2-B23D-C0B733E32F18}" name="Column9941"/>
    <tableColumn id="9942" xr3:uid="{0221EC27-A134-427B-A372-FD5E2EAF77FC}" name="Column9942"/>
    <tableColumn id="9943" xr3:uid="{37EAC21A-0094-427B-B18F-FF10CB1BD960}" name="Column9943"/>
    <tableColumn id="9944" xr3:uid="{007DAFDC-FFCE-4D20-BBA1-A18FC08C484D}" name="Column9944"/>
    <tableColumn id="9945" xr3:uid="{B3AACF92-FCD3-48E0-9B98-67805818A671}" name="Column9945"/>
    <tableColumn id="9946" xr3:uid="{1657528D-1972-4E18-830F-257E51D9FBF0}" name="Column9946"/>
    <tableColumn id="9947" xr3:uid="{4BC4AA46-D261-4DA5-BC78-A3D7C5F34C71}" name="Column9947"/>
    <tableColumn id="9948" xr3:uid="{093132DC-B70B-4380-B82E-985E90B22831}" name="Column9948"/>
    <tableColumn id="9949" xr3:uid="{0979CDFD-D297-4531-A119-346D3F6FDB0C}" name="Column9949"/>
    <tableColumn id="9950" xr3:uid="{CA12901A-107C-48F0-A978-BFE63B73FBDA}" name="Column9950"/>
    <tableColumn id="9951" xr3:uid="{3FFE500D-29C6-49A5-BC1A-F9999FDAEDD9}" name="Column9951"/>
    <tableColumn id="9952" xr3:uid="{D590F5AB-1005-4E41-A169-B68ECCA859AE}" name="Column9952"/>
    <tableColumn id="9953" xr3:uid="{694AE40D-78DE-4D13-A03C-10E69B242ED8}" name="Column9953"/>
    <tableColumn id="9954" xr3:uid="{E5FC2007-BA0E-4B66-BC04-65AC235AC99F}" name="Column9954"/>
    <tableColumn id="9955" xr3:uid="{1097B30A-3AA1-4B0E-ADB4-9C2950BBF551}" name="Column9955"/>
    <tableColumn id="9956" xr3:uid="{09848389-5477-4282-AC88-3DF060493C87}" name="Column9956"/>
    <tableColumn id="9957" xr3:uid="{D1765C16-4C69-4AF6-8616-133F77C6F84A}" name="Column9957"/>
    <tableColumn id="9958" xr3:uid="{494CBE19-3DC1-48FC-8031-F6814D41EEAC}" name="Column9958"/>
    <tableColumn id="9959" xr3:uid="{A968FAF4-83F8-4EB4-8B5D-DEDDCD5B3FD1}" name="Column9959"/>
    <tableColumn id="9960" xr3:uid="{9057943B-B360-4724-A386-F51C2882EC39}" name="Column9960"/>
    <tableColumn id="9961" xr3:uid="{91E3C004-1DE5-496F-92C2-A7A680B4B6D3}" name="Column9961"/>
    <tableColumn id="9962" xr3:uid="{70CF9B49-BAF8-411E-838A-F68C90151D3E}" name="Column9962"/>
    <tableColumn id="9963" xr3:uid="{3B5ED9EA-A4B8-4B9E-A243-02EB165A242C}" name="Column9963"/>
    <tableColumn id="9964" xr3:uid="{623380FC-A3A7-4793-A35B-2CB54C339B65}" name="Column9964"/>
    <tableColumn id="9965" xr3:uid="{6A574166-A6DA-46AE-A40F-6454A2C87F33}" name="Column9965"/>
    <tableColumn id="9966" xr3:uid="{070202AE-F6A9-40D4-9A8B-1E673740D516}" name="Column9966"/>
    <tableColumn id="9967" xr3:uid="{A349D7FF-5456-4DB0-97FB-B648B10F8582}" name="Column9967"/>
    <tableColumn id="9968" xr3:uid="{4AA08430-B021-4E42-8BC2-F621CEB90183}" name="Column9968"/>
    <tableColumn id="9969" xr3:uid="{731A55AF-1BC1-446E-A9F5-6C1412B6C622}" name="Column9969"/>
    <tableColumn id="9970" xr3:uid="{34713E2C-9DB0-4ED1-A33D-90DA1BDD6285}" name="Column9970"/>
    <tableColumn id="9971" xr3:uid="{F897C9BD-E4A8-4D79-B095-36A8291C6C72}" name="Column9971"/>
    <tableColumn id="9972" xr3:uid="{8E495362-2D20-4C27-ACAB-4DD56FEFF669}" name="Column9972"/>
    <tableColumn id="9973" xr3:uid="{48A57678-836B-458E-B2DC-FE4F28B24654}" name="Column9973"/>
    <tableColumn id="9974" xr3:uid="{1C08E546-94A0-4DBC-8FB4-34BF4D0AAAF3}" name="Column9974"/>
    <tableColumn id="9975" xr3:uid="{F86841B9-7201-4ACE-B4E0-FAA7762F0599}" name="Column9975"/>
    <tableColumn id="9976" xr3:uid="{EB07AA51-E5FE-499D-989E-61A54E488A8C}" name="Column9976"/>
    <tableColumn id="9977" xr3:uid="{A8002E86-9126-4438-9ED6-C9600D620720}" name="Column9977"/>
    <tableColumn id="9978" xr3:uid="{B55708F7-3DD7-48E0-8DC5-5094AF7910A2}" name="Column9978"/>
    <tableColumn id="9979" xr3:uid="{3664BC72-F7C7-480E-AB3C-0C7AC47EFBBA}" name="Column9979"/>
    <tableColumn id="9980" xr3:uid="{F496B09D-85B0-42A5-B56D-2C35C704C058}" name="Column9980"/>
    <tableColumn id="9981" xr3:uid="{197AE575-9D1A-41E8-B61C-FA65DEF978CE}" name="Column9981"/>
    <tableColumn id="9982" xr3:uid="{12F84128-8A21-492D-9F85-97399BE21AE2}" name="Column9982"/>
    <tableColumn id="9983" xr3:uid="{E040E7B8-ACD1-4C73-AB90-A3A87F6C9D0A}" name="Column9983"/>
    <tableColumn id="9984" xr3:uid="{C7BF2861-1CB0-4CDB-AD8E-3F92B6BEA59F}" name="Column9984"/>
    <tableColumn id="9985" xr3:uid="{390B89A6-434A-4F99-B6F5-CBA9CFEBC3D6}" name="Column9985"/>
    <tableColumn id="9986" xr3:uid="{AB2E07D2-9584-49AA-9085-54B8592E2A7A}" name="Column9986"/>
    <tableColumn id="9987" xr3:uid="{E7DD20E4-ABED-4CE7-A583-45A19EA0FF8E}" name="Column9987"/>
    <tableColumn id="9988" xr3:uid="{0066D3AF-328D-4DB6-BBED-B986F0447A0E}" name="Column9988"/>
    <tableColumn id="9989" xr3:uid="{F05F2762-9B3D-4E1D-B413-882845F63F4B}" name="Column9989"/>
    <tableColumn id="9990" xr3:uid="{0037FCA8-DBCC-4935-B4EA-7D4D6C20EF2A}" name="Column9990"/>
    <tableColumn id="9991" xr3:uid="{4A11F0CF-9EC7-41B7-8CC7-4EDE1BCB85BF}" name="Column9991"/>
    <tableColumn id="9992" xr3:uid="{060352FB-7135-46E9-A9AC-1A48C3D3FB07}" name="Column9992"/>
    <tableColumn id="9993" xr3:uid="{90CE3B4C-3482-41FA-A6AD-0EBF013197C5}" name="Column9993"/>
    <tableColumn id="9994" xr3:uid="{E0173AD7-5EB2-4AEB-9E01-75832CDE9519}" name="Column9994"/>
    <tableColumn id="9995" xr3:uid="{72B81A4B-5556-47F9-ACB6-F562B1803395}" name="Column9995"/>
    <tableColumn id="9996" xr3:uid="{3BBDC98A-2083-44E9-94FD-81713EA75543}" name="Column9996"/>
    <tableColumn id="9997" xr3:uid="{237CEF88-09D1-40B2-AE9C-7ED86C8ABBD5}" name="Column9997"/>
    <tableColumn id="9998" xr3:uid="{2C8FBC72-A70E-4E36-8B80-A674FD5BD262}" name="Column9998"/>
    <tableColumn id="9999" xr3:uid="{23BD1A12-C03F-485B-91FA-4D8CCFB461D9}" name="Column9999"/>
    <tableColumn id="10000" xr3:uid="{4CED6485-C52E-4862-8B68-35D1476CDD0B}" name="Column10000"/>
    <tableColumn id="10001" xr3:uid="{6029F44A-B803-4A05-A616-4FB3CC445988}" name="Column10001"/>
    <tableColumn id="10002" xr3:uid="{3130D875-45DC-4449-9000-5E3B7D4EE850}" name="Column10002"/>
    <tableColumn id="10003" xr3:uid="{948E885B-2CF8-4183-93CF-A96FE975892F}" name="Column10003"/>
    <tableColumn id="10004" xr3:uid="{FCA9B0BF-536E-47FA-816B-3C3949781D10}" name="Column10004"/>
    <tableColumn id="10005" xr3:uid="{800B5C78-90E8-48A6-8010-2A594AB83600}" name="Column10005"/>
    <tableColumn id="10006" xr3:uid="{49CC4263-CB7A-44E0-9697-E521CD78E4DB}" name="Column10006"/>
    <tableColumn id="10007" xr3:uid="{664429A3-D6A0-4347-803E-334CA5F7BC89}" name="Column10007"/>
    <tableColumn id="10008" xr3:uid="{505F1FFA-776B-4E3D-A0E3-07DAB153F0B2}" name="Column10008"/>
    <tableColumn id="10009" xr3:uid="{4EE0E9FF-BDD3-4654-9934-32AE503D4F23}" name="Column10009"/>
    <tableColumn id="10010" xr3:uid="{93BE6D16-5DC0-48BF-88C8-3D93D4BAB11D}" name="Column10010"/>
    <tableColumn id="10011" xr3:uid="{BD477B4B-67B9-4BF4-8427-5DA300FB1EB3}" name="Column10011"/>
    <tableColumn id="10012" xr3:uid="{098336DB-1A2A-4678-89BD-01A43F9CAAD0}" name="Column10012"/>
    <tableColumn id="10013" xr3:uid="{EF997CED-EFF1-481A-92B2-BE9BE9FFD46E}" name="Column10013"/>
    <tableColumn id="10014" xr3:uid="{2895385B-C95F-453E-81B6-4ADF510B2FDD}" name="Column10014"/>
    <tableColumn id="10015" xr3:uid="{49220ACF-84F0-46DA-983C-94C42F5A7315}" name="Column10015"/>
    <tableColumn id="10016" xr3:uid="{CD3D0F64-93F2-4A97-9AC0-39A01EBACA8E}" name="Column10016"/>
    <tableColumn id="10017" xr3:uid="{CEB2506B-3B7E-464F-885D-537DE309D654}" name="Column10017"/>
    <tableColumn id="10018" xr3:uid="{E50D9791-D5FA-4C6D-9B83-CC57DC71B859}" name="Column10018"/>
    <tableColumn id="10019" xr3:uid="{1CC45A9C-0211-44AE-81B7-A03AD577DD96}" name="Column10019"/>
    <tableColumn id="10020" xr3:uid="{A475C2F8-A8F9-4B8E-8E65-14C081D3D128}" name="Column10020"/>
    <tableColumn id="10021" xr3:uid="{7DBCD20C-49BE-4067-A3FF-5CF139EDE5D1}" name="Column10021"/>
    <tableColumn id="10022" xr3:uid="{30170BB6-026C-430E-ADD7-A0BBAAAE5047}" name="Column10022"/>
    <tableColumn id="10023" xr3:uid="{F245FFC1-6341-457C-90A0-806FD72326C2}" name="Column10023"/>
    <tableColumn id="10024" xr3:uid="{9D826F35-8731-488B-B0F9-B6EA688FA279}" name="Column10024"/>
    <tableColumn id="10025" xr3:uid="{5BADCC2C-1FF2-44B3-B283-7CB4B0E8CA81}" name="Column10025"/>
    <tableColumn id="10026" xr3:uid="{4791F8DB-58A8-4CD9-8A02-9950767993C1}" name="Column10026"/>
    <tableColumn id="10027" xr3:uid="{DFEC4D3B-54E2-4491-A003-992730EA0D7E}" name="Column10027"/>
    <tableColumn id="10028" xr3:uid="{B14F9B3A-9008-41C7-8F7E-49F12E0560E2}" name="Column10028"/>
    <tableColumn id="10029" xr3:uid="{73E22C40-B62E-44D8-A554-484F29087434}" name="Column10029"/>
    <tableColumn id="10030" xr3:uid="{779BC0C5-B5CB-44A2-886B-BC349E22D559}" name="Column10030"/>
    <tableColumn id="10031" xr3:uid="{14501E90-09C0-4A49-A729-84C2BC2A2615}" name="Column10031"/>
    <tableColumn id="10032" xr3:uid="{65197F17-7B19-448C-961F-B6F4D88B7E86}" name="Column10032"/>
    <tableColumn id="10033" xr3:uid="{3FE6C7EB-C9E3-4E4B-A56B-ACEAA8CF694C}" name="Column10033"/>
    <tableColumn id="10034" xr3:uid="{A1C9D43D-2A16-43F7-93B2-62C111909744}" name="Column10034"/>
    <tableColumn id="10035" xr3:uid="{1914D091-9D84-45CE-B4F8-A11F7F574155}" name="Column10035"/>
    <tableColumn id="10036" xr3:uid="{C3E92C7F-575A-4FFC-9333-14DF741448DE}" name="Column10036"/>
    <tableColumn id="10037" xr3:uid="{B8A6A7F0-15B0-4246-9158-868909C317A4}" name="Column10037"/>
    <tableColumn id="10038" xr3:uid="{5DDD7140-1EE2-4222-AC55-1EBF84B04DBA}" name="Column10038"/>
    <tableColumn id="10039" xr3:uid="{61A04628-F2DA-4E65-BC54-49B09FD070A9}" name="Column10039"/>
    <tableColumn id="10040" xr3:uid="{06894F30-C63B-4EB0-AE5B-398715690C1E}" name="Column10040"/>
    <tableColumn id="10041" xr3:uid="{994307A9-AB2D-42EB-ADFE-C91AC6659034}" name="Column10041"/>
    <tableColumn id="10042" xr3:uid="{EE2CBC9F-54C6-4E10-AB28-7089D7BD9343}" name="Column10042"/>
    <tableColumn id="10043" xr3:uid="{3008D5F1-C0CE-437E-885B-DF01C64BC956}" name="Column10043"/>
    <tableColumn id="10044" xr3:uid="{5B47AE74-F99F-44DD-8F65-62AC9C9617B1}" name="Column10044"/>
    <tableColumn id="10045" xr3:uid="{F932EE48-7139-43F0-B840-B4DFB1DF8A5E}" name="Column10045"/>
    <tableColumn id="10046" xr3:uid="{D5F210E5-8506-48EE-90AA-CA34F522EE45}" name="Column10046"/>
    <tableColumn id="10047" xr3:uid="{B5D75122-ACA0-43E2-9EB8-10C3CB57F63D}" name="Column10047"/>
    <tableColumn id="10048" xr3:uid="{FA50FE28-28E9-4F7D-BEB3-086AB481FDDE}" name="Column10048"/>
    <tableColumn id="10049" xr3:uid="{4996D28A-A321-498F-93D3-AF986F3AB20A}" name="Column10049"/>
    <tableColumn id="10050" xr3:uid="{2ABA67B3-9BAA-4480-9A1D-F372658C8F66}" name="Column10050"/>
    <tableColumn id="10051" xr3:uid="{AE357BD1-6125-4922-9E17-0EF9492973F4}" name="Column10051"/>
    <tableColumn id="10052" xr3:uid="{2B269C1C-0828-455D-A31F-34DB5115F3E8}" name="Column10052"/>
    <tableColumn id="10053" xr3:uid="{F6310C46-872A-4A1B-A330-F9FC6A3CAD51}" name="Column10053"/>
    <tableColumn id="10054" xr3:uid="{1E1111B2-B428-442F-888B-699033C4DD55}" name="Column10054"/>
    <tableColumn id="10055" xr3:uid="{FFAEA2DC-DC8C-4357-BD17-A42A79DDADA5}" name="Column10055"/>
    <tableColumn id="10056" xr3:uid="{4918CC10-DE48-4F18-8CAC-C2D64645D13C}" name="Column10056"/>
    <tableColumn id="10057" xr3:uid="{7825F226-5F49-4137-88C7-62864DA79BE4}" name="Column10057"/>
    <tableColumn id="10058" xr3:uid="{0B36A348-17D4-4DA5-998F-50690471E581}" name="Column10058"/>
    <tableColumn id="10059" xr3:uid="{5E46FC56-F566-4539-8550-FF80CB54BBEA}" name="Column10059"/>
    <tableColumn id="10060" xr3:uid="{C0E05D0E-F924-43E2-9C9B-7EA98DB9E2E6}" name="Column10060"/>
    <tableColumn id="10061" xr3:uid="{236ECC2D-9B9A-43EB-8DAB-BE4C3E825680}" name="Column10061"/>
    <tableColumn id="10062" xr3:uid="{6FBB581C-7BF5-496C-A109-9DCE39188557}" name="Column10062"/>
    <tableColumn id="10063" xr3:uid="{343F1CB2-0152-458C-96EB-D6C65A351F72}" name="Column10063"/>
    <tableColumn id="10064" xr3:uid="{D7E20416-748F-4944-8B3E-A432EE748B5A}" name="Column10064"/>
    <tableColumn id="10065" xr3:uid="{F3B4F1E6-3B0B-46B7-87E4-1B4512392063}" name="Column10065"/>
    <tableColumn id="10066" xr3:uid="{CE6E58F2-2CAB-4E70-A552-328C9DE95617}" name="Column10066"/>
    <tableColumn id="10067" xr3:uid="{2D471B4F-8B06-4FF6-91BE-2E9B397D9903}" name="Column10067"/>
    <tableColumn id="10068" xr3:uid="{00C50CEC-324A-4ADB-81E3-AC8006AC9956}" name="Column10068"/>
    <tableColumn id="10069" xr3:uid="{2EFA2BCC-9D25-46E3-B264-ECD1A8D6356B}" name="Column10069"/>
    <tableColumn id="10070" xr3:uid="{39E25505-8EF9-4F3F-9383-837B0CBDC169}" name="Column10070"/>
    <tableColumn id="10071" xr3:uid="{30A0FD47-6D0A-4145-999B-780C3F063F20}" name="Column10071"/>
    <tableColumn id="10072" xr3:uid="{946E2EE4-643D-4DC7-824B-44794E8FA0C0}" name="Column10072"/>
    <tableColumn id="10073" xr3:uid="{F47B2040-7ADC-4B61-A12F-52DA76B13B5B}" name="Column10073"/>
    <tableColumn id="10074" xr3:uid="{68FC20B9-CAFB-45C6-8BD1-92E3BD0D9C86}" name="Column10074"/>
    <tableColumn id="10075" xr3:uid="{691A0F6E-C0F5-46E4-8D87-450F27A459D1}" name="Column10075"/>
    <tableColumn id="10076" xr3:uid="{FE2ABB3A-DA9C-48E3-87C2-BDFCC3F5EA0A}" name="Column10076"/>
    <tableColumn id="10077" xr3:uid="{4CAF212B-6934-46AC-B706-273B382FE439}" name="Column10077"/>
    <tableColumn id="10078" xr3:uid="{1F464944-A54C-4A16-8F0C-38630A87D5FC}" name="Column10078"/>
    <tableColumn id="10079" xr3:uid="{2535B902-DABF-4ECE-BA45-1BD21E3AAA5E}" name="Column10079"/>
    <tableColumn id="10080" xr3:uid="{B38D44C3-BFAA-4433-B52C-2DA87D0FCF61}" name="Column10080"/>
    <tableColumn id="10081" xr3:uid="{A2B05C93-FFAF-46D3-B0E7-A2FC5873DD3D}" name="Column10081"/>
    <tableColumn id="10082" xr3:uid="{D63CB25B-9A28-48DB-9C9C-A321A93FD445}" name="Column10082"/>
    <tableColumn id="10083" xr3:uid="{E7C49C84-9ABC-4341-AD92-AA06734C4177}" name="Column10083"/>
    <tableColumn id="10084" xr3:uid="{BA185F64-DECC-49E7-94A7-1D7E6375F68B}" name="Column10084"/>
    <tableColumn id="10085" xr3:uid="{CA628B17-3C90-42F4-92F1-F2A3F292E708}" name="Column10085"/>
    <tableColumn id="10086" xr3:uid="{AB160CB7-2FE4-4A28-BDF1-D75349594F05}" name="Column10086"/>
    <tableColumn id="10087" xr3:uid="{4615C904-3D95-4928-A6D5-050413C39847}" name="Column10087"/>
    <tableColumn id="10088" xr3:uid="{0E672B3D-BEF0-470B-99ED-B80C21099FD8}" name="Column10088"/>
    <tableColumn id="10089" xr3:uid="{189D8986-32CA-472E-AF35-A42CB5C019D9}" name="Column10089"/>
    <tableColumn id="10090" xr3:uid="{73E65793-6733-476C-A5AA-7E5852857196}" name="Column10090"/>
    <tableColumn id="10091" xr3:uid="{4FEA3F88-AF5B-4D10-BD83-356F781A68F6}" name="Column10091"/>
    <tableColumn id="10092" xr3:uid="{DF2D4A6E-6CA2-4C7C-B544-89DA4CCA133E}" name="Column10092"/>
    <tableColumn id="10093" xr3:uid="{1B0EE2D3-40D0-46F2-B6EB-4012310D6E11}" name="Column10093"/>
    <tableColumn id="10094" xr3:uid="{B7C60692-15B4-4352-B4A3-AB071CBD5F49}" name="Column10094"/>
    <tableColumn id="10095" xr3:uid="{64249B6A-0D0D-4415-8D6A-E0CBA0130C94}" name="Column10095"/>
    <tableColumn id="10096" xr3:uid="{E60871F1-B34E-4188-99F1-61C41F3E2ACE}" name="Column10096"/>
    <tableColumn id="10097" xr3:uid="{AB47735D-ABDD-4E4D-9AD3-DFB379FE5D21}" name="Column10097"/>
    <tableColumn id="10098" xr3:uid="{C8C731CA-415C-4A44-B754-1C35E593DDF5}" name="Column10098"/>
    <tableColumn id="10099" xr3:uid="{D09F1EBA-37A3-4509-AB92-D46E9749FB4B}" name="Column10099"/>
    <tableColumn id="10100" xr3:uid="{6C591A70-E51D-41E4-9658-1AD530898CEF}" name="Column10100"/>
    <tableColumn id="10101" xr3:uid="{E48F55E0-033A-4962-ACC4-F1BEB016EE63}" name="Column10101"/>
    <tableColumn id="10102" xr3:uid="{BFFFF757-4B1E-4605-B688-26293A84B822}" name="Column10102"/>
    <tableColumn id="10103" xr3:uid="{48CE3B63-3713-4096-A3E4-02E09374FFBC}" name="Column10103"/>
    <tableColumn id="10104" xr3:uid="{E9816D0D-BEFB-47E8-96C7-EDFCE2A00FE2}" name="Column10104"/>
    <tableColumn id="10105" xr3:uid="{65DD3D6F-FA73-4C57-850B-C763E9F1211D}" name="Column10105"/>
    <tableColumn id="10106" xr3:uid="{406DA472-EDE2-4B12-B311-FBA77C434090}" name="Column10106"/>
    <tableColumn id="10107" xr3:uid="{49E0F3DD-77B6-4E50-983D-48547EEEDC2C}" name="Column10107"/>
    <tableColumn id="10108" xr3:uid="{815D19B2-AD18-403E-8D57-C1F62606FA50}" name="Column10108"/>
    <tableColumn id="10109" xr3:uid="{EEE5BA46-C646-4844-A3D0-F309B05C4FE8}" name="Column10109"/>
    <tableColumn id="10110" xr3:uid="{24F6ECC4-C332-4C37-8FF8-525742BE9665}" name="Column10110"/>
    <tableColumn id="10111" xr3:uid="{43954745-456A-437B-9A49-D6266DFBAEA0}" name="Column10111"/>
    <tableColumn id="10112" xr3:uid="{10AACA5E-B631-4ADE-8E0F-520D2978AA1D}" name="Column10112"/>
    <tableColumn id="10113" xr3:uid="{C431A815-DD10-4D86-94D8-A12FB51220A4}" name="Column10113"/>
    <tableColumn id="10114" xr3:uid="{C8BCF1CC-B9B5-400E-9A08-72111CE8E064}" name="Column10114"/>
    <tableColumn id="10115" xr3:uid="{21C31A27-4119-4D95-9DFE-FE4F07A24734}" name="Column10115"/>
    <tableColumn id="10116" xr3:uid="{6EFF059C-7EFD-4ACF-A422-E964A264C140}" name="Column10116"/>
    <tableColumn id="10117" xr3:uid="{DCA414B7-9589-4F07-A047-F92DCDAF8F7E}" name="Column10117"/>
    <tableColumn id="10118" xr3:uid="{E6722379-9C36-4F72-A56E-3ECDFE2BEB6E}" name="Column10118"/>
    <tableColumn id="10119" xr3:uid="{68690540-2FB7-4E1C-92BC-F49D783D46EB}" name="Column10119"/>
    <tableColumn id="10120" xr3:uid="{D1EBED42-3F9B-490B-8808-B1B8F6EA4FFC}" name="Column10120"/>
    <tableColumn id="10121" xr3:uid="{A913C956-BB0B-4EE2-9BEF-D2CF65285677}" name="Column10121"/>
    <tableColumn id="10122" xr3:uid="{DE17867F-4348-492D-9514-581782FD87F9}" name="Column10122"/>
    <tableColumn id="10123" xr3:uid="{C3123253-CBA2-4B18-B2A8-3342F8883B57}" name="Column10123"/>
    <tableColumn id="10124" xr3:uid="{859B119D-20E2-489C-A086-2D8B4636EEE4}" name="Column10124"/>
    <tableColumn id="10125" xr3:uid="{8A810077-0FF4-4588-A736-52A5B28B9C5B}" name="Column10125"/>
    <tableColumn id="10126" xr3:uid="{79C1E6BF-E33B-4910-8F8E-AAF84C436593}" name="Column10126"/>
    <tableColumn id="10127" xr3:uid="{FEFDD79C-570C-4599-AE2F-72CCE1BF1015}" name="Column10127"/>
    <tableColumn id="10128" xr3:uid="{F4DD68A0-E60A-4538-B6FD-7C8C45CF860A}" name="Column10128"/>
    <tableColumn id="10129" xr3:uid="{D4597B28-ADCE-4970-9CE4-F112BABE230D}" name="Column10129"/>
    <tableColumn id="10130" xr3:uid="{97E342C5-F122-4DB7-9920-A59703609432}" name="Column10130"/>
    <tableColumn id="10131" xr3:uid="{6B84B676-7A15-427A-941E-A60411A4302E}" name="Column10131"/>
    <tableColumn id="10132" xr3:uid="{51B05F05-652D-4D49-ABAC-66AF6EDDF652}" name="Column10132"/>
    <tableColumn id="10133" xr3:uid="{883A4948-A95E-4808-94B5-73995719910E}" name="Column10133"/>
    <tableColumn id="10134" xr3:uid="{7C3CF41F-BC21-48BE-B0A3-D5145BC75ED5}" name="Column10134"/>
    <tableColumn id="10135" xr3:uid="{CB3D32AD-0A68-4E34-9493-B50D1F670A41}" name="Column10135"/>
    <tableColumn id="10136" xr3:uid="{DC867211-B785-40DD-AAE1-20DAA5B6F3C7}" name="Column10136"/>
    <tableColumn id="10137" xr3:uid="{54BA1CF3-59D3-4C99-AB7A-4D1ACCCAC0E5}" name="Column10137"/>
    <tableColumn id="10138" xr3:uid="{099481B3-0E86-41C9-9B35-9C8946D6BD9D}" name="Column10138"/>
    <tableColumn id="10139" xr3:uid="{274F714A-6219-4D83-9B50-5F3A2278FBF7}" name="Column10139"/>
    <tableColumn id="10140" xr3:uid="{8FAF2D0B-043F-4892-B992-01AAA04795AB}" name="Column10140"/>
    <tableColumn id="10141" xr3:uid="{BB4120D5-825A-4E3B-B254-A69BD94521CC}" name="Column10141"/>
    <tableColumn id="10142" xr3:uid="{9BEB5870-BC6E-4539-816A-C017F2DB5AD2}" name="Column10142"/>
    <tableColumn id="10143" xr3:uid="{AABEAA27-4C0A-4F6D-BAAF-4E1536C628A0}" name="Column10143"/>
    <tableColumn id="10144" xr3:uid="{E3582AB5-8EEB-49C6-82E2-02777D8FB6D1}" name="Column10144"/>
    <tableColumn id="10145" xr3:uid="{84CFB936-A824-45EF-9E33-8EA56351C155}" name="Column10145"/>
    <tableColumn id="10146" xr3:uid="{56DBDC9F-731F-4331-A719-BCDBEE952651}" name="Column10146"/>
    <tableColumn id="10147" xr3:uid="{CE605588-23F8-41DC-9C98-617C02C8BD17}" name="Column10147"/>
    <tableColumn id="10148" xr3:uid="{6D804BF9-DFC5-4267-B3B4-7C8E2A194910}" name="Column10148"/>
    <tableColumn id="10149" xr3:uid="{28489AC0-639D-417A-8051-612316E55E1F}" name="Column10149"/>
    <tableColumn id="10150" xr3:uid="{83AADE2E-5AAF-47B3-9562-5BEE61726633}" name="Column10150"/>
    <tableColumn id="10151" xr3:uid="{A3CCB310-919A-4DE5-A6E4-B378BB55ACA2}" name="Column10151"/>
    <tableColumn id="10152" xr3:uid="{1A9D0C0E-FE8E-4BD7-AB2D-A5A78DAA6487}" name="Column10152"/>
    <tableColumn id="10153" xr3:uid="{D8308293-5B11-44A0-9B72-152D02E65C47}" name="Column10153"/>
    <tableColumn id="10154" xr3:uid="{C4E1D1B2-1F16-4798-B4CE-25744F4D5263}" name="Column10154"/>
    <tableColumn id="10155" xr3:uid="{9814E62F-E2E0-4ABC-8128-DC73DD5BC7B9}" name="Column10155"/>
    <tableColumn id="10156" xr3:uid="{1EE1242D-0EA8-4247-A927-54540C138BCD}" name="Column10156"/>
    <tableColumn id="10157" xr3:uid="{476E3524-BBFB-4B22-B532-D2CCE5514399}" name="Column10157"/>
    <tableColumn id="10158" xr3:uid="{5E3303FD-9684-4A6B-A357-4F73167DCCF5}" name="Column10158"/>
    <tableColumn id="10159" xr3:uid="{82BF6F74-4BD8-4E80-89F1-4982EF115A4F}" name="Column10159"/>
    <tableColumn id="10160" xr3:uid="{8C4805AB-123E-4844-8249-219F210ADE48}" name="Column10160"/>
    <tableColumn id="10161" xr3:uid="{1770F99D-5C63-4F8A-A86C-39B7EA1B2F44}" name="Column10161"/>
    <tableColumn id="10162" xr3:uid="{C8D8782F-B3F0-4D30-B34D-4237BB121FB6}" name="Column10162"/>
    <tableColumn id="10163" xr3:uid="{F46611A5-072A-450B-8199-F7C2DC2BA6B4}" name="Column10163"/>
    <tableColumn id="10164" xr3:uid="{9A5B8774-31B8-4BDE-904F-1AA1F1AD4614}" name="Column10164"/>
    <tableColumn id="10165" xr3:uid="{3F3FD9B7-74CE-412F-9277-8FFFC74894CB}" name="Column10165"/>
    <tableColumn id="10166" xr3:uid="{1833B318-024F-4C0C-A948-8AC51072C5B1}" name="Column10166"/>
    <tableColumn id="10167" xr3:uid="{BDBBC5B0-CE2A-46E6-BDCA-7114CC3CEF1A}" name="Column10167"/>
    <tableColumn id="10168" xr3:uid="{9BC5F5BB-4CE8-45F5-BCA7-0A2A3B8CE4B6}" name="Column10168"/>
    <tableColumn id="10169" xr3:uid="{3FCF7F72-7864-476F-8DC2-682EED7D62BD}" name="Column10169"/>
    <tableColumn id="10170" xr3:uid="{30474165-29D6-42DE-94F6-2097A7DF131B}" name="Column10170"/>
    <tableColumn id="10171" xr3:uid="{794F2D90-9EA1-4E1F-91FD-5AB85A79E77B}" name="Column10171"/>
    <tableColumn id="10172" xr3:uid="{E1314ACC-C065-4D18-92DA-564E873CAD6E}" name="Column10172"/>
    <tableColumn id="10173" xr3:uid="{70BE18A6-C970-4783-A6DA-626C6BA21F13}" name="Column10173"/>
    <tableColumn id="10174" xr3:uid="{0E1D7CA5-1339-4EDC-A57E-E09AA52F79BF}" name="Column10174"/>
    <tableColumn id="10175" xr3:uid="{050CC5A5-0777-4DCF-983A-AE987DED3E80}" name="Column10175"/>
    <tableColumn id="10176" xr3:uid="{FF165284-91E1-4AC6-89DA-2A5FDA12A0F7}" name="Column10176"/>
    <tableColumn id="10177" xr3:uid="{C4B07AB8-A8BA-4F8E-80E7-9C11E5D59CFE}" name="Column10177"/>
    <tableColumn id="10178" xr3:uid="{3B7A32EF-F18A-4A0B-B1DF-2F0F7AD94A03}" name="Column10178"/>
    <tableColumn id="10179" xr3:uid="{94EB136D-5CE7-44B2-9A2F-B7BA3F19EC0A}" name="Column10179"/>
    <tableColumn id="10180" xr3:uid="{A2642807-5AF8-4B68-9307-578D49F878D8}" name="Column10180"/>
    <tableColumn id="10181" xr3:uid="{379C419F-9959-43F1-AE16-220882BEA3E0}" name="Column10181"/>
    <tableColumn id="10182" xr3:uid="{221F2581-6B66-43DA-9F10-EA4BF03236F2}" name="Column10182"/>
    <tableColumn id="10183" xr3:uid="{D4656C59-2248-4EB2-A5EE-5D2D7F0245D3}" name="Column10183"/>
    <tableColumn id="10184" xr3:uid="{F0DD94A2-D8EE-42F1-9E5C-E3B039242667}" name="Column10184"/>
    <tableColumn id="10185" xr3:uid="{AD3CBCC2-4350-4F66-A938-005A84A2FE34}" name="Column10185"/>
    <tableColumn id="10186" xr3:uid="{7656A818-7C95-4168-B90C-FA105AD71490}" name="Column10186"/>
    <tableColumn id="10187" xr3:uid="{1A522F90-5977-4395-B39B-92EC5F4B7C53}" name="Column10187"/>
    <tableColumn id="10188" xr3:uid="{3EDDC677-C8CE-413D-8400-9AFEF580EDD1}" name="Column10188"/>
    <tableColumn id="10189" xr3:uid="{D9B5B7A9-649E-4EDD-8234-B598B136EE52}" name="Column10189"/>
    <tableColumn id="10190" xr3:uid="{A43CA5BB-29EA-4721-83B0-785899F9E22F}" name="Column10190"/>
    <tableColumn id="10191" xr3:uid="{64349E6E-79E8-4B51-A1AD-3126F5FA25E8}" name="Column10191"/>
    <tableColumn id="10192" xr3:uid="{593953E2-2907-4A91-BED0-AB16CC0BE3F1}" name="Column10192"/>
    <tableColumn id="10193" xr3:uid="{1EC23064-6117-4AAB-A17D-5363D834E441}" name="Column10193"/>
    <tableColumn id="10194" xr3:uid="{F40F2499-FDC7-473C-B8A3-22A5E4CC451D}" name="Column10194"/>
    <tableColumn id="10195" xr3:uid="{7C3963C2-8248-4194-9217-B3231B062021}" name="Column10195"/>
    <tableColumn id="10196" xr3:uid="{5B9A81E9-1136-4009-A088-78E3AFCAC673}" name="Column10196"/>
    <tableColumn id="10197" xr3:uid="{C43FF30D-E30A-4225-AEA1-6273979E9C9D}" name="Column10197"/>
    <tableColumn id="10198" xr3:uid="{DED44490-C884-4034-B704-D2B05E897346}" name="Column10198"/>
    <tableColumn id="10199" xr3:uid="{0A78831D-D914-4839-A520-6BF52E8DCE1F}" name="Column10199"/>
    <tableColumn id="10200" xr3:uid="{CF20DD14-1395-4BAE-B168-5AD410B9AD58}" name="Column10200"/>
    <tableColumn id="10201" xr3:uid="{906849D2-98AB-45B9-B032-85D0F61C0F10}" name="Column10201"/>
    <tableColumn id="10202" xr3:uid="{5E1B1334-CACC-41D2-9DB3-FBDF45E0288A}" name="Column10202"/>
    <tableColumn id="10203" xr3:uid="{CAABAE29-59AD-4E2A-ACCB-F937076A9EA1}" name="Column10203"/>
    <tableColumn id="10204" xr3:uid="{A6C92A6C-9548-4CFC-9211-3D7A0E4C1C3D}" name="Column10204"/>
    <tableColumn id="10205" xr3:uid="{C89463D1-BFC1-4ECB-B2D5-FA6F0880DAEF}" name="Column10205"/>
    <tableColumn id="10206" xr3:uid="{6034CFA6-E7F5-41D2-85A4-5828D05E20CE}" name="Column10206"/>
    <tableColumn id="10207" xr3:uid="{0449E69F-2905-4346-9FED-0690E9185C36}" name="Column10207"/>
    <tableColumn id="10208" xr3:uid="{D00110DC-08A6-4E36-BFF5-F59757F3EBC3}" name="Column10208"/>
    <tableColumn id="10209" xr3:uid="{59FBD421-D449-4625-8405-E1826B6490E2}" name="Column10209"/>
    <tableColumn id="10210" xr3:uid="{3DFDDA4B-2E3E-4CBF-94E3-8070F640A73A}" name="Column10210"/>
    <tableColumn id="10211" xr3:uid="{E51C9F15-50B1-4679-BD64-93F2358D8CCA}" name="Column10211"/>
    <tableColumn id="10212" xr3:uid="{79D593D7-946A-4453-8FE3-B649440B47BC}" name="Column10212"/>
    <tableColumn id="10213" xr3:uid="{6B9B2A5C-DB0C-4268-A3AD-360DA6F77AA9}" name="Column10213"/>
    <tableColumn id="10214" xr3:uid="{CA03DC73-1334-4705-BDC3-77B7E0AD1318}" name="Column10214"/>
    <tableColumn id="10215" xr3:uid="{3E683826-0D2F-472A-B232-AA67F83D57AF}" name="Column10215"/>
    <tableColumn id="10216" xr3:uid="{C2D5F4D9-FE54-41FB-8E67-7597A334D403}" name="Column10216"/>
    <tableColumn id="10217" xr3:uid="{80A7A4AC-8CAE-4AB2-8B45-E16FC9ED4D64}" name="Column10217"/>
    <tableColumn id="10218" xr3:uid="{0173ADF9-2D18-4225-B4BD-34B9AC56DFC9}" name="Column10218"/>
    <tableColumn id="10219" xr3:uid="{6847DCB1-E2BE-4001-8C3A-3DB3FEEBDC02}" name="Column10219"/>
    <tableColumn id="10220" xr3:uid="{0F9B5435-D108-49A3-8705-60B84333F3FE}" name="Column10220"/>
    <tableColumn id="10221" xr3:uid="{B14F21A9-ED28-4357-B2F4-DEFEE4751760}" name="Column10221"/>
    <tableColumn id="10222" xr3:uid="{68225F98-5E24-4254-B14F-4B292ABC782D}" name="Column10222"/>
    <tableColumn id="10223" xr3:uid="{D632A33B-5555-49D8-8173-CCBECCAFFE39}" name="Column10223"/>
    <tableColumn id="10224" xr3:uid="{D9CF63C3-7F4A-4C00-83E9-F8CCB41430EA}" name="Column10224"/>
    <tableColumn id="10225" xr3:uid="{AD4E037C-8A70-4057-A196-6CE4DA2A972F}" name="Column10225"/>
    <tableColumn id="10226" xr3:uid="{A16AA77C-DD7A-4999-8108-11EC92D804BB}" name="Column10226"/>
    <tableColumn id="10227" xr3:uid="{F8C6856F-AF8F-455A-80D3-906B80505C48}" name="Column10227"/>
    <tableColumn id="10228" xr3:uid="{BAD0D274-AB42-40CC-B99C-224EBCC15749}" name="Column10228"/>
    <tableColumn id="10229" xr3:uid="{E39D6874-AF6C-4FCA-A766-7D348F91FF9E}" name="Column10229"/>
    <tableColumn id="10230" xr3:uid="{FC2C682A-D285-4D70-B529-915BB3B94DC8}" name="Column10230"/>
    <tableColumn id="10231" xr3:uid="{D466357F-00CA-4731-8B79-57C31A1D63D2}" name="Column10231"/>
    <tableColumn id="10232" xr3:uid="{982307A5-77F0-4D93-9576-94D9F17A9367}" name="Column10232"/>
    <tableColumn id="10233" xr3:uid="{1C1E6F98-04AD-45AC-9DA8-46CC864E6632}" name="Column10233"/>
    <tableColumn id="10234" xr3:uid="{C0830D01-052E-4E05-B3E2-028A15F1ADF7}" name="Column10234"/>
    <tableColumn id="10235" xr3:uid="{B8A312BA-2A23-4FE2-BB99-4BE923454267}" name="Column10235"/>
    <tableColumn id="10236" xr3:uid="{3A6AB919-F784-44BA-998C-3F256E043017}" name="Column10236"/>
    <tableColumn id="10237" xr3:uid="{165566D5-2662-4448-A39B-3B8A2B0EEBFA}" name="Column10237"/>
    <tableColumn id="10238" xr3:uid="{355C0F76-60E0-4575-AB96-8DF9A3AA4107}" name="Column10238"/>
    <tableColumn id="10239" xr3:uid="{74332F7E-C90E-4E45-87EF-86379D2AFADA}" name="Column10239"/>
    <tableColumn id="10240" xr3:uid="{BB466094-EFBB-444E-AA2E-6FC5A88BFE3B}" name="Column10240"/>
    <tableColumn id="10241" xr3:uid="{B12E534B-F0BD-45C5-B398-4A9459853809}" name="Column10241"/>
    <tableColumn id="10242" xr3:uid="{3557A532-CEAB-4D14-ADDD-C202F63B4A91}" name="Column10242"/>
    <tableColumn id="10243" xr3:uid="{5B41D57F-CB7B-4FA3-A226-2CB00EC3566C}" name="Column10243"/>
    <tableColumn id="10244" xr3:uid="{49C0301D-718E-4185-8BBD-04979D3D1E17}" name="Column10244"/>
    <tableColumn id="10245" xr3:uid="{DBC37E01-D934-4607-AE09-F0B85362D1D5}" name="Column10245"/>
    <tableColumn id="10246" xr3:uid="{7F26F85F-820E-4F66-B5C0-E6721CAA6673}" name="Column10246"/>
    <tableColumn id="10247" xr3:uid="{7BD1D582-9E9C-40C8-BF3E-77B4EC644214}" name="Column10247"/>
    <tableColumn id="10248" xr3:uid="{21BAEA01-F15F-4803-BD3A-87AD61C14408}" name="Column10248"/>
    <tableColumn id="10249" xr3:uid="{C49FFDEC-5594-421F-A202-B8EDF7961BA0}" name="Column10249"/>
    <tableColumn id="10250" xr3:uid="{471B713B-5C3B-4AE9-AE60-DE3180E4AEB9}" name="Column10250"/>
    <tableColumn id="10251" xr3:uid="{5E221625-29D8-4056-8469-6EC022CC91C6}" name="Column10251"/>
    <tableColumn id="10252" xr3:uid="{34DB8EAA-B984-46EC-A81D-4EE1E694A9A8}" name="Column10252"/>
    <tableColumn id="10253" xr3:uid="{1261B3ED-6655-44B4-8F9D-575A1E8ADD75}" name="Column10253"/>
    <tableColumn id="10254" xr3:uid="{D22E363F-F75C-4AC4-991A-9DCDF693FBF3}" name="Column10254"/>
    <tableColumn id="10255" xr3:uid="{F23BC10D-781E-4E91-97D0-44344DF865CC}" name="Column10255"/>
    <tableColumn id="10256" xr3:uid="{6A5BA0FC-7270-4597-B5FC-42F65FA95451}" name="Column10256"/>
    <tableColumn id="10257" xr3:uid="{06B44D8C-01ED-410C-8BEB-21EEC7538D83}" name="Column10257"/>
    <tableColumn id="10258" xr3:uid="{EE2F0BAA-7A98-4078-915D-97CCCC8BBFE0}" name="Column10258"/>
    <tableColumn id="10259" xr3:uid="{78CD1E69-712B-4C72-A152-5CBF08F7CA12}" name="Column10259"/>
    <tableColumn id="10260" xr3:uid="{4A8C794E-9614-40D5-B820-06E5A12E0E08}" name="Column10260"/>
    <tableColumn id="10261" xr3:uid="{4AA638F2-B0F6-4BC3-A235-7317765BEC5E}" name="Column10261"/>
    <tableColumn id="10262" xr3:uid="{8CA8832A-6AEB-4C17-9B63-F7F88728A254}" name="Column10262"/>
    <tableColumn id="10263" xr3:uid="{C17D5F11-8F75-4239-BE02-AF5CBD61AA01}" name="Column10263"/>
    <tableColumn id="10264" xr3:uid="{E0BDD282-1AD1-4FD0-B84B-A69EFBC58A3B}" name="Column10264"/>
    <tableColumn id="10265" xr3:uid="{5ECAB3EA-2E3B-40A6-9036-CE563F2EA27C}" name="Column10265"/>
    <tableColumn id="10266" xr3:uid="{695A4BE5-0329-436B-8A39-F3958B0563EB}" name="Column10266"/>
    <tableColumn id="10267" xr3:uid="{78F72777-F767-41F3-A72C-0F62603C1A3F}" name="Column10267"/>
    <tableColumn id="10268" xr3:uid="{B75752C8-17CF-4486-A01E-489B3380CBB2}" name="Column10268"/>
    <tableColumn id="10269" xr3:uid="{8F0EAF08-7338-4084-BA3B-21FC61E355FF}" name="Column10269"/>
    <tableColumn id="10270" xr3:uid="{49DE3B6B-8F1D-4866-9004-7C8974DBE9E4}" name="Column10270"/>
    <tableColumn id="10271" xr3:uid="{9F44C242-C8DD-44B7-B6BB-A504FA2CE8EA}" name="Column10271"/>
    <tableColumn id="10272" xr3:uid="{38A483C7-1A70-44E0-9E85-D24AB8ED7E8D}" name="Column10272"/>
    <tableColumn id="10273" xr3:uid="{97F5874D-C70F-4CD2-8207-577EF2503881}" name="Column10273"/>
    <tableColumn id="10274" xr3:uid="{88EDD7C3-12EC-4A6C-AAF7-E15FB3CE238C}" name="Column10274"/>
    <tableColumn id="10275" xr3:uid="{55EE51D0-8C2B-4A71-A3C6-8FF99F54F141}" name="Column10275"/>
    <tableColumn id="10276" xr3:uid="{BEBB040E-02E2-4AD8-A180-C132F13EE0EE}" name="Column10276"/>
    <tableColumn id="10277" xr3:uid="{F6F62DFA-316A-48C5-A092-F3BCD72033D1}" name="Column10277"/>
    <tableColumn id="10278" xr3:uid="{7DAD2FBE-E756-4476-A24D-2606CC73AFB5}" name="Column10278"/>
    <tableColumn id="10279" xr3:uid="{0104C217-CC1E-421D-83F4-7F65ABBEDE45}" name="Column10279"/>
    <tableColumn id="10280" xr3:uid="{A03EF37E-E2B3-4DD9-AAC6-404436EB50A8}" name="Column10280"/>
    <tableColumn id="10281" xr3:uid="{85B9C9CD-33F4-4B0F-97CE-38064BE97E46}" name="Column10281"/>
    <tableColumn id="10282" xr3:uid="{0959EA4D-B04A-4D6E-9E76-983E71034A29}" name="Column10282"/>
    <tableColumn id="10283" xr3:uid="{C1A25774-E32E-47E9-BC7B-F1217AA50B86}" name="Column10283"/>
    <tableColumn id="10284" xr3:uid="{BE816D54-0811-463D-8785-C6522ED87442}" name="Column10284"/>
    <tableColumn id="10285" xr3:uid="{8DECB51C-84C1-44EC-8378-4529F924D0EC}" name="Column10285"/>
    <tableColumn id="10286" xr3:uid="{BEAA779C-E233-4674-AEF8-F76CE88CEFAC}" name="Column10286"/>
    <tableColumn id="10287" xr3:uid="{F1EADC85-7407-4579-89DB-0500A2D35412}" name="Column10287"/>
    <tableColumn id="10288" xr3:uid="{C130D531-CCFA-4FAE-BD67-A2D38012F309}" name="Column10288"/>
    <tableColumn id="10289" xr3:uid="{7384343F-0073-47FC-B247-FABC2475CE7C}" name="Column10289"/>
    <tableColumn id="10290" xr3:uid="{EB3BD80F-CE8C-4192-A3B9-19F83BB22199}" name="Column10290"/>
    <tableColumn id="10291" xr3:uid="{6A21DFBF-BE65-459A-BEF6-CE7137C9179A}" name="Column10291"/>
    <tableColumn id="10292" xr3:uid="{E53E38D8-C7D7-4C57-A9D2-5DDE2502EC57}" name="Column10292"/>
    <tableColumn id="10293" xr3:uid="{4A392A21-3EB3-46CF-BE2C-40643E2B6E0D}" name="Column10293"/>
    <tableColumn id="10294" xr3:uid="{3EAE6EE2-C9A3-4A9E-9D89-93AC4DBBBD9A}" name="Column10294"/>
    <tableColumn id="10295" xr3:uid="{598601B0-22A2-4DE7-9A78-09B608FACF7B}" name="Column10295"/>
    <tableColumn id="10296" xr3:uid="{8A970113-87A4-4042-8BD4-386BE3360F72}" name="Column10296"/>
    <tableColumn id="10297" xr3:uid="{9D201846-447D-411C-BAC3-846792AC5955}" name="Column10297"/>
    <tableColumn id="10298" xr3:uid="{07B00701-C618-4598-A17D-866A00FF59DF}" name="Column10298"/>
    <tableColumn id="10299" xr3:uid="{54174D9D-0773-4CA9-9709-482FFE548419}" name="Column10299"/>
    <tableColumn id="10300" xr3:uid="{EEA83D96-3E76-4314-AB8D-A84EFF9C884D}" name="Column10300"/>
    <tableColumn id="10301" xr3:uid="{A992F48C-B199-47BC-BEFF-954868D4F8AF}" name="Column10301"/>
    <tableColumn id="10302" xr3:uid="{98E8BDAA-B0C3-4DC0-B4EB-739398549416}" name="Column10302"/>
    <tableColumn id="10303" xr3:uid="{66681AAD-C029-4557-9C03-5C1D7BC7E989}" name="Column10303"/>
    <tableColumn id="10304" xr3:uid="{232C3688-2767-4270-B087-A4F3F1D5098F}" name="Column10304"/>
    <tableColumn id="10305" xr3:uid="{7969D98D-758B-43DA-9F70-33AA431576D4}" name="Column10305"/>
    <tableColumn id="10306" xr3:uid="{C63B511F-F1A2-4A45-A08D-273E01552436}" name="Column10306"/>
    <tableColumn id="10307" xr3:uid="{DAAA48AC-6816-42EA-A418-9C365FD2CFB8}" name="Column10307"/>
    <tableColumn id="10308" xr3:uid="{38C8D07F-9FF6-42BB-96E2-6A9931EC2439}" name="Column10308"/>
    <tableColumn id="10309" xr3:uid="{FCE5BB04-CA09-48FC-AC81-CCC5BD9746A5}" name="Column10309"/>
    <tableColumn id="10310" xr3:uid="{572B3884-5F25-4FE4-9820-D7E2A190C453}" name="Column10310"/>
    <tableColumn id="10311" xr3:uid="{AFEC7CF1-7DD0-4865-BE99-A9987F41F045}" name="Column10311"/>
    <tableColumn id="10312" xr3:uid="{2E42D8E0-195A-4DA8-9EDC-1BCA6ECFE4B2}" name="Column10312"/>
    <tableColumn id="10313" xr3:uid="{5FC1A70A-6D34-46D3-BD89-81383784C2B6}" name="Column10313"/>
    <tableColumn id="10314" xr3:uid="{C57DFA82-7D5A-4191-B3DB-BB998EBE5E32}" name="Column10314"/>
    <tableColumn id="10315" xr3:uid="{A257405D-6175-4B77-B5FB-CA4F99CFAE28}" name="Column10315"/>
    <tableColumn id="10316" xr3:uid="{6458E335-ADAD-4569-94A0-2AA1E1CAD596}" name="Column10316"/>
    <tableColumn id="10317" xr3:uid="{1CD0D28F-E41D-4FF3-8BC7-DAEFFF71D1E3}" name="Column10317"/>
    <tableColumn id="10318" xr3:uid="{7AC02598-9A99-4652-BBDD-2A425A97CF15}" name="Column10318"/>
    <tableColumn id="10319" xr3:uid="{3472A35C-5E87-4FA6-94E9-193FB9153C6F}" name="Column10319"/>
    <tableColumn id="10320" xr3:uid="{D69E7085-3A23-4431-AE50-60A918AB2C48}" name="Column10320"/>
    <tableColumn id="10321" xr3:uid="{4D3F6F6A-C27C-4765-A50A-FD4525573738}" name="Column10321"/>
    <tableColumn id="10322" xr3:uid="{FE736FCD-E861-44DB-9C7B-F129B519DA59}" name="Column10322"/>
    <tableColumn id="10323" xr3:uid="{E58C7F3D-0996-45A9-BCD4-261AAA91B146}" name="Column10323"/>
    <tableColumn id="10324" xr3:uid="{66F67F0E-FBCA-434A-8266-3F161E9A1C60}" name="Column10324"/>
    <tableColumn id="10325" xr3:uid="{FEF99C4A-31F2-4EEA-98BE-A92943E877C7}" name="Column10325"/>
    <tableColumn id="10326" xr3:uid="{2CA263E0-906A-45C6-B9C2-BC59848EE0C1}" name="Column10326"/>
    <tableColumn id="10327" xr3:uid="{D0B02566-3108-4825-A0DC-7263A8805E92}" name="Column10327"/>
    <tableColumn id="10328" xr3:uid="{7C109780-4688-4BB6-AC5D-BA241024FD33}" name="Column10328"/>
    <tableColumn id="10329" xr3:uid="{A6D821F1-1240-48D2-8920-AD613BE405D1}" name="Column10329"/>
    <tableColumn id="10330" xr3:uid="{4992BD6F-742C-4EFF-8C15-CD65C86C8979}" name="Column10330"/>
    <tableColumn id="10331" xr3:uid="{CCAA5B5C-9D65-4646-88AE-4AC84E5A55CF}" name="Column10331"/>
    <tableColumn id="10332" xr3:uid="{58C993D5-76EC-4D86-A3C1-0D1D9A975713}" name="Column10332"/>
    <tableColumn id="10333" xr3:uid="{90775D78-AC82-40BC-90CE-037DABA7AFD8}" name="Column10333"/>
    <tableColumn id="10334" xr3:uid="{E5F6FAA5-3AD5-41EC-AE36-4601FB83625C}" name="Column10334"/>
    <tableColumn id="10335" xr3:uid="{8689FF42-98FF-4EED-B48B-921452B2ED7F}" name="Column10335"/>
    <tableColumn id="10336" xr3:uid="{1BCF381F-2AC0-4720-BD68-704676C0A4EB}" name="Column10336"/>
    <tableColumn id="10337" xr3:uid="{B06E43BF-297E-47E6-987E-2B27C40F7A3A}" name="Column10337"/>
    <tableColumn id="10338" xr3:uid="{1D084CD3-040B-4E4F-8206-95DFDA081B63}" name="Column10338"/>
    <tableColumn id="10339" xr3:uid="{AF5EFB87-0EB9-4472-90A7-8DE8692A4E10}" name="Column10339"/>
    <tableColumn id="10340" xr3:uid="{18C1A0DE-DEE1-4C92-B936-AA9EE438CBF8}" name="Column10340"/>
    <tableColumn id="10341" xr3:uid="{FF6E39DD-B561-441B-ACD7-8B3218C151BA}" name="Column10341"/>
    <tableColumn id="10342" xr3:uid="{5653B803-B6AC-453E-AD0F-0DD1678E0EB3}" name="Column10342"/>
    <tableColumn id="10343" xr3:uid="{0CFECA3A-0DF2-4E91-A24C-DCCE3EA67AEF}" name="Column10343"/>
    <tableColumn id="10344" xr3:uid="{E2C174D5-C339-4167-B8E3-5B69B5932824}" name="Column10344"/>
    <tableColumn id="10345" xr3:uid="{061CD96F-BDA3-451D-B7B9-B9E611D09902}" name="Column10345"/>
    <tableColumn id="10346" xr3:uid="{62711155-BD9B-462D-A297-06040BB747AB}" name="Column10346"/>
    <tableColumn id="10347" xr3:uid="{054AA68D-0269-46E6-8BC0-381E184E53EE}" name="Column10347"/>
    <tableColumn id="10348" xr3:uid="{7C39EF81-1DF1-40F1-9F83-F7EAC5B3DA3B}" name="Column10348"/>
    <tableColumn id="10349" xr3:uid="{96421592-9CE6-414E-932F-8EB66005DE8D}" name="Column10349"/>
    <tableColumn id="10350" xr3:uid="{4FDB3F7F-59F7-49C7-A019-205B168B0204}" name="Column10350"/>
    <tableColumn id="10351" xr3:uid="{93774874-A5C3-4F39-82CC-2792F29A51A3}" name="Column10351"/>
    <tableColumn id="10352" xr3:uid="{C7FE231A-A8FD-4AE0-A569-B06D43B80AE2}" name="Column10352"/>
    <tableColumn id="10353" xr3:uid="{140B9750-159F-4C3F-AE94-C6A40851E716}" name="Column10353"/>
    <tableColumn id="10354" xr3:uid="{1E43F1AE-466B-455B-9F43-9FC3388B3C5A}" name="Column10354"/>
    <tableColumn id="10355" xr3:uid="{9D29F04A-ACAF-4A70-A27B-DD444224827A}" name="Column10355"/>
    <tableColumn id="10356" xr3:uid="{11A525A4-EA4E-4F61-A6E2-049203D30937}" name="Column10356"/>
    <tableColumn id="10357" xr3:uid="{F9AA3BE4-C756-45C6-A58D-046F80421451}" name="Column10357"/>
    <tableColumn id="10358" xr3:uid="{1E1FD7DB-2848-4F12-9FDD-B46A18CA8355}" name="Column10358"/>
    <tableColumn id="10359" xr3:uid="{F2E4CBC0-13E9-4F2A-AEDF-CF55E0801EF7}" name="Column10359"/>
    <tableColumn id="10360" xr3:uid="{E07E31DD-604C-43EB-9663-645510ABF241}" name="Column10360"/>
    <tableColumn id="10361" xr3:uid="{0AFD008D-6E21-4477-9CE9-8C67A524ED47}" name="Column10361"/>
    <tableColumn id="10362" xr3:uid="{7782EA88-EA27-410A-8501-723F9B830D79}" name="Column10362"/>
    <tableColumn id="10363" xr3:uid="{0AA097D4-3572-4613-8E47-AE28E48A99DC}" name="Column10363"/>
    <tableColumn id="10364" xr3:uid="{E291BD09-3A9D-4AD5-8CC1-474140B917A4}" name="Column10364"/>
    <tableColumn id="10365" xr3:uid="{5DA1740F-0219-4FE2-9DE5-84DEE93C6491}" name="Column10365"/>
    <tableColumn id="10366" xr3:uid="{EDF430E4-20A0-4576-AFD7-82F8FF05C847}" name="Column10366"/>
    <tableColumn id="10367" xr3:uid="{5CC3013F-E147-4A0A-8B94-D5C8E5CE5042}" name="Column10367"/>
    <tableColumn id="10368" xr3:uid="{FA9EE4DA-CCA0-4268-AB40-A872728ACCEC}" name="Column10368"/>
    <tableColumn id="10369" xr3:uid="{BFC3B9CD-C7F6-4540-80C4-8AECD913E56E}" name="Column10369"/>
    <tableColumn id="10370" xr3:uid="{0ECB66AA-7227-474D-9D42-2EB4ECAF88A3}" name="Column10370"/>
    <tableColumn id="10371" xr3:uid="{68A703EE-FD83-4458-9089-8165B3871D24}" name="Column10371"/>
    <tableColumn id="10372" xr3:uid="{4D756BC0-4254-49EE-820A-7DFB1C5408E0}" name="Column10372"/>
    <tableColumn id="10373" xr3:uid="{662595B8-DC55-4E28-BB4F-A90FBA26557A}" name="Column10373"/>
    <tableColumn id="10374" xr3:uid="{A6E0A6D6-CB06-4BF3-9C36-7F02BC5D872A}" name="Column10374"/>
    <tableColumn id="10375" xr3:uid="{F8B93FA7-A7DF-486D-989C-3B66F4BFF50F}" name="Column10375"/>
    <tableColumn id="10376" xr3:uid="{241AC11D-E2C5-48BD-94E2-C5DBC3A2701C}" name="Column10376"/>
    <tableColumn id="10377" xr3:uid="{B5428455-4669-4E17-9D2E-F0BFCBE30434}" name="Column10377"/>
    <tableColumn id="10378" xr3:uid="{84FD29A3-2ADA-4624-9E44-EAED4756C9CC}" name="Column10378"/>
    <tableColumn id="10379" xr3:uid="{04DF67B4-622A-4304-AC6D-F12A714D68E7}" name="Column10379"/>
    <tableColumn id="10380" xr3:uid="{AD4520C5-8D85-4A0B-955F-940F2B144960}" name="Column10380"/>
    <tableColumn id="10381" xr3:uid="{6A1C9D07-E667-4BDB-98DF-11C3D3AF771F}" name="Column10381"/>
    <tableColumn id="10382" xr3:uid="{7F42AFC5-4FA0-4AC4-93CC-069014988553}" name="Column10382"/>
    <tableColumn id="10383" xr3:uid="{669FA1FB-9CDF-4191-823B-F9CF3EB6B730}" name="Column10383"/>
    <tableColumn id="10384" xr3:uid="{FA20CFA9-95AD-4DCE-964B-1637187ECCD3}" name="Column10384"/>
    <tableColumn id="10385" xr3:uid="{C3856206-ACAC-4624-8606-73689A81887F}" name="Column10385"/>
    <tableColumn id="10386" xr3:uid="{C69022F6-C7E6-4F9D-A95A-5CD5B1C1507C}" name="Column10386"/>
    <tableColumn id="10387" xr3:uid="{D656AA87-7515-4B54-A239-2730D89D93C6}" name="Column10387"/>
    <tableColumn id="10388" xr3:uid="{6AEDED45-D77B-4FB0-8FD8-B7FD4A58D12C}" name="Column10388"/>
    <tableColumn id="10389" xr3:uid="{A366AE81-922A-41E8-BECF-A8CF93E86709}" name="Column10389"/>
    <tableColumn id="10390" xr3:uid="{CD2A2D16-8151-4961-BD23-E93F5F019B69}" name="Column10390"/>
    <tableColumn id="10391" xr3:uid="{249C4073-FDA1-4963-8B0A-7EACD30FB460}" name="Column10391"/>
    <tableColumn id="10392" xr3:uid="{0167990F-E060-4458-B02F-2779570AFAAC}" name="Column10392"/>
    <tableColumn id="10393" xr3:uid="{D7AD9F2F-D0AB-4925-BC23-E3CF59DC98C9}" name="Column10393"/>
    <tableColumn id="10394" xr3:uid="{57D782B5-FC29-4038-91AD-04CB6778A8AE}" name="Column10394"/>
    <tableColumn id="10395" xr3:uid="{32B95E42-42A4-4F9F-88C0-77BA0D178674}" name="Column10395"/>
    <tableColumn id="10396" xr3:uid="{D7459DF1-EF0D-4C77-BFB2-11F117E1F00A}" name="Column10396"/>
    <tableColumn id="10397" xr3:uid="{79CB982A-3C04-4DB8-BF73-4B7F80B55487}" name="Column10397"/>
    <tableColumn id="10398" xr3:uid="{C03C70BB-7E8D-483B-8F74-228B2E4C2FAE}" name="Column10398"/>
    <tableColumn id="10399" xr3:uid="{FB117A05-31CB-4F94-8B4D-E2C2109E8AFD}" name="Column10399"/>
    <tableColumn id="10400" xr3:uid="{F82A8E9A-975A-405B-9F9D-14E42F9F3ACE}" name="Column10400"/>
    <tableColumn id="10401" xr3:uid="{A05242B6-4E02-4797-A7B9-835320CBB0BC}" name="Column10401"/>
    <tableColumn id="10402" xr3:uid="{901CDB3F-8BD5-43F9-B888-F5CABB5D7EEA}" name="Column10402"/>
    <tableColumn id="10403" xr3:uid="{EEFE150F-27ED-4143-A7EB-D9C22C237ABE}" name="Column10403"/>
    <tableColumn id="10404" xr3:uid="{B668FF02-EF0F-4D62-9DF6-7F1304EB6814}" name="Column10404"/>
    <tableColumn id="10405" xr3:uid="{AFB0C140-C9E9-44A2-A490-E851F72B8449}" name="Column10405"/>
    <tableColumn id="10406" xr3:uid="{1232CF55-0C73-43E4-A344-532A6C2E1519}" name="Column10406"/>
    <tableColumn id="10407" xr3:uid="{6A8FA1AE-E322-483E-B23D-4D15B0E4FC46}" name="Column10407"/>
    <tableColumn id="10408" xr3:uid="{520E447A-B0FB-4671-8628-B06EC3F0F528}" name="Column10408"/>
    <tableColumn id="10409" xr3:uid="{3DD2B9B1-1749-439C-BD22-1AB1A07F1D84}" name="Column10409"/>
    <tableColumn id="10410" xr3:uid="{9BDBCDBC-4937-4EFA-8757-0AE96398025E}" name="Column10410"/>
    <tableColumn id="10411" xr3:uid="{AA0B2008-2D04-4126-9A9A-06451F6A5E58}" name="Column10411"/>
    <tableColumn id="10412" xr3:uid="{9E1D9DD8-3E45-4EF9-BCEC-CBFE76EAF6C6}" name="Column10412"/>
    <tableColumn id="10413" xr3:uid="{C91C9FD5-B837-4139-BD50-19D163E64455}" name="Column10413"/>
    <tableColumn id="10414" xr3:uid="{36D570D5-08D7-4819-9BAE-6F473A665CA6}" name="Column10414"/>
    <tableColumn id="10415" xr3:uid="{0544FF87-3EF2-4A93-86F0-6D9B7429AC8A}" name="Column10415"/>
    <tableColumn id="10416" xr3:uid="{FF09D3F1-14B4-4CEE-998E-9D31FE428400}" name="Column10416"/>
    <tableColumn id="10417" xr3:uid="{0679B554-F44B-4E77-B5C1-1880FB68E12E}" name="Column10417"/>
    <tableColumn id="10418" xr3:uid="{D25BC01D-5BC3-4FDF-8B34-F19DAB664619}" name="Column10418"/>
    <tableColumn id="10419" xr3:uid="{DE72D5A6-E82A-4834-931A-85E719A56E59}" name="Column10419"/>
    <tableColumn id="10420" xr3:uid="{AB479948-B5E8-4420-B4EE-E898F291B92C}" name="Column10420"/>
    <tableColumn id="10421" xr3:uid="{D34C79E6-0583-4F62-99E5-A8C3DADE5F82}" name="Column10421"/>
    <tableColumn id="10422" xr3:uid="{3AC0D797-736B-40B6-92E2-5535F72BAE06}" name="Column10422"/>
    <tableColumn id="10423" xr3:uid="{9D9D9036-FE7D-46CF-AE22-48E50C804020}" name="Column10423"/>
    <tableColumn id="10424" xr3:uid="{08703977-B808-4627-92EB-644323124FE5}" name="Column10424"/>
    <tableColumn id="10425" xr3:uid="{D2E38CAB-E432-4CA1-BF51-8F475ADFCE92}" name="Column10425"/>
    <tableColumn id="10426" xr3:uid="{86E1F435-05FB-4FC7-B5B6-4C1A232766F6}" name="Column10426"/>
    <tableColumn id="10427" xr3:uid="{75FE41B9-5B84-424B-BE86-8B5050E25169}" name="Column10427"/>
    <tableColumn id="10428" xr3:uid="{A31F7DB3-FA27-4F66-A9DB-52FDD83234C9}" name="Column10428"/>
    <tableColumn id="10429" xr3:uid="{60C02B9A-F26F-4FDF-A0F8-794036C86680}" name="Column10429"/>
    <tableColumn id="10430" xr3:uid="{1D633A29-313D-4BCD-BF82-B9289C2D03B4}" name="Column10430"/>
    <tableColumn id="10431" xr3:uid="{DE9A626D-E9C4-4D7A-9FBF-2D93AAB7206E}" name="Column10431"/>
    <tableColumn id="10432" xr3:uid="{98ED6915-A0B9-4D04-9888-1C09B6AC2D81}" name="Column10432"/>
    <tableColumn id="10433" xr3:uid="{531809E9-D718-436C-A67F-42F6DE1DC1B7}" name="Column10433"/>
    <tableColumn id="10434" xr3:uid="{C61C0E0B-54D1-4F38-BEFC-F0B6EFF49325}" name="Column10434"/>
    <tableColumn id="10435" xr3:uid="{943FAC7B-1D3A-48F1-B7F0-C527FC8D5A67}" name="Column10435"/>
    <tableColumn id="10436" xr3:uid="{6BA07F27-20A2-4859-ABB1-E7519CE5BB06}" name="Column10436"/>
    <tableColumn id="10437" xr3:uid="{4311F4C7-F7B0-4649-864C-5600B44BC03E}" name="Column10437"/>
    <tableColumn id="10438" xr3:uid="{6FDF4F08-D4B0-4737-9F27-02DB169415A2}" name="Column10438"/>
    <tableColumn id="10439" xr3:uid="{FA280BC5-1234-4366-8DBF-2BCCC4220CD1}" name="Column10439"/>
    <tableColumn id="10440" xr3:uid="{91390203-C3C1-4208-B326-EF0A5617AEE4}" name="Column10440"/>
    <tableColumn id="10441" xr3:uid="{438D7BDB-9C85-48DD-8BC5-0A52475D5929}" name="Column10441"/>
    <tableColumn id="10442" xr3:uid="{ECBE716F-B6D0-459D-8ED3-5E72B8651462}" name="Column10442"/>
    <tableColumn id="10443" xr3:uid="{AB6CB53F-B5A7-47DB-9B94-759056C49D70}" name="Column10443"/>
    <tableColumn id="10444" xr3:uid="{E5CA927F-B27C-4F4A-A2E1-31368700C5C9}" name="Column10444"/>
    <tableColumn id="10445" xr3:uid="{B07F435F-AFA3-4C60-A8D6-AA85502E5A44}" name="Column10445"/>
    <tableColumn id="10446" xr3:uid="{BA0F0E81-BE3C-4E09-BF15-83EF4E07A34B}" name="Column10446"/>
    <tableColumn id="10447" xr3:uid="{2A29A4BD-FC60-4A07-B702-751703946357}" name="Column10447"/>
    <tableColumn id="10448" xr3:uid="{15606D7A-2F00-4E24-89A3-94FE8391EE1F}" name="Column10448"/>
    <tableColumn id="10449" xr3:uid="{254FAB3B-5E3E-4534-97D4-B3DD13B8CD0A}" name="Column10449"/>
    <tableColumn id="10450" xr3:uid="{F3BDEC07-ABAF-4062-859C-316B56E82310}" name="Column10450"/>
    <tableColumn id="10451" xr3:uid="{315918DB-756D-47B9-B722-E57D6D2333B5}" name="Column10451"/>
    <tableColumn id="10452" xr3:uid="{8983692B-9382-48B8-A959-470813FBA148}" name="Column10452"/>
    <tableColumn id="10453" xr3:uid="{EDCFE724-1B95-4EB4-BF18-1FE01D4799D8}" name="Column10453"/>
    <tableColumn id="10454" xr3:uid="{72DD9E5B-2A98-41A7-A256-529E87CB2D5B}" name="Column10454"/>
    <tableColumn id="10455" xr3:uid="{6A86A92E-B521-4E81-9701-74ED36C93A34}" name="Column10455"/>
    <tableColumn id="10456" xr3:uid="{83D5E925-A451-4E87-90D1-5578CD8E45E8}" name="Column10456"/>
    <tableColumn id="10457" xr3:uid="{E4C5FED8-81B4-4330-A33A-E0F7EE62ABC5}" name="Column10457"/>
    <tableColumn id="10458" xr3:uid="{4E40B249-1B22-42C5-AD0D-F129CB8219EC}" name="Column10458"/>
    <tableColumn id="10459" xr3:uid="{3895AF8E-FFFD-491F-B2BF-D79B2194E7F7}" name="Column10459"/>
    <tableColumn id="10460" xr3:uid="{1AC067DB-3697-4DFC-84A7-9DDB996F07F1}" name="Column10460"/>
    <tableColumn id="10461" xr3:uid="{B40C2B89-992A-4FBA-B6B2-AB07BE2152E8}" name="Column10461"/>
    <tableColumn id="10462" xr3:uid="{C156AB00-BD24-49E1-8C21-21080307E989}" name="Column10462"/>
    <tableColumn id="10463" xr3:uid="{B2573E72-9902-4001-A234-32271A287EF8}" name="Column10463"/>
    <tableColumn id="10464" xr3:uid="{47F34F88-1E2C-4EED-8AD8-2A05171B466F}" name="Column10464"/>
    <tableColumn id="10465" xr3:uid="{8290F710-47EC-44A1-B86A-7489D80B24F1}" name="Column10465"/>
    <tableColumn id="10466" xr3:uid="{275A9797-57F0-4CAA-A283-8AFF991B8F8F}" name="Column10466"/>
    <tableColumn id="10467" xr3:uid="{34C0F3C9-4360-474F-A233-9708F1CCA165}" name="Column10467"/>
    <tableColumn id="10468" xr3:uid="{73758C86-CED6-4EAA-8926-84285EB9A73A}" name="Column10468"/>
    <tableColumn id="10469" xr3:uid="{EFE02003-5B47-43E7-924E-619E833EFAD5}" name="Column10469"/>
    <tableColumn id="10470" xr3:uid="{DF08654C-5647-47B8-9EB4-CFBE0DC8F4A0}" name="Column10470"/>
    <tableColumn id="10471" xr3:uid="{085DB7FB-ADE0-48C5-853B-8A2152353476}" name="Column10471"/>
    <tableColumn id="10472" xr3:uid="{92DFA55B-FBB4-472F-9AFB-AFA3F3FD436F}" name="Column10472"/>
    <tableColumn id="10473" xr3:uid="{984D32E7-85A0-4988-9585-2052961A3E7C}" name="Column10473"/>
    <tableColumn id="10474" xr3:uid="{C0BCDCE4-3CE5-4AA5-98EB-039717AEC2EB}" name="Column10474"/>
    <tableColumn id="10475" xr3:uid="{C7665AF2-DE68-47F4-BD86-887D9E716C31}" name="Column10475"/>
    <tableColumn id="10476" xr3:uid="{501A4515-08C5-41DA-AF0D-F313BC4BB125}" name="Column10476"/>
    <tableColumn id="10477" xr3:uid="{C60C1577-19D6-4684-9EDB-CAAFCC1DBAEE}" name="Column10477"/>
    <tableColumn id="10478" xr3:uid="{776A981D-EF33-4A2D-AA4F-1ADB8555B0CA}" name="Column10478"/>
    <tableColumn id="10479" xr3:uid="{746B40BF-435C-4948-8F44-7BC42EBEAD6B}" name="Column10479"/>
    <tableColumn id="10480" xr3:uid="{F214E8B9-FB4F-485D-B8F8-5BBE6B934F1A}" name="Column10480"/>
    <tableColumn id="10481" xr3:uid="{B90699B9-EF22-4D44-9B90-F4B7C5B8D76A}" name="Column10481"/>
    <tableColumn id="10482" xr3:uid="{27A72877-34EB-44DF-885E-CFBEBAB15656}" name="Column10482"/>
    <tableColumn id="10483" xr3:uid="{EDEDB028-1D0C-4BA9-85A5-45AC7F0668F2}" name="Column10483"/>
    <tableColumn id="10484" xr3:uid="{1D3886A8-95E6-4CFA-862F-A65A562AAF59}" name="Column10484"/>
    <tableColumn id="10485" xr3:uid="{793A3B2E-0891-4306-B2C3-B977C871F1A9}" name="Column10485"/>
    <tableColumn id="10486" xr3:uid="{ED0E4B95-7300-480F-B02C-783A8978395C}" name="Column10486"/>
    <tableColumn id="10487" xr3:uid="{EB0ABC47-E4E7-45F9-9E04-8294C0FCA1D9}" name="Column10487"/>
    <tableColumn id="10488" xr3:uid="{549380F3-4804-4115-98DB-B3B883E486D1}" name="Column10488"/>
    <tableColumn id="10489" xr3:uid="{609D37DB-09F9-426C-9C87-91254DC6BDA8}" name="Column10489"/>
    <tableColumn id="10490" xr3:uid="{43E353B6-D64E-4CA3-96C7-56A4CD7A216D}" name="Column10490"/>
    <tableColumn id="10491" xr3:uid="{6ACCA6A1-8AF8-4E62-AAE8-8CA6FC3AB24F}" name="Column10491"/>
    <tableColumn id="10492" xr3:uid="{B25D0633-4ED9-4250-B21A-B5C531513FD3}" name="Column10492"/>
    <tableColumn id="10493" xr3:uid="{E2EDD9EA-529A-41F4-A9A8-FB5F09AADFEB}" name="Column10493"/>
    <tableColumn id="10494" xr3:uid="{8F969401-8C49-49A2-A705-9E218F64C5CE}" name="Column10494"/>
    <tableColumn id="10495" xr3:uid="{BF547DA4-4688-4E12-B8DD-622203635C8B}" name="Column10495"/>
    <tableColumn id="10496" xr3:uid="{776512CB-8FF4-41E9-A7B1-8D0C4FFDFC0D}" name="Column10496"/>
    <tableColumn id="10497" xr3:uid="{BA5F2B36-7CC7-4F70-9AFB-7F930C3E5F28}" name="Column10497"/>
    <tableColumn id="10498" xr3:uid="{1C644859-1732-4221-B655-B00F4E3FA878}" name="Column10498"/>
    <tableColumn id="10499" xr3:uid="{1C4EE51B-0D51-46D1-A06C-0330BFDA7508}" name="Column10499"/>
    <tableColumn id="10500" xr3:uid="{0034E5BD-E353-4047-A7E1-ACD2C6457F19}" name="Column10500"/>
    <tableColumn id="10501" xr3:uid="{027CCEE6-CAC6-4A39-BC19-9812E681F78C}" name="Column10501"/>
    <tableColumn id="10502" xr3:uid="{DD859AD1-6A1C-4DD6-92D6-F3B3C6AA3A7D}" name="Column10502"/>
    <tableColumn id="10503" xr3:uid="{5CBB1D1D-78AC-464F-8B0C-6A086F5E1F6A}" name="Column10503"/>
    <tableColumn id="10504" xr3:uid="{15D4B1B4-FE42-4356-BEE1-D43C4695C9B6}" name="Column10504"/>
    <tableColumn id="10505" xr3:uid="{77374F7F-6739-4C51-BE24-164E74EDF756}" name="Column10505"/>
    <tableColumn id="10506" xr3:uid="{5FE10F54-61AB-4387-8C3E-526796F86145}" name="Column10506"/>
    <tableColumn id="10507" xr3:uid="{5A16BE6E-350D-4F1F-86A1-49070BACB26E}" name="Column10507"/>
    <tableColumn id="10508" xr3:uid="{36AB597C-DEA6-4390-89F2-21B4BADE1F25}" name="Column10508"/>
    <tableColumn id="10509" xr3:uid="{F2FD2FE0-3962-4B0C-B677-7A322BD00B83}" name="Column10509"/>
    <tableColumn id="10510" xr3:uid="{23D75253-017A-4FBC-B222-036B9844D621}" name="Column10510"/>
    <tableColumn id="10511" xr3:uid="{22C512F8-DB23-4FE3-A1FD-6CC87C53F726}" name="Column10511"/>
    <tableColumn id="10512" xr3:uid="{BB7FEEB6-5E2D-4547-800E-CA9DE9A2F5C0}" name="Column10512"/>
    <tableColumn id="10513" xr3:uid="{02E7E6E0-79A0-430C-BE9E-24DBF5F27A27}" name="Column10513"/>
    <tableColumn id="10514" xr3:uid="{E12D7068-A40E-4BC0-9F88-2E77DD4F4B54}" name="Column10514"/>
    <tableColumn id="10515" xr3:uid="{1369D9D6-BD8F-4601-9523-AA01BF62734A}" name="Column10515"/>
    <tableColumn id="10516" xr3:uid="{DAD3434D-8F4B-4D77-8C05-1F1644120EC1}" name="Column10516"/>
    <tableColumn id="10517" xr3:uid="{234697B5-F647-4968-AE22-4EE30A22ACC8}" name="Column10517"/>
    <tableColumn id="10518" xr3:uid="{68094F5C-9CBD-4834-BEFD-511742EA2595}" name="Column10518"/>
    <tableColumn id="10519" xr3:uid="{9A70ADF7-787B-48E3-B3C5-3E8992D8B725}" name="Column10519"/>
    <tableColumn id="10520" xr3:uid="{67544086-5FAF-42C3-AFA2-AC6F2A5A72E9}" name="Column10520"/>
    <tableColumn id="10521" xr3:uid="{277778CE-7708-457F-9E25-7B748DE08409}" name="Column10521"/>
    <tableColumn id="10522" xr3:uid="{32898B88-3A82-4397-892C-9341CBD5717A}" name="Column10522"/>
    <tableColumn id="10523" xr3:uid="{403565C1-7EA1-4BC3-8C16-66D0446B1A49}" name="Column10523"/>
    <tableColumn id="10524" xr3:uid="{4064920C-1CA0-4A55-ADBD-85401CADDEC1}" name="Column10524"/>
    <tableColumn id="10525" xr3:uid="{40BC543B-23A4-4E42-805A-1D5D491462F8}" name="Column10525"/>
    <tableColumn id="10526" xr3:uid="{EBB9D7A6-4485-4543-8B43-300AA9F77403}" name="Column10526"/>
    <tableColumn id="10527" xr3:uid="{1D0151D6-1FC6-46A9-B9AB-D257F5C3101D}" name="Column10527"/>
    <tableColumn id="10528" xr3:uid="{3DC7618A-B599-402B-81D9-C66CB1D97C96}" name="Column10528"/>
    <tableColumn id="10529" xr3:uid="{976D7B8C-08FD-40D7-A4BC-291534047648}" name="Column10529"/>
    <tableColumn id="10530" xr3:uid="{2A4DFF34-EDA3-47E0-B6F2-9C8EEBF76D5D}" name="Column10530"/>
    <tableColumn id="10531" xr3:uid="{4080B7DC-40B0-48FF-9084-204C0FC1CFF9}" name="Column10531"/>
    <tableColumn id="10532" xr3:uid="{B8151807-E526-4974-B972-342D6F613EC2}" name="Column10532"/>
    <tableColumn id="10533" xr3:uid="{83EF1D04-D071-4285-B75F-6D5137EFD4DE}" name="Column10533"/>
    <tableColumn id="10534" xr3:uid="{8DA9BB74-2863-4B84-BF34-057E0F313B76}" name="Column10534"/>
    <tableColumn id="10535" xr3:uid="{9D2188B4-C730-4511-8B03-355537D4F35F}" name="Column10535"/>
    <tableColumn id="10536" xr3:uid="{8E616DB4-48BE-4BFE-8A75-0833B2BF42A6}" name="Column10536"/>
    <tableColumn id="10537" xr3:uid="{18F1AF4F-68B8-4950-8CEB-8D2B8A47CD87}" name="Column10537"/>
    <tableColumn id="10538" xr3:uid="{E298ACFB-6AE5-44A6-8297-CD6A8D170A1F}" name="Column10538"/>
    <tableColumn id="10539" xr3:uid="{AA0AB4C9-26A2-46CA-A239-BFEF26DEC539}" name="Column10539"/>
    <tableColumn id="10540" xr3:uid="{74CDEF7A-0820-4957-9E9A-72CCDD45EE6D}" name="Column10540"/>
    <tableColumn id="10541" xr3:uid="{10C27A14-9BF3-4B70-939D-9C857FE5000D}" name="Column10541"/>
    <tableColumn id="10542" xr3:uid="{44C6CCC2-7238-4663-9929-1917EA4BA907}" name="Column10542"/>
    <tableColumn id="10543" xr3:uid="{E62E2D7A-5712-4CE0-ABC9-654F3473D83E}" name="Column10543"/>
    <tableColumn id="10544" xr3:uid="{16F34A40-D3BA-4DA0-8307-490305026422}" name="Column10544"/>
    <tableColumn id="10545" xr3:uid="{91D90617-46BD-4D00-9438-6B0261056E65}" name="Column10545"/>
    <tableColumn id="10546" xr3:uid="{846E57B6-F7E5-458E-B8D3-C48767976CA0}" name="Column10546"/>
    <tableColumn id="10547" xr3:uid="{139669DC-BE49-46AA-8426-946F1599417B}" name="Column10547"/>
    <tableColumn id="10548" xr3:uid="{831A19C7-F71C-4353-98D1-009CE3CDE82D}" name="Column10548"/>
    <tableColumn id="10549" xr3:uid="{B26DE3A0-809E-4FE0-8C79-4ED26B3BE7EC}" name="Column10549"/>
    <tableColumn id="10550" xr3:uid="{9A8D2F40-C2DD-4D8D-8880-52FC0C86226E}" name="Column10550"/>
    <tableColumn id="10551" xr3:uid="{3F8BD13D-E6A8-4EFC-898E-875F8C92D9D6}" name="Column10551"/>
    <tableColumn id="10552" xr3:uid="{5331AD69-7FE7-4695-8D25-A8D66CC221C5}" name="Column10552"/>
    <tableColumn id="10553" xr3:uid="{2E8D917E-8FE1-43BD-A18C-8C97C225E870}" name="Column10553"/>
    <tableColumn id="10554" xr3:uid="{732DA053-9B3D-4182-BA6E-210416B45156}" name="Column10554"/>
    <tableColumn id="10555" xr3:uid="{B5816CEB-409A-4013-83A4-2C035A331FCE}" name="Column10555"/>
    <tableColumn id="10556" xr3:uid="{5BFE57E6-0FC5-49A0-803C-7FC9646E23D1}" name="Column10556"/>
    <tableColumn id="10557" xr3:uid="{DA787BB0-1367-4344-8EB0-487350E5BD30}" name="Column10557"/>
    <tableColumn id="10558" xr3:uid="{A629576C-10B7-4292-A579-7D6895383980}" name="Column10558"/>
    <tableColumn id="10559" xr3:uid="{194DA78B-8F45-4D53-A299-6C6001C16DB5}" name="Column10559"/>
    <tableColumn id="10560" xr3:uid="{53D885DB-8ED5-4E3F-A695-44AC7C1B9694}" name="Column10560"/>
    <tableColumn id="10561" xr3:uid="{F5464A97-687E-4010-8B3A-F563272E8E29}" name="Column10561"/>
    <tableColumn id="10562" xr3:uid="{629F6B2F-67C9-4F32-A76E-E863B14C914C}" name="Column10562"/>
    <tableColumn id="10563" xr3:uid="{9EA05FF3-249B-4B5A-86F4-6DD2E9804C3B}" name="Column10563"/>
    <tableColumn id="10564" xr3:uid="{ACFE914E-3F7A-4BA6-BF7E-DF22133A7A8F}" name="Column10564"/>
    <tableColumn id="10565" xr3:uid="{01DDCC5F-C514-4D77-8697-E63CA95628EA}" name="Column10565"/>
    <tableColumn id="10566" xr3:uid="{F7CAA2A9-52F9-4136-A6B1-72CF9CC81F88}" name="Column10566"/>
    <tableColumn id="10567" xr3:uid="{0F2F80F0-63E8-4D3D-9AEC-7618619FAF58}" name="Column10567"/>
    <tableColumn id="10568" xr3:uid="{A3E515BE-EE8F-4E0E-81B6-EE272F901263}" name="Column10568"/>
    <tableColumn id="10569" xr3:uid="{53512597-3995-4585-AF39-48BAE9728FE9}" name="Column10569"/>
    <tableColumn id="10570" xr3:uid="{9CFAC0E2-BC55-4E13-853E-23EFD0E621C4}" name="Column10570"/>
    <tableColumn id="10571" xr3:uid="{63C7A078-4998-41AA-8CE1-3F147B2157AF}" name="Column10571"/>
    <tableColumn id="10572" xr3:uid="{4BA02380-4746-48F8-A418-D39A2A254B3B}" name="Column10572"/>
    <tableColumn id="10573" xr3:uid="{C332D9D5-BE10-4781-9134-70837DFE6B2D}" name="Column10573"/>
    <tableColumn id="10574" xr3:uid="{FC7DD32D-F961-4B7B-B2A6-68152D552821}" name="Column10574"/>
    <tableColumn id="10575" xr3:uid="{8FB9F1B0-1031-433D-860F-425974EA97FB}" name="Column10575"/>
    <tableColumn id="10576" xr3:uid="{4A9649AB-E4C8-40AE-B824-3A95A1A2C9F7}" name="Column10576"/>
    <tableColumn id="10577" xr3:uid="{CCDFDBBC-CB82-431A-9A13-A284D615192E}" name="Column10577"/>
    <tableColumn id="10578" xr3:uid="{19C852CC-EF8F-4F67-B332-64CC6475830D}" name="Column10578"/>
    <tableColumn id="10579" xr3:uid="{BA084D8D-6E4E-4AD8-8C58-47F87F3CCB6B}" name="Column10579"/>
    <tableColumn id="10580" xr3:uid="{F7A4E157-839A-49D1-AE64-8C7C1EFE0C0F}" name="Column10580"/>
    <tableColumn id="10581" xr3:uid="{21387D92-1391-485F-B8AB-81DD279D6062}" name="Column10581"/>
    <tableColumn id="10582" xr3:uid="{78B91065-A98A-412E-A7FB-B09D1743A3A5}" name="Column10582"/>
    <tableColumn id="10583" xr3:uid="{6E1E834D-4460-43CA-966B-17E6681457BE}" name="Column10583"/>
    <tableColumn id="10584" xr3:uid="{D77AA44E-A6A8-467B-9B86-0714A4F77806}" name="Column10584"/>
    <tableColumn id="10585" xr3:uid="{54327743-2453-46E6-A659-3A8FC9D223C3}" name="Column10585"/>
    <tableColumn id="10586" xr3:uid="{4AC35D10-E88D-487F-9265-960C371957F3}" name="Column10586"/>
    <tableColumn id="10587" xr3:uid="{3A8D71C8-04FF-4091-B0F9-03E934CF8E81}" name="Column10587"/>
    <tableColumn id="10588" xr3:uid="{501C3719-75E9-4614-A5E8-11E19E2A0F1E}" name="Column10588"/>
    <tableColumn id="10589" xr3:uid="{420703B2-062B-405A-846F-CC7653DD09F8}" name="Column10589"/>
    <tableColumn id="10590" xr3:uid="{C6A0ECCF-FB9C-4321-B0B0-5EE5F9B53EFF}" name="Column10590"/>
    <tableColumn id="10591" xr3:uid="{D62C9E61-605B-4D21-80A2-F7A94A33BD27}" name="Column10591"/>
    <tableColumn id="10592" xr3:uid="{C4B4FEBB-96E3-4CC7-9C29-8B171146A288}" name="Column10592"/>
    <tableColumn id="10593" xr3:uid="{97446365-FD4C-429B-8FA8-7BBA0FC909D9}" name="Column10593"/>
    <tableColumn id="10594" xr3:uid="{EC8F42C4-46A8-4E18-981B-292B2D44140D}" name="Column10594"/>
    <tableColumn id="10595" xr3:uid="{ABF69BA2-A17C-4BDE-B816-823E8C3EC8D4}" name="Column10595"/>
    <tableColumn id="10596" xr3:uid="{43280DD2-63E2-4D9F-8EC7-C25FE02877C1}" name="Column10596"/>
    <tableColumn id="10597" xr3:uid="{E5A53014-B347-40EB-B6FB-0479D521F4BA}" name="Column10597"/>
    <tableColumn id="10598" xr3:uid="{C7743791-AE06-4CB1-9454-D6894889965F}" name="Column10598"/>
    <tableColumn id="10599" xr3:uid="{80C80754-5B33-4E80-86FE-5B6EF2A328EB}" name="Column10599"/>
    <tableColumn id="10600" xr3:uid="{36D78F55-A12C-46BA-B8F5-7E90172B1F1A}" name="Column10600"/>
    <tableColumn id="10601" xr3:uid="{A1135990-E9C0-49B0-8BED-21E69D8AF63C}" name="Column10601"/>
    <tableColumn id="10602" xr3:uid="{35327F45-3FFD-4843-A205-71FCD1BCEB73}" name="Column10602"/>
    <tableColumn id="10603" xr3:uid="{E96EE0C4-526C-47B0-A882-8BCA3F3635EC}" name="Column10603"/>
    <tableColumn id="10604" xr3:uid="{0A8319DE-9EBD-4E84-814D-15D257FB5068}" name="Column10604"/>
    <tableColumn id="10605" xr3:uid="{E1CD2282-7E1B-4B2A-BE16-715C78CAB58E}" name="Column10605"/>
    <tableColumn id="10606" xr3:uid="{31A5A441-A28D-4A28-B66A-D3117CDB084B}" name="Column10606"/>
    <tableColumn id="10607" xr3:uid="{DE6046DD-B32C-45F3-BB77-63AB6CE55A6C}" name="Column10607"/>
    <tableColumn id="10608" xr3:uid="{5A532C47-0A9D-4D0A-9F70-C8BC61F97193}" name="Column10608"/>
    <tableColumn id="10609" xr3:uid="{28E835AD-C077-487D-BAEA-0A6B5A9D2177}" name="Column10609"/>
    <tableColumn id="10610" xr3:uid="{870A8506-B8A3-4C34-83A8-664D8F4D56A1}" name="Column10610"/>
    <tableColumn id="10611" xr3:uid="{9296B929-03A1-4985-8D6D-77D7D62E17F6}" name="Column10611"/>
    <tableColumn id="10612" xr3:uid="{2F7FAFB8-8D28-4A38-8BA5-BF9A7D137244}" name="Column10612"/>
    <tableColumn id="10613" xr3:uid="{50F74DB4-CC13-43EC-BFFC-B3AC591ED56B}" name="Column10613"/>
    <tableColumn id="10614" xr3:uid="{627E4553-C8DC-47C0-B583-87FFEAA80CF9}" name="Column10614"/>
    <tableColumn id="10615" xr3:uid="{C460EBB9-1D2D-4970-84AE-6ADF64ACE5C7}" name="Column10615"/>
    <tableColumn id="10616" xr3:uid="{E101CC13-6D14-434B-9C89-3C73315BD3F2}" name="Column10616"/>
    <tableColumn id="10617" xr3:uid="{A3700925-49E5-43E6-AE05-19FCEC0E329E}" name="Column10617"/>
    <tableColumn id="10618" xr3:uid="{F9BAD985-BA3D-48AE-901F-5460906B2C33}" name="Column10618"/>
    <tableColumn id="10619" xr3:uid="{634B33FD-3FB7-4654-B86D-09D8EB38CF1F}" name="Column10619"/>
    <tableColumn id="10620" xr3:uid="{7E7CEF32-BCEC-4E49-A7C4-4EA3EA60030A}" name="Column10620"/>
    <tableColumn id="10621" xr3:uid="{48C14961-82EA-4A03-843D-0078F38BEEF1}" name="Column10621"/>
    <tableColumn id="10622" xr3:uid="{B7F1CDB3-AA08-46B0-A480-15408B1D023B}" name="Column10622"/>
    <tableColumn id="10623" xr3:uid="{BC776249-E013-49B8-8D50-59E10F197285}" name="Column10623"/>
    <tableColumn id="10624" xr3:uid="{7D410B73-7483-41EA-A387-31A678FDCFB2}" name="Column10624"/>
    <tableColumn id="10625" xr3:uid="{FB8D143F-59A1-4630-BCC5-D8D8397BCF0F}" name="Column10625"/>
    <tableColumn id="10626" xr3:uid="{DF272E2C-DDD2-4238-9AEC-1B7F6A183034}" name="Column10626"/>
    <tableColumn id="10627" xr3:uid="{C9469FB0-B62B-4B3D-870F-05041789F4A5}" name="Column10627"/>
    <tableColumn id="10628" xr3:uid="{0A90AF8C-DA14-43C5-871A-E81B3E418FD9}" name="Column10628"/>
    <tableColumn id="10629" xr3:uid="{986631F0-BD8B-4328-A71A-5646FE596C64}" name="Column10629"/>
    <tableColumn id="10630" xr3:uid="{65A979B4-6931-4E31-A419-5EDAA73DE7D6}" name="Column10630"/>
    <tableColumn id="10631" xr3:uid="{75800A31-C774-4CA8-BAED-0B9933FF1A3B}" name="Column10631"/>
    <tableColumn id="10632" xr3:uid="{E1552E95-D34A-4396-92C8-0E90866B8EFA}" name="Column10632"/>
    <tableColumn id="10633" xr3:uid="{73C0C045-9D05-4970-A854-214A079F523F}" name="Column10633"/>
    <tableColumn id="10634" xr3:uid="{FA7252FB-CE5C-406C-9BB0-DAB7DE1622F0}" name="Column10634"/>
    <tableColumn id="10635" xr3:uid="{52830F65-8004-4E75-A8AA-B51E2B95C73F}" name="Column10635"/>
    <tableColumn id="10636" xr3:uid="{B83093BE-C190-49FD-AB5B-F68907B6257F}" name="Column10636"/>
    <tableColumn id="10637" xr3:uid="{F88F79D4-AE35-44E9-BAEB-2096E1BF5788}" name="Column10637"/>
    <tableColumn id="10638" xr3:uid="{5493A350-61F2-4270-96CA-CDFC526342E0}" name="Column10638"/>
    <tableColumn id="10639" xr3:uid="{53F681C0-97D9-4C46-B594-C66D4B9BBD70}" name="Column10639"/>
    <tableColumn id="10640" xr3:uid="{DAA39166-D346-412F-B405-D540F6C4890B}" name="Column10640"/>
    <tableColumn id="10641" xr3:uid="{58FE41CA-B45B-4336-AECA-9A93AA989210}" name="Column10641"/>
    <tableColumn id="10642" xr3:uid="{8AD6D1E5-5B90-4C00-8F8D-0D791264C375}" name="Column10642"/>
    <tableColumn id="10643" xr3:uid="{424B908E-456D-4DDA-B1F2-D1B4013F6898}" name="Column10643"/>
    <tableColumn id="10644" xr3:uid="{34580D19-4362-4131-9DC7-A370B35DB63B}" name="Column10644"/>
    <tableColumn id="10645" xr3:uid="{1CDE18E8-7F94-44D2-8CD1-376DC2C0EDEB}" name="Column10645"/>
    <tableColumn id="10646" xr3:uid="{F29EFC9F-34A2-48EE-8081-58BEC22602EC}" name="Column10646"/>
    <tableColumn id="10647" xr3:uid="{BF60369B-F668-4823-BAF9-A4F3C9C4A901}" name="Column10647"/>
    <tableColumn id="10648" xr3:uid="{E81DF60B-706B-4226-B205-00C6B74A9EED}" name="Column10648"/>
    <tableColumn id="10649" xr3:uid="{59EB7A24-C9EE-4B33-8375-EFF51E39EC6B}" name="Column10649"/>
    <tableColumn id="10650" xr3:uid="{2DCDDE0A-7FAC-4717-A47F-5F81C26A22B2}" name="Column10650"/>
    <tableColumn id="10651" xr3:uid="{CA4736E8-DA22-473A-80D9-A04B670098E3}" name="Column10651"/>
    <tableColumn id="10652" xr3:uid="{02C9B192-FF5C-44CD-8B4F-BCCB507682D9}" name="Column10652"/>
    <tableColumn id="10653" xr3:uid="{097397F8-0170-46EB-BB3B-65517489983F}" name="Column10653"/>
    <tableColumn id="10654" xr3:uid="{FEBE9515-1EC8-4567-B6CB-B1C5D37942E1}" name="Column10654"/>
    <tableColumn id="10655" xr3:uid="{FAFCADA4-07FE-4E8C-AAC7-42F2085F8949}" name="Column10655"/>
    <tableColumn id="10656" xr3:uid="{EAF87458-1253-4D11-B054-48067956A51B}" name="Column10656"/>
    <tableColumn id="10657" xr3:uid="{18C76393-D896-455A-87B6-0E37A1510A36}" name="Column10657"/>
    <tableColumn id="10658" xr3:uid="{702EF46F-CDC9-4980-AAA2-0F1B6AE86BF2}" name="Column10658"/>
    <tableColumn id="10659" xr3:uid="{4132D4F1-CFBD-4ADF-9B09-8740BF6D4AEF}" name="Column10659"/>
    <tableColumn id="10660" xr3:uid="{83BF716B-8EB4-4A50-B723-EE199BAE793B}" name="Column10660"/>
    <tableColumn id="10661" xr3:uid="{0C472824-30C4-41F6-979C-B0C3C6D19723}" name="Column10661"/>
    <tableColumn id="10662" xr3:uid="{BAB85FC9-F6A5-44D5-BE12-67BD46BAE704}" name="Column10662"/>
    <tableColumn id="10663" xr3:uid="{D88E5442-7F9B-436B-B927-FEAEE086EFE8}" name="Column10663"/>
    <tableColumn id="10664" xr3:uid="{43158B88-4113-4169-B0DC-EFF4941613BB}" name="Column10664"/>
    <tableColumn id="10665" xr3:uid="{BFD22396-8FB8-4217-839E-E5BD8572A1A8}" name="Column10665"/>
    <tableColumn id="10666" xr3:uid="{F0FF296A-4804-419A-A390-84BCAD4CE02C}" name="Column10666"/>
    <tableColumn id="10667" xr3:uid="{5BE34F7F-388B-450D-9808-664B814C55B7}" name="Column10667"/>
    <tableColumn id="10668" xr3:uid="{CA03B2FB-4D68-4653-93F1-467010F7718A}" name="Column10668"/>
    <tableColumn id="10669" xr3:uid="{FF61D385-893D-4D2C-AE61-E65FFBF9F4C5}" name="Column10669"/>
    <tableColumn id="10670" xr3:uid="{6AE30733-5C7A-4DBC-8EFA-299831FEEA75}" name="Column10670"/>
    <tableColumn id="10671" xr3:uid="{33152601-BC40-4A5A-AE75-AE718DF448AC}" name="Column10671"/>
    <tableColumn id="10672" xr3:uid="{07E6235D-D4C5-4598-8EA1-618AAFF0E929}" name="Column10672"/>
    <tableColumn id="10673" xr3:uid="{107AEFFC-966C-4AF5-B1AF-6721C47601A1}" name="Column10673"/>
    <tableColumn id="10674" xr3:uid="{DADCB448-106A-4F37-A446-95F591219CF0}" name="Column10674"/>
    <tableColumn id="10675" xr3:uid="{87FF68BF-60F7-4328-81B2-B3A4F0574464}" name="Column10675"/>
    <tableColumn id="10676" xr3:uid="{01711091-DEAE-432A-A7BD-18ED5065D498}" name="Column10676"/>
    <tableColumn id="10677" xr3:uid="{900EB93C-C236-42A3-8819-D5E67A593C14}" name="Column10677"/>
    <tableColumn id="10678" xr3:uid="{86073CAC-9490-4C11-8F35-E61878FE3C6D}" name="Column10678"/>
    <tableColumn id="10679" xr3:uid="{BBB8CEA0-C37E-43E0-81ED-4137FC10BF8E}" name="Column10679"/>
    <tableColumn id="10680" xr3:uid="{8C26DD51-3D78-4886-826E-2FF43208334D}" name="Column10680"/>
    <tableColumn id="10681" xr3:uid="{95277DE5-B1A1-4189-A470-37CC2052485D}" name="Column10681"/>
    <tableColumn id="10682" xr3:uid="{C41EF659-788D-4748-822A-6D9C35C0A433}" name="Column10682"/>
    <tableColumn id="10683" xr3:uid="{BD0706C2-7F64-4C8B-AC88-AEA29476922F}" name="Column10683"/>
    <tableColumn id="10684" xr3:uid="{FBD4ADEF-D0E0-4423-A41D-B4D3CC807962}" name="Column10684"/>
    <tableColumn id="10685" xr3:uid="{491BA88F-95C4-4442-ADDA-5383486CC585}" name="Column10685"/>
    <tableColumn id="10686" xr3:uid="{5DEB817D-9189-4D5B-A2BD-E96EAC6A0807}" name="Column10686"/>
    <tableColumn id="10687" xr3:uid="{BA07F7F4-5CF9-4047-AF6B-5ACD698DA768}" name="Column10687"/>
    <tableColumn id="10688" xr3:uid="{51021295-D1DA-4126-BFBF-2520BB87786C}" name="Column10688"/>
    <tableColumn id="10689" xr3:uid="{81C0F2E1-7916-4393-8C23-F89B13DFDB5C}" name="Column10689"/>
    <tableColumn id="10690" xr3:uid="{10696BA5-D18E-4DBD-8BDE-B4A98E3EE2B5}" name="Column10690"/>
    <tableColumn id="10691" xr3:uid="{C6EB5C34-F51A-4A50-84F1-A7B7DDADCCE4}" name="Column10691"/>
    <tableColumn id="10692" xr3:uid="{3A1F61AF-08B9-481A-B7BC-4AB63CBC0811}" name="Column10692"/>
    <tableColumn id="10693" xr3:uid="{5A6D1AD0-2ADC-4E07-BC40-75754E80F113}" name="Column10693"/>
    <tableColumn id="10694" xr3:uid="{288A9742-BE8F-46F3-B21A-F1917DD6B98E}" name="Column10694"/>
    <tableColumn id="10695" xr3:uid="{D67581C8-9941-4DD3-A835-03C369CFE50D}" name="Column10695"/>
    <tableColumn id="10696" xr3:uid="{2B0D912F-3762-4DF0-8E7B-44ED1E9DC58D}" name="Column10696"/>
    <tableColumn id="10697" xr3:uid="{81CCE4E3-ADDB-406C-9C26-6641592E5906}" name="Column10697"/>
    <tableColumn id="10698" xr3:uid="{6FF55477-18E4-44E8-B5C4-03AD5BC98F5B}" name="Column10698"/>
    <tableColumn id="10699" xr3:uid="{178B780A-7C0E-45FC-8FAD-F36990B4DD4A}" name="Column10699"/>
    <tableColumn id="10700" xr3:uid="{B3E083E6-BEFF-4B23-849C-A187EBC6E431}" name="Column10700"/>
    <tableColumn id="10701" xr3:uid="{5D40A314-72C2-4B27-B5FA-8CB80A8A1C4B}" name="Column10701"/>
    <tableColumn id="10702" xr3:uid="{1DDF4175-FE18-4504-8EA4-6919351A384D}" name="Column10702"/>
    <tableColumn id="10703" xr3:uid="{BFB9A55D-18BC-4269-AF61-FDEA424F6B49}" name="Column10703"/>
    <tableColumn id="10704" xr3:uid="{DC64427E-93C4-4855-BDDC-03C1BC52B753}" name="Column10704"/>
    <tableColumn id="10705" xr3:uid="{85C27B53-AC23-4938-92C7-BDE163364C72}" name="Column10705"/>
    <tableColumn id="10706" xr3:uid="{31890AB8-E5A6-4C1A-AA96-294611A991EA}" name="Column10706"/>
    <tableColumn id="10707" xr3:uid="{EE191700-1337-48D7-8A33-6A2A85D13B1F}" name="Column10707"/>
    <tableColumn id="10708" xr3:uid="{A5EE9062-8818-4B6D-AA6A-C6A3F4176803}" name="Column10708"/>
    <tableColumn id="10709" xr3:uid="{C411F804-A904-4F86-93CB-05F576382A9F}" name="Column10709"/>
    <tableColumn id="10710" xr3:uid="{DC93940D-B3B3-4661-8A61-7B42CAE0ACBD}" name="Column10710"/>
    <tableColumn id="10711" xr3:uid="{AE066218-F87F-437F-8B2B-FDAE7C048827}" name="Column10711"/>
    <tableColumn id="10712" xr3:uid="{B2BD5D67-95BF-4929-9EC9-3938DDBF8C32}" name="Column10712"/>
    <tableColumn id="10713" xr3:uid="{142C2BA9-4E8A-4065-A496-FB23C34994FF}" name="Column10713"/>
    <tableColumn id="10714" xr3:uid="{CDEB592E-EDF3-450A-86E2-62629A5A2730}" name="Column10714"/>
    <tableColumn id="10715" xr3:uid="{B17CEDEC-FE8B-416A-BFBA-424A78024C4D}" name="Column10715"/>
    <tableColumn id="10716" xr3:uid="{2354E7B1-EE00-46D5-AE38-F94DFF9EA754}" name="Column10716"/>
    <tableColumn id="10717" xr3:uid="{79DD3A35-CF57-4F10-99DB-16A12B319F6D}" name="Column10717"/>
    <tableColumn id="10718" xr3:uid="{C679016E-7E6B-48ED-A315-69EE092A6EE7}" name="Column10718"/>
    <tableColumn id="10719" xr3:uid="{34132AB6-C426-4068-B514-B8F4D1433799}" name="Column10719"/>
    <tableColumn id="10720" xr3:uid="{45D7ECAC-7463-4091-8449-FFDFCD22A969}" name="Column10720"/>
    <tableColumn id="10721" xr3:uid="{C5CFA4BD-8D76-465D-AA2E-4E1586219F3D}" name="Column10721"/>
    <tableColumn id="10722" xr3:uid="{E39E7778-7AA3-46FF-ABD7-516319D8138C}" name="Column10722"/>
    <tableColumn id="10723" xr3:uid="{26450394-A958-4450-AB04-6B490FFEE145}" name="Column10723"/>
    <tableColumn id="10724" xr3:uid="{C32E42D3-0B8C-4533-90A4-7FE7871C84AD}" name="Column10724"/>
    <tableColumn id="10725" xr3:uid="{8EC632DD-9BD0-404E-9AB2-8C8DAAA4DF47}" name="Column10725"/>
    <tableColumn id="10726" xr3:uid="{97283532-0BA9-41C6-9939-A587D14FEC85}" name="Column10726"/>
    <tableColumn id="10727" xr3:uid="{358B8996-57BE-4496-9B27-774CF8F6B6F8}" name="Column10727"/>
    <tableColumn id="10728" xr3:uid="{DCFA261F-2BC8-499D-80FF-9B8D973D5C6C}" name="Column10728"/>
    <tableColumn id="10729" xr3:uid="{5F836D63-860E-4EA9-B394-582826C7F91D}" name="Column10729"/>
    <tableColumn id="10730" xr3:uid="{7CEBB8FD-2A64-40D7-8766-53D0F036512D}" name="Column10730"/>
    <tableColumn id="10731" xr3:uid="{2B2EFAB9-7CB2-451E-BF13-E8084D1B7C8B}" name="Column10731"/>
    <tableColumn id="10732" xr3:uid="{7221FA03-52E9-486D-99B7-667CDC34F8C4}" name="Column10732"/>
    <tableColumn id="10733" xr3:uid="{72E32FE8-5707-498E-AF0E-7505837F96F1}" name="Column10733"/>
    <tableColumn id="10734" xr3:uid="{092AA62B-4887-4CC5-BFF8-3361E638FCDB}" name="Column10734"/>
    <tableColumn id="10735" xr3:uid="{40939F35-2625-494D-91D1-808F5313EBA7}" name="Column10735"/>
    <tableColumn id="10736" xr3:uid="{6D57BDDC-145D-4127-B8B6-69FCD4E3D373}" name="Column10736"/>
    <tableColumn id="10737" xr3:uid="{4D6904EF-4DCA-4EF2-8BB7-9CDACDB45557}" name="Column10737"/>
    <tableColumn id="10738" xr3:uid="{104FDBB9-9F96-4F81-A3AB-8FE67E2BC03D}" name="Column10738"/>
    <tableColumn id="10739" xr3:uid="{0DC4FA00-9BF3-49BD-ADCE-984F19B2FABE}" name="Column10739"/>
    <tableColumn id="10740" xr3:uid="{B478287F-1BA0-4F22-95BF-F46867A3EC9E}" name="Column10740"/>
    <tableColumn id="10741" xr3:uid="{98E935A6-719A-4268-9C39-E6D0E636342E}" name="Column10741"/>
    <tableColumn id="10742" xr3:uid="{371979EF-8DFC-4184-89A4-63DEE8C53789}" name="Column10742"/>
    <tableColumn id="10743" xr3:uid="{307DC81F-2691-4869-B629-03BB032935CD}" name="Column10743"/>
    <tableColumn id="10744" xr3:uid="{6244DB62-4070-4435-9D6E-3381F21A68D5}" name="Column10744"/>
    <tableColumn id="10745" xr3:uid="{17F1B745-60E2-4027-9861-DA1D01CF5FA8}" name="Column10745"/>
    <tableColumn id="10746" xr3:uid="{0AD125D5-CA25-495F-A305-C25E8B33ED21}" name="Column10746"/>
    <tableColumn id="10747" xr3:uid="{1BF74DFC-8F45-4737-95BD-1EC3852A7A4D}" name="Column10747"/>
    <tableColumn id="10748" xr3:uid="{D38ADD49-24C9-48AE-BCF9-77157512C540}" name="Column10748"/>
    <tableColumn id="10749" xr3:uid="{2FA997C7-F82E-48A6-8F69-5CBBF93D7976}" name="Column10749"/>
    <tableColumn id="10750" xr3:uid="{19794A3E-22E0-4B8E-8D7C-8262EE0CC749}" name="Column10750"/>
    <tableColumn id="10751" xr3:uid="{E3F1A1C6-70F9-46DA-9B5E-91C7CA1B1EA0}" name="Column10751"/>
    <tableColumn id="10752" xr3:uid="{216957EF-3E84-4760-A3E5-BF1EE46B6F93}" name="Column10752"/>
    <tableColumn id="10753" xr3:uid="{3B76D8F5-C887-447F-BC04-A28ED0230374}" name="Column10753"/>
    <tableColumn id="10754" xr3:uid="{E7F03C34-36FE-411F-9820-FDC582969022}" name="Column10754"/>
    <tableColumn id="10755" xr3:uid="{87D0AB52-CA22-4CF1-9B2A-B4EA05E8D391}" name="Column10755"/>
    <tableColumn id="10756" xr3:uid="{9D1E4D3B-9936-41E7-844F-B17751D3F7E2}" name="Column10756"/>
    <tableColumn id="10757" xr3:uid="{5FBD94D7-7817-4ACF-AD88-30A127537386}" name="Column10757"/>
    <tableColumn id="10758" xr3:uid="{6CE65670-C9E1-4FC7-8336-A74A1EC50736}" name="Column10758"/>
    <tableColumn id="10759" xr3:uid="{BFB12652-A087-49A9-BE32-4CB081B52095}" name="Column10759"/>
    <tableColumn id="10760" xr3:uid="{D29E5D60-FEDA-42B0-8A6E-5924F4D64CCF}" name="Column10760"/>
    <tableColumn id="10761" xr3:uid="{2179841D-2B37-4DE7-9506-297C89DAD354}" name="Column10761"/>
    <tableColumn id="10762" xr3:uid="{6F46C16F-74DC-43F3-99F4-0A26CF7D4E94}" name="Column10762"/>
    <tableColumn id="10763" xr3:uid="{AC17A6D9-1702-48FB-A152-1DF052286CC5}" name="Column10763"/>
    <tableColumn id="10764" xr3:uid="{232285F0-D20C-4FE1-A8D5-74FF3B8594B6}" name="Column10764"/>
    <tableColumn id="10765" xr3:uid="{4C2BD56F-F24C-4508-9AC0-47E41705DBDD}" name="Column10765"/>
    <tableColumn id="10766" xr3:uid="{04026F30-9912-47D6-898E-4C15BCCF518C}" name="Column10766"/>
    <tableColumn id="10767" xr3:uid="{46297D4B-6E34-4588-807B-DE1504B780DC}" name="Column10767"/>
    <tableColumn id="10768" xr3:uid="{CCC7FFB4-EC47-415A-9235-685DFA2851E7}" name="Column10768"/>
    <tableColumn id="10769" xr3:uid="{31FA8ACF-708B-434B-8D9A-37222C34ACE2}" name="Column10769"/>
    <tableColumn id="10770" xr3:uid="{116BB6DE-AAD2-43C7-981A-A38B87294BFC}" name="Column10770"/>
    <tableColumn id="10771" xr3:uid="{05E2FF05-4FB3-4888-8A11-D3B2AD3C43CF}" name="Column10771"/>
    <tableColumn id="10772" xr3:uid="{7AAF9BC3-E869-423A-BEA3-A56EEED22308}" name="Column10772"/>
    <tableColumn id="10773" xr3:uid="{D78ADC8F-121E-4569-BA62-27DD19074FEE}" name="Column10773"/>
    <tableColumn id="10774" xr3:uid="{B4A1EFAA-61BB-4722-B165-5938A6972389}" name="Column10774"/>
    <tableColumn id="10775" xr3:uid="{AEF57D12-D1DF-4429-922D-7D070838FE41}" name="Column10775"/>
    <tableColumn id="10776" xr3:uid="{65FA5427-CA40-40F3-9559-27B384E6F478}" name="Column10776"/>
    <tableColumn id="10777" xr3:uid="{0142B1EF-85B4-4C6F-9A60-FC8C40ED7BD9}" name="Column10777"/>
    <tableColumn id="10778" xr3:uid="{261EB816-8821-4D72-A803-B2566C67188B}" name="Column10778"/>
    <tableColumn id="10779" xr3:uid="{E560656D-9AA0-4543-8EA9-608EED4DCAD7}" name="Column10779"/>
    <tableColumn id="10780" xr3:uid="{EB477169-F763-41B8-B8EF-AFB8A8760E57}" name="Column10780"/>
    <tableColumn id="10781" xr3:uid="{89A68132-B7FE-4F5C-870F-2DF7A8ACFA60}" name="Column10781"/>
    <tableColumn id="10782" xr3:uid="{58D4F621-93D2-401F-A104-3ACEC5012F30}" name="Column10782"/>
    <tableColumn id="10783" xr3:uid="{A1C6CBF4-3266-4B1A-A13B-9304C6A66BC4}" name="Column10783"/>
    <tableColumn id="10784" xr3:uid="{93E4A0EC-CAE6-4D54-814E-09EB481CFA62}" name="Column10784"/>
    <tableColumn id="10785" xr3:uid="{B72C065B-4C4A-40B3-B558-693193813A14}" name="Column10785"/>
    <tableColumn id="10786" xr3:uid="{EFF7FBAB-7CA2-40FF-AA9D-831DF4199677}" name="Column10786"/>
    <tableColumn id="10787" xr3:uid="{2EFB28EC-A63F-403A-B06C-17C0FCB8C1D8}" name="Column10787"/>
    <tableColumn id="10788" xr3:uid="{47216F10-A300-4C92-AC65-5CC94187B142}" name="Column10788"/>
    <tableColumn id="10789" xr3:uid="{FB60FF16-60FD-477B-9D38-CA93B459589F}" name="Column10789"/>
    <tableColumn id="10790" xr3:uid="{83F13AED-5B4D-400F-8200-4044D6D4E841}" name="Column10790"/>
    <tableColumn id="10791" xr3:uid="{212C0B7B-EE61-40AD-99D3-346D6BF7A909}" name="Column10791"/>
    <tableColumn id="10792" xr3:uid="{582E8A0D-514F-4A6E-8748-1E0AA282B193}" name="Column10792"/>
    <tableColumn id="10793" xr3:uid="{247CF806-EF4F-405E-9FDE-B8BE82CC9BAD}" name="Column10793"/>
    <tableColumn id="10794" xr3:uid="{8071CF3F-8015-4E4A-978C-3408AA65C632}" name="Column10794"/>
    <tableColumn id="10795" xr3:uid="{105D2804-F5DB-483A-BFB0-EB341C9F081B}" name="Column10795"/>
    <tableColumn id="10796" xr3:uid="{61E23C5D-5B35-4889-AB61-B1B31880A052}" name="Column10796"/>
    <tableColumn id="10797" xr3:uid="{E644D609-BDF8-4E21-B7FA-876679124519}" name="Column10797"/>
    <tableColumn id="10798" xr3:uid="{DA103FD2-10FD-47D2-B20E-CEE4A7CC5259}" name="Column10798"/>
    <tableColumn id="10799" xr3:uid="{784802CE-EA00-4873-A45C-60E559D5D1E5}" name="Column10799"/>
    <tableColumn id="10800" xr3:uid="{42308245-C366-4C6B-A1CF-0ED1CCA46F18}" name="Column10800"/>
    <tableColumn id="10801" xr3:uid="{5A6A1872-0BE3-4463-AD5F-5C48A91A6953}" name="Column10801"/>
    <tableColumn id="10802" xr3:uid="{32731023-32D6-4D0B-B57A-9FF35A62155A}" name="Column10802"/>
    <tableColumn id="10803" xr3:uid="{ED050588-3160-4801-9418-F8EA4C11893D}" name="Column10803"/>
    <tableColumn id="10804" xr3:uid="{3A8AF147-9DF1-4195-985F-57B060D49F34}" name="Column10804"/>
    <tableColumn id="10805" xr3:uid="{82F27ADF-7402-4BD7-88A3-5B103535C386}" name="Column10805"/>
    <tableColumn id="10806" xr3:uid="{FCE06142-84FC-4C74-BC51-E249FE0871E9}" name="Column10806"/>
    <tableColumn id="10807" xr3:uid="{2EEBEB2F-1689-4C6A-9DEF-BEDBCA2B0F69}" name="Column10807"/>
    <tableColumn id="10808" xr3:uid="{48F567F2-A5F4-4DA1-98FD-2ACF6C0EB458}" name="Column10808"/>
    <tableColumn id="10809" xr3:uid="{754319EC-4FE1-482F-B3AA-5038EE56F690}" name="Column10809"/>
    <tableColumn id="10810" xr3:uid="{9241FB69-181B-4A31-8E6B-B8D7EBA1D267}" name="Column10810"/>
    <tableColumn id="10811" xr3:uid="{BB43CC54-DFF5-4A1A-89E1-EFFEDF7A50CB}" name="Column10811"/>
    <tableColumn id="10812" xr3:uid="{9B56D562-BE74-4CC4-ACDA-160B6CFD29A8}" name="Column10812"/>
    <tableColumn id="10813" xr3:uid="{0ACFCCDA-91DA-4ED1-8D23-3DA17E58AE95}" name="Column10813"/>
    <tableColumn id="10814" xr3:uid="{F3A67DB0-57D1-4C33-9450-EDC2293AD3F4}" name="Column10814"/>
    <tableColumn id="10815" xr3:uid="{E5CCBE9E-DA8A-4568-A41C-7D86C2B9FAB5}" name="Column10815"/>
    <tableColumn id="10816" xr3:uid="{97352485-8B10-47C9-B803-17BA234B9926}" name="Column10816"/>
    <tableColumn id="10817" xr3:uid="{D75153B2-2038-42F0-85B6-8401255B7CF6}" name="Column10817"/>
    <tableColumn id="10818" xr3:uid="{ABFDAE87-CD23-44E1-95BD-FDE4BE74227F}" name="Column10818"/>
    <tableColumn id="10819" xr3:uid="{61814A08-EBEB-464F-B201-38B800BC6395}" name="Column10819"/>
    <tableColumn id="10820" xr3:uid="{BA8DAFFD-F0DA-4699-B4A6-160B51316361}" name="Column10820"/>
    <tableColumn id="10821" xr3:uid="{D4BF6610-EE2C-4C90-BD72-3D3D3A976AAC}" name="Column10821"/>
    <tableColumn id="10822" xr3:uid="{DC4764BB-8CCA-48C3-B614-ADE86C9B53DC}" name="Column10822"/>
    <tableColumn id="10823" xr3:uid="{5C024FE6-1980-4126-9516-AAD032BA05BE}" name="Column10823"/>
    <tableColumn id="10824" xr3:uid="{34374DCC-3897-47CF-BE12-E8F1DBB0D954}" name="Column10824"/>
    <tableColumn id="10825" xr3:uid="{AB55A318-577A-4B6C-B578-5932E607AA9D}" name="Column10825"/>
    <tableColumn id="10826" xr3:uid="{CD920D80-63FC-4FF9-A9AE-F4F4575AD5B4}" name="Column10826"/>
    <tableColumn id="10827" xr3:uid="{3D8C1C72-FCC2-43F1-8D23-0D0B0833F4CF}" name="Column10827"/>
    <tableColumn id="10828" xr3:uid="{1B75FFA5-0AAA-4A09-B3F0-543D106B3059}" name="Column10828"/>
    <tableColumn id="10829" xr3:uid="{E1889960-3931-44B3-AFAA-990C23C78C56}" name="Column10829"/>
    <tableColumn id="10830" xr3:uid="{22836AC1-5474-429E-BD46-7BBCED68E91E}" name="Column10830"/>
    <tableColumn id="10831" xr3:uid="{43B0BCEB-8037-4F43-9A19-205BBCAC21F1}" name="Column10831"/>
    <tableColumn id="10832" xr3:uid="{FDF44C8E-CC03-44FD-873E-52388F5FF8C1}" name="Column10832"/>
    <tableColumn id="10833" xr3:uid="{BEEAFBCA-DCFD-47DC-9F20-B1C1783DAFEB}" name="Column10833"/>
    <tableColumn id="10834" xr3:uid="{D1EFEEE8-CA18-4D26-809A-191D03143271}" name="Column10834"/>
    <tableColumn id="10835" xr3:uid="{127BA96D-39AD-4236-8784-3E073C1E2754}" name="Column10835"/>
    <tableColumn id="10836" xr3:uid="{DC41F6CD-4678-41E8-83CD-D0CC7A690B03}" name="Column10836"/>
    <tableColumn id="10837" xr3:uid="{F9032049-FC38-4F23-BDFA-B2CA52683301}" name="Column10837"/>
    <tableColumn id="10838" xr3:uid="{19A32DF7-A9B4-4FF4-BB46-8E595F2B3E78}" name="Column10838"/>
    <tableColumn id="10839" xr3:uid="{5D809BA7-DB26-4DF2-8E0C-19D66D02EA6B}" name="Column10839"/>
    <tableColumn id="10840" xr3:uid="{DA0D2844-3BA5-42DD-B422-B80E341384BE}" name="Column10840"/>
    <tableColumn id="10841" xr3:uid="{0D3E077E-F24D-421D-85C9-74453AC9889A}" name="Column10841"/>
    <tableColumn id="10842" xr3:uid="{2BF21017-2C97-421A-9080-FFA4AC782B28}" name="Column10842"/>
    <tableColumn id="10843" xr3:uid="{F5DD78BF-C03D-4B3E-BFC0-A1203E5000FF}" name="Column10843"/>
    <tableColumn id="10844" xr3:uid="{FB8D945E-7EC9-4FAB-9483-3DAE4647733A}" name="Column10844"/>
    <tableColumn id="10845" xr3:uid="{6E173D84-D929-4635-B079-1E81AB018534}" name="Column10845"/>
    <tableColumn id="10846" xr3:uid="{3FCEF968-8010-4011-9D57-0CDDB261A789}" name="Column10846"/>
    <tableColumn id="10847" xr3:uid="{FF88802D-9A40-44EA-9324-FC503274203D}" name="Column10847"/>
    <tableColumn id="10848" xr3:uid="{776DB92B-C42F-462C-8148-83CABF25F951}" name="Column10848"/>
    <tableColumn id="10849" xr3:uid="{2A4FB5C9-D901-46A3-AC3C-8D217E21B294}" name="Column10849"/>
    <tableColumn id="10850" xr3:uid="{6331015E-810D-463E-B81C-4A650FC9AB4A}" name="Column10850"/>
    <tableColumn id="10851" xr3:uid="{C89705C0-B7AD-4716-9A64-48A9C101F9D0}" name="Column10851"/>
    <tableColumn id="10852" xr3:uid="{10D9F390-B6DC-407B-87AC-6B5A6A9BF54F}" name="Column10852"/>
    <tableColumn id="10853" xr3:uid="{9E974004-94B6-4C82-8CDD-BE4E957A88C9}" name="Column10853"/>
    <tableColumn id="10854" xr3:uid="{120562AB-2ECC-4BC9-AF3D-86E348C41E96}" name="Column10854"/>
    <tableColumn id="10855" xr3:uid="{9D210BED-668C-4335-A498-1D38E967BC0E}" name="Column10855"/>
    <tableColumn id="10856" xr3:uid="{45B1C985-4242-49B9-AC19-344A62EE4E23}" name="Column10856"/>
    <tableColumn id="10857" xr3:uid="{75C3D20B-89E5-4070-AC0E-2F100C133BE8}" name="Column10857"/>
    <tableColumn id="10858" xr3:uid="{CCE4E039-0ECA-44B1-BDD9-F624B36B0F67}" name="Column10858"/>
    <tableColumn id="10859" xr3:uid="{99F52749-4924-4A3B-90E1-53AA4002A435}" name="Column10859"/>
    <tableColumn id="10860" xr3:uid="{C94C69CD-1602-4101-A68B-6A011C77A51A}" name="Column10860"/>
    <tableColumn id="10861" xr3:uid="{5F901DEC-162B-490E-9005-0624C36BBAAF}" name="Column10861"/>
    <tableColumn id="10862" xr3:uid="{E71E83DE-08ED-4B83-98DE-1EC40B2BE8A5}" name="Column10862"/>
    <tableColumn id="10863" xr3:uid="{9793CCCB-8F83-46C2-9E2D-5195A5975F7D}" name="Column10863"/>
    <tableColumn id="10864" xr3:uid="{B16BCF45-4FF0-4A88-A7B0-40345F07B174}" name="Column10864"/>
    <tableColumn id="10865" xr3:uid="{6001AEB0-4876-4E03-962A-D413A61903D5}" name="Column10865"/>
    <tableColumn id="10866" xr3:uid="{B2D47D2F-3786-4B2C-A7BD-BE2860C7FDC4}" name="Column10866"/>
    <tableColumn id="10867" xr3:uid="{AC0D32D8-84BB-4E51-830A-957097A20095}" name="Column10867"/>
    <tableColumn id="10868" xr3:uid="{BAC18123-233F-40BA-A8DB-784E29DDD243}" name="Column10868"/>
    <tableColumn id="10869" xr3:uid="{B976AAD3-839A-4CB0-A793-1C62CE06EBFA}" name="Column10869"/>
    <tableColumn id="10870" xr3:uid="{49971610-390A-4B2B-9887-B563B022B5A4}" name="Column10870"/>
    <tableColumn id="10871" xr3:uid="{243C4DB8-2447-484D-B7E9-11C850FB4F89}" name="Column10871"/>
    <tableColumn id="10872" xr3:uid="{428D7FC4-12DC-4BC2-9F0C-AD21502AEAFB}" name="Column10872"/>
    <tableColumn id="10873" xr3:uid="{7E4C30FC-7805-49B1-A6D3-85FFE5380B1D}" name="Column10873"/>
    <tableColumn id="10874" xr3:uid="{CD9ED5ED-E3CF-469E-9002-C4E51FCD9B56}" name="Column10874"/>
    <tableColumn id="10875" xr3:uid="{570C8934-3EF9-48C8-A2CD-1FB892A88CC4}" name="Column10875"/>
    <tableColumn id="10876" xr3:uid="{0A4922A2-72D1-4F18-9289-768C2B368DC3}" name="Column10876"/>
    <tableColumn id="10877" xr3:uid="{F0C596F3-8172-4AE2-9C34-2C9C595CC57B}" name="Column10877"/>
    <tableColumn id="10878" xr3:uid="{33C097FC-209F-4681-A885-F1BDA44C504F}" name="Column10878"/>
    <tableColumn id="10879" xr3:uid="{40FC63AA-972C-4787-980E-D5E7F87E8382}" name="Column10879"/>
    <tableColumn id="10880" xr3:uid="{A1B4FF47-146D-4892-B9F2-A241D8CDA262}" name="Column10880"/>
    <tableColumn id="10881" xr3:uid="{368C5CDF-F191-4C75-998A-8779545BDB04}" name="Column10881"/>
    <tableColumn id="10882" xr3:uid="{6C849A88-594B-4AE7-9C5B-35784DF92981}" name="Column10882"/>
    <tableColumn id="10883" xr3:uid="{4224B91B-DC68-4E3F-9B50-DE0DAF2C10EA}" name="Column10883"/>
    <tableColumn id="10884" xr3:uid="{94324CAE-DE8F-444F-8BBD-E2491D056A78}" name="Column10884"/>
    <tableColumn id="10885" xr3:uid="{E61B8FE8-9171-4E32-B4BC-C06958A03AB2}" name="Column10885"/>
    <tableColumn id="10886" xr3:uid="{1F9BB0BC-D286-4190-8505-48F0EEA238FC}" name="Column10886"/>
    <tableColumn id="10887" xr3:uid="{10BA87A0-A82A-486F-A309-B92FEF8A37FB}" name="Column10887"/>
    <tableColumn id="10888" xr3:uid="{7E4DB1BE-AD81-4E1F-A17C-59992EE12D58}" name="Column10888"/>
    <tableColumn id="10889" xr3:uid="{380B6438-38A1-4603-9E13-A9E973F614EC}" name="Column10889"/>
    <tableColumn id="10890" xr3:uid="{A30232C4-6DA5-4E58-8B7B-3F31CDDB98B4}" name="Column10890"/>
    <tableColumn id="10891" xr3:uid="{EACB9A56-A3AB-4454-842C-3F31DA5CF642}" name="Column10891"/>
    <tableColumn id="10892" xr3:uid="{7D082BAE-1950-4D91-8F82-D7A9EAD1B292}" name="Column10892"/>
    <tableColumn id="10893" xr3:uid="{E68CC898-03FB-42BF-9F9A-C4CF35B7A382}" name="Column10893"/>
    <tableColumn id="10894" xr3:uid="{C4A527DF-D030-4BB9-9E00-14C924271D37}" name="Column10894"/>
    <tableColumn id="10895" xr3:uid="{B94C3A89-356D-4E12-943A-E96215780181}" name="Column10895"/>
    <tableColumn id="10896" xr3:uid="{79F9BD7A-5830-46E8-8990-35840CB0A74A}" name="Column10896"/>
    <tableColumn id="10897" xr3:uid="{70157DD9-A773-49E0-84C8-E24EEBFEC423}" name="Column10897"/>
    <tableColumn id="10898" xr3:uid="{FA2DC1F5-56CC-40AB-AFA5-06EC03F73C44}" name="Column10898"/>
    <tableColumn id="10899" xr3:uid="{CF3AC387-858D-48BF-BFF0-CB50DFD9D7CC}" name="Column10899"/>
    <tableColumn id="10900" xr3:uid="{97032C59-B22A-428C-97CF-B3588DEABBFB}" name="Column10900"/>
    <tableColumn id="10901" xr3:uid="{776B5D59-2D0F-4D93-A2EA-6A3FFA993160}" name="Column10901"/>
    <tableColumn id="10902" xr3:uid="{DC7EE7E8-0233-473F-A101-FAE5C9AD13F0}" name="Column10902"/>
    <tableColumn id="10903" xr3:uid="{4199225A-836A-499C-A899-2798A1533B9F}" name="Column10903"/>
    <tableColumn id="10904" xr3:uid="{F91391DF-34F3-4FC3-85F3-B708F656B127}" name="Column10904"/>
    <tableColumn id="10905" xr3:uid="{C6FAFCE1-6111-4E11-8DC2-FF95F16D7473}" name="Column10905"/>
    <tableColumn id="10906" xr3:uid="{B96844B0-0A16-4F6F-BC39-8957C0AA356C}" name="Column10906"/>
    <tableColumn id="10907" xr3:uid="{134C5F50-DE19-465F-A791-C2924E59B02F}" name="Column10907"/>
    <tableColumn id="10908" xr3:uid="{C5CDB4A9-8469-4391-B3A8-6BD1022EFB8F}" name="Column10908"/>
    <tableColumn id="10909" xr3:uid="{ECAE2827-3F77-40C7-9BB3-4B01D28E4E72}" name="Column10909"/>
    <tableColumn id="10910" xr3:uid="{E0746E14-5A95-403A-8AA8-C668B8ED0638}" name="Column10910"/>
    <tableColumn id="10911" xr3:uid="{FDBD29B3-D164-44A6-AC65-E954A4B5E324}" name="Column10911"/>
    <tableColumn id="10912" xr3:uid="{0C328747-9FCF-400D-8598-91D62B3C871F}" name="Column10912"/>
    <tableColumn id="10913" xr3:uid="{AE464C18-246A-4EC5-AF8E-912148C02109}" name="Column10913"/>
    <tableColumn id="10914" xr3:uid="{E81965C1-3B49-49D2-92CA-278E7E6FDB70}" name="Column10914"/>
    <tableColumn id="10915" xr3:uid="{E9FB9D6B-907B-4C0F-86FC-F20EC0A15604}" name="Column10915"/>
    <tableColumn id="10916" xr3:uid="{82C7210E-0836-4FB3-8282-5827F1FD500F}" name="Column10916"/>
    <tableColumn id="10917" xr3:uid="{45EF3309-F328-490E-8AC9-BC86C06599CA}" name="Column10917"/>
    <tableColumn id="10918" xr3:uid="{2BC2E80D-505F-47D0-BAC8-B094F289705A}" name="Column10918"/>
    <tableColumn id="10919" xr3:uid="{54CB2CC3-F398-49F0-A354-17CEB27C73F1}" name="Column10919"/>
    <tableColumn id="10920" xr3:uid="{A44C8236-20BE-444E-B94B-4E1958A81897}" name="Column10920"/>
    <tableColumn id="10921" xr3:uid="{6153CA2F-D2CE-4B10-8CF1-7C180C50CA20}" name="Column10921"/>
    <tableColumn id="10922" xr3:uid="{04F0F113-C2B7-4F1C-B126-5D5B23176D42}" name="Column10922"/>
    <tableColumn id="10923" xr3:uid="{5A8B3A2A-5502-46F7-B329-B2ACDAE4B9D9}" name="Column10923"/>
    <tableColumn id="10924" xr3:uid="{2B323508-36BC-4940-847A-1EADC14852E2}" name="Column10924"/>
    <tableColumn id="10925" xr3:uid="{CB312A9E-0D97-4AB8-821C-C450687A2D1C}" name="Column10925"/>
    <tableColumn id="10926" xr3:uid="{23D8B776-8D96-4EDB-B14F-A6A2DC7D41E9}" name="Column10926"/>
    <tableColumn id="10927" xr3:uid="{D942301D-35E5-436A-811C-49903A4985C8}" name="Column10927"/>
    <tableColumn id="10928" xr3:uid="{17C50C7F-633A-42F9-B531-0D89E52039AD}" name="Column10928"/>
    <tableColumn id="10929" xr3:uid="{AFF8966F-0F99-4943-BB81-D89AA7BAF48E}" name="Column10929"/>
    <tableColumn id="10930" xr3:uid="{97E95E31-CA01-4F37-9169-74C7620C35B8}" name="Column10930"/>
    <tableColumn id="10931" xr3:uid="{88E731AC-0ECC-499C-831C-F169459F7B0C}" name="Column10931"/>
    <tableColumn id="10932" xr3:uid="{5877085C-D402-45F8-B0A2-56078D0B617B}" name="Column10932"/>
    <tableColumn id="10933" xr3:uid="{5288CAC5-1593-4E3D-A0EF-4CC8F92E37EC}" name="Column10933"/>
    <tableColumn id="10934" xr3:uid="{00371EE5-B84B-4C20-9F25-FE23EAB169F1}" name="Column10934"/>
    <tableColumn id="10935" xr3:uid="{FE8BF12E-2B5F-4DDD-A73C-417484577AFD}" name="Column10935"/>
    <tableColumn id="10936" xr3:uid="{70204C70-20A5-45CA-A43B-EF6F0D9C2774}" name="Column10936"/>
    <tableColumn id="10937" xr3:uid="{DD743D01-AFCA-4796-8214-C3B21FAD8E81}" name="Column10937"/>
    <tableColumn id="10938" xr3:uid="{0931670F-D3FA-4BFA-9205-8556EA64F032}" name="Column10938"/>
    <tableColumn id="10939" xr3:uid="{BAC027D4-69AA-4E33-8635-C5D323D1F2DB}" name="Column10939"/>
    <tableColumn id="10940" xr3:uid="{B66138EB-89F0-4C99-A822-1BD6622307E1}" name="Column10940"/>
    <tableColumn id="10941" xr3:uid="{1FC2A84F-5E53-4141-9FB6-3FDBECC2539F}" name="Column10941"/>
    <tableColumn id="10942" xr3:uid="{0FF1653A-224B-425F-9415-D64E060F209B}" name="Column10942"/>
    <tableColumn id="10943" xr3:uid="{4DD739CA-1033-49BC-AA26-BD66BC0B26F9}" name="Column10943"/>
    <tableColumn id="10944" xr3:uid="{13C4286A-6A54-4974-AE6F-E6F67F6B1C4C}" name="Column10944"/>
    <tableColumn id="10945" xr3:uid="{7BBA8014-E070-4BE7-BE22-C640D61ABDA5}" name="Column10945"/>
    <tableColumn id="10946" xr3:uid="{C75EF2F3-CE23-4CED-A1F4-6D5B50ED6235}" name="Column10946"/>
    <tableColumn id="10947" xr3:uid="{BB8BC7AD-462B-4861-931A-6E37353E0BAC}" name="Column10947"/>
    <tableColumn id="10948" xr3:uid="{38E67CC4-F63D-48A6-B84D-5DE0202EA772}" name="Column10948"/>
    <tableColumn id="10949" xr3:uid="{6518BB5A-73A7-425C-810A-CCF944EE81AB}" name="Column10949"/>
    <tableColumn id="10950" xr3:uid="{7D287D8D-4E54-48F8-8209-4BAD5AC2D65B}" name="Column10950"/>
    <tableColumn id="10951" xr3:uid="{AC7CBCB5-D3C7-4054-9C5B-B2290D7C070D}" name="Column10951"/>
    <tableColumn id="10952" xr3:uid="{B01825FF-1464-4D88-ADBD-97C0ECAC58CA}" name="Column10952"/>
    <tableColumn id="10953" xr3:uid="{66BB1C07-6BEA-4D18-8B87-1E7E15494130}" name="Column10953"/>
    <tableColumn id="10954" xr3:uid="{292657D0-65E5-4D80-9464-208A63D18C4A}" name="Column10954"/>
    <tableColumn id="10955" xr3:uid="{0DEE9C95-E850-4017-99F3-DD11BB72B703}" name="Column10955"/>
    <tableColumn id="10956" xr3:uid="{9B8E99A0-FA14-4BE3-916F-BAB6B91BF99F}" name="Column10956"/>
    <tableColumn id="10957" xr3:uid="{D71EF6D9-4A20-4BEC-A585-DA6F0184DF77}" name="Column10957"/>
    <tableColumn id="10958" xr3:uid="{54D873B0-2D3E-4304-B568-F0207C6DE868}" name="Column10958"/>
    <tableColumn id="10959" xr3:uid="{6740EFC4-3483-488C-953B-E168DA7D96DB}" name="Column10959"/>
    <tableColumn id="10960" xr3:uid="{2997BE63-25D5-404C-A21C-7FD9404930AD}" name="Column10960"/>
    <tableColumn id="10961" xr3:uid="{31FCEFB0-A9FF-4784-BA90-C5394056E053}" name="Column10961"/>
    <tableColumn id="10962" xr3:uid="{86B0EE24-4591-47D7-995F-DE2C3FD4BE5A}" name="Column10962"/>
    <tableColumn id="10963" xr3:uid="{02DF11CE-6CDA-44EB-9BDD-246B7117B99B}" name="Column10963"/>
    <tableColumn id="10964" xr3:uid="{AA3AF287-FDFE-4978-AC8C-867CF23775F5}" name="Column10964"/>
    <tableColumn id="10965" xr3:uid="{0A4B5B21-9A7B-4DEA-BF18-02B412496F78}" name="Column10965"/>
    <tableColumn id="10966" xr3:uid="{9840BA19-ED3D-4321-B374-C22892EB2FF5}" name="Column10966"/>
    <tableColumn id="10967" xr3:uid="{A2ABE33A-56D7-40F4-9A55-B16F5D214F63}" name="Column10967"/>
    <tableColumn id="10968" xr3:uid="{E783EDBA-C14B-4678-A148-89F22FD4AED5}" name="Column10968"/>
    <tableColumn id="10969" xr3:uid="{98EB04B5-93E6-4AD5-A20D-41B0E9BB45B5}" name="Column10969"/>
    <tableColumn id="10970" xr3:uid="{394C46F2-B6BF-48EF-B1F2-3AB377620779}" name="Column10970"/>
    <tableColumn id="10971" xr3:uid="{D18E230C-226F-43B3-9592-C3B24FAF4064}" name="Column10971"/>
    <tableColumn id="10972" xr3:uid="{6E0443F7-30F1-47E8-89A2-D835002D8307}" name="Column10972"/>
    <tableColumn id="10973" xr3:uid="{C5ABAEE1-A614-4414-A34B-FAB3902B83D3}" name="Column10973"/>
    <tableColumn id="10974" xr3:uid="{7C3E77AC-007F-4C87-83C2-C655FD966F76}" name="Column10974"/>
    <tableColumn id="10975" xr3:uid="{D978B810-C37C-410B-94C8-98AEE65E0FBB}" name="Column10975"/>
    <tableColumn id="10976" xr3:uid="{BBBFD2B4-3A8B-4716-BB10-604DD80AF12F}" name="Column10976"/>
    <tableColumn id="10977" xr3:uid="{D551F260-C69A-4016-A1F9-936A8ED75299}" name="Column10977"/>
    <tableColumn id="10978" xr3:uid="{4B794492-7018-4F4B-811E-57288C26B867}" name="Column10978"/>
    <tableColumn id="10979" xr3:uid="{D31AF4E7-39CE-41BE-870A-686A319B35EA}" name="Column10979"/>
    <tableColumn id="10980" xr3:uid="{F4825E2A-309E-4C13-AB4C-FCBEB8484190}" name="Column10980"/>
    <tableColumn id="10981" xr3:uid="{8BD7648F-8789-4A8E-9ADC-24915DC8129F}" name="Column10981"/>
    <tableColumn id="10982" xr3:uid="{C7CB9978-61E8-433C-B3F7-B00AB0770591}" name="Column10982"/>
    <tableColumn id="10983" xr3:uid="{034DCD0C-40E9-4E96-A34B-541A046D0D39}" name="Column10983"/>
    <tableColumn id="10984" xr3:uid="{85E04EFE-3E91-43FD-8F88-49E9B90F51E4}" name="Column10984"/>
    <tableColumn id="10985" xr3:uid="{CCEADBCF-58EC-4215-96C0-6093B88C97FE}" name="Column10985"/>
    <tableColumn id="10986" xr3:uid="{2C98595E-6D0B-4451-9035-73C87DB859AB}" name="Column10986"/>
    <tableColumn id="10987" xr3:uid="{775629B9-E331-45A7-8D90-DDBBC56849D8}" name="Column10987"/>
    <tableColumn id="10988" xr3:uid="{7D1B4151-B446-4E79-A47E-A9CBC777EE1D}" name="Column10988"/>
    <tableColumn id="10989" xr3:uid="{082B32EE-0C50-4441-B471-18ECC7E87C44}" name="Column10989"/>
    <tableColumn id="10990" xr3:uid="{9AAA238E-5DBA-4323-9C61-B7042BB6616D}" name="Column10990"/>
    <tableColumn id="10991" xr3:uid="{BD6F2E65-8B23-473B-B780-DFC568E1ED1B}" name="Column10991"/>
    <tableColumn id="10992" xr3:uid="{57ED3477-904B-43B3-87C1-6BCF8268E65C}" name="Column10992"/>
    <tableColumn id="10993" xr3:uid="{FC6F7910-9D67-40F4-A8F2-F028891713D1}" name="Column10993"/>
    <tableColumn id="10994" xr3:uid="{3D870E42-3718-48E9-8E21-5D21DFEDE53F}" name="Column10994"/>
    <tableColumn id="10995" xr3:uid="{1C077DA5-0C69-478A-A6A5-C7F4F235E994}" name="Column10995"/>
    <tableColumn id="10996" xr3:uid="{0D3B0771-97F4-4468-8F99-81BE8DA146A2}" name="Column10996"/>
    <tableColumn id="10997" xr3:uid="{00B7D6BD-9B90-4BF6-A615-A1977EF1BE5F}" name="Column10997"/>
    <tableColumn id="10998" xr3:uid="{C2B03885-5D07-423C-B230-5DBE5973DDFD}" name="Column10998"/>
    <tableColumn id="10999" xr3:uid="{05FCB436-6591-45EA-8AFA-E0AB0D2F3FA8}" name="Column10999"/>
    <tableColumn id="11000" xr3:uid="{AD995F38-A697-4CC8-9530-71D6EAA2D180}" name="Column11000"/>
    <tableColumn id="11001" xr3:uid="{A6230041-AC13-4078-9C72-145A40C72609}" name="Column11001"/>
    <tableColumn id="11002" xr3:uid="{3AA5DC03-FF2D-4F05-9A61-7A078B289789}" name="Column11002"/>
    <tableColumn id="11003" xr3:uid="{832AB86B-4874-47D9-92CD-471E0D4B28E3}" name="Column11003"/>
    <tableColumn id="11004" xr3:uid="{7FD675DE-B336-4444-A5A8-BC8C60C4264E}" name="Column11004"/>
    <tableColumn id="11005" xr3:uid="{D08F0CEF-0177-4068-91C7-AD82B5B61C80}" name="Column11005"/>
    <tableColumn id="11006" xr3:uid="{EE1A5D01-6DBE-4C96-B530-E0B080FA6773}" name="Column11006"/>
    <tableColumn id="11007" xr3:uid="{12DE8C10-E563-44C3-80FC-8A42C6CB4429}" name="Column11007"/>
    <tableColumn id="11008" xr3:uid="{94FADA4D-38DE-4AE2-9255-8EB8D0E2DF1B}" name="Column11008"/>
    <tableColumn id="11009" xr3:uid="{A96D67C3-24E6-46DF-8D10-77D78815CF4E}" name="Column11009"/>
    <tableColumn id="11010" xr3:uid="{88CE696E-D61A-4914-9AAC-A091D07FF4E7}" name="Column11010"/>
    <tableColumn id="11011" xr3:uid="{A288BB1D-AEAB-4A20-A46A-74B1B0A7E56B}" name="Column11011"/>
    <tableColumn id="11012" xr3:uid="{B2E07318-9DF9-4C7E-8E7E-56D1C1DE189C}" name="Column11012"/>
    <tableColumn id="11013" xr3:uid="{E2936D6E-63BC-47AD-8E78-AA3C2AD7AA61}" name="Column11013"/>
    <tableColumn id="11014" xr3:uid="{FBB3CFB7-2C28-4A44-9283-307A5502572D}" name="Column11014"/>
    <tableColumn id="11015" xr3:uid="{7CBAB3B3-92F4-415B-9F6B-540DD8787AA1}" name="Column11015"/>
    <tableColumn id="11016" xr3:uid="{8BECD84D-33F0-4C23-B37E-0B115FED7E7C}" name="Column11016"/>
    <tableColumn id="11017" xr3:uid="{C1041C51-A28B-42FF-A73B-13D13DA19604}" name="Column11017"/>
    <tableColumn id="11018" xr3:uid="{D457FA67-40FF-4FDD-8F52-E12A8F1F8DF6}" name="Column11018"/>
    <tableColumn id="11019" xr3:uid="{BEC5E693-86B9-4364-999B-E9505F2CC45A}" name="Column11019"/>
    <tableColumn id="11020" xr3:uid="{D625170F-AA7E-481A-87D3-A8F3412C057E}" name="Column11020"/>
    <tableColumn id="11021" xr3:uid="{35652DEB-C49A-4A3D-8713-D643F863A53E}" name="Column11021"/>
    <tableColumn id="11022" xr3:uid="{7806486E-4231-42D9-A628-EB8CA9B8F753}" name="Column11022"/>
    <tableColumn id="11023" xr3:uid="{99F6FCA6-0855-4180-831E-0273FAAA6165}" name="Column11023"/>
    <tableColumn id="11024" xr3:uid="{0E520D95-FD71-460D-BF86-FCB50CAEFA12}" name="Column11024"/>
    <tableColumn id="11025" xr3:uid="{332B4C1A-EEB1-4FC2-BCBF-DD37D7CED597}" name="Column11025"/>
    <tableColumn id="11026" xr3:uid="{D6AD18AF-FA79-4D34-86DA-6335C6BF3BD1}" name="Column11026"/>
    <tableColumn id="11027" xr3:uid="{2AEB5E40-C062-4E33-8748-1BE165580A13}" name="Column11027"/>
    <tableColumn id="11028" xr3:uid="{8C4CE7E7-ABFC-4EFF-8ED5-C37DCD2BD4A7}" name="Column11028"/>
    <tableColumn id="11029" xr3:uid="{A6D5FF38-37A9-4C97-9EDE-529291DCF6D3}" name="Column11029"/>
    <tableColumn id="11030" xr3:uid="{94A04F5B-2045-46AD-AB4E-32F09CA8C47A}" name="Column11030"/>
    <tableColumn id="11031" xr3:uid="{627F59A7-01F0-42C2-A701-64790CBFAA4A}" name="Column11031"/>
    <tableColumn id="11032" xr3:uid="{0CC31A9E-076B-44E2-B9A1-AA4E8031F317}" name="Column11032"/>
    <tableColumn id="11033" xr3:uid="{82EA2290-7681-47B8-BFD1-C94380D1E38C}" name="Column11033"/>
    <tableColumn id="11034" xr3:uid="{C72E4C68-F064-466C-BC1D-7385A9B0A859}" name="Column11034"/>
    <tableColumn id="11035" xr3:uid="{EBE605C5-26E7-4742-BDBA-0EFC85FC4F28}" name="Column11035"/>
    <tableColumn id="11036" xr3:uid="{6ADB97E9-1B61-469A-B550-ED1BABDCC09A}" name="Column11036"/>
    <tableColumn id="11037" xr3:uid="{1D385226-DFA7-44DB-89CB-BF0DC2D0A5DA}" name="Column11037"/>
    <tableColumn id="11038" xr3:uid="{D328AC12-FE74-4A8C-A8AB-A55AD8D9CBCD}" name="Column11038"/>
    <tableColumn id="11039" xr3:uid="{410943A5-6456-4902-B3EF-E9592A68E9E9}" name="Column11039"/>
    <tableColumn id="11040" xr3:uid="{F72E8720-F1C0-4CFA-838C-813F0B5CA5AA}" name="Column11040"/>
    <tableColumn id="11041" xr3:uid="{AFF65449-82F8-44C2-A9B7-BFDD6C4C9644}" name="Column11041"/>
    <tableColumn id="11042" xr3:uid="{84863CB2-C2C9-4121-8F94-03688E35EF61}" name="Column11042"/>
    <tableColumn id="11043" xr3:uid="{72B8F857-840A-43ED-9569-50366852E767}" name="Column11043"/>
    <tableColumn id="11044" xr3:uid="{66324B15-ADC3-4A86-9A3E-D74FE25BF75F}" name="Column11044"/>
    <tableColumn id="11045" xr3:uid="{041CDC25-59CE-4DE2-9FC1-1C12E0B65C68}" name="Column11045"/>
    <tableColumn id="11046" xr3:uid="{F2D9306D-368B-4ADF-BD9B-AEAB496E0902}" name="Column11046"/>
    <tableColumn id="11047" xr3:uid="{ECD2C168-3F88-4D82-8D65-8AFDC43D467C}" name="Column11047"/>
    <tableColumn id="11048" xr3:uid="{422F7340-B1A5-4990-BA2F-FCE038901C90}" name="Column11048"/>
    <tableColumn id="11049" xr3:uid="{CFEAE287-3F24-49CF-9D18-B91889802082}" name="Column11049"/>
    <tableColumn id="11050" xr3:uid="{B8ED67EB-69A7-47FD-A86E-0890A309830F}" name="Column11050"/>
    <tableColumn id="11051" xr3:uid="{E33BF002-99E3-49DE-85B4-0A158A63ACB8}" name="Column11051"/>
    <tableColumn id="11052" xr3:uid="{A9576962-A164-4637-9891-8D0FE61BCE3E}" name="Column11052"/>
    <tableColumn id="11053" xr3:uid="{451805BA-3529-4DF3-BBEC-AA752A65FD08}" name="Column11053"/>
    <tableColumn id="11054" xr3:uid="{DD9BBA5C-EFF6-4684-B416-142EA6171FD7}" name="Column11054"/>
    <tableColumn id="11055" xr3:uid="{ADDD0D08-59B9-48A7-B25A-35EBC5BAB923}" name="Column11055"/>
    <tableColumn id="11056" xr3:uid="{7CF310DF-03E4-42D9-9B74-82A1B81C2D08}" name="Column11056"/>
    <tableColumn id="11057" xr3:uid="{745C2967-289D-4044-AA6C-E66B34431EFC}" name="Column11057"/>
    <tableColumn id="11058" xr3:uid="{E27DF79A-1618-477F-B120-14DDE58DD986}" name="Column11058"/>
    <tableColumn id="11059" xr3:uid="{AC508F67-90C5-4697-A749-1F277A6FAD19}" name="Column11059"/>
    <tableColumn id="11060" xr3:uid="{12015FB7-96F6-4C7E-B814-1CFC1081AAD3}" name="Column11060"/>
    <tableColumn id="11061" xr3:uid="{503A4EE7-9B0D-404F-BA8E-0C406C71AB52}" name="Column11061"/>
    <tableColumn id="11062" xr3:uid="{7C0E6D83-E8D3-4839-94A7-B1446CBDABCB}" name="Column11062"/>
    <tableColumn id="11063" xr3:uid="{8DBD6440-16D2-4B5C-BD78-E79B779B8D71}" name="Column11063"/>
    <tableColumn id="11064" xr3:uid="{4A511FED-3F43-433D-A250-7292066C9CBB}" name="Column11064"/>
    <tableColumn id="11065" xr3:uid="{6238B3BE-377B-4FC1-8B2C-5D01FE859854}" name="Column11065"/>
    <tableColumn id="11066" xr3:uid="{BEFE486D-5E7D-44D2-971B-2247CFE4F6E1}" name="Column11066"/>
    <tableColumn id="11067" xr3:uid="{122C292D-0403-4296-9B30-BD63D1CAD9B9}" name="Column11067"/>
    <tableColumn id="11068" xr3:uid="{9EC8CBE3-2481-418F-832C-29066E061271}" name="Column11068"/>
    <tableColumn id="11069" xr3:uid="{EB8BD498-446C-446B-AE19-4F64EE8C95D0}" name="Column11069"/>
    <tableColumn id="11070" xr3:uid="{42EAA963-DB5C-4D5F-A41A-D3FC5F041489}" name="Column11070"/>
    <tableColumn id="11071" xr3:uid="{058581F4-3222-4234-AF70-E929D5F60D84}" name="Column11071"/>
    <tableColumn id="11072" xr3:uid="{B081ACFC-7E28-49E8-84CA-2B2DC27381E6}" name="Column11072"/>
    <tableColumn id="11073" xr3:uid="{D1FFFD8B-935D-4BF4-B060-9688F3D22314}" name="Column11073"/>
    <tableColumn id="11074" xr3:uid="{BB51A538-0567-4560-AEE0-E6274C588343}" name="Column11074"/>
    <tableColumn id="11075" xr3:uid="{507C1794-39F8-49E7-AD18-04D0356B7864}" name="Column11075"/>
    <tableColumn id="11076" xr3:uid="{E2B80131-CF7D-429A-A8CD-EB1F0489555A}" name="Column11076"/>
    <tableColumn id="11077" xr3:uid="{562D733A-FD09-4177-9E63-AC925BFB0381}" name="Column11077"/>
    <tableColumn id="11078" xr3:uid="{6A19F068-32DC-4649-89D2-93488C85D5E6}" name="Column11078"/>
    <tableColumn id="11079" xr3:uid="{25A61C0C-0F97-4784-902B-C961A9DA4C17}" name="Column11079"/>
    <tableColumn id="11080" xr3:uid="{CF25E5AD-36AD-4E43-BBA6-059A72D5A85A}" name="Column11080"/>
    <tableColumn id="11081" xr3:uid="{EDCB1C63-4069-4F9F-B955-FEFF9BB7DC38}" name="Column11081"/>
    <tableColumn id="11082" xr3:uid="{C10170C7-EFEF-4F9D-B948-6FEDE877A72B}" name="Column11082"/>
    <tableColumn id="11083" xr3:uid="{A2513535-9C93-4881-B65A-6233E3DDFF5E}" name="Column11083"/>
    <tableColumn id="11084" xr3:uid="{34C34ACD-02BF-43FC-90BE-B18649C35E10}" name="Column11084"/>
    <tableColumn id="11085" xr3:uid="{33BF11FA-B3D8-476B-9A4C-CDB1219822B8}" name="Column11085"/>
    <tableColumn id="11086" xr3:uid="{489C5BEE-57F0-4D0A-9128-0C3F290972A0}" name="Column11086"/>
    <tableColumn id="11087" xr3:uid="{D5CE5B4C-3F35-41B7-A461-04166F495A90}" name="Column11087"/>
    <tableColumn id="11088" xr3:uid="{1CFB04D4-3483-4CEF-B111-C2C152AE9A3C}" name="Column11088"/>
    <tableColumn id="11089" xr3:uid="{A1CB66F2-C97D-4A5A-9383-9347FC573D8A}" name="Column11089"/>
    <tableColumn id="11090" xr3:uid="{899D5D2B-0AC3-4408-8C9A-86C7D226A6CE}" name="Column11090"/>
    <tableColumn id="11091" xr3:uid="{50BBFD5F-E206-4675-A5FD-13617496C864}" name="Column11091"/>
    <tableColumn id="11092" xr3:uid="{72F8A704-9268-4FC1-A821-C73A4551B6F2}" name="Column11092"/>
    <tableColumn id="11093" xr3:uid="{DF598E13-1772-48D9-B083-DCC39C5626D2}" name="Column11093"/>
    <tableColumn id="11094" xr3:uid="{E46165C2-AF4D-40FB-94FB-0C557B099EB9}" name="Column11094"/>
    <tableColumn id="11095" xr3:uid="{AA20856B-DE02-41AA-BF88-8D3C5549BA52}" name="Column11095"/>
    <tableColumn id="11096" xr3:uid="{FBBAADB5-977A-44B5-975B-9D7BAFF2937E}" name="Column11096"/>
    <tableColumn id="11097" xr3:uid="{120BF917-9D28-4849-90F5-77BE5F837379}" name="Column11097"/>
    <tableColumn id="11098" xr3:uid="{C9AA1883-7C8B-4492-81DD-292E93AA0657}" name="Column11098"/>
    <tableColumn id="11099" xr3:uid="{C8DC347C-55C6-4BB5-A7EB-6A26EABE4B9D}" name="Column11099"/>
    <tableColumn id="11100" xr3:uid="{E4C2717E-E22D-46AB-88C5-5F5E85EF5C89}" name="Column11100"/>
    <tableColumn id="11101" xr3:uid="{5EBAE027-D987-4648-B242-5B6A0CEDF4F6}" name="Column11101"/>
    <tableColumn id="11102" xr3:uid="{5BCD6265-86AE-4193-98A6-BDF420C64638}" name="Column11102"/>
    <tableColumn id="11103" xr3:uid="{A9295C34-1A21-4090-BC8F-3D058A43B120}" name="Column11103"/>
    <tableColumn id="11104" xr3:uid="{C881BB4D-ECC5-48AB-9178-311F08F8E566}" name="Column11104"/>
    <tableColumn id="11105" xr3:uid="{F477FCA2-5765-4BCA-8489-F5F444EFE795}" name="Column11105"/>
    <tableColumn id="11106" xr3:uid="{AA170B64-28E0-4EAC-AE72-A735C3BACD74}" name="Column11106"/>
    <tableColumn id="11107" xr3:uid="{F66C12D7-4816-4F88-B27D-63B3D34A4E20}" name="Column11107"/>
    <tableColumn id="11108" xr3:uid="{A92096BD-CE49-4A8E-9D26-4AF6C51E0E97}" name="Column11108"/>
    <tableColumn id="11109" xr3:uid="{A3E10192-976C-427B-9482-D588FED75EF3}" name="Column11109"/>
    <tableColumn id="11110" xr3:uid="{DD559A66-45BD-46D4-A363-FBECB6AF15DC}" name="Column11110"/>
    <tableColumn id="11111" xr3:uid="{2484778C-F6DD-4B64-999E-A56AB50B7566}" name="Column11111"/>
    <tableColumn id="11112" xr3:uid="{D501BAC6-0FF9-4B4C-8B62-5A12CE652BEB}" name="Column11112"/>
    <tableColumn id="11113" xr3:uid="{6D98083B-7DB7-4CFE-8057-98CC55D3F787}" name="Column11113"/>
    <tableColumn id="11114" xr3:uid="{25331DBD-C28B-4549-B37A-5875D2E1BF7F}" name="Column11114"/>
    <tableColumn id="11115" xr3:uid="{C7189509-9AE9-4F73-B878-6888217E6F96}" name="Column11115"/>
    <tableColumn id="11116" xr3:uid="{18AAD6C7-383D-47E3-B17F-5AE001A9B81F}" name="Column11116"/>
    <tableColumn id="11117" xr3:uid="{47827DF7-107B-4D72-9BEF-B43754498A68}" name="Column11117"/>
    <tableColumn id="11118" xr3:uid="{722BB499-E3CE-4EA4-AD65-4BF5FAAA5F71}" name="Column11118"/>
    <tableColumn id="11119" xr3:uid="{F1854881-E1BC-44D4-80F5-4D22B3695EF0}" name="Column11119"/>
    <tableColumn id="11120" xr3:uid="{DEC3B7FF-32AF-4E7F-A76B-4AA2C1E909A9}" name="Column11120"/>
    <tableColumn id="11121" xr3:uid="{B4FB2A7E-8CCA-4B3C-B31A-0B1655ABA506}" name="Column11121"/>
    <tableColumn id="11122" xr3:uid="{EA1E68E6-FD69-4946-B8C1-7384559B1EF9}" name="Column11122"/>
    <tableColumn id="11123" xr3:uid="{B6B60829-D0C0-4C73-8111-7FB83EC68C0C}" name="Column11123"/>
    <tableColumn id="11124" xr3:uid="{42DE1FA8-6E21-4DB6-8D14-F09C731118D7}" name="Column11124"/>
    <tableColumn id="11125" xr3:uid="{BE0B4CD1-8796-449E-960C-78824D522D67}" name="Column11125"/>
    <tableColumn id="11126" xr3:uid="{DEA15B1D-B58D-40F2-BF06-B634B25D76A4}" name="Column11126"/>
    <tableColumn id="11127" xr3:uid="{0FC4362B-2A18-4EB4-A81C-4B1876DEB08A}" name="Column11127"/>
    <tableColumn id="11128" xr3:uid="{C38D1603-F6AB-442E-A26E-12418A609B49}" name="Column11128"/>
    <tableColumn id="11129" xr3:uid="{0887683E-607F-4159-ACFA-417D190D7FD1}" name="Column11129"/>
    <tableColumn id="11130" xr3:uid="{9CEBE205-9236-4CEA-A3D3-3F613D229582}" name="Column11130"/>
    <tableColumn id="11131" xr3:uid="{3D4E0EDE-39B9-4A53-A5D1-A0A385651160}" name="Column11131"/>
    <tableColumn id="11132" xr3:uid="{7D998765-D6C0-4AFC-B43B-BC719E25F27E}" name="Column11132"/>
    <tableColumn id="11133" xr3:uid="{0C4CEEE2-C8DC-42D8-A542-4F56CF0AA9D8}" name="Column11133"/>
    <tableColumn id="11134" xr3:uid="{79D3A1E7-7CF7-43A1-B1EC-55A8957FE93E}" name="Column11134"/>
    <tableColumn id="11135" xr3:uid="{BB9687C6-FD38-48C4-BA2A-518923FCF23D}" name="Column11135"/>
    <tableColumn id="11136" xr3:uid="{4251C651-69BB-41D9-95F1-D291BF721064}" name="Column11136"/>
    <tableColumn id="11137" xr3:uid="{4FC893E2-53ED-4A99-B1CA-56D9F07AC105}" name="Column11137"/>
    <tableColumn id="11138" xr3:uid="{3593A50C-6E7D-4E9B-8E02-5AFB88B0390C}" name="Column11138"/>
    <tableColumn id="11139" xr3:uid="{E10D25AC-EC0A-4AAC-AEAB-6BDB644E515D}" name="Column11139"/>
    <tableColumn id="11140" xr3:uid="{16A91051-FC2B-4ED6-9DC6-DAF83012DFC2}" name="Column11140"/>
    <tableColumn id="11141" xr3:uid="{B8FDA823-F40B-4F8E-9C01-97CA49282DB5}" name="Column11141"/>
    <tableColumn id="11142" xr3:uid="{E84457A5-B971-4D02-B115-7DB5A4D71E0D}" name="Column11142"/>
    <tableColumn id="11143" xr3:uid="{9D0CFF12-D15D-4C99-992F-3959D9BC564B}" name="Column11143"/>
    <tableColumn id="11144" xr3:uid="{C23D1648-F24B-4C7F-9A90-64B775DE1C56}" name="Column11144"/>
    <tableColumn id="11145" xr3:uid="{69E4E721-A724-4D49-B125-67833DF092AB}" name="Column11145"/>
    <tableColumn id="11146" xr3:uid="{1278C0BC-EFF0-4A74-B1A2-1792BF9A6C83}" name="Column11146"/>
    <tableColumn id="11147" xr3:uid="{406B5FE7-A64B-42F1-9088-F5DA72CCD75F}" name="Column11147"/>
    <tableColumn id="11148" xr3:uid="{EB199EC7-B59A-42C8-8EA0-B76C866A0002}" name="Column11148"/>
    <tableColumn id="11149" xr3:uid="{B7665E49-F3E6-4832-A5F8-E47E77F95686}" name="Column11149"/>
    <tableColumn id="11150" xr3:uid="{F7566682-75ED-4A5F-ADBF-51F519E9E7B0}" name="Column11150"/>
    <tableColumn id="11151" xr3:uid="{3766E620-4218-428E-8656-410A5B23E75E}" name="Column11151"/>
    <tableColumn id="11152" xr3:uid="{4CDD50AF-E97B-4162-9236-04B474B4027C}" name="Column11152"/>
    <tableColumn id="11153" xr3:uid="{7B5F5277-5136-4E8A-8B4D-A03C5CE5B390}" name="Column11153"/>
    <tableColumn id="11154" xr3:uid="{2956423D-70E7-4AA0-8678-C0676767DE71}" name="Column11154"/>
    <tableColumn id="11155" xr3:uid="{E838753E-E575-421D-8FD3-03F8AA4EA258}" name="Column11155"/>
    <tableColumn id="11156" xr3:uid="{72BC3401-C919-49DC-8F5B-7935B3B18049}" name="Column11156"/>
    <tableColumn id="11157" xr3:uid="{113EBD8F-CE25-418E-8AEC-8282E61C7E0D}" name="Column11157"/>
    <tableColumn id="11158" xr3:uid="{BD5AC653-7C45-408E-83DD-1A44F5AF905E}" name="Column11158"/>
    <tableColumn id="11159" xr3:uid="{B05A4A55-AE0F-4F2F-ADC6-F115A0C6B54A}" name="Column11159"/>
    <tableColumn id="11160" xr3:uid="{673396CC-EC1A-45AA-9E1B-E045719F6A04}" name="Column11160"/>
    <tableColumn id="11161" xr3:uid="{CB7B62E6-53A2-4AAF-B8EB-628FE42A25E1}" name="Column11161"/>
    <tableColumn id="11162" xr3:uid="{7CBCBE8B-4EEE-41BA-BB9B-8A69FFDAB28E}" name="Column11162"/>
    <tableColumn id="11163" xr3:uid="{E53B0F51-45FB-4CC6-8CDA-7EB57A1C0D73}" name="Column11163"/>
    <tableColumn id="11164" xr3:uid="{903C2DEE-4804-4DC9-B74D-DB9F84E91921}" name="Column11164"/>
    <tableColumn id="11165" xr3:uid="{889B025D-10BC-4974-ABAA-22BC3DE82747}" name="Column11165"/>
    <tableColumn id="11166" xr3:uid="{273BBE63-E406-4905-AFA9-B82B88C6F260}" name="Column11166"/>
    <tableColumn id="11167" xr3:uid="{E68C930C-2006-4C8E-9D26-A1870A62E7E9}" name="Column11167"/>
    <tableColumn id="11168" xr3:uid="{85904FED-371F-478F-AB3A-CC19522E71C5}" name="Column11168"/>
    <tableColumn id="11169" xr3:uid="{43DFC39D-AF41-4493-B131-6E268EDC8D0B}" name="Column11169"/>
    <tableColumn id="11170" xr3:uid="{5933DA03-BDC5-4188-96C5-2AE075D35D96}" name="Column11170"/>
    <tableColumn id="11171" xr3:uid="{374A9AD0-E2B1-4F95-9225-9C87D40741B3}" name="Column11171"/>
    <tableColumn id="11172" xr3:uid="{F1B4C6F0-4416-40B8-9DD7-2FF5CC5D0095}" name="Column11172"/>
    <tableColumn id="11173" xr3:uid="{74010B31-E0C0-4398-B490-242F3D1BC91F}" name="Column11173"/>
    <tableColumn id="11174" xr3:uid="{17BDC317-5742-49C1-BDF2-45C602A6741F}" name="Column11174"/>
    <tableColumn id="11175" xr3:uid="{2C099C2E-44F3-426D-9DBD-EA143A9CED24}" name="Column11175"/>
    <tableColumn id="11176" xr3:uid="{28325144-7ABE-43B1-83BF-9E86992EB679}" name="Column11176"/>
    <tableColumn id="11177" xr3:uid="{753129B8-BF42-47F6-AE07-025F7F5E75A2}" name="Column11177"/>
    <tableColumn id="11178" xr3:uid="{1C51DA0C-4431-4F80-B1FC-944799551020}" name="Column11178"/>
    <tableColumn id="11179" xr3:uid="{1A22DB6A-947E-458D-8850-8BD4BE0BE8BF}" name="Column11179"/>
    <tableColumn id="11180" xr3:uid="{5D5A7DEE-5B46-4989-8399-0DB6CDF5375F}" name="Column11180"/>
    <tableColumn id="11181" xr3:uid="{51B24ECD-45A5-4A12-BD13-C21D6C8A1747}" name="Column11181"/>
    <tableColumn id="11182" xr3:uid="{901867F7-6624-4CB0-940D-64EB460A24AE}" name="Column11182"/>
    <tableColumn id="11183" xr3:uid="{007CDF26-5B8C-4FEE-A169-FE8F827F2049}" name="Column11183"/>
    <tableColumn id="11184" xr3:uid="{833CB14D-F6AB-4A7E-AE3D-1DB65A28C204}" name="Column11184"/>
    <tableColumn id="11185" xr3:uid="{0DC78529-4B7B-4801-B780-4CFF0B5BC806}" name="Column11185"/>
    <tableColumn id="11186" xr3:uid="{075B9896-68C3-4AE4-8AF3-99E14A629730}" name="Column11186"/>
    <tableColumn id="11187" xr3:uid="{EA0A3DC3-38A1-4FD7-8E8C-81A2F94D87BA}" name="Column11187"/>
    <tableColumn id="11188" xr3:uid="{CBA6D406-2C96-48D1-BF96-6D8C145DCF83}" name="Column11188"/>
    <tableColumn id="11189" xr3:uid="{88E731DE-B271-403F-A789-FEE4C7C76304}" name="Column11189"/>
    <tableColumn id="11190" xr3:uid="{8767EDDC-8B02-4A5F-A88A-CFEB545BA519}" name="Column11190"/>
    <tableColumn id="11191" xr3:uid="{9E0EFF0B-1F8A-48C9-8E10-C3EE769FA54F}" name="Column11191"/>
    <tableColumn id="11192" xr3:uid="{DBA20CE2-7961-4564-B409-BC1AF9F21C77}" name="Column11192"/>
    <tableColumn id="11193" xr3:uid="{5ADE6617-C5D6-4DEE-8A6E-CADC0626AE62}" name="Column11193"/>
    <tableColumn id="11194" xr3:uid="{B7A29A44-5E5C-4597-9710-76A5037462C9}" name="Column11194"/>
    <tableColumn id="11195" xr3:uid="{FBB11024-DEEB-49EC-985C-E36DC1B03915}" name="Column11195"/>
    <tableColumn id="11196" xr3:uid="{FEAC7359-3BB0-4AC4-BDB7-ED6112F026CF}" name="Column11196"/>
    <tableColumn id="11197" xr3:uid="{2463D5D0-1034-4FC4-A9A2-AF8C9777A300}" name="Column11197"/>
    <tableColumn id="11198" xr3:uid="{EAD60A66-E14D-4FC0-9140-163ACB2CEDA6}" name="Column11198"/>
    <tableColumn id="11199" xr3:uid="{19FF7CE3-E1F8-464D-84A5-1F71EBAF4C66}" name="Column11199"/>
    <tableColumn id="11200" xr3:uid="{B77E7801-33E9-495F-A359-286C80992960}" name="Column11200"/>
    <tableColumn id="11201" xr3:uid="{FEECACC4-2395-411B-B709-15688C8A5487}" name="Column11201"/>
    <tableColumn id="11202" xr3:uid="{0A4CCC49-1546-41DE-B57F-DC58C006846C}" name="Column11202"/>
    <tableColumn id="11203" xr3:uid="{FD4ADDA2-3095-4441-9623-C358D2CF77C7}" name="Column11203"/>
    <tableColumn id="11204" xr3:uid="{BE24B3E2-D2A9-4B23-A183-A0B093BCA7BE}" name="Column11204"/>
    <tableColumn id="11205" xr3:uid="{3032B3EE-78E1-49AA-BC4D-322B57339ED3}" name="Column11205"/>
    <tableColumn id="11206" xr3:uid="{A7362022-0005-4C66-ACF3-01D5C122035E}" name="Column11206"/>
    <tableColumn id="11207" xr3:uid="{3823C1E4-BD97-4860-8259-F26C90A1EC8B}" name="Column11207"/>
    <tableColumn id="11208" xr3:uid="{101C79C4-6479-414D-9381-298D11C51C83}" name="Column11208"/>
    <tableColumn id="11209" xr3:uid="{782F6E42-0A16-4AAE-A471-C98E4AF5EBEA}" name="Column11209"/>
    <tableColumn id="11210" xr3:uid="{B8C79822-F5D4-461F-89BE-AC421B00AD79}" name="Column11210"/>
    <tableColumn id="11211" xr3:uid="{0810A2E4-DE33-425A-BD21-74968B6DC08C}" name="Column11211"/>
    <tableColumn id="11212" xr3:uid="{1F8C45D4-425F-4591-A852-13CE8E143163}" name="Column11212"/>
    <tableColumn id="11213" xr3:uid="{B1785849-5EEC-4573-8498-7CC574804C8D}" name="Column11213"/>
    <tableColumn id="11214" xr3:uid="{6FDB922B-B4FD-49CF-A0E0-94DF05F8D611}" name="Column11214"/>
    <tableColumn id="11215" xr3:uid="{090A5F7D-6AD8-4B73-B753-266D83D63000}" name="Column11215"/>
    <tableColumn id="11216" xr3:uid="{9FA64BFD-5766-48C0-9507-5FB7B6565B2F}" name="Column11216"/>
    <tableColumn id="11217" xr3:uid="{A3ED0FF0-0903-4176-9261-5781195ADEA9}" name="Column11217"/>
    <tableColumn id="11218" xr3:uid="{5F77B460-7E16-4DF7-BB47-75372798207D}" name="Column11218"/>
    <tableColumn id="11219" xr3:uid="{E7CE531C-DFD8-48A5-BDAE-785F202B8AFC}" name="Column11219"/>
    <tableColumn id="11220" xr3:uid="{D130EB2C-1BE0-424D-B93B-FFA92C972D1A}" name="Column11220"/>
    <tableColumn id="11221" xr3:uid="{1136861A-82AE-41E8-B9C2-605AF56527A5}" name="Column11221"/>
    <tableColumn id="11222" xr3:uid="{142C36EE-F028-4C91-803B-5F4867FDA45B}" name="Column11222"/>
    <tableColumn id="11223" xr3:uid="{66765137-4A8E-46DF-80D4-31B2E96B8613}" name="Column11223"/>
    <tableColumn id="11224" xr3:uid="{12583307-810A-458A-A2C8-49C49CFBB238}" name="Column11224"/>
    <tableColumn id="11225" xr3:uid="{2797ACAC-6013-4595-B4E4-2C520BB5B8AD}" name="Column11225"/>
    <tableColumn id="11226" xr3:uid="{0A0F7865-D639-413D-AA76-D980D2C70620}" name="Column11226"/>
    <tableColumn id="11227" xr3:uid="{F55F40E6-9B07-4897-AED4-5530D2CD1692}" name="Column11227"/>
    <tableColumn id="11228" xr3:uid="{6DB5B1ED-AF35-432B-AA66-63002CD9B8A8}" name="Column11228"/>
    <tableColumn id="11229" xr3:uid="{A93E9DA0-8723-4669-A932-FF3D107F9DEE}" name="Column11229"/>
    <tableColumn id="11230" xr3:uid="{27873A5A-335A-4881-BAA5-BDBC4383CCFA}" name="Column11230"/>
    <tableColumn id="11231" xr3:uid="{9D96D4F3-3EE7-45D9-899B-D47030304BA8}" name="Column11231"/>
    <tableColumn id="11232" xr3:uid="{B1FC2A15-95FA-47E6-9E48-0B562ACCAD1D}" name="Column11232"/>
    <tableColumn id="11233" xr3:uid="{F9BBD66B-9F37-4440-8BBC-0B381BB88B96}" name="Column11233"/>
    <tableColumn id="11234" xr3:uid="{964C67A8-0C31-4117-B5B1-8CA3E631C078}" name="Column11234"/>
    <tableColumn id="11235" xr3:uid="{6718344D-C480-4FF3-9BA7-5EE67AE7F56B}" name="Column11235"/>
    <tableColumn id="11236" xr3:uid="{2B42D695-078C-46D9-8A80-62AF6F1CC884}" name="Column11236"/>
    <tableColumn id="11237" xr3:uid="{AA35F0C6-EFE9-4480-831F-32525BBC77B9}" name="Column11237"/>
    <tableColumn id="11238" xr3:uid="{6D24D7ED-FEF3-400C-8C48-E00E09FD6DFC}" name="Column11238"/>
    <tableColumn id="11239" xr3:uid="{EB447BBD-54D9-46D4-9E27-FA85C06D51C5}" name="Column11239"/>
    <tableColumn id="11240" xr3:uid="{74B23941-E795-4B78-B0E8-097D99BE1243}" name="Column11240"/>
    <tableColumn id="11241" xr3:uid="{8F5B1501-C522-4C29-A7C9-A50E396A7F29}" name="Column11241"/>
    <tableColumn id="11242" xr3:uid="{56399843-37E1-4488-A4A8-6328C68DACA4}" name="Column11242"/>
    <tableColumn id="11243" xr3:uid="{7A453D17-AEF5-4AF8-B5B4-948EAEFD8DAB}" name="Column11243"/>
    <tableColumn id="11244" xr3:uid="{737583F7-4E3D-497F-AFC6-57A238B8ACD2}" name="Column11244"/>
    <tableColumn id="11245" xr3:uid="{AB236B06-EF24-4AE6-965C-097EC7F4A49B}" name="Column11245"/>
    <tableColumn id="11246" xr3:uid="{C369D6E4-1499-48AD-9BC9-798447EE3B53}" name="Column11246"/>
    <tableColumn id="11247" xr3:uid="{A8DD7E29-73C1-41BD-B3A8-CBFDC77F2B9B}" name="Column11247"/>
    <tableColumn id="11248" xr3:uid="{CBA6D918-2E9C-4F8C-8A31-83C095109FB7}" name="Column11248"/>
    <tableColumn id="11249" xr3:uid="{43820181-898A-4749-88C7-D55D7DEBE244}" name="Column11249"/>
    <tableColumn id="11250" xr3:uid="{7E67234F-102B-4C66-954E-C81102685C8B}" name="Column11250"/>
    <tableColumn id="11251" xr3:uid="{61FB7759-D2AE-4879-BE7F-D4EC8B1E12D1}" name="Column11251"/>
    <tableColumn id="11252" xr3:uid="{9567CCEE-C30A-4742-B1A9-B91CD4F67539}" name="Column11252"/>
    <tableColumn id="11253" xr3:uid="{8C556096-5B53-4B5D-98F1-B4128B4C6031}" name="Column11253"/>
    <tableColumn id="11254" xr3:uid="{FC2A3D4C-B8F4-4DED-89D0-D77CA77D62C9}" name="Column11254"/>
    <tableColumn id="11255" xr3:uid="{E72C27F8-F3C9-4F50-BD8C-972FF2EF31BE}" name="Column11255"/>
    <tableColumn id="11256" xr3:uid="{2891EE64-BD8D-4149-B6B9-0ED671A2961A}" name="Column11256"/>
    <tableColumn id="11257" xr3:uid="{69BB9206-540E-4BC7-8E74-1BE93E99BBEC}" name="Column11257"/>
    <tableColumn id="11258" xr3:uid="{21C3BDF6-3625-4EA7-B8E2-8A0A9065BA3C}" name="Column11258"/>
    <tableColumn id="11259" xr3:uid="{F24AFFFA-2449-4D04-839C-E74431711781}" name="Column11259"/>
    <tableColumn id="11260" xr3:uid="{68619203-AFC2-4FA8-BED7-F842D0EE8A21}" name="Column11260"/>
    <tableColumn id="11261" xr3:uid="{917D02BE-013E-42C8-84E7-991CAA9E2B03}" name="Column11261"/>
    <tableColumn id="11262" xr3:uid="{538E8139-5F10-4862-9937-15079518C5EF}" name="Column11262"/>
    <tableColumn id="11263" xr3:uid="{01572EF8-7265-4197-9A26-27D343DC15B0}" name="Column11263"/>
    <tableColumn id="11264" xr3:uid="{4C83307C-F6DA-4A4F-9726-E4839360639F}" name="Column11264"/>
    <tableColumn id="11265" xr3:uid="{8195366E-87D9-4F0A-9F3A-6086BB48C3D5}" name="Column11265"/>
    <tableColumn id="11266" xr3:uid="{0C1A7055-7E70-4D63-BFE2-39A39CD83147}" name="Column11266"/>
    <tableColumn id="11267" xr3:uid="{7D001F1B-0602-4B22-8769-4CD0B26B570C}" name="Column11267"/>
    <tableColumn id="11268" xr3:uid="{FC54129C-1702-44C7-A912-EE4472B063C7}" name="Column11268"/>
    <tableColumn id="11269" xr3:uid="{AEF8B31F-59BC-46C9-A100-A72A627ACE59}" name="Column11269"/>
    <tableColumn id="11270" xr3:uid="{72F1268F-EB95-4E59-A42B-481BB19875A7}" name="Column11270"/>
    <tableColumn id="11271" xr3:uid="{A4484F67-7BDE-42B7-9FF2-528037D2CBE9}" name="Column11271"/>
    <tableColumn id="11272" xr3:uid="{E1CCE07C-424D-4F8F-8EAD-95A38582600E}" name="Column11272"/>
    <tableColumn id="11273" xr3:uid="{40E9DF1D-E1A8-416E-B50B-DB05ECCC3732}" name="Column11273"/>
    <tableColumn id="11274" xr3:uid="{3E7A12D7-9BD1-48DE-BAD7-DCDAE9CDB8AC}" name="Column11274"/>
    <tableColumn id="11275" xr3:uid="{AE16945E-69CC-4EBF-9E75-22BA16E99B19}" name="Column11275"/>
    <tableColumn id="11276" xr3:uid="{59FD687B-BFA0-49FA-AE44-F81EADE60572}" name="Column11276"/>
    <tableColumn id="11277" xr3:uid="{085B541E-BA4E-41F1-ACAC-66B20F2FAC33}" name="Column11277"/>
    <tableColumn id="11278" xr3:uid="{7E4B1371-08DD-4024-8458-2CB8CA6C4633}" name="Column11278"/>
    <tableColumn id="11279" xr3:uid="{A3E9AA6F-F214-46F4-886D-0025B05DCBFD}" name="Column11279"/>
    <tableColumn id="11280" xr3:uid="{4EA6B4F0-B438-47E4-9295-A1AAE3D7B572}" name="Column11280"/>
    <tableColumn id="11281" xr3:uid="{F4BC7224-70BA-4DBA-B5FD-D2FA2D4D9D34}" name="Column11281"/>
    <tableColumn id="11282" xr3:uid="{6E371C2A-BD0D-4615-9C91-A05C678FBFC8}" name="Column11282"/>
    <tableColumn id="11283" xr3:uid="{A0C37009-3E59-47AE-9629-3256E3AB1B3F}" name="Column11283"/>
    <tableColumn id="11284" xr3:uid="{0D3E2C73-3CED-44B8-BE35-5AD431CD6A4C}" name="Column11284"/>
    <tableColumn id="11285" xr3:uid="{6E32BDF9-A00C-44B0-809E-C3E879023398}" name="Column11285"/>
    <tableColumn id="11286" xr3:uid="{8F05A02A-2B2A-4B19-AF7E-07D851280E54}" name="Column11286"/>
    <tableColumn id="11287" xr3:uid="{C649AEAF-5B79-42A0-94B5-48721A2CFA29}" name="Column11287"/>
    <tableColumn id="11288" xr3:uid="{72399B55-2F3F-40CF-98DB-648B802EDB65}" name="Column11288"/>
    <tableColumn id="11289" xr3:uid="{3DB6C35D-5C9F-415F-887C-CD0C8AAC06C6}" name="Column11289"/>
    <tableColumn id="11290" xr3:uid="{3F6D2662-077B-4E81-972F-8C37710C4EA2}" name="Column11290"/>
    <tableColumn id="11291" xr3:uid="{5549AE80-0CC9-4CAD-88DD-8ACD6AD940BE}" name="Column11291"/>
    <tableColumn id="11292" xr3:uid="{E2474BD6-9514-4AA7-AFE3-53EE8A7421DD}" name="Column11292"/>
    <tableColumn id="11293" xr3:uid="{BD572E71-4521-49DB-8865-87488EF47ED7}" name="Column11293"/>
    <tableColumn id="11294" xr3:uid="{F454C333-F6C7-4B40-B125-944F4B87AD4D}" name="Column11294"/>
    <tableColumn id="11295" xr3:uid="{F77B95D3-1CA1-4402-939C-22704D1CA44D}" name="Column11295"/>
    <tableColumn id="11296" xr3:uid="{A48BA186-D96B-46F0-B4EB-90BDB20A1013}" name="Column11296"/>
    <tableColumn id="11297" xr3:uid="{C7F30EA6-5D50-448C-A80E-3EAD013DE36E}" name="Column11297"/>
    <tableColumn id="11298" xr3:uid="{03FB0BC5-2962-4EEB-80A5-D5FC30600CC2}" name="Column11298"/>
    <tableColumn id="11299" xr3:uid="{DE5CAA1F-B1E3-4F87-8AD8-B1EFBCF22C5C}" name="Column11299"/>
    <tableColumn id="11300" xr3:uid="{3F846438-614D-4151-AFA7-F220E7048999}" name="Column11300"/>
    <tableColumn id="11301" xr3:uid="{99E82D4F-2AD2-40BC-BBD3-B97ACC79BC77}" name="Column11301"/>
    <tableColumn id="11302" xr3:uid="{2536EC9A-00A8-4719-B168-310F9960B148}" name="Column11302"/>
    <tableColumn id="11303" xr3:uid="{63086864-4707-400A-93A6-1CE37C7DE4F6}" name="Column11303"/>
    <tableColumn id="11304" xr3:uid="{509E2453-2BDD-4F10-8ADA-FE7F4CF26275}" name="Column11304"/>
    <tableColumn id="11305" xr3:uid="{C26B3AB0-17F0-403F-9318-893E25BA02C9}" name="Column11305"/>
    <tableColumn id="11306" xr3:uid="{0E52DB1B-6944-4958-A86A-0F91B60358B1}" name="Column11306"/>
    <tableColumn id="11307" xr3:uid="{ECFC6CE2-F236-47EB-BBE6-619F2F36E0E6}" name="Column11307"/>
    <tableColumn id="11308" xr3:uid="{BE059C37-407C-4786-9609-55D132185998}" name="Column11308"/>
    <tableColumn id="11309" xr3:uid="{9133F317-D818-48B0-8AE4-7EA6F1BB5BBC}" name="Column11309"/>
    <tableColumn id="11310" xr3:uid="{7EB0D765-5B43-40A3-86D5-668BAC3CB38C}" name="Column11310"/>
    <tableColumn id="11311" xr3:uid="{70CFDC8A-FD9F-4350-A004-DC4B42373C6E}" name="Column11311"/>
    <tableColumn id="11312" xr3:uid="{544E8E9B-FB71-4656-AF52-5D34DF7EA642}" name="Column11312"/>
    <tableColumn id="11313" xr3:uid="{18A6B666-CBF2-445C-B332-21152AF2B328}" name="Column11313"/>
    <tableColumn id="11314" xr3:uid="{24DC5EA5-F62B-4DEB-BEF7-D835428A339B}" name="Column11314"/>
    <tableColumn id="11315" xr3:uid="{7DDBD5B6-A863-4223-A3C1-0AC23F089C02}" name="Column11315"/>
    <tableColumn id="11316" xr3:uid="{E881F123-9D01-40F8-9B87-2D730DBC046E}" name="Column11316"/>
    <tableColumn id="11317" xr3:uid="{FE6AC890-4461-44F8-B72C-91A231DFBEA0}" name="Column11317"/>
    <tableColumn id="11318" xr3:uid="{5ADC67F5-C312-464D-A4BB-C3B38A26A937}" name="Column11318"/>
    <tableColumn id="11319" xr3:uid="{AEE299AF-EFDF-48E5-B442-F5807A6905FA}" name="Column11319"/>
    <tableColumn id="11320" xr3:uid="{FCE9B940-9E87-4D5C-AC1D-3FC7F2979C2C}" name="Column11320"/>
    <tableColumn id="11321" xr3:uid="{C013BCEF-909B-4F2F-B59B-BB41068AD244}" name="Column11321"/>
    <tableColumn id="11322" xr3:uid="{A595BD0C-FFE0-41BE-B295-66EF34947553}" name="Column11322"/>
    <tableColumn id="11323" xr3:uid="{1F0D1A37-2A1A-46C4-991A-CDE634EFBE35}" name="Column11323"/>
    <tableColumn id="11324" xr3:uid="{6F852E46-5A67-45D6-ADFE-B581489B2362}" name="Column11324"/>
    <tableColumn id="11325" xr3:uid="{4B91A639-306E-4AF6-A0CF-4C6D23D811FE}" name="Column11325"/>
    <tableColumn id="11326" xr3:uid="{70E4AB21-7C98-4E43-89CB-526348C507FA}" name="Column11326"/>
    <tableColumn id="11327" xr3:uid="{A04D9A5D-F176-431D-AC59-4FE501BD610D}" name="Column11327"/>
    <tableColumn id="11328" xr3:uid="{7C9A1F3E-6543-484D-AEA9-7806B670015B}" name="Column11328"/>
    <tableColumn id="11329" xr3:uid="{D8AA273A-135D-42AC-A6AC-A16D82DD5C5C}" name="Column11329"/>
    <tableColumn id="11330" xr3:uid="{A1E906B6-4DAA-42BC-8BD9-6DC949589C5D}" name="Column11330"/>
    <tableColumn id="11331" xr3:uid="{282D55AF-8F07-4505-AAE7-624D7828FC5F}" name="Column11331"/>
    <tableColumn id="11332" xr3:uid="{92D9A4D6-2A92-4C36-A4C0-9F1188351535}" name="Column11332"/>
    <tableColumn id="11333" xr3:uid="{B6CAF57B-F04A-45F9-A429-9C26D9FE5E8E}" name="Column11333"/>
    <tableColumn id="11334" xr3:uid="{D4AED0B5-8E90-40CD-A043-08764470574D}" name="Column11334"/>
    <tableColumn id="11335" xr3:uid="{6F14EBDD-B8F2-45DA-9881-1560FA4B8B39}" name="Column11335"/>
    <tableColumn id="11336" xr3:uid="{CDB88CBD-EAB9-49D6-8663-198B2480162E}" name="Column11336"/>
    <tableColumn id="11337" xr3:uid="{C2C33950-FD4D-4569-A523-61D75EFDC668}" name="Column11337"/>
    <tableColumn id="11338" xr3:uid="{7A45852F-33BE-47A8-A3E6-B99429E0415A}" name="Column11338"/>
    <tableColumn id="11339" xr3:uid="{0399C3D7-7BC5-4DBE-A299-BB6795EB1C29}" name="Column11339"/>
    <tableColumn id="11340" xr3:uid="{E0DC48E3-0648-49A6-9266-6BC887004DF3}" name="Column11340"/>
    <tableColumn id="11341" xr3:uid="{1036525C-C81E-4ECE-87E1-C5AD78F1EEFA}" name="Column11341"/>
    <tableColumn id="11342" xr3:uid="{5F734186-3900-4BFD-AAD8-140B3070F996}" name="Column11342"/>
    <tableColumn id="11343" xr3:uid="{397DABA7-3ABD-4CD1-BCAF-8ABBC2EA5824}" name="Column11343"/>
    <tableColumn id="11344" xr3:uid="{E2DDAFFC-B885-483F-881D-0D71498F42B7}" name="Column11344"/>
    <tableColumn id="11345" xr3:uid="{DF8D2997-4ABC-4E09-8D2C-59A475239413}" name="Column11345"/>
    <tableColumn id="11346" xr3:uid="{4323F20B-A33E-40B1-86D3-05FF05C25D5F}" name="Column11346"/>
    <tableColumn id="11347" xr3:uid="{9C785FB3-69D7-4B01-8550-E6CF0305EECA}" name="Column11347"/>
    <tableColumn id="11348" xr3:uid="{DF9C7D0A-1220-42EF-BB5B-91F52025ED3F}" name="Column11348"/>
    <tableColumn id="11349" xr3:uid="{7AE162AB-972B-47A6-A772-99509E227079}" name="Column11349"/>
    <tableColumn id="11350" xr3:uid="{05A47D93-D345-4CD3-9992-5CC625CD2B39}" name="Column11350"/>
    <tableColumn id="11351" xr3:uid="{BD859A2F-79C3-4163-A182-155C121CA21B}" name="Column11351"/>
    <tableColumn id="11352" xr3:uid="{FF4730C2-8F18-460E-86A2-8F3B7BEC5BF6}" name="Column11352"/>
    <tableColumn id="11353" xr3:uid="{EEFEC68B-EE08-48C6-94BC-8AF20D15D131}" name="Column11353"/>
    <tableColumn id="11354" xr3:uid="{7878FCED-1147-4AD8-A54E-003CB35EF5B8}" name="Column11354"/>
    <tableColumn id="11355" xr3:uid="{91512672-3CA9-4C23-B2A0-F1C6CBF13064}" name="Column11355"/>
    <tableColumn id="11356" xr3:uid="{B3DC7CFC-FAEA-40EF-9D60-1355614CB9FF}" name="Column11356"/>
    <tableColumn id="11357" xr3:uid="{004F6E24-DD1E-4FF8-8A06-B8FEA07BCD5F}" name="Column11357"/>
    <tableColumn id="11358" xr3:uid="{AC48CED2-681F-4D3E-8516-0C5903A886DF}" name="Column11358"/>
    <tableColumn id="11359" xr3:uid="{EC94A6E6-1AEB-4F62-9259-106219DED888}" name="Column11359"/>
    <tableColumn id="11360" xr3:uid="{96228E09-625C-4833-81CC-B14D6062D55D}" name="Column11360"/>
    <tableColumn id="11361" xr3:uid="{40B24463-3337-48E2-A7FE-5A8C92B67871}" name="Column11361"/>
    <tableColumn id="11362" xr3:uid="{7BF9796C-ACE9-4F70-9856-8010BBFE194A}" name="Column11362"/>
    <tableColumn id="11363" xr3:uid="{5C5B961F-1F9E-4C3B-BF81-A9AF0DB10AF1}" name="Column11363"/>
    <tableColumn id="11364" xr3:uid="{BF3BF17D-57A4-4958-BB4A-CD3BA6A2D4B7}" name="Column11364"/>
    <tableColumn id="11365" xr3:uid="{FE980EBB-403A-4BA4-A9ED-CE37890BF5CD}" name="Column11365"/>
    <tableColumn id="11366" xr3:uid="{1ED4B3BE-D07D-44A2-B6CB-84E60D7AAB96}" name="Column11366"/>
    <tableColumn id="11367" xr3:uid="{3250399A-E492-45AF-AB4B-42F6B7F8D712}" name="Column11367"/>
    <tableColumn id="11368" xr3:uid="{8D50FE69-BE38-49D9-B242-2AD84D6B16CC}" name="Column11368"/>
    <tableColumn id="11369" xr3:uid="{6B6C4369-908A-4827-A1F8-1D11F8C2141A}" name="Column11369"/>
    <tableColumn id="11370" xr3:uid="{41A2047E-725E-4660-945B-832B3A1ADF88}" name="Column11370"/>
    <tableColumn id="11371" xr3:uid="{146EAAA4-6454-43C4-BAED-2E8B0AE0CEF6}" name="Column11371"/>
    <tableColumn id="11372" xr3:uid="{5E8F41EE-CA16-4D30-BF69-3451A6AAF251}" name="Column11372"/>
    <tableColumn id="11373" xr3:uid="{C1F00447-5CDE-4C2A-A3AB-49F9905EA409}" name="Column11373"/>
    <tableColumn id="11374" xr3:uid="{7DA447BB-A6FB-4D9F-8C93-F787EDD8AA6E}" name="Column11374"/>
    <tableColumn id="11375" xr3:uid="{5A65FEE5-A987-45E2-A189-00966A7DA37F}" name="Column11375"/>
    <tableColumn id="11376" xr3:uid="{942A8E41-76A2-4EE6-8909-4CF9CBD7EF96}" name="Column11376"/>
    <tableColumn id="11377" xr3:uid="{5F531074-C28E-4A7E-9F52-86EBE1C7E0DB}" name="Column11377"/>
    <tableColumn id="11378" xr3:uid="{4FB53858-3564-4072-A039-2360D5BE6D8D}" name="Column11378"/>
    <tableColumn id="11379" xr3:uid="{BD1DAAC5-90E9-4BD9-9E0F-8933803624B1}" name="Column11379"/>
    <tableColumn id="11380" xr3:uid="{4DE6F56D-31CA-4DD8-8108-BCAB5E3FB945}" name="Column11380"/>
    <tableColumn id="11381" xr3:uid="{909E105F-9670-47AA-BC0E-024526DE98B5}" name="Column11381"/>
    <tableColumn id="11382" xr3:uid="{57634A5B-4168-4367-8A66-3C02E44FB988}" name="Column11382"/>
    <tableColumn id="11383" xr3:uid="{551A8CCC-A887-46E0-B096-479FAA5A9799}" name="Column11383"/>
    <tableColumn id="11384" xr3:uid="{1675C996-0C18-4206-8069-E2488E7291F8}" name="Column11384"/>
    <tableColumn id="11385" xr3:uid="{BD016CD1-F9D8-46DC-9145-1C685C600A60}" name="Column11385"/>
    <tableColumn id="11386" xr3:uid="{7B051312-C9AD-4B38-80CA-83141741C2C4}" name="Column11386"/>
    <tableColumn id="11387" xr3:uid="{76774B82-BE84-48AB-956E-B2D2F6FD8464}" name="Column11387"/>
    <tableColumn id="11388" xr3:uid="{AE0A388D-2338-456C-BDE4-F2E5BEF8F9F5}" name="Column11388"/>
    <tableColumn id="11389" xr3:uid="{78BE9B85-68DD-4025-AC04-1ACBB50EA5B5}" name="Column11389"/>
    <tableColumn id="11390" xr3:uid="{56044FAB-CB16-494B-BD9A-D2F32DD4668B}" name="Column11390"/>
    <tableColumn id="11391" xr3:uid="{3B215640-044E-4B90-9C6C-3C5CE6DA3F5B}" name="Column11391"/>
    <tableColumn id="11392" xr3:uid="{13A3E87F-281A-4E30-A6AD-8E013EE8559F}" name="Column11392"/>
    <tableColumn id="11393" xr3:uid="{40254253-B8F9-4D3F-A3B4-D65757C14EC5}" name="Column11393"/>
    <tableColumn id="11394" xr3:uid="{CE1D7877-4A5F-47D3-B353-7620CD391AF9}" name="Column11394"/>
    <tableColumn id="11395" xr3:uid="{3D77476E-7C34-49A9-8C5D-B91B863D98D0}" name="Column11395"/>
    <tableColumn id="11396" xr3:uid="{0184F812-9508-4EBF-A59B-C99B63F455AF}" name="Column11396"/>
    <tableColumn id="11397" xr3:uid="{F6144BF9-B532-481E-B36A-0E8901249EBD}" name="Column11397"/>
    <tableColumn id="11398" xr3:uid="{C705C43C-A6F8-4F27-B24A-83DE1C74C314}" name="Column11398"/>
    <tableColumn id="11399" xr3:uid="{E785C3B1-2C8C-4F53-ADD5-6496F880BA7B}" name="Column11399"/>
    <tableColumn id="11400" xr3:uid="{733DA92B-1F7D-482C-9F74-F08C5CE4E988}" name="Column11400"/>
    <tableColumn id="11401" xr3:uid="{C0764984-F471-4882-AF62-D5D3088696E2}" name="Column11401"/>
    <tableColumn id="11402" xr3:uid="{61653C14-E4E7-45DD-84AC-C3F7B9061539}" name="Column11402"/>
    <tableColumn id="11403" xr3:uid="{71F35087-E4F0-4C61-B24A-5807FDF65E72}" name="Column11403"/>
    <tableColumn id="11404" xr3:uid="{8FE7657F-E31D-4FFF-9CF4-ED99B8080EB1}" name="Column11404"/>
    <tableColumn id="11405" xr3:uid="{9DA619A2-8741-4323-B46A-36B5E9F8CCAD}" name="Column11405"/>
    <tableColumn id="11406" xr3:uid="{1A3EAC74-DE39-4E1D-BF89-91955B13E08F}" name="Column11406"/>
    <tableColumn id="11407" xr3:uid="{95A6FE32-7E10-49DB-81F4-A4A9B4C5E6F7}" name="Column11407"/>
    <tableColumn id="11408" xr3:uid="{8DF36E4B-E9DD-41E6-B3FC-1DD557C3BB6B}" name="Column11408"/>
    <tableColumn id="11409" xr3:uid="{DE60241D-7AAC-4B20-AA61-5DE7A9C34A5C}" name="Column11409"/>
    <tableColumn id="11410" xr3:uid="{4C18D46B-B186-492F-834A-D95FB2271097}" name="Column11410"/>
    <tableColumn id="11411" xr3:uid="{E44DD25D-91CF-46F5-901E-27256C02AF4C}" name="Column11411"/>
    <tableColumn id="11412" xr3:uid="{2D267CE7-BB53-4A02-865A-34B4C0E6C6FE}" name="Column11412"/>
    <tableColumn id="11413" xr3:uid="{F4D7605E-3B8D-4700-A8B9-1279F1CF4493}" name="Column11413"/>
    <tableColumn id="11414" xr3:uid="{70630A48-AAD5-431F-A8D0-C8F85E02D8E0}" name="Column11414"/>
    <tableColumn id="11415" xr3:uid="{A5F49E3D-6401-4EAC-85B7-5545979FEB0A}" name="Column11415"/>
    <tableColumn id="11416" xr3:uid="{14173A9D-F9BC-46A8-AC2C-E31359BFFA7F}" name="Column11416"/>
    <tableColumn id="11417" xr3:uid="{732682EA-E42A-465E-B660-0D2643EBAAED}" name="Column11417"/>
    <tableColumn id="11418" xr3:uid="{7DC249A5-C1CA-43FA-BDC6-D1BC7F1199E9}" name="Column11418"/>
    <tableColumn id="11419" xr3:uid="{9FD05E79-2D2A-4B69-A981-814057B50F01}" name="Column11419"/>
    <tableColumn id="11420" xr3:uid="{318D19F0-E784-47F4-A1FB-2203CDBAE317}" name="Column11420"/>
    <tableColumn id="11421" xr3:uid="{7DE621E1-98DE-4259-BEE7-310F6205B744}" name="Column11421"/>
    <tableColumn id="11422" xr3:uid="{7527388B-DECF-4BA7-95A8-2CC57A0090DE}" name="Column11422"/>
    <tableColumn id="11423" xr3:uid="{80530602-E497-4EDD-8421-834EB4318E9A}" name="Column11423"/>
    <tableColumn id="11424" xr3:uid="{5CAB21A8-2B3B-414E-8E4F-2BBF6DF1C40A}" name="Column11424"/>
    <tableColumn id="11425" xr3:uid="{9C2B6B6A-F6CD-45CE-966C-EC736151864D}" name="Column11425"/>
    <tableColumn id="11426" xr3:uid="{34E222CB-6805-483C-943E-A99A3BDD1A58}" name="Column11426"/>
    <tableColumn id="11427" xr3:uid="{87087266-81DA-498F-A363-ADAC1DD002CA}" name="Column11427"/>
    <tableColumn id="11428" xr3:uid="{DA9A5133-4EC1-4635-9511-0E41ED00D7F2}" name="Column11428"/>
    <tableColumn id="11429" xr3:uid="{51D027D4-CBAA-4089-87A3-05C41E6A6981}" name="Column11429"/>
    <tableColumn id="11430" xr3:uid="{B818DCEA-77C9-44F8-9264-58B7AEC34D86}" name="Column11430"/>
    <tableColumn id="11431" xr3:uid="{66C6AA7A-15DE-4DA1-93BA-CFB86A51AE8D}" name="Column11431"/>
    <tableColumn id="11432" xr3:uid="{4D287674-518D-4607-8CA2-C3AD44F3034D}" name="Column11432"/>
    <tableColumn id="11433" xr3:uid="{C5A3F66B-B071-461B-AC60-D7AA286BBEE4}" name="Column11433"/>
    <tableColumn id="11434" xr3:uid="{848DA933-DF12-4416-AED0-0E56D441DB96}" name="Column11434"/>
    <tableColumn id="11435" xr3:uid="{F63211AC-E7A7-4278-BE37-9745CFB4DFD8}" name="Column11435"/>
    <tableColumn id="11436" xr3:uid="{BB5039F9-713C-45FB-9249-BE0F51E00490}" name="Column11436"/>
    <tableColumn id="11437" xr3:uid="{9B14CC0C-A5F7-487E-A9DE-9573C3ABC5E3}" name="Column11437"/>
    <tableColumn id="11438" xr3:uid="{BCAE702F-754A-4471-B87B-05179F338CDE}" name="Column11438"/>
    <tableColumn id="11439" xr3:uid="{8CBE2DD9-0560-4F75-8D8F-E44898F759E9}" name="Column11439"/>
    <tableColumn id="11440" xr3:uid="{041452A9-9829-45B0-8F0B-646B82123C32}" name="Column11440"/>
    <tableColumn id="11441" xr3:uid="{AFA074E0-F86B-4A70-A9C0-E9003507C3C6}" name="Column11441"/>
    <tableColumn id="11442" xr3:uid="{36547511-6013-4CD7-A165-C8DE2E615179}" name="Column11442"/>
    <tableColumn id="11443" xr3:uid="{731B7A49-C9AB-428E-B122-07A566784BF4}" name="Column11443"/>
    <tableColumn id="11444" xr3:uid="{62890436-4368-4D96-99CF-925A99CEC18E}" name="Column11444"/>
    <tableColumn id="11445" xr3:uid="{CB14050C-0420-45B1-9445-C2CD2DB7D088}" name="Column11445"/>
    <tableColumn id="11446" xr3:uid="{9916AA91-7F2C-45E2-8A3C-3DF388F8613D}" name="Column11446"/>
    <tableColumn id="11447" xr3:uid="{0E05FAB6-2AE4-4F70-9CB6-7AB77F2214DC}" name="Column11447"/>
    <tableColumn id="11448" xr3:uid="{3C1333A7-C6B9-4959-A3DD-1232B847BD9C}" name="Column11448"/>
    <tableColumn id="11449" xr3:uid="{00644D88-7EEB-4C34-9695-2870431761AC}" name="Column11449"/>
    <tableColumn id="11450" xr3:uid="{909C14B9-7C6D-4FAA-9D70-77A41BC93E27}" name="Column11450"/>
    <tableColumn id="11451" xr3:uid="{9593FF91-7F56-4FD3-84B0-02D8C9B02A26}" name="Column11451"/>
    <tableColumn id="11452" xr3:uid="{7E45E51E-B3EB-4C84-8DFB-7604812D3553}" name="Column11452"/>
    <tableColumn id="11453" xr3:uid="{E0757C91-E05C-4EDE-942A-55E4C676849B}" name="Column11453"/>
    <tableColumn id="11454" xr3:uid="{B26C4893-0811-4231-AD96-96E5ECF7AA79}" name="Column11454"/>
    <tableColumn id="11455" xr3:uid="{6191601F-4909-45C9-B7B7-72B789F5EF01}" name="Column11455"/>
    <tableColumn id="11456" xr3:uid="{37732CE6-5B27-4E53-AA8F-470BBFC75120}" name="Column11456"/>
    <tableColumn id="11457" xr3:uid="{879CAB33-8739-4FE6-B2CC-1B64DDCA481F}" name="Column11457"/>
    <tableColumn id="11458" xr3:uid="{DF797D7F-7EA8-453E-84C9-A5BECE1DAE0B}" name="Column11458"/>
    <tableColumn id="11459" xr3:uid="{96205199-D167-482C-A69D-081F4F49A586}" name="Column11459"/>
    <tableColumn id="11460" xr3:uid="{E7AA1946-8B8B-4825-BCCD-22804A95666A}" name="Column11460"/>
    <tableColumn id="11461" xr3:uid="{1F4A16E7-CCD4-4DBA-AA31-DF68331AF1F8}" name="Column11461"/>
    <tableColumn id="11462" xr3:uid="{46FA8789-6962-4CE3-9969-B90398C5E0C9}" name="Column11462"/>
    <tableColumn id="11463" xr3:uid="{A67F995C-5533-47F4-A1A9-94A2D4534365}" name="Column11463"/>
    <tableColumn id="11464" xr3:uid="{F37A34BF-D6A7-4935-9850-538856F4E2D7}" name="Column11464"/>
    <tableColumn id="11465" xr3:uid="{33997524-98D7-40AA-AAB7-8F870824F08C}" name="Column11465"/>
    <tableColumn id="11466" xr3:uid="{16A9D5B8-95CE-4E2B-9B7A-1A37E782D4F8}" name="Column11466"/>
    <tableColumn id="11467" xr3:uid="{23410F2E-C18A-48BB-A699-931738218B54}" name="Column11467"/>
    <tableColumn id="11468" xr3:uid="{65361600-8A37-48EE-A924-1671A5A455BC}" name="Column11468"/>
    <tableColumn id="11469" xr3:uid="{8FDF2BC5-0BC2-4528-8A08-6FEFE624F18B}" name="Column11469"/>
    <tableColumn id="11470" xr3:uid="{3B1F1E04-CD92-4535-9866-DBADFEED24FE}" name="Column11470"/>
    <tableColumn id="11471" xr3:uid="{D545AE35-26D2-4674-B49E-AD6222D41364}" name="Column11471"/>
    <tableColumn id="11472" xr3:uid="{AB9F8157-D9AB-4419-8552-2D41CCDE066E}" name="Column11472"/>
    <tableColumn id="11473" xr3:uid="{E81D133C-2E67-4680-9F6B-74824B890572}" name="Column11473"/>
    <tableColumn id="11474" xr3:uid="{662D64D4-FD79-4E03-B706-BA2241C40DD5}" name="Column11474"/>
    <tableColumn id="11475" xr3:uid="{8100C937-B09F-4D5D-A51E-299490C9EBD6}" name="Column11475"/>
    <tableColumn id="11476" xr3:uid="{CD1AEE7B-0CF3-40F2-82DD-8FCAA851825E}" name="Column11476"/>
    <tableColumn id="11477" xr3:uid="{095C0BBF-0EDA-4F63-AC36-72950F9F4550}" name="Column11477"/>
    <tableColumn id="11478" xr3:uid="{84809503-2A2F-4487-93D3-6FE143218B53}" name="Column11478"/>
    <tableColumn id="11479" xr3:uid="{2B53BDBF-25AE-4570-A1B4-86F8AD838C93}" name="Column11479"/>
    <tableColumn id="11480" xr3:uid="{F107E1BC-12B0-4EC8-9A93-DA36C7F5E517}" name="Column11480"/>
    <tableColumn id="11481" xr3:uid="{105B3C74-81C8-4188-9C14-A2A9C337E91C}" name="Column11481"/>
    <tableColumn id="11482" xr3:uid="{EF41BCB4-A1F0-4E8D-847C-E0EAE882986C}" name="Column11482"/>
    <tableColumn id="11483" xr3:uid="{67089F4F-1FE7-40F2-9042-820DC8387136}" name="Column11483"/>
    <tableColumn id="11484" xr3:uid="{39ACCBE8-A136-4F7C-BA82-AAB1E695FE3C}" name="Column11484"/>
    <tableColumn id="11485" xr3:uid="{7EFC7FAF-1411-417D-9027-1C9F0C6E22E1}" name="Column11485"/>
    <tableColumn id="11486" xr3:uid="{6EF1B096-4E44-4EF7-9CBE-F29C2759C4CB}" name="Column11486"/>
    <tableColumn id="11487" xr3:uid="{5FF96C98-7E6E-475C-9752-3C4465994BF7}" name="Column11487"/>
    <tableColumn id="11488" xr3:uid="{6FAF78BA-877B-4277-B9CB-96FB0C3A06F0}" name="Column11488"/>
    <tableColumn id="11489" xr3:uid="{E1326A8E-B4EA-44CC-BE89-3913AA5C8888}" name="Column11489"/>
    <tableColumn id="11490" xr3:uid="{8623AA63-F1CC-41C5-BDAA-EF4F7E4174FF}" name="Column11490"/>
    <tableColumn id="11491" xr3:uid="{0A971A93-C225-4BFB-B56A-007ED4D2FDC8}" name="Column11491"/>
    <tableColumn id="11492" xr3:uid="{5251BFB1-B74F-432A-8297-26BDD7382064}" name="Column11492"/>
    <tableColumn id="11493" xr3:uid="{D02EB5AD-C234-4242-890A-834FEC794A6C}" name="Column11493"/>
    <tableColumn id="11494" xr3:uid="{8D84F5F8-BB8F-4928-BE8A-FB0D74708B92}" name="Column11494"/>
    <tableColumn id="11495" xr3:uid="{22290AE8-0FA3-4361-95E1-4073CAC2AF31}" name="Column11495"/>
    <tableColumn id="11496" xr3:uid="{62B64606-5484-47C5-B7FD-F78678314F36}" name="Column11496"/>
    <tableColumn id="11497" xr3:uid="{2FBBEDAE-E2BB-4596-A189-CAB302EFCED2}" name="Column11497"/>
    <tableColumn id="11498" xr3:uid="{3A0E8EC5-F5AA-41C2-9DBD-7072AA513132}" name="Column11498"/>
    <tableColumn id="11499" xr3:uid="{3A1D872C-0D78-4BAF-B5D7-68C039246275}" name="Column11499"/>
    <tableColumn id="11500" xr3:uid="{E81D3F58-A0BA-4642-B925-300DB3B4E437}" name="Column11500"/>
    <tableColumn id="11501" xr3:uid="{A15CD3A9-6612-42B9-877D-39B2962FB296}" name="Column11501"/>
    <tableColumn id="11502" xr3:uid="{01CB3DF1-8F17-49CA-A896-8C85E98E1D38}" name="Column11502"/>
    <tableColumn id="11503" xr3:uid="{A86B04A9-B166-488A-8D6F-5F98ABC56FE0}" name="Column11503"/>
    <tableColumn id="11504" xr3:uid="{E606D101-9387-423D-BC67-7A5743CB4F25}" name="Column11504"/>
    <tableColumn id="11505" xr3:uid="{C634F4F7-47FF-424E-B4AF-F4EAED64C5E0}" name="Column11505"/>
    <tableColumn id="11506" xr3:uid="{5FEE4A47-4AA3-42C8-BC13-78B554E66FCB}" name="Column11506"/>
    <tableColumn id="11507" xr3:uid="{D5C215DF-759D-40A9-8EC9-3FB36B85B3B1}" name="Column11507"/>
    <tableColumn id="11508" xr3:uid="{5F772B7C-512E-4ED6-8D0D-44D59EBFC921}" name="Column11508"/>
    <tableColumn id="11509" xr3:uid="{73A19CDA-745F-4991-807F-B3FD01E50FDF}" name="Column11509"/>
    <tableColumn id="11510" xr3:uid="{3A8C8770-61C2-41F5-9C34-33D2466F9F29}" name="Column11510"/>
    <tableColumn id="11511" xr3:uid="{F655AD16-ACCA-4628-83CB-FD7BD2C00761}" name="Column11511"/>
    <tableColumn id="11512" xr3:uid="{1983FB37-01FB-46E3-AD45-87BAC5AED6C4}" name="Column11512"/>
    <tableColumn id="11513" xr3:uid="{2A7AEB88-33BD-42F8-96AE-EE8042E4480F}" name="Column11513"/>
    <tableColumn id="11514" xr3:uid="{D74E31A1-94BF-4BD9-8EA5-3DDB1B4F65A9}" name="Column11514"/>
    <tableColumn id="11515" xr3:uid="{29887260-100C-4B47-8A74-91DBE7CB47DC}" name="Column11515"/>
    <tableColumn id="11516" xr3:uid="{A5B747D8-B90D-4685-BFCE-1C2318585FEF}" name="Column11516"/>
    <tableColumn id="11517" xr3:uid="{FAEBFCE4-9DEB-4C99-9776-D4B208D8F624}" name="Column11517"/>
    <tableColumn id="11518" xr3:uid="{E20B51D9-FA22-4C38-94EE-A099AB21A631}" name="Column11518"/>
    <tableColumn id="11519" xr3:uid="{5F4E67ED-A1BC-4306-A83E-9347D3F5B3EE}" name="Column11519"/>
    <tableColumn id="11520" xr3:uid="{1B3C87DA-A94D-48F3-B09A-E69C87DB6908}" name="Column11520"/>
    <tableColumn id="11521" xr3:uid="{EA3BD64F-B559-465C-9B40-3939B4E7B77D}" name="Column11521"/>
    <tableColumn id="11522" xr3:uid="{9DFB7108-E0A5-4474-A0A2-D6C56E5862C3}" name="Column11522"/>
    <tableColumn id="11523" xr3:uid="{F28A58A6-39AB-4964-881F-99E084A22D8D}" name="Column11523"/>
    <tableColumn id="11524" xr3:uid="{3D200545-51E7-4344-9B67-EF8AD2BD0EB1}" name="Column11524"/>
    <tableColumn id="11525" xr3:uid="{44F2519D-637C-4566-AE1C-E716D2D189A1}" name="Column11525"/>
    <tableColumn id="11526" xr3:uid="{979EBC62-7B62-42EE-B64F-2D467A0DF2BF}" name="Column11526"/>
    <tableColumn id="11527" xr3:uid="{43AE33FE-194E-41FD-B3F7-145195D4F180}" name="Column11527"/>
    <tableColumn id="11528" xr3:uid="{80FA1C63-871C-4650-AB88-99CAB5F88CD5}" name="Column11528"/>
    <tableColumn id="11529" xr3:uid="{25F51A00-67C7-48DD-AFB5-3B7AACFB17C3}" name="Column11529"/>
    <tableColumn id="11530" xr3:uid="{419D8656-ED03-4B24-9D17-2B3599EDEA31}" name="Column11530"/>
    <tableColumn id="11531" xr3:uid="{94EA81B0-EB17-433C-8F6E-F5B9AFD88514}" name="Column11531"/>
    <tableColumn id="11532" xr3:uid="{E46D81E4-E856-459A-B78D-1C4FD037D23E}" name="Column11532"/>
    <tableColumn id="11533" xr3:uid="{335D824C-FFBC-4955-92A4-5748C3181606}" name="Column11533"/>
    <tableColumn id="11534" xr3:uid="{EFCB97F2-6926-4CCD-AAC6-FB16204B1DBA}" name="Column11534"/>
    <tableColumn id="11535" xr3:uid="{D501A4AE-28F6-434F-AC7C-7EA429FCA9C6}" name="Column11535"/>
    <tableColumn id="11536" xr3:uid="{959E48DE-EA02-44A2-914C-ED3E65C02450}" name="Column11536"/>
    <tableColumn id="11537" xr3:uid="{B4A43F28-37B2-482F-8335-AD3A003C5B74}" name="Column11537"/>
    <tableColumn id="11538" xr3:uid="{B79F8DD4-6790-46EC-8BA1-3274FF84030D}" name="Column11538"/>
    <tableColumn id="11539" xr3:uid="{A9A830CD-907D-405D-ADDC-55E8F46C46DB}" name="Column11539"/>
    <tableColumn id="11540" xr3:uid="{7E6D4506-A77D-4256-8E7C-8E06936CB273}" name="Column11540"/>
    <tableColumn id="11541" xr3:uid="{7F10F95A-1E7A-453B-8784-C9F4F3A6DEB9}" name="Column11541"/>
    <tableColumn id="11542" xr3:uid="{8B782664-439D-4EFC-81C3-3C56E94DCDF4}" name="Column11542"/>
    <tableColumn id="11543" xr3:uid="{9EF0047B-2F94-42C7-B773-17CE8C779485}" name="Column11543"/>
    <tableColumn id="11544" xr3:uid="{96E06180-BCA4-4945-9FCD-FB0E605A515C}" name="Column11544"/>
    <tableColumn id="11545" xr3:uid="{E82ACF7B-C31E-4BF3-9563-1920EF02C74C}" name="Column11545"/>
    <tableColumn id="11546" xr3:uid="{5CBD7075-101E-4C33-B477-B0E9F8D5AD24}" name="Column11546"/>
    <tableColumn id="11547" xr3:uid="{55B6AF63-62D5-49FA-845D-134C5C978CB8}" name="Column11547"/>
    <tableColumn id="11548" xr3:uid="{362669B4-9131-418B-B1F1-161977D89BA5}" name="Column11548"/>
    <tableColumn id="11549" xr3:uid="{28F9C4D0-F318-40FA-97F0-308FB57FDED9}" name="Column11549"/>
    <tableColumn id="11550" xr3:uid="{BDB1FC77-32C3-471F-8E05-26B1AA4392E9}" name="Column11550"/>
    <tableColumn id="11551" xr3:uid="{3C6C7434-77CA-4DD9-8692-BC80F308F43E}" name="Column11551"/>
    <tableColumn id="11552" xr3:uid="{657C3ADE-DB6B-4D67-BC1F-0F51AD03535B}" name="Column11552"/>
    <tableColumn id="11553" xr3:uid="{03EC90C4-CCCE-495F-A5C2-5CBB7764E762}" name="Column11553"/>
    <tableColumn id="11554" xr3:uid="{0B891BA0-1E81-439D-A9E9-7B0A1B3F6339}" name="Column11554"/>
    <tableColumn id="11555" xr3:uid="{5C3BEA1B-5BD2-46D4-A259-DBFA567163BD}" name="Column11555"/>
    <tableColumn id="11556" xr3:uid="{DAB3B56A-9C1B-456F-8F44-FFF78459896C}" name="Column11556"/>
    <tableColumn id="11557" xr3:uid="{D59A6775-D14F-47B1-A338-B1FE87804EE9}" name="Column11557"/>
    <tableColumn id="11558" xr3:uid="{4AE69B5E-71F7-4D4B-936E-D8271387A205}" name="Column11558"/>
    <tableColumn id="11559" xr3:uid="{0571E3D2-1664-4BBD-A091-27E512258B3E}" name="Column11559"/>
    <tableColumn id="11560" xr3:uid="{D48B69C9-EB73-404E-98FB-EE2B3D7F35CA}" name="Column11560"/>
    <tableColumn id="11561" xr3:uid="{E5F13A46-4C57-4AFE-9BD7-400A8199AE0D}" name="Column11561"/>
    <tableColumn id="11562" xr3:uid="{6E4B11CB-CAB1-4B89-9540-8379A61BCDCD}" name="Column11562"/>
    <tableColumn id="11563" xr3:uid="{1FFA86BB-AAEA-40E2-AC18-3FCB92F34E61}" name="Column11563"/>
    <tableColumn id="11564" xr3:uid="{B3DC909F-03EA-4819-B2D6-A59CE2ED8C7C}" name="Column11564"/>
    <tableColumn id="11565" xr3:uid="{B419C806-6CDE-490C-B997-1F7844F40FA3}" name="Column11565"/>
    <tableColumn id="11566" xr3:uid="{D2441492-CDAA-456A-95C5-3348F463E72D}" name="Column11566"/>
    <tableColumn id="11567" xr3:uid="{9883F0CB-12FB-4D39-8947-DBA73E0C4593}" name="Column11567"/>
    <tableColumn id="11568" xr3:uid="{72A799DB-84C2-441E-820D-0E9642C9CAB0}" name="Column11568"/>
    <tableColumn id="11569" xr3:uid="{4287C99B-0D4E-471E-A5EC-74EFD002582A}" name="Column11569"/>
    <tableColumn id="11570" xr3:uid="{1848004F-6EFC-4BA1-92B5-899F02F42604}" name="Column11570"/>
    <tableColumn id="11571" xr3:uid="{81A40666-4DDF-4452-A39C-16697EEAA103}" name="Column11571"/>
    <tableColumn id="11572" xr3:uid="{FA769D39-64F9-475A-B4B0-42B251350540}" name="Column11572"/>
    <tableColumn id="11573" xr3:uid="{FAB31DC5-D919-40D9-BA81-FF34F0FB5024}" name="Column11573"/>
    <tableColumn id="11574" xr3:uid="{8B1287BA-6E22-432A-B9C4-7E958433DDB8}" name="Column11574"/>
    <tableColumn id="11575" xr3:uid="{DF10996D-4168-4FAB-8560-7E4CA99C709C}" name="Column11575"/>
    <tableColumn id="11576" xr3:uid="{E90887A1-558F-4071-83B2-32BB9EBA48DF}" name="Column11576"/>
    <tableColumn id="11577" xr3:uid="{52F28EB9-9C3B-49A9-AAC4-274B6B1FA33A}" name="Column11577"/>
    <tableColumn id="11578" xr3:uid="{59B4308B-75B5-47B1-890F-11AE40AFF4CC}" name="Column11578"/>
    <tableColumn id="11579" xr3:uid="{B6299170-B909-4AFC-8345-5452ECF13149}" name="Column11579"/>
    <tableColumn id="11580" xr3:uid="{10871797-3941-416E-A1C1-95C575BFB73F}" name="Column11580"/>
    <tableColumn id="11581" xr3:uid="{449DFBE3-5CFA-4121-B1FE-21AE7AD12280}" name="Column11581"/>
    <tableColumn id="11582" xr3:uid="{655B5609-E460-4C00-A0E3-EFC5D06FE2B8}" name="Column11582"/>
    <tableColumn id="11583" xr3:uid="{EB52C27A-26E1-4F5B-BBCA-2399E06F0E55}" name="Column11583"/>
    <tableColumn id="11584" xr3:uid="{DBB4E3A7-CC7E-4A67-94B8-E707313617AE}" name="Column11584"/>
    <tableColumn id="11585" xr3:uid="{6FCD811E-58A8-4FC8-BDC4-7818CC6D1AD8}" name="Column11585"/>
    <tableColumn id="11586" xr3:uid="{C98D1C58-2298-472C-B0C4-8054C7CC0385}" name="Column11586"/>
    <tableColumn id="11587" xr3:uid="{2B6F0CC0-C093-46C5-B911-6213966D3600}" name="Column11587"/>
    <tableColumn id="11588" xr3:uid="{F99B8E1F-B112-4F39-BF36-02EC348A428F}" name="Column11588"/>
    <tableColumn id="11589" xr3:uid="{2CF054EA-CA3C-472C-BD32-63E95F47DC22}" name="Column11589"/>
    <tableColumn id="11590" xr3:uid="{68EB98B8-E224-44E0-97AB-19124AEB6EF6}" name="Column11590"/>
    <tableColumn id="11591" xr3:uid="{5B28EE8D-74B6-4BF1-8491-D90C090D34CD}" name="Column11591"/>
    <tableColumn id="11592" xr3:uid="{7C9BEE00-C7C5-41C8-9E0D-60585CD5674E}" name="Column11592"/>
    <tableColumn id="11593" xr3:uid="{D38B97C0-3445-43F3-AD9E-C7BBBA27F530}" name="Column11593"/>
    <tableColumn id="11594" xr3:uid="{B73D07FC-C4DF-4A06-AC00-725827518ADE}" name="Column11594"/>
    <tableColumn id="11595" xr3:uid="{30A0AE04-5102-4D64-8136-32D1656ACC09}" name="Column11595"/>
    <tableColumn id="11596" xr3:uid="{85A9614E-F82D-4F72-8CEB-484BD7F6794D}" name="Column11596"/>
    <tableColumn id="11597" xr3:uid="{34176849-3514-4DFB-89BE-3CBAB874380E}" name="Column11597"/>
    <tableColumn id="11598" xr3:uid="{1588A737-539A-4EBC-BBFC-33DE3797BE48}" name="Column11598"/>
    <tableColumn id="11599" xr3:uid="{BB6957A6-E207-4B4C-B8F7-DEE138A6F52F}" name="Column11599"/>
    <tableColumn id="11600" xr3:uid="{38F63E8E-C0A7-4D60-AFF1-4C27A9BF7654}" name="Column11600"/>
    <tableColumn id="11601" xr3:uid="{8D10FF3E-617C-41A7-9C75-639E4585D13A}" name="Column11601"/>
    <tableColumn id="11602" xr3:uid="{D939AF0A-9F0E-486E-9F3F-5B7B9849273B}" name="Column11602"/>
    <tableColumn id="11603" xr3:uid="{151E3591-758C-4CA7-833E-96BCCD11CF42}" name="Column11603"/>
    <tableColumn id="11604" xr3:uid="{B8D537FF-447F-4EE2-9922-DD4C070D2BEF}" name="Column11604"/>
    <tableColumn id="11605" xr3:uid="{A56BA935-7C52-413A-B24D-E908DBEBFE54}" name="Column11605"/>
    <tableColumn id="11606" xr3:uid="{A74DF06A-ACDA-4187-8406-59142DA13654}" name="Column11606"/>
    <tableColumn id="11607" xr3:uid="{D954D430-EABF-4D48-BE4E-E7AB338D3898}" name="Column11607"/>
    <tableColumn id="11608" xr3:uid="{031461DA-98F5-4650-AFD0-C65E43BF707A}" name="Column11608"/>
    <tableColumn id="11609" xr3:uid="{A40996B3-FB66-4A08-A34F-639BC0FCEC84}" name="Column11609"/>
    <tableColumn id="11610" xr3:uid="{BF1ED73C-271C-4545-9911-6BC356AE45C8}" name="Column11610"/>
    <tableColumn id="11611" xr3:uid="{1ECA9BCD-CE86-4C42-B0C2-D313828A5D9A}" name="Column11611"/>
    <tableColumn id="11612" xr3:uid="{BEDB6893-DF8C-4D0B-B913-A6B9DB6DE5FD}" name="Column11612"/>
    <tableColumn id="11613" xr3:uid="{EB2D3818-0C1C-4836-A034-44F1D171BB11}" name="Column11613"/>
    <tableColumn id="11614" xr3:uid="{17BEE238-FF4A-4B1E-9098-9AE7F4EC4838}" name="Column11614"/>
    <tableColumn id="11615" xr3:uid="{84B7CDD1-0739-4A2A-AE9F-59FCB98EF31C}" name="Column11615"/>
    <tableColumn id="11616" xr3:uid="{C7CC905E-788D-4B6D-9754-145D6EECABDC}" name="Column11616"/>
    <tableColumn id="11617" xr3:uid="{D024AC33-D1DD-4BB8-ACBA-D5F070F4C324}" name="Column11617"/>
    <tableColumn id="11618" xr3:uid="{2411D254-86AC-4552-B30C-40A19DEF9C26}" name="Column11618"/>
    <tableColumn id="11619" xr3:uid="{45BE5343-5581-4C45-85AA-2797231CD8D4}" name="Column11619"/>
    <tableColumn id="11620" xr3:uid="{8271ABB3-79EC-406C-86CF-F7EAE5A9345C}" name="Column11620"/>
    <tableColumn id="11621" xr3:uid="{031B4462-5554-47B7-8650-F1DE379D3FB0}" name="Column11621"/>
    <tableColumn id="11622" xr3:uid="{06B681AC-96C5-4D42-92A1-528D565629B9}" name="Column11622"/>
    <tableColumn id="11623" xr3:uid="{A1E843F2-4E0D-4F94-99A3-F9E2C3A47FEA}" name="Column11623"/>
    <tableColumn id="11624" xr3:uid="{31B06888-3CDB-4034-B8A7-931A7021F177}" name="Column11624"/>
    <tableColumn id="11625" xr3:uid="{EC8775D5-37C4-46C0-8361-6597DC9B5368}" name="Column11625"/>
    <tableColumn id="11626" xr3:uid="{6F982616-2F13-4D76-A7E3-1B303D8F38E8}" name="Column11626"/>
    <tableColumn id="11627" xr3:uid="{2490E12E-0659-4484-9D14-70CEBACD60DD}" name="Column11627"/>
    <tableColumn id="11628" xr3:uid="{8BF0DF4F-E8F8-4E4B-BDF2-EF11BBFB2417}" name="Column11628"/>
    <tableColumn id="11629" xr3:uid="{03E79ED2-DF0C-4690-93C0-67B783301FFC}" name="Column11629"/>
    <tableColumn id="11630" xr3:uid="{F50C2D1D-3E3B-45EC-9130-52AA0F7D8719}" name="Column11630"/>
    <tableColumn id="11631" xr3:uid="{6E2F4512-8D2E-4748-8425-7D34C0769A65}" name="Column11631"/>
    <tableColumn id="11632" xr3:uid="{43E1AA1F-5C1D-4C82-BEC5-7D2334EADE2C}" name="Column11632"/>
    <tableColumn id="11633" xr3:uid="{5586968E-26A0-4BB3-88AD-85146CEFF384}" name="Column11633"/>
    <tableColumn id="11634" xr3:uid="{9277DFFE-0D13-421D-9F23-C9A2AE07ED89}" name="Column11634"/>
    <tableColumn id="11635" xr3:uid="{22BBF9FE-9063-4964-9B79-2DF9339383EA}" name="Column11635"/>
    <tableColumn id="11636" xr3:uid="{D18680CD-7398-473D-9C77-812E9BFBCEF7}" name="Column11636"/>
    <tableColumn id="11637" xr3:uid="{DC5DE616-D011-4674-A1C6-907D5D7144A3}" name="Column11637"/>
    <tableColumn id="11638" xr3:uid="{11FEDF9D-E564-4816-8E44-8053FB2B195B}" name="Column11638"/>
    <tableColumn id="11639" xr3:uid="{7A117971-EF2E-4330-9282-4470C23915C1}" name="Column11639"/>
    <tableColumn id="11640" xr3:uid="{54C39FE4-2F88-4326-97EB-48429D9C0337}" name="Column11640"/>
    <tableColumn id="11641" xr3:uid="{47B4AFD2-5B20-4CEA-AFE9-45EA07F397D6}" name="Column11641"/>
    <tableColumn id="11642" xr3:uid="{0C296BCE-6F35-49B4-B1A8-3AF2C0452011}" name="Column11642"/>
    <tableColumn id="11643" xr3:uid="{D847DEB8-6732-49C2-88DF-2651CFA04F83}" name="Column11643"/>
    <tableColumn id="11644" xr3:uid="{1DA8FF13-E687-476C-9015-10231A0EEF7D}" name="Column11644"/>
    <tableColumn id="11645" xr3:uid="{0AC348C8-BBE7-4526-9C70-914795365F13}" name="Column11645"/>
    <tableColumn id="11646" xr3:uid="{C456E84B-7CB3-473E-88CC-78848D9CDA38}" name="Column11646"/>
    <tableColumn id="11647" xr3:uid="{D58F49A3-B02E-44B2-AA62-05DEC9C4153C}" name="Column11647"/>
    <tableColumn id="11648" xr3:uid="{735A01A7-933A-41BF-8707-667D6E764D9B}" name="Column11648"/>
    <tableColumn id="11649" xr3:uid="{C32C04B2-02CB-4A4C-B1B1-7219432181EE}" name="Column11649"/>
    <tableColumn id="11650" xr3:uid="{3F8BE441-171F-47FC-97FB-A67DEFD47F13}" name="Column11650"/>
    <tableColumn id="11651" xr3:uid="{47D7FDFB-62B8-447C-873A-06E1E38797A4}" name="Column11651"/>
    <tableColumn id="11652" xr3:uid="{77DF2B52-AB3A-4D01-863F-CE65862FDF65}" name="Column11652"/>
    <tableColumn id="11653" xr3:uid="{0B48E10D-4405-46F5-A420-A57D68BD27A0}" name="Column11653"/>
    <tableColumn id="11654" xr3:uid="{35EC2C87-0A54-41B8-B9AE-B8D03182671A}" name="Column11654"/>
    <tableColumn id="11655" xr3:uid="{5EBA16E3-5B69-4E8F-BF2F-96D5026D1AED}" name="Column11655"/>
    <tableColumn id="11656" xr3:uid="{A2A304FD-29B5-4C8E-8D47-D4AE9146021C}" name="Column11656"/>
    <tableColumn id="11657" xr3:uid="{9A62F0B6-87F6-44F6-A9AF-782382EB8246}" name="Column11657"/>
    <tableColumn id="11658" xr3:uid="{8731FE00-4594-4BAC-800E-79753FA6B4B4}" name="Column11658"/>
    <tableColumn id="11659" xr3:uid="{4F1D8027-3949-46DF-9A50-698D65E11723}" name="Column11659"/>
    <tableColumn id="11660" xr3:uid="{3699D0C7-ED02-47F6-B058-5E32B48DC366}" name="Column11660"/>
    <tableColumn id="11661" xr3:uid="{CB906CC6-594E-454D-ACFF-C75EC5D0E0ED}" name="Column11661"/>
    <tableColumn id="11662" xr3:uid="{2593F39C-935D-4F00-8A4C-E4CABD711F6C}" name="Column11662"/>
    <tableColumn id="11663" xr3:uid="{5A3E2DF4-7CE2-447E-970B-AC27687CA1E5}" name="Column11663"/>
    <tableColumn id="11664" xr3:uid="{EFCDDA3F-11FF-4031-B15B-7B5E74EB5CAE}" name="Column11664"/>
    <tableColumn id="11665" xr3:uid="{CA292B13-6B35-4863-8EE3-DF1596BA3781}" name="Column11665"/>
    <tableColumn id="11666" xr3:uid="{31335576-02AF-45C9-AF85-180B36DFDC63}" name="Column11666"/>
    <tableColumn id="11667" xr3:uid="{6D49FEF9-4308-477D-B86E-F0D34FDF4552}" name="Column11667"/>
    <tableColumn id="11668" xr3:uid="{CD6413D1-255B-4D2C-BC19-481112FF1F19}" name="Column11668"/>
    <tableColumn id="11669" xr3:uid="{523A3408-9265-45D2-8969-F04F9558F823}" name="Column11669"/>
    <tableColumn id="11670" xr3:uid="{1AD5F577-9783-4AD6-84A5-F09EE0CDA4A8}" name="Column11670"/>
    <tableColumn id="11671" xr3:uid="{F2D6A8EE-5553-43B7-BC66-4795CA9631C9}" name="Column11671"/>
    <tableColumn id="11672" xr3:uid="{2142141A-6250-47BB-90EA-F8D78E625338}" name="Column11672"/>
    <tableColumn id="11673" xr3:uid="{38E345AA-94E1-4751-AA9A-040344115CB6}" name="Column11673"/>
    <tableColumn id="11674" xr3:uid="{F37B9B94-1907-42C2-AF76-303F52B11254}" name="Column11674"/>
    <tableColumn id="11675" xr3:uid="{2C9DEDB4-2F27-46D5-B924-C94DC4492BE2}" name="Column11675"/>
    <tableColumn id="11676" xr3:uid="{5209B32F-DD6F-4535-8791-69449CC7027C}" name="Column11676"/>
    <tableColumn id="11677" xr3:uid="{D76E3748-B82F-4A7F-AE9E-DE288863D249}" name="Column11677"/>
    <tableColumn id="11678" xr3:uid="{220566C2-E4D1-49D7-8EA5-BB9164384841}" name="Column11678"/>
    <tableColumn id="11679" xr3:uid="{5998977F-FA86-4B9C-9F9F-AA85401BE313}" name="Column11679"/>
    <tableColumn id="11680" xr3:uid="{DF2ECA71-8EDC-4183-8BCD-9C08651DC280}" name="Column11680"/>
    <tableColumn id="11681" xr3:uid="{A978D13E-5BD6-46B8-8752-1F1095B40548}" name="Column11681"/>
    <tableColumn id="11682" xr3:uid="{60C2ECD3-B68C-4314-A5F6-1EF01A0DC041}" name="Column11682"/>
    <tableColumn id="11683" xr3:uid="{FECE5BA1-70E7-47B0-AEC5-1A597B84E5F0}" name="Column11683"/>
    <tableColumn id="11684" xr3:uid="{6DC2DC1C-1314-4F5F-BE88-F56D8C15EDFC}" name="Column11684"/>
    <tableColumn id="11685" xr3:uid="{830B4FFB-783C-4B2D-B748-3A59B80A6F77}" name="Column11685"/>
    <tableColumn id="11686" xr3:uid="{1B5886C9-1279-46BE-BCA6-157A04969A47}" name="Column11686"/>
    <tableColumn id="11687" xr3:uid="{69E51725-0D51-41B7-99EA-B64B5C7A2180}" name="Column11687"/>
    <tableColumn id="11688" xr3:uid="{D53E64E0-7A80-412F-A5AE-E0BFFA14C934}" name="Column11688"/>
    <tableColumn id="11689" xr3:uid="{29B13C9C-80BB-4186-8662-5B0C13E27993}" name="Column11689"/>
    <tableColumn id="11690" xr3:uid="{F66C158D-83C2-4BB7-B2EE-B12AA5242B99}" name="Column11690"/>
    <tableColumn id="11691" xr3:uid="{A3B4B54D-A3E6-4E01-8E6F-4724577BD38C}" name="Column11691"/>
    <tableColumn id="11692" xr3:uid="{DD340739-2C1D-494C-ABA5-57FF48CA739C}" name="Column11692"/>
    <tableColumn id="11693" xr3:uid="{A502C37D-C099-4675-BD75-976F34CF5493}" name="Column11693"/>
    <tableColumn id="11694" xr3:uid="{A5C80BF5-F2AD-4B37-804E-883B7282E5B7}" name="Column11694"/>
    <tableColumn id="11695" xr3:uid="{46C0CFFC-5AE5-423C-8B10-A7B0B1EC292F}" name="Column11695"/>
    <tableColumn id="11696" xr3:uid="{2DEE43C2-6F03-4E79-94E8-5AA9E4E13FBE}" name="Column11696"/>
    <tableColumn id="11697" xr3:uid="{8248B6F6-6FDD-45B4-A421-8D18DC338903}" name="Column11697"/>
    <tableColumn id="11698" xr3:uid="{E265221C-EF58-40C5-B749-5BAF3C8FE4EF}" name="Column11698"/>
    <tableColumn id="11699" xr3:uid="{0C5F585E-0BC8-4300-8C12-C4A6D0844976}" name="Column11699"/>
    <tableColumn id="11700" xr3:uid="{A135403A-8185-4C4A-8874-659E42396F2C}" name="Column11700"/>
    <tableColumn id="11701" xr3:uid="{60593903-3D67-453E-B631-13E07FDDCD41}" name="Column11701"/>
    <tableColumn id="11702" xr3:uid="{BD88BD1D-0A1E-4188-893B-2C871A1201C1}" name="Column11702"/>
    <tableColumn id="11703" xr3:uid="{FF84CA52-F635-4DC5-AC34-C2405C6CEB38}" name="Column11703"/>
    <tableColumn id="11704" xr3:uid="{0A901C18-50BA-4C7B-9DC3-6CC90A2E49A9}" name="Column11704"/>
    <tableColumn id="11705" xr3:uid="{DEEB8B5A-705B-4AED-9F27-60B4DF6CC68C}" name="Column11705"/>
    <tableColumn id="11706" xr3:uid="{16E5EE02-5CE7-4BC1-9600-2EF0AF98035D}" name="Column11706"/>
    <tableColumn id="11707" xr3:uid="{CAFFA592-FBA5-487C-91FF-AFA546B90B16}" name="Column11707"/>
    <tableColumn id="11708" xr3:uid="{92000323-EC61-4FDE-A265-6B3A83BDC188}" name="Column11708"/>
    <tableColumn id="11709" xr3:uid="{7B5878E4-5D81-43AB-8421-0D47342F96FD}" name="Column11709"/>
    <tableColumn id="11710" xr3:uid="{7F16FA8E-3EDB-4F49-8745-25A1E0B92D96}" name="Column11710"/>
    <tableColumn id="11711" xr3:uid="{C2A4BB94-382C-43AE-9149-06124175FCAB}" name="Column11711"/>
    <tableColumn id="11712" xr3:uid="{93A528CE-C2B9-403D-B7BC-FC2682BFDF94}" name="Column11712"/>
    <tableColumn id="11713" xr3:uid="{E01213FC-E5FB-4697-8BEA-5EF7F81418B3}" name="Column11713"/>
    <tableColumn id="11714" xr3:uid="{E4CD22E4-BA67-4F83-BED8-93D447E5910A}" name="Column11714"/>
    <tableColumn id="11715" xr3:uid="{7B7206A7-37B1-47A0-94C2-F5DFEEF17FAA}" name="Column11715"/>
    <tableColumn id="11716" xr3:uid="{715F0CD2-A158-4004-A85B-AB3456FAF383}" name="Column11716"/>
    <tableColumn id="11717" xr3:uid="{5FA66371-1A44-4A73-B6AA-74F4E868D5A9}" name="Column11717"/>
    <tableColumn id="11718" xr3:uid="{9A8C2DAD-AF39-44DA-A3DB-26B03E9815FA}" name="Column11718"/>
    <tableColumn id="11719" xr3:uid="{D6D9EECA-7CF4-4A61-A19D-07F03FB340CB}" name="Column11719"/>
    <tableColumn id="11720" xr3:uid="{F7D7B35A-3E84-47CD-B4D9-09DE4A26A707}" name="Column11720"/>
    <tableColumn id="11721" xr3:uid="{BC9BE49A-EA7C-4FEE-A746-5D3EF745B471}" name="Column11721"/>
    <tableColumn id="11722" xr3:uid="{08860EAE-41DC-4CCC-9766-BFB5FBD29CD5}" name="Column11722"/>
    <tableColumn id="11723" xr3:uid="{F1748625-6968-4EFF-96DB-000D0DB423C2}" name="Column11723"/>
    <tableColumn id="11724" xr3:uid="{CE457AA4-BE14-4B15-9D1B-75E502B24450}" name="Column11724"/>
    <tableColumn id="11725" xr3:uid="{ECB17104-A24E-4FB4-A802-890BB75F352C}" name="Column11725"/>
    <tableColumn id="11726" xr3:uid="{6FFFF96F-54C8-4C54-9E5A-8AF675AF2AB5}" name="Column11726"/>
    <tableColumn id="11727" xr3:uid="{D58049D5-7D44-466A-AF75-9F8BB183768A}" name="Column11727"/>
    <tableColumn id="11728" xr3:uid="{933B7C3C-9D80-4F77-B0D8-E8634BAF0960}" name="Column11728"/>
    <tableColumn id="11729" xr3:uid="{FE8D2FB8-6F58-4C60-941D-1CDB83C98578}" name="Column11729"/>
    <tableColumn id="11730" xr3:uid="{85F27FED-1D4E-4C17-9F38-CF302F49D4BB}" name="Column11730"/>
    <tableColumn id="11731" xr3:uid="{2D8FCACA-9B15-49F7-8337-B69F7CFE7E95}" name="Column11731"/>
    <tableColumn id="11732" xr3:uid="{C2733269-FC90-4AD2-A2AE-084BE99C7777}" name="Column11732"/>
    <tableColumn id="11733" xr3:uid="{9E8A914B-2793-4198-BAA9-0EFDB9F8BA25}" name="Column11733"/>
    <tableColumn id="11734" xr3:uid="{1638C994-B766-49C9-ACA2-06E4E84EF8AA}" name="Column11734"/>
    <tableColumn id="11735" xr3:uid="{5B9F5599-18F4-4CD5-BA42-2FF8DB8CE89D}" name="Column11735"/>
    <tableColumn id="11736" xr3:uid="{BCCD61A4-2482-42B3-9AF2-125BB13F2F31}" name="Column11736"/>
    <tableColumn id="11737" xr3:uid="{3A153231-440B-4C62-A592-9F60453C3F5B}" name="Column11737"/>
    <tableColumn id="11738" xr3:uid="{46B8EA5A-52EF-4DE7-B424-BA3FF43CF04C}" name="Column11738"/>
    <tableColumn id="11739" xr3:uid="{0DF781ED-E435-4CA6-8C91-C8ED6079A4D3}" name="Column11739"/>
    <tableColumn id="11740" xr3:uid="{043F612C-0FD4-41FF-A455-D630BFDB489E}" name="Column11740"/>
    <tableColumn id="11741" xr3:uid="{5066E069-FC4F-47EF-A254-E3C7B9148690}" name="Column11741"/>
    <tableColumn id="11742" xr3:uid="{50978176-5E03-46C1-A6A0-910684A734B3}" name="Column11742"/>
    <tableColumn id="11743" xr3:uid="{EFD9B024-CFDE-4ED0-9C09-4152C9FCD944}" name="Column11743"/>
    <tableColumn id="11744" xr3:uid="{61EF19F1-7414-4948-83C7-C790AA826BBE}" name="Column11744"/>
    <tableColumn id="11745" xr3:uid="{E4BE1F83-AD39-4817-A611-38F7CCD72D28}" name="Column11745"/>
    <tableColumn id="11746" xr3:uid="{22AFD782-403C-4EB7-8DC5-975E8F33A289}" name="Column11746"/>
    <tableColumn id="11747" xr3:uid="{484CF47B-CAF2-4591-B2E6-9487E34E61E8}" name="Column11747"/>
    <tableColumn id="11748" xr3:uid="{8FFE9BE9-862B-4775-B708-C5A6309C501E}" name="Column11748"/>
    <tableColumn id="11749" xr3:uid="{986363BA-94C4-4AED-A146-B023BE13D955}" name="Column11749"/>
    <tableColumn id="11750" xr3:uid="{6FFCAB11-7FE0-4039-AD82-2CBF96EDED9A}" name="Column11750"/>
    <tableColumn id="11751" xr3:uid="{FDF1213D-2790-4C42-8B27-C8F5832F8B91}" name="Column11751"/>
    <tableColumn id="11752" xr3:uid="{CF4EA0A6-883E-44E6-8DA3-72B6E2C89D03}" name="Column11752"/>
    <tableColumn id="11753" xr3:uid="{03970D21-5E99-41E2-82F6-3E918228D6C8}" name="Column11753"/>
    <tableColumn id="11754" xr3:uid="{50A89FFD-CE76-497C-A620-EC13CD7104C8}" name="Column11754"/>
    <tableColumn id="11755" xr3:uid="{3401F2AC-5F9D-4855-A050-FDCF6715E8A5}" name="Column11755"/>
    <tableColumn id="11756" xr3:uid="{8F025AA2-E437-4082-AFB4-F1707A406AB9}" name="Column11756"/>
    <tableColumn id="11757" xr3:uid="{539B895C-0FD8-4399-AAA2-30FFFEDE20F7}" name="Column11757"/>
    <tableColumn id="11758" xr3:uid="{BB6772E2-92F5-4374-96AB-6A0D024D0CD4}" name="Column11758"/>
    <tableColumn id="11759" xr3:uid="{68553C9E-7EE6-45CB-AB84-1D19E4695B48}" name="Column11759"/>
    <tableColumn id="11760" xr3:uid="{9F239940-F954-45A9-B623-907405C9ED0E}" name="Column11760"/>
    <tableColumn id="11761" xr3:uid="{423306CA-86E5-4B7F-AC6B-58E0086A6AC3}" name="Column11761"/>
    <tableColumn id="11762" xr3:uid="{7E70AC84-BCFB-4305-ADFD-1696FA847C4C}" name="Column11762"/>
    <tableColumn id="11763" xr3:uid="{6C21173A-1148-4539-86BD-B194643C03B0}" name="Column11763"/>
    <tableColumn id="11764" xr3:uid="{583889B5-932D-4F5C-8FE9-5126529C5A9D}" name="Column11764"/>
    <tableColumn id="11765" xr3:uid="{B3A7CFFD-EADA-41B4-AF72-A0C23F032766}" name="Column11765"/>
    <tableColumn id="11766" xr3:uid="{7EC21311-27C9-4EED-BBF9-C1CAE90FA1BC}" name="Column11766"/>
    <tableColumn id="11767" xr3:uid="{91F68079-A78B-4D09-AEE5-557F38D96F44}" name="Column11767"/>
    <tableColumn id="11768" xr3:uid="{BD2D42C6-537F-4142-B4D2-2DB7200A0E47}" name="Column11768"/>
    <tableColumn id="11769" xr3:uid="{573DA3E0-4A6A-4033-BDC8-3E983CFD5ECF}" name="Column11769"/>
    <tableColumn id="11770" xr3:uid="{862CA8E3-CA3E-40EE-B4BC-4E7BA9414E21}" name="Column11770"/>
    <tableColumn id="11771" xr3:uid="{4B198CA0-0FD1-4FA8-AD78-EA7D9AEAD6EF}" name="Column11771"/>
    <tableColumn id="11772" xr3:uid="{47B82200-37C5-4F8C-9F62-102D672AB868}" name="Column11772"/>
    <tableColumn id="11773" xr3:uid="{F7ABFDAC-FE1C-41DB-8C30-E0042708EC3E}" name="Column11773"/>
    <tableColumn id="11774" xr3:uid="{BD5C5FD9-2CE0-42BF-B0F7-4D6446C04593}" name="Column11774"/>
    <tableColumn id="11775" xr3:uid="{DB200BD5-4D93-4DC2-9382-06A627BB5353}" name="Column11775"/>
    <tableColumn id="11776" xr3:uid="{0D3DCFF7-3EEE-4D1A-8E27-2B10A13DC012}" name="Column11776"/>
    <tableColumn id="11777" xr3:uid="{216FA299-882D-4243-BC1A-41E8F6A96F23}" name="Column11777"/>
    <tableColumn id="11778" xr3:uid="{CA50867D-BF2B-42A1-AEF7-B02DE3AEC573}" name="Column11778"/>
    <tableColumn id="11779" xr3:uid="{984231E5-C407-454B-A603-6EF54300ECE4}" name="Column11779"/>
    <tableColumn id="11780" xr3:uid="{E1B37DEA-B807-484C-8EA7-6A00E394885A}" name="Column11780"/>
    <tableColumn id="11781" xr3:uid="{D0C7663F-6900-4062-AEF6-1F8F37BCE540}" name="Column11781"/>
    <tableColumn id="11782" xr3:uid="{73CD586F-875F-4125-B906-30D5EAA66508}" name="Column11782"/>
    <tableColumn id="11783" xr3:uid="{67BD744D-02D6-4BF9-91B9-C9A92C7D0131}" name="Column11783"/>
    <tableColumn id="11784" xr3:uid="{DE2FF148-FA37-475F-95FB-7D2A0DCBDE1B}" name="Column11784"/>
    <tableColumn id="11785" xr3:uid="{397D5C39-A6D1-4E98-BE87-B65B9179ADC0}" name="Column11785"/>
    <tableColumn id="11786" xr3:uid="{B70A71DE-231E-459E-A048-C1900FC0EA0F}" name="Column11786"/>
    <tableColumn id="11787" xr3:uid="{4BB144B2-ECFB-4B3F-BE8E-BCF0FCFF53B3}" name="Column11787"/>
    <tableColumn id="11788" xr3:uid="{565F8A6D-99BE-431D-B619-07DC0A343877}" name="Column11788"/>
    <tableColumn id="11789" xr3:uid="{CA561F81-D4C2-43F0-BC16-F980786B1D9E}" name="Column11789"/>
    <tableColumn id="11790" xr3:uid="{4DA1097F-E465-49DE-8548-24047E0B3A9E}" name="Column11790"/>
    <tableColumn id="11791" xr3:uid="{B6B4E39D-7869-4B3D-97FB-FB99FEEDAD27}" name="Column11791"/>
    <tableColumn id="11792" xr3:uid="{5DE82A02-EF98-4288-87C5-9BDB65D0F67E}" name="Column11792"/>
    <tableColumn id="11793" xr3:uid="{E3A83890-174B-4DC8-9845-9117B96A107E}" name="Column11793"/>
    <tableColumn id="11794" xr3:uid="{8C23E9A2-6EF7-4979-B1C7-EFBC4ED0B28F}" name="Column11794"/>
    <tableColumn id="11795" xr3:uid="{53A4C724-42E8-444F-A054-9750B016F96A}" name="Column11795"/>
    <tableColumn id="11796" xr3:uid="{7A94A4AA-6F0D-4B1B-87BA-97A2F3FF759F}" name="Column11796"/>
    <tableColumn id="11797" xr3:uid="{0489A7A3-1364-4961-AD33-0DAC80FD4F40}" name="Column11797"/>
    <tableColumn id="11798" xr3:uid="{E6D0B476-338C-462D-B322-4C8610212DFD}" name="Column11798"/>
    <tableColumn id="11799" xr3:uid="{E1F1B17A-1664-4022-9465-694924D1DA3F}" name="Column11799"/>
    <tableColumn id="11800" xr3:uid="{63E1AA7A-F342-4E67-84E3-A40C8F115104}" name="Column11800"/>
    <tableColumn id="11801" xr3:uid="{60E98F59-0DFD-4F58-92C5-79577D2A8B46}" name="Column11801"/>
    <tableColumn id="11802" xr3:uid="{5E12640F-9CBC-4CD2-A7C1-0A2922298347}" name="Column11802"/>
    <tableColumn id="11803" xr3:uid="{3F0645A5-5341-47D1-9FDC-E07B178AA778}" name="Column11803"/>
    <tableColumn id="11804" xr3:uid="{9D38396A-E2E8-4E7B-99AA-AB9C0EF6B818}" name="Column11804"/>
    <tableColumn id="11805" xr3:uid="{86353C37-F8EE-4D28-BB9C-750C5D702B3B}" name="Column11805"/>
    <tableColumn id="11806" xr3:uid="{2EC0BA8F-439F-41C0-A143-B4AAC0C2EA5E}" name="Column11806"/>
    <tableColumn id="11807" xr3:uid="{72812B48-4DF4-4F21-8EE0-25D3FCE84BD7}" name="Column11807"/>
    <tableColumn id="11808" xr3:uid="{9B84F4B8-CE80-4E30-8F2B-3F4142EEB99E}" name="Column11808"/>
    <tableColumn id="11809" xr3:uid="{3D973680-4125-4CC8-817B-3A78C0BE1DEF}" name="Column11809"/>
    <tableColumn id="11810" xr3:uid="{7665DCAB-A2A9-4C94-80CB-9CAD32F7A5B8}" name="Column11810"/>
    <tableColumn id="11811" xr3:uid="{8456FF64-7EA5-4AF4-B0E2-D545F2238584}" name="Column11811"/>
    <tableColumn id="11812" xr3:uid="{1CC5D5B0-25DF-4D09-9F9B-EB995286528F}" name="Column11812"/>
    <tableColumn id="11813" xr3:uid="{809385D8-9073-463C-803B-2F3B4DB2E295}" name="Column11813"/>
    <tableColumn id="11814" xr3:uid="{C129E06F-A958-4155-BF18-44823BE9A3FB}" name="Column11814"/>
    <tableColumn id="11815" xr3:uid="{CAA217B0-354B-4760-AECC-C628C5731733}" name="Column11815"/>
    <tableColumn id="11816" xr3:uid="{D559ABAC-BC2C-4C72-9496-DFFA10E7B5B0}" name="Column11816"/>
    <tableColumn id="11817" xr3:uid="{DB6BC392-0EC8-4552-8609-70F0B992767B}" name="Column11817"/>
    <tableColumn id="11818" xr3:uid="{9CCA4005-1AF5-4548-81DE-773FB54103AE}" name="Column11818"/>
    <tableColumn id="11819" xr3:uid="{9A61260B-337C-4EA0-B487-8B67CFC1B4B3}" name="Column11819"/>
    <tableColumn id="11820" xr3:uid="{CE1BB536-FDEC-498E-BB00-7E54C7B21152}" name="Column11820"/>
    <tableColumn id="11821" xr3:uid="{38A993B9-FB6D-44EC-BC20-CBF4100E9916}" name="Column11821"/>
    <tableColumn id="11822" xr3:uid="{BF1E9559-60F5-473E-A1CF-B87F2D8780EB}" name="Column11822"/>
    <tableColumn id="11823" xr3:uid="{8C5A415A-0117-48C2-A222-116986582651}" name="Column11823"/>
    <tableColumn id="11824" xr3:uid="{89B5A289-8818-4E24-9B4B-F3E1CE7B3DDA}" name="Column11824"/>
    <tableColumn id="11825" xr3:uid="{A03FD690-5F41-4735-9C7A-62E62274A873}" name="Column11825"/>
    <tableColumn id="11826" xr3:uid="{F2805E09-0BA8-41AC-B436-CAEE8C9F2F27}" name="Column11826"/>
    <tableColumn id="11827" xr3:uid="{E2344127-521D-4588-B833-D40047823ADE}" name="Column11827"/>
    <tableColumn id="11828" xr3:uid="{0E643210-9824-4EBE-A137-3A608D22A352}" name="Column11828"/>
    <tableColumn id="11829" xr3:uid="{EEC5C756-230B-450F-A975-EFB43498BC37}" name="Column11829"/>
    <tableColumn id="11830" xr3:uid="{95C0BD49-33D4-4E7C-B64C-DDF7FDBE9798}" name="Column11830"/>
    <tableColumn id="11831" xr3:uid="{6C93439F-EDB3-4D1A-AE98-50469E5E7F1B}" name="Column11831"/>
    <tableColumn id="11832" xr3:uid="{D95FAF45-9515-4905-ADF5-4DF681B0008B}" name="Column11832"/>
    <tableColumn id="11833" xr3:uid="{6E6B11B4-BA97-4186-A262-051E39B7069D}" name="Column11833"/>
    <tableColumn id="11834" xr3:uid="{B2448274-A8E6-491E-B1B8-1477EDD5BBF8}" name="Column11834"/>
    <tableColumn id="11835" xr3:uid="{B0D7840A-9BF4-435D-9658-1D1607A6041A}" name="Column11835"/>
    <tableColumn id="11836" xr3:uid="{CACE881E-7770-44E8-8455-AB64B7C52BB3}" name="Column11836"/>
    <tableColumn id="11837" xr3:uid="{4FA37808-6382-4E5A-B848-9A0AF086AA2C}" name="Column11837"/>
    <tableColumn id="11838" xr3:uid="{7F028362-88F6-40CC-8155-ADA9EA049052}" name="Column11838"/>
    <tableColumn id="11839" xr3:uid="{F2460A36-41CE-4BF5-AC03-87FB5AA2B905}" name="Column11839"/>
    <tableColumn id="11840" xr3:uid="{940D8FF1-EDDE-4D5E-8CDB-7B3E39DA32BF}" name="Column11840"/>
    <tableColumn id="11841" xr3:uid="{F14BF30D-A916-4E24-AEE5-08EAB96AE367}" name="Column11841"/>
    <tableColumn id="11842" xr3:uid="{AC80D203-649E-4075-9CC5-A6B60549DEAB}" name="Column11842"/>
    <tableColumn id="11843" xr3:uid="{22AE0D02-CD94-477E-A808-778AEDF3313F}" name="Column11843"/>
    <tableColumn id="11844" xr3:uid="{7CEE25A3-0D34-4071-A4A9-B9FF63707EE3}" name="Column11844"/>
    <tableColumn id="11845" xr3:uid="{6A17F2DC-806F-4383-84F4-52F05C8D7057}" name="Column11845"/>
    <tableColumn id="11846" xr3:uid="{BD9BF0E6-DEC1-4C4E-A6E4-71BB08E104E3}" name="Column11846"/>
    <tableColumn id="11847" xr3:uid="{5344AFE7-ADD5-48C8-8530-35D65ABA396A}" name="Column11847"/>
    <tableColumn id="11848" xr3:uid="{873E728B-3671-4B94-8C0E-059261AA9286}" name="Column11848"/>
    <tableColumn id="11849" xr3:uid="{51C6C5FC-8605-4122-A0CF-275FDC4AD190}" name="Column11849"/>
    <tableColumn id="11850" xr3:uid="{56979B3F-7722-4F20-AA0C-94238B414FD8}" name="Column11850"/>
    <tableColumn id="11851" xr3:uid="{161CC2E6-91AE-4EF7-AA02-1C3C7BBA08F1}" name="Column11851"/>
    <tableColumn id="11852" xr3:uid="{5AB85B71-8D53-4ADD-B98D-09F20E47C481}" name="Column11852"/>
    <tableColumn id="11853" xr3:uid="{CF0A626D-8BBE-4BE3-80DA-1F86AB0A3A67}" name="Column11853"/>
    <tableColumn id="11854" xr3:uid="{C84198A6-ADED-4F29-A3CC-4F95B8DF009E}" name="Column11854"/>
    <tableColumn id="11855" xr3:uid="{E0FAF3E5-C70E-4619-B85D-ABBD9090F215}" name="Column11855"/>
    <tableColumn id="11856" xr3:uid="{78EC99F3-428F-407A-B007-2F85FD614471}" name="Column11856"/>
    <tableColumn id="11857" xr3:uid="{AF461665-7DA2-49CC-80EC-05D3D2E39FA0}" name="Column11857"/>
    <tableColumn id="11858" xr3:uid="{88B7B91C-DAB7-4A92-BCEC-7EB3722A58A5}" name="Column11858"/>
    <tableColumn id="11859" xr3:uid="{5CD503B1-A49E-4C73-B70D-FA9FC03D5CE5}" name="Column11859"/>
    <tableColumn id="11860" xr3:uid="{E2D83678-FF32-4912-8C5A-C2830C62FA3A}" name="Column11860"/>
    <tableColumn id="11861" xr3:uid="{522A13C4-5956-475D-8F6B-A95BB8E000FE}" name="Column11861"/>
    <tableColumn id="11862" xr3:uid="{59964E35-AF55-442C-A8D8-EC33482E2F35}" name="Column11862"/>
    <tableColumn id="11863" xr3:uid="{11EBA368-8308-42FB-AA34-2C9530E77060}" name="Column11863"/>
    <tableColumn id="11864" xr3:uid="{2B42EB1D-906B-438B-BFDB-3A9C8458E17E}" name="Column11864"/>
    <tableColumn id="11865" xr3:uid="{97DA1AD3-DCD3-45F7-A37C-A58262404B4E}" name="Column11865"/>
    <tableColumn id="11866" xr3:uid="{5EDA59D4-0B57-408D-91FF-C3CEE464BA6F}" name="Column11866"/>
    <tableColumn id="11867" xr3:uid="{7AEF2D4B-614C-44D4-97B2-2AC3627142A0}" name="Column11867"/>
    <tableColumn id="11868" xr3:uid="{B0295650-9CD7-4DBD-9BF0-423CDD91621E}" name="Column11868"/>
    <tableColumn id="11869" xr3:uid="{0B7C419E-C1BA-42F1-A7E6-D09FDEB46E37}" name="Column11869"/>
    <tableColumn id="11870" xr3:uid="{804B5FC8-0DDE-4A52-9ADC-B79C9DF33328}" name="Column11870"/>
    <tableColumn id="11871" xr3:uid="{D68BBED5-D33C-4D06-9D76-3F55FFC2DC2E}" name="Column11871"/>
    <tableColumn id="11872" xr3:uid="{87569E2C-60DF-4DD3-95CC-BF1BA52B0ED5}" name="Column11872"/>
    <tableColumn id="11873" xr3:uid="{457181D8-E0CC-46A9-8507-B6E15BB5EB5E}" name="Column11873"/>
    <tableColumn id="11874" xr3:uid="{72B1039E-9207-4930-93FD-A40990BB8554}" name="Column11874"/>
    <tableColumn id="11875" xr3:uid="{627B1AB3-5120-46AC-99A0-26556DE4C3D3}" name="Column11875"/>
    <tableColumn id="11876" xr3:uid="{CC37F751-87D1-426F-A723-73536D9DDBE9}" name="Column11876"/>
    <tableColumn id="11877" xr3:uid="{3C9B87BF-0C37-4DB1-A88D-038B32F174F4}" name="Column11877"/>
    <tableColumn id="11878" xr3:uid="{AA00738B-8E00-4016-B8B2-C81CD474692A}" name="Column11878"/>
    <tableColumn id="11879" xr3:uid="{01D2C19B-3D45-475A-8D76-6DC628377F83}" name="Column11879"/>
    <tableColumn id="11880" xr3:uid="{3A044079-33EA-4A9B-B29E-50F787953736}" name="Column11880"/>
    <tableColumn id="11881" xr3:uid="{265AAA30-6542-47A7-9E65-69194DF153B1}" name="Column11881"/>
    <tableColumn id="11882" xr3:uid="{0AB0763D-66D6-4067-ACD5-256E1F1F1084}" name="Column11882"/>
    <tableColumn id="11883" xr3:uid="{49AB9C3F-92E9-496E-B585-3B38ADB27BFD}" name="Column11883"/>
    <tableColumn id="11884" xr3:uid="{C1472F31-72DF-48EB-B45F-D0D03665E8AA}" name="Column11884"/>
    <tableColumn id="11885" xr3:uid="{7EE39C95-53BB-4C7F-BBA8-144CB25F5A6C}" name="Column11885"/>
    <tableColumn id="11886" xr3:uid="{4311E448-C821-46B0-91D4-985C9AF3AB88}" name="Column11886"/>
    <tableColumn id="11887" xr3:uid="{25003A85-9612-445D-8856-2A55D6A93BAC}" name="Column11887"/>
    <tableColumn id="11888" xr3:uid="{4BA89853-AA9A-4E44-AD35-B585FA9AE7B8}" name="Column11888"/>
    <tableColumn id="11889" xr3:uid="{77FA5255-C2EA-469C-B338-0FB08002D31E}" name="Column11889"/>
    <tableColumn id="11890" xr3:uid="{4FD14ECD-3FF8-437D-8ACE-EAA2F89C514A}" name="Column11890"/>
    <tableColumn id="11891" xr3:uid="{BA3A140D-D994-4C09-88F3-6E02F4DB32EB}" name="Column11891"/>
    <tableColumn id="11892" xr3:uid="{6C423D9B-9855-444D-98CA-FD0C98CA3EF9}" name="Column11892"/>
    <tableColumn id="11893" xr3:uid="{31A851C3-23C3-4BCE-9767-9D4C098B11B0}" name="Column11893"/>
    <tableColumn id="11894" xr3:uid="{F6FA7605-F183-4E3A-AA09-83A252885DA0}" name="Column11894"/>
    <tableColumn id="11895" xr3:uid="{90015032-49CA-4A0E-8781-E8ACD960566A}" name="Column11895"/>
    <tableColumn id="11896" xr3:uid="{90E0D66D-E085-4037-94D3-B84B8DE844F7}" name="Column11896"/>
    <tableColumn id="11897" xr3:uid="{EDCE4AE2-0188-4B97-A4FF-F1B7F0B7E437}" name="Column11897"/>
    <tableColumn id="11898" xr3:uid="{E82ED6F9-D620-4598-8B95-54C506D5AE47}" name="Column11898"/>
    <tableColumn id="11899" xr3:uid="{DC303CC4-845B-4331-9979-15BAC419868B}" name="Column11899"/>
    <tableColumn id="11900" xr3:uid="{8458F0AF-9F91-4726-8FA1-2669DE5870E3}" name="Column11900"/>
    <tableColumn id="11901" xr3:uid="{E7CBBA11-C761-4224-B30F-5F1A22804B0C}" name="Column11901"/>
    <tableColumn id="11902" xr3:uid="{D562C66A-9A00-4857-9AB9-B19D20FDCAB5}" name="Column11902"/>
    <tableColumn id="11903" xr3:uid="{C9C07D88-A85F-4119-996F-65F02E1ECB80}" name="Column11903"/>
    <tableColumn id="11904" xr3:uid="{86D6D3D6-E91E-4159-AE49-C3F661DD0093}" name="Column11904"/>
    <tableColumn id="11905" xr3:uid="{0C4EBEFF-8376-4450-8DD2-3167C3823596}" name="Column11905"/>
    <tableColumn id="11906" xr3:uid="{8044F7C1-2AF1-4D3C-9A65-3E251E3A5D01}" name="Column11906"/>
    <tableColumn id="11907" xr3:uid="{50FC4DA6-68A1-41AC-A7CA-47F44323A89A}" name="Column11907"/>
    <tableColumn id="11908" xr3:uid="{57226B98-5D5D-4B82-A72C-CBF4E01441CD}" name="Column11908"/>
    <tableColumn id="11909" xr3:uid="{4B6AEA8D-5E9C-4434-89C0-CB5920388328}" name="Column11909"/>
    <tableColumn id="11910" xr3:uid="{3E66BB72-E0F4-4918-B643-D15F22EB3800}" name="Column11910"/>
    <tableColumn id="11911" xr3:uid="{34222213-DCBC-407D-9844-3FE8991D8307}" name="Column11911"/>
    <tableColumn id="11912" xr3:uid="{08FBD0B6-56B9-4B9F-A789-A7A04B6252A2}" name="Column11912"/>
    <tableColumn id="11913" xr3:uid="{B38F84A0-9BF6-4A0F-B48D-C61ADB1A5207}" name="Column11913"/>
    <tableColumn id="11914" xr3:uid="{9C9EA5FE-5F6E-40EE-B028-828FFA8581C7}" name="Column11914"/>
    <tableColumn id="11915" xr3:uid="{0DB95392-9F3A-4F05-BF63-E2AA7225941A}" name="Column11915"/>
    <tableColumn id="11916" xr3:uid="{2C742244-3F84-4425-924F-25E3F7FA0C90}" name="Column11916"/>
    <tableColumn id="11917" xr3:uid="{5BE0BF8C-E7FE-4B4D-8F5D-09AA9281BE90}" name="Column11917"/>
    <tableColumn id="11918" xr3:uid="{B3496E45-AD6A-4C5C-BB3A-332BEEE2DCB4}" name="Column11918"/>
    <tableColumn id="11919" xr3:uid="{6404C4AB-C0C1-4C87-9944-3AD2B8541505}" name="Column11919"/>
    <tableColumn id="11920" xr3:uid="{C88C5749-2DBA-4E39-A7AD-A90EBCC7F692}" name="Column11920"/>
    <tableColumn id="11921" xr3:uid="{559D850B-0FB5-4D27-935C-065126E5BB15}" name="Column11921"/>
    <tableColumn id="11922" xr3:uid="{FE898C60-59F0-403A-B5FF-F515D224FC68}" name="Column11922"/>
    <tableColumn id="11923" xr3:uid="{0D685738-4715-4749-B9BD-964AA4AC3DD9}" name="Column11923"/>
    <tableColumn id="11924" xr3:uid="{FFF21206-03E7-4456-A054-4EF0895DC9BE}" name="Column11924"/>
    <tableColumn id="11925" xr3:uid="{B13BA28F-7B46-45C6-86E8-55FAF1D7BE77}" name="Column11925"/>
    <tableColumn id="11926" xr3:uid="{E888D01E-0082-457F-931A-2767B593898D}" name="Column11926"/>
    <tableColumn id="11927" xr3:uid="{801C2E62-F28C-41F4-8BF0-CCB5C845C74C}" name="Column11927"/>
    <tableColumn id="11928" xr3:uid="{7D68BA4B-0DB0-49F7-933B-9A18C733B903}" name="Column11928"/>
    <tableColumn id="11929" xr3:uid="{4773ECBC-9E33-4D0B-AFA1-495A2C1E38E3}" name="Column11929"/>
    <tableColumn id="11930" xr3:uid="{3C082E70-C663-4DE7-8376-216EAB7755E4}" name="Column11930"/>
    <tableColumn id="11931" xr3:uid="{58ED0C06-DC61-4EA6-A81D-CE22DCD0D486}" name="Column11931"/>
    <tableColumn id="11932" xr3:uid="{5513D938-3DB1-482A-AA68-71F79D09BE25}" name="Column11932"/>
    <tableColumn id="11933" xr3:uid="{A6DC823A-D59B-4F0B-9089-C450508A4E09}" name="Column11933"/>
    <tableColumn id="11934" xr3:uid="{2EDC7531-F544-4F91-8B39-DA94A69C8A45}" name="Column11934"/>
    <tableColumn id="11935" xr3:uid="{FECCD197-5FA0-46A9-ABAD-0599367670BB}" name="Column11935"/>
    <tableColumn id="11936" xr3:uid="{945DCDA5-42E5-494B-A60D-96F00F1E4CA2}" name="Column11936"/>
    <tableColumn id="11937" xr3:uid="{6FA2C1E6-9005-408E-B425-CE1278D41346}" name="Column11937"/>
    <tableColumn id="11938" xr3:uid="{07B7D889-0D58-49EB-992C-4059D87052F0}" name="Column11938"/>
    <tableColumn id="11939" xr3:uid="{EA3876F4-F59C-40FA-A0BA-0E66BDF77F57}" name="Column11939"/>
    <tableColumn id="11940" xr3:uid="{0B284EFA-9C4F-4F04-A369-FC743FBD747D}" name="Column11940"/>
    <tableColumn id="11941" xr3:uid="{B14A4794-BE74-47CC-BE18-2432CC8E6CBA}" name="Column11941"/>
    <tableColumn id="11942" xr3:uid="{D848D747-3F5B-42B6-931E-3B0F82FAB755}" name="Column11942"/>
    <tableColumn id="11943" xr3:uid="{889C6398-26D6-490A-9A3D-245AE8D04903}" name="Column11943"/>
    <tableColumn id="11944" xr3:uid="{7A43E3FD-7C9A-453C-A5FB-195D1623F934}" name="Column11944"/>
    <tableColumn id="11945" xr3:uid="{9C76E4D2-7D46-4F63-B9D2-74724CDC0557}" name="Column11945"/>
    <tableColumn id="11946" xr3:uid="{6F953908-E1DA-426E-BBFA-2B66C6B2ACE0}" name="Column11946"/>
    <tableColumn id="11947" xr3:uid="{1AAFC82E-A784-40E9-A56F-E950592AD933}" name="Column11947"/>
    <tableColumn id="11948" xr3:uid="{F0A3FAFC-36D7-4259-859A-681F4F354C26}" name="Column11948"/>
    <tableColumn id="11949" xr3:uid="{893EBCFC-1C03-4333-BEC1-554F68522D1A}" name="Column11949"/>
    <tableColumn id="11950" xr3:uid="{8B275E25-51AD-4271-954B-B5D664BD4680}" name="Column11950"/>
    <tableColumn id="11951" xr3:uid="{CDBCE0AB-0ECD-46EE-923C-4BABB0C3244F}" name="Column11951"/>
    <tableColumn id="11952" xr3:uid="{1F4B1EB7-EABA-4EC3-AE35-DCD98B7874BB}" name="Column11952"/>
    <tableColumn id="11953" xr3:uid="{AD7B06AC-EBF3-4C9B-814E-47E0C9D585A6}" name="Column11953"/>
    <tableColumn id="11954" xr3:uid="{89FBE001-9187-4EC2-964F-48B42148CB0E}" name="Column11954"/>
    <tableColumn id="11955" xr3:uid="{B078F1FE-231E-4BC6-A2CA-654273B4A617}" name="Column11955"/>
    <tableColumn id="11956" xr3:uid="{CCC7A414-79AF-4C64-AA09-6FD89002A8EB}" name="Column11956"/>
    <tableColumn id="11957" xr3:uid="{D7ECF7D6-6A39-4CA0-A005-E554666C3E80}" name="Column11957"/>
    <tableColumn id="11958" xr3:uid="{9BF27892-0430-4EAF-95AB-5517394307E7}" name="Column11958"/>
    <tableColumn id="11959" xr3:uid="{F85B20D5-CE58-4B78-8643-04DCC78AD723}" name="Column11959"/>
    <tableColumn id="11960" xr3:uid="{BABA3D19-F28B-4A8D-A999-DA92485A203B}" name="Column11960"/>
    <tableColumn id="11961" xr3:uid="{3391EF05-FDDF-4EC6-AB8D-6B8BDE92E809}" name="Column11961"/>
    <tableColumn id="11962" xr3:uid="{8D3F7AFD-D452-44C6-BB9B-0FC375648F8F}" name="Column11962"/>
    <tableColumn id="11963" xr3:uid="{B79624E6-8132-4426-8CED-04AD7667C6E4}" name="Column11963"/>
    <tableColumn id="11964" xr3:uid="{76FC1743-DABF-4D41-A53F-29631DE14ADB}" name="Column11964"/>
    <tableColumn id="11965" xr3:uid="{BA4AA0D0-26B3-47FC-B9C1-00661EEFAB5F}" name="Column11965"/>
    <tableColumn id="11966" xr3:uid="{B980E1FB-32EE-4AD5-BF67-6B3E375F332E}" name="Column11966"/>
    <tableColumn id="11967" xr3:uid="{6475B71C-ADE9-4F34-B516-4BC23A75BB0F}" name="Column11967"/>
    <tableColumn id="11968" xr3:uid="{B42B18EB-B925-49D4-89A7-A295C940BD2F}" name="Column11968"/>
    <tableColumn id="11969" xr3:uid="{405598A8-FB85-4144-AD3D-0669ED227006}" name="Column11969"/>
    <tableColumn id="11970" xr3:uid="{8DBB55AE-A748-45F0-914D-3570A27FE8A6}" name="Column11970"/>
    <tableColumn id="11971" xr3:uid="{B32BDF27-5311-4834-BAE1-C23F02E1B410}" name="Column11971"/>
    <tableColumn id="11972" xr3:uid="{8BEE7A34-100C-4D2A-8A6B-BD42AD84F006}" name="Column11972"/>
    <tableColumn id="11973" xr3:uid="{1D062834-D4D9-4C56-90E0-B6F361140B54}" name="Column11973"/>
    <tableColumn id="11974" xr3:uid="{5FE54449-C3F8-4618-9F1A-9ADE4B3FD80D}" name="Column11974"/>
    <tableColumn id="11975" xr3:uid="{1D0A73C1-FD51-4B22-B823-D1D2169A0CF9}" name="Column11975"/>
    <tableColumn id="11976" xr3:uid="{69339189-9261-428C-B893-C42536B39AEB}" name="Column11976"/>
    <tableColumn id="11977" xr3:uid="{21665192-B050-43A1-9BD4-01D96C33311F}" name="Column11977"/>
    <tableColumn id="11978" xr3:uid="{CC7A1FA7-F2B9-4867-90CF-C7FFF666C558}" name="Column11978"/>
    <tableColumn id="11979" xr3:uid="{8269DF2A-5A09-4044-82AF-714E93D1C97B}" name="Column11979"/>
    <tableColumn id="11980" xr3:uid="{8E00BA43-FB7A-455F-ABDF-60EB527E2062}" name="Column11980"/>
    <tableColumn id="11981" xr3:uid="{582E8CF1-BD15-466B-B954-C0097ADE7667}" name="Column11981"/>
    <tableColumn id="11982" xr3:uid="{084232D6-7235-42CC-9693-4A9C73439E21}" name="Column11982"/>
    <tableColumn id="11983" xr3:uid="{3377DA67-4112-48C5-9554-DCA1CD71A42A}" name="Column11983"/>
    <tableColumn id="11984" xr3:uid="{6D0A808A-98F2-4AA1-8825-0D1B3D127816}" name="Column11984"/>
    <tableColumn id="11985" xr3:uid="{224C75A2-B409-49C8-81A5-46ABDD8E75B2}" name="Column11985"/>
    <tableColumn id="11986" xr3:uid="{D1E8C201-0BB9-416F-B1E3-3294090BFE86}" name="Column11986"/>
    <tableColumn id="11987" xr3:uid="{E3DB36EC-5899-4ACA-80DB-6297AD62B2A4}" name="Column11987"/>
    <tableColumn id="11988" xr3:uid="{F78B74E4-776F-4CB4-830C-FBA8F4E93455}" name="Column11988"/>
    <tableColumn id="11989" xr3:uid="{88FD641A-CDD9-44E1-B651-708F6F3D2A10}" name="Column11989"/>
    <tableColumn id="11990" xr3:uid="{7D572527-5F4B-4538-B326-394612B751E2}" name="Column11990"/>
    <tableColumn id="11991" xr3:uid="{79001DFE-EE21-4EFB-B81B-D69053DEA8AF}" name="Column11991"/>
    <tableColumn id="11992" xr3:uid="{AE88AD7D-7B44-42D3-8035-3245EB3EFF67}" name="Column11992"/>
    <tableColumn id="11993" xr3:uid="{A8997145-AAF8-4511-8CAD-C91A3D246256}" name="Column11993"/>
    <tableColumn id="11994" xr3:uid="{6E97D788-FFF9-4128-8095-8E65FFBE5C58}" name="Column11994"/>
    <tableColumn id="11995" xr3:uid="{30EA9D1D-F8BE-4361-8B1C-18E549223E22}" name="Column11995"/>
    <tableColumn id="11996" xr3:uid="{3EE5C406-E7D6-40A0-B066-540E7BF25E5E}" name="Column11996"/>
    <tableColumn id="11997" xr3:uid="{C3EEF8FA-8286-41B7-8055-72FFDFDBB565}" name="Column11997"/>
    <tableColumn id="11998" xr3:uid="{854D1567-9E15-4F87-871B-57DBB1B20730}" name="Column11998"/>
    <tableColumn id="11999" xr3:uid="{9A9797FA-17EB-4B41-9252-150E5893B362}" name="Column11999"/>
    <tableColumn id="12000" xr3:uid="{7D9FB80D-D650-4752-884D-873E6A59995E}" name="Column12000"/>
    <tableColumn id="12001" xr3:uid="{D3946B70-3147-4241-AB19-81133BCC10DC}" name="Column12001"/>
    <tableColumn id="12002" xr3:uid="{ACD455D6-E231-4521-970E-BBAE9567B0B1}" name="Column12002"/>
    <tableColumn id="12003" xr3:uid="{8F413E2A-9084-4784-8FC1-AAC7158F85AF}" name="Column12003"/>
    <tableColumn id="12004" xr3:uid="{6D9D899C-87A1-46CF-8885-3A8215139AD4}" name="Column12004"/>
    <tableColumn id="12005" xr3:uid="{E6BD8532-0A97-49F5-8774-48318F1366F4}" name="Column12005"/>
    <tableColumn id="12006" xr3:uid="{64999404-E554-4F60-B65D-1CE403150132}" name="Column12006"/>
    <tableColumn id="12007" xr3:uid="{9B959724-B21E-481E-9754-1493079B660D}" name="Column12007"/>
    <tableColumn id="12008" xr3:uid="{8BE0FABD-0467-47B7-804C-DFA1E7D7B44E}" name="Column12008"/>
    <tableColumn id="12009" xr3:uid="{AB71A30A-2F67-4280-949E-9CBF8175AB14}" name="Column12009"/>
    <tableColumn id="12010" xr3:uid="{50DAA047-3311-44B1-8128-BE5C8EB519AB}" name="Column12010"/>
    <tableColumn id="12011" xr3:uid="{5E7EB6FA-493B-4C47-A6A7-779ADC64CD5D}" name="Column12011"/>
    <tableColumn id="12012" xr3:uid="{EA94FCA4-65F6-4AEF-BB3D-A7BCDC751983}" name="Column12012"/>
    <tableColumn id="12013" xr3:uid="{4DB14596-23A0-4947-BB0C-33ACF03C0599}" name="Column12013"/>
    <tableColumn id="12014" xr3:uid="{3FC79EB6-F087-40E5-BD7C-8CEEF0204FD2}" name="Column12014"/>
    <tableColumn id="12015" xr3:uid="{DE79349B-CCCF-4048-964D-418253EA7FE1}" name="Column12015"/>
    <tableColumn id="12016" xr3:uid="{EC6224D5-4019-4FF4-9B1D-5F372BCAC1FE}" name="Column12016"/>
    <tableColumn id="12017" xr3:uid="{921D0D1A-0B49-4EC3-9BC5-0CF5A4C280AB}" name="Column12017"/>
    <tableColumn id="12018" xr3:uid="{2F2850CE-40AF-4627-BEAD-368801C92260}" name="Column12018"/>
    <tableColumn id="12019" xr3:uid="{BB3F07D7-58E2-4142-8695-C98618AC3F81}" name="Column12019"/>
    <tableColumn id="12020" xr3:uid="{00D49A64-0E87-4494-8160-F39202485A2A}" name="Column12020"/>
    <tableColumn id="12021" xr3:uid="{A6404DF2-E1AE-4EBB-8D69-928236AC8629}" name="Column12021"/>
    <tableColumn id="12022" xr3:uid="{1D8B17A8-99B6-4C69-9570-0DD55196EB5F}" name="Column12022"/>
    <tableColumn id="12023" xr3:uid="{EB9B71EC-03F1-428B-8725-77796B376EEF}" name="Column12023"/>
    <tableColumn id="12024" xr3:uid="{F4A8EFA1-C946-47B2-AEF9-2FD9A93E1B31}" name="Column12024"/>
    <tableColumn id="12025" xr3:uid="{0ADA9BF1-C4A5-482A-9E84-CC91736A5A56}" name="Column12025"/>
    <tableColumn id="12026" xr3:uid="{E6DD6994-3F99-4460-8E1C-16055606C4B8}" name="Column12026"/>
    <tableColumn id="12027" xr3:uid="{6EEE78A5-8370-49F9-985E-E9AA6609A63A}" name="Column12027"/>
    <tableColumn id="12028" xr3:uid="{DE7B2CED-7205-484D-B897-2951DC1734A0}" name="Column12028"/>
    <tableColumn id="12029" xr3:uid="{E3656A3E-DCF4-4426-B56A-134E1796D975}" name="Column12029"/>
    <tableColumn id="12030" xr3:uid="{5B0F06AF-D235-49D9-BC58-60A428DDB3A0}" name="Column12030"/>
    <tableColumn id="12031" xr3:uid="{5F80550E-0974-4A57-9A63-B095524E2828}" name="Column12031"/>
    <tableColumn id="12032" xr3:uid="{49B23855-1313-4F6F-8B29-8259A2593289}" name="Column12032"/>
    <tableColumn id="12033" xr3:uid="{163F1535-775C-45CF-8469-77687057C502}" name="Column12033"/>
    <tableColumn id="12034" xr3:uid="{4388A14F-33A9-488E-B54B-81087243F2D9}" name="Column12034"/>
    <tableColumn id="12035" xr3:uid="{069F63E7-4F3B-4D69-A136-7E30EF417F74}" name="Column12035"/>
    <tableColumn id="12036" xr3:uid="{C7854CB1-365B-46D1-8A8E-2825C7C05448}" name="Column12036"/>
    <tableColumn id="12037" xr3:uid="{B7E39849-CA96-47C2-8559-FD93748391C7}" name="Column12037"/>
    <tableColumn id="12038" xr3:uid="{33CA50B9-84F1-407B-8136-6601E18A1D37}" name="Column12038"/>
    <tableColumn id="12039" xr3:uid="{4E778211-7FAB-4BF7-ABBE-3490885EB2C0}" name="Column12039"/>
    <tableColumn id="12040" xr3:uid="{280079F0-CD64-4EAC-98DC-3891B3E5E5CB}" name="Column12040"/>
    <tableColumn id="12041" xr3:uid="{8250C874-27FC-458D-8C1C-58276A9536EA}" name="Column12041"/>
    <tableColumn id="12042" xr3:uid="{E2BF31B4-2618-4AC4-8DB0-051E1092E110}" name="Column12042"/>
    <tableColumn id="12043" xr3:uid="{B937B9B8-BFB1-45D5-90BB-340062C7F588}" name="Column12043"/>
    <tableColumn id="12044" xr3:uid="{17B1D2E8-DFA2-408D-9879-F41044EE0CE9}" name="Column12044"/>
    <tableColumn id="12045" xr3:uid="{3D14BBF2-CD02-46DB-9DDF-814F7EE67E0E}" name="Column12045"/>
    <tableColumn id="12046" xr3:uid="{DE5117BD-D56D-4916-97A6-D35F60AE61DB}" name="Column12046"/>
    <tableColumn id="12047" xr3:uid="{7DCBF27A-75C6-4759-A2C2-D13F343BFC86}" name="Column12047"/>
    <tableColumn id="12048" xr3:uid="{D44D052D-ECAD-436D-B05E-FDBCB17427E4}" name="Column12048"/>
    <tableColumn id="12049" xr3:uid="{0645CFCA-1C34-433F-B717-914864E3BF3E}" name="Column12049"/>
    <tableColumn id="12050" xr3:uid="{77DDEFD0-2B84-4A93-8D35-9DA9FDD68AE7}" name="Column12050"/>
    <tableColumn id="12051" xr3:uid="{0866F074-080D-4BB5-8AC8-35D0ED060DE9}" name="Column12051"/>
    <tableColumn id="12052" xr3:uid="{EB11D057-450E-4443-903A-DC1E766994FF}" name="Column12052"/>
    <tableColumn id="12053" xr3:uid="{F992B9FC-4225-4B73-90F6-D53F3DA090E0}" name="Column12053"/>
    <tableColumn id="12054" xr3:uid="{F8FE1F1D-4264-40D8-9EE1-D4B9B4ECD342}" name="Column12054"/>
    <tableColumn id="12055" xr3:uid="{5B122753-4E73-4498-82B6-FDA43110305B}" name="Column12055"/>
    <tableColumn id="12056" xr3:uid="{A26CD2D7-3449-4A3A-A348-94B2422B6990}" name="Column12056"/>
    <tableColumn id="12057" xr3:uid="{7DD37B5E-AB26-4E75-94D3-DFACEE13E1DB}" name="Column12057"/>
    <tableColumn id="12058" xr3:uid="{C4BE8E6C-33E1-4EC6-81C9-237D85DF1767}" name="Column12058"/>
    <tableColumn id="12059" xr3:uid="{EEEE9185-BCA9-4221-9772-14E0734B343A}" name="Column12059"/>
    <tableColumn id="12060" xr3:uid="{8CD344F6-B21A-47BE-845F-F2D99764FA69}" name="Column12060"/>
    <tableColumn id="12061" xr3:uid="{73524CB1-E009-4795-ADDE-43A6265954AA}" name="Column12061"/>
    <tableColumn id="12062" xr3:uid="{657DA7C4-C690-47B3-9EFE-7C92F342EB50}" name="Column12062"/>
    <tableColumn id="12063" xr3:uid="{D8485C98-1F98-4FA5-9207-A589DADFB146}" name="Column12063"/>
    <tableColumn id="12064" xr3:uid="{3087544F-CA63-43A1-9764-7B32F4AA3F82}" name="Column12064"/>
    <tableColumn id="12065" xr3:uid="{5573233A-5090-484E-B915-AD53241F65D8}" name="Column12065"/>
    <tableColumn id="12066" xr3:uid="{DEF47156-2F14-48C7-A4F8-0A8F1D21E6F1}" name="Column12066"/>
    <tableColumn id="12067" xr3:uid="{26F21B02-96EB-4D7D-9F60-8333252868A2}" name="Column12067"/>
    <tableColumn id="12068" xr3:uid="{ED5277B9-D77C-451D-AC9C-7F48374EC84D}" name="Column12068"/>
    <tableColumn id="12069" xr3:uid="{517F034A-1880-4263-AE59-6BC1438BD64D}" name="Column12069"/>
    <tableColumn id="12070" xr3:uid="{54CF609D-BF56-4FC3-9274-2DE470EE9B04}" name="Column12070"/>
    <tableColumn id="12071" xr3:uid="{B87AFCEF-7840-46FA-BAB7-A7C4CD748A57}" name="Column12071"/>
    <tableColumn id="12072" xr3:uid="{FA02D01E-FBEF-4A24-837D-69ECF94E5B07}" name="Column12072"/>
    <tableColumn id="12073" xr3:uid="{F28B9980-7EF4-40FE-B547-8C6748DDCE35}" name="Column12073"/>
    <tableColumn id="12074" xr3:uid="{5A6B9869-D88B-40B3-A328-613D07E2A361}" name="Column12074"/>
    <tableColumn id="12075" xr3:uid="{110BF46A-C675-482F-96FD-DBF16A10532A}" name="Column12075"/>
    <tableColumn id="12076" xr3:uid="{15962CE5-60B9-42F0-805D-A98B349D7EBC}" name="Column12076"/>
    <tableColumn id="12077" xr3:uid="{DCD91EC5-4D15-4895-BBD6-37EFB09BCD92}" name="Column12077"/>
    <tableColumn id="12078" xr3:uid="{594F49AB-2D92-4B13-8832-80B64547926A}" name="Column12078"/>
    <tableColumn id="12079" xr3:uid="{954EC868-0750-4A6E-9EC8-C7995417CB66}" name="Column12079"/>
    <tableColumn id="12080" xr3:uid="{1444FDD3-1E59-4C10-AE57-C7C321BEEFF0}" name="Column12080"/>
    <tableColumn id="12081" xr3:uid="{2857E12F-E972-4308-BEC6-6F029DA4FDD4}" name="Column12081"/>
    <tableColumn id="12082" xr3:uid="{4E8BAEFF-A649-4412-BB78-82DAE591D551}" name="Column12082"/>
    <tableColumn id="12083" xr3:uid="{A71A7C1D-D8CA-4DDC-B02A-6CC798949D7D}" name="Column12083"/>
    <tableColumn id="12084" xr3:uid="{6D2CDB35-3D72-43C0-A4DF-A4040F77612E}" name="Column12084"/>
    <tableColumn id="12085" xr3:uid="{EF57FC2E-1BF7-4108-9F68-1F737614D0FC}" name="Column12085"/>
    <tableColumn id="12086" xr3:uid="{250523BA-48AE-4690-ACB2-7A5F0BDB4298}" name="Column12086"/>
    <tableColumn id="12087" xr3:uid="{EF87CE8E-D3C7-4E70-BCB8-BD3168032F59}" name="Column12087"/>
    <tableColumn id="12088" xr3:uid="{9D1B3F2C-4689-4B50-BC54-7220C483733E}" name="Column12088"/>
    <tableColumn id="12089" xr3:uid="{DBC76D43-FC90-43FF-A78D-19EE4EE3BB50}" name="Column12089"/>
    <tableColumn id="12090" xr3:uid="{7D6BA4D3-1455-47D0-A195-B326B623F5A4}" name="Column12090"/>
    <tableColumn id="12091" xr3:uid="{8A75EA45-1626-4BD6-A5FF-CFA408C5545E}" name="Column12091"/>
    <tableColumn id="12092" xr3:uid="{DA5308B9-9191-44FB-A7A5-50D1C6D98C1A}" name="Column12092"/>
    <tableColumn id="12093" xr3:uid="{C50AE7A4-BA9A-462B-A9B2-F964C51DA32F}" name="Column12093"/>
    <tableColumn id="12094" xr3:uid="{A0BCF597-426C-4730-B887-0477907B6C07}" name="Column12094"/>
    <tableColumn id="12095" xr3:uid="{85DB535E-0900-4F67-887B-C7A687728C82}" name="Column12095"/>
    <tableColumn id="12096" xr3:uid="{1BEFBB27-D804-465D-88AF-187319FD142C}" name="Column12096"/>
    <tableColumn id="12097" xr3:uid="{555FEC5A-7E00-458D-A3A4-953BEF746009}" name="Column12097"/>
    <tableColumn id="12098" xr3:uid="{9B10BC45-567C-49C2-B13C-0C7C1F9641A6}" name="Column12098"/>
    <tableColumn id="12099" xr3:uid="{6861A442-CF0B-49A9-B190-AF0B012C73AF}" name="Column12099"/>
    <tableColumn id="12100" xr3:uid="{943A627F-5AE2-4CA0-AA00-5C5A5FFC0CEA}" name="Column12100"/>
    <tableColumn id="12101" xr3:uid="{D7B6C73D-F2B2-42AC-BBF8-83C8E96AABA2}" name="Column12101"/>
    <tableColumn id="12102" xr3:uid="{F3242B3D-CC1B-4472-BB88-7D75DA591A71}" name="Column12102"/>
    <tableColumn id="12103" xr3:uid="{3D44EA76-C3B1-46F7-88FC-3596745FC4DA}" name="Column12103"/>
    <tableColumn id="12104" xr3:uid="{CD683375-ECB1-490E-A494-29DCBCEC1636}" name="Column12104"/>
    <tableColumn id="12105" xr3:uid="{6778DF94-D989-4C5B-906A-3D7C02320FDE}" name="Column12105"/>
    <tableColumn id="12106" xr3:uid="{7C1B88C1-A8CF-4492-BFF9-38977F5A7A52}" name="Column12106"/>
    <tableColumn id="12107" xr3:uid="{8400CBF6-F02B-4DA6-B4DB-05AD905872D0}" name="Column12107"/>
    <tableColumn id="12108" xr3:uid="{934F8C76-C10B-46CC-BE31-8F812ADFA894}" name="Column12108"/>
    <tableColumn id="12109" xr3:uid="{9C4B9511-2768-4B94-AC70-04A365A8EEDE}" name="Column12109"/>
    <tableColumn id="12110" xr3:uid="{F8A2117B-E08E-43F0-942F-611FD096BB46}" name="Column12110"/>
    <tableColumn id="12111" xr3:uid="{20F7CD91-643A-498F-9B6E-C51879F2338A}" name="Column12111"/>
    <tableColumn id="12112" xr3:uid="{ED290CB0-7746-4BDE-9FDA-3FF201A0F127}" name="Column12112"/>
    <tableColumn id="12113" xr3:uid="{EAC3ECBF-6E57-4092-A030-D7CFDC2DC21A}" name="Column12113"/>
    <tableColumn id="12114" xr3:uid="{FFA6C909-E5F9-4EDC-A8A1-CE49DA38F068}" name="Column12114"/>
    <tableColumn id="12115" xr3:uid="{CCBC839A-9AF7-448B-92F7-C91AA7F49718}" name="Column12115"/>
    <tableColumn id="12116" xr3:uid="{99F808A2-0A6D-43FC-9CCD-5C3D13C933D5}" name="Column12116"/>
    <tableColumn id="12117" xr3:uid="{0BA44C44-2643-42ED-B0B5-C7C01B1B5568}" name="Column12117"/>
    <tableColumn id="12118" xr3:uid="{2B5B616F-004F-49B4-BC2E-B2EEDEFF4A5C}" name="Column12118"/>
    <tableColumn id="12119" xr3:uid="{EA2D1C7F-FA80-449D-B64A-1E202771CA95}" name="Column12119"/>
    <tableColumn id="12120" xr3:uid="{8214069D-7EC1-4EC1-BA1A-6CF24609CFF5}" name="Column12120"/>
    <tableColumn id="12121" xr3:uid="{D09AAE26-7C5B-469A-A10B-C17D36588FA7}" name="Column12121"/>
    <tableColumn id="12122" xr3:uid="{DE50B1DB-725E-4BA7-A26B-F3870F5CFABA}" name="Column12122"/>
    <tableColumn id="12123" xr3:uid="{4E910F4C-D551-4E15-9436-AF27AE7F2AAD}" name="Column12123"/>
    <tableColumn id="12124" xr3:uid="{A2F254CD-375E-49DE-A4FF-19263F040A94}" name="Column12124"/>
    <tableColumn id="12125" xr3:uid="{DCD5D5D7-09A3-491C-8A56-58E44B6C8E4A}" name="Column12125"/>
    <tableColumn id="12126" xr3:uid="{20DA49E7-9AA7-47D4-8F4F-811E8B8A1A04}" name="Column12126"/>
    <tableColumn id="12127" xr3:uid="{AFEE4FAE-8646-42DB-983D-E1BE4BA02385}" name="Column12127"/>
    <tableColumn id="12128" xr3:uid="{323D5835-94FD-469F-8C56-56FAF4F1073C}" name="Column12128"/>
    <tableColumn id="12129" xr3:uid="{62C52A39-9141-45FE-8683-236D682F7BF2}" name="Column12129"/>
    <tableColumn id="12130" xr3:uid="{4166B555-CD0E-4482-9671-AF4B4249F835}" name="Column12130"/>
    <tableColumn id="12131" xr3:uid="{694ED008-2624-4141-A58C-9BD554168B67}" name="Column12131"/>
    <tableColumn id="12132" xr3:uid="{84EFCF57-EC9A-4762-952F-A6CD5E7B5D21}" name="Column12132"/>
    <tableColumn id="12133" xr3:uid="{7BEEFD58-2813-4508-BDEF-7D1C0F7D5390}" name="Column12133"/>
    <tableColumn id="12134" xr3:uid="{3B016CB9-B3E6-4AB4-9B20-6E7C8F40A19D}" name="Column12134"/>
    <tableColumn id="12135" xr3:uid="{6802C2F5-4D1E-4703-8AEB-1ABED6021131}" name="Column12135"/>
    <tableColumn id="12136" xr3:uid="{837A7A96-D87E-4242-892E-8A201B013F69}" name="Column12136"/>
    <tableColumn id="12137" xr3:uid="{644FDA6C-D27B-4382-BCB5-20D873E408BE}" name="Column12137"/>
    <tableColumn id="12138" xr3:uid="{E7013FD8-F48C-47F5-B4AA-2360368F8391}" name="Column12138"/>
    <tableColumn id="12139" xr3:uid="{A67665F8-16B0-45DC-ACC1-DE8AF5E34F1C}" name="Column12139"/>
    <tableColumn id="12140" xr3:uid="{5193B2E4-4C35-41E7-B449-DD47FB02C832}" name="Column12140"/>
    <tableColumn id="12141" xr3:uid="{0F17E462-220A-4C4C-85AD-71C35E292232}" name="Column12141"/>
    <tableColumn id="12142" xr3:uid="{6B1C83EA-79CD-490E-9703-D5744BD89156}" name="Column12142"/>
    <tableColumn id="12143" xr3:uid="{C3B6C9E1-C6E8-4446-A582-770A459B1458}" name="Column12143"/>
    <tableColumn id="12144" xr3:uid="{47F00876-113C-4803-92BE-436AE90A9424}" name="Column12144"/>
    <tableColumn id="12145" xr3:uid="{BF822AB1-8266-4E63-8DF7-A21BFFD6D65B}" name="Column12145"/>
    <tableColumn id="12146" xr3:uid="{D65B3C25-62E6-4108-A2DC-6597A380A8F5}" name="Column12146"/>
    <tableColumn id="12147" xr3:uid="{F1CB678B-BCF6-4281-ADEA-AD0F165340EA}" name="Column12147"/>
    <tableColumn id="12148" xr3:uid="{DEBA8D56-B0A3-43C2-BAF6-1169219DA695}" name="Column12148"/>
    <tableColumn id="12149" xr3:uid="{E1B1D417-C60C-4B09-89CA-C897E5241425}" name="Column12149"/>
    <tableColumn id="12150" xr3:uid="{C4EECCC9-AD00-429A-BF1E-F94276620586}" name="Column12150"/>
    <tableColumn id="12151" xr3:uid="{FC2C2597-7E2C-405A-B724-13AA59BEFF9F}" name="Column12151"/>
    <tableColumn id="12152" xr3:uid="{2AA9BC8D-CB81-4BF2-A516-4FE62F03D183}" name="Column12152"/>
    <tableColumn id="12153" xr3:uid="{A6C1C946-D607-4BE2-9CB3-B1FBCD68B1EB}" name="Column12153"/>
    <tableColumn id="12154" xr3:uid="{33995407-39A9-4A66-8783-2344DCBFC25F}" name="Column12154"/>
    <tableColumn id="12155" xr3:uid="{8B105BB1-DCBF-4F83-ABE9-3605981BE30D}" name="Column12155"/>
    <tableColumn id="12156" xr3:uid="{1180EA75-7A50-4BF2-A88B-DF9D3DE921FD}" name="Column12156"/>
    <tableColumn id="12157" xr3:uid="{2DD280B6-2CE3-463C-A6B2-E1AB561E8E9D}" name="Column12157"/>
    <tableColumn id="12158" xr3:uid="{E61366B7-5979-481D-BCAB-E60937A9CD67}" name="Column12158"/>
    <tableColumn id="12159" xr3:uid="{70458D6B-46F3-4067-A4E3-62BF4E384C9A}" name="Column12159"/>
    <tableColumn id="12160" xr3:uid="{CD07B879-3CD9-4F65-85BD-A144D972433E}" name="Column12160"/>
    <tableColumn id="12161" xr3:uid="{A24921D0-5743-4BB1-8345-4D2D5F71D3CC}" name="Column12161"/>
    <tableColumn id="12162" xr3:uid="{F591D43C-6D14-4FA8-98DC-C2E31E5B949C}" name="Column12162"/>
    <tableColumn id="12163" xr3:uid="{B82B8318-6337-4C37-AAA7-A69B5485F3A1}" name="Column12163"/>
    <tableColumn id="12164" xr3:uid="{2578B6E9-FE87-4890-8B10-E6CED79BA82D}" name="Column12164"/>
    <tableColumn id="12165" xr3:uid="{A26F5078-4C83-4A0D-8ABE-7667269E2180}" name="Column12165"/>
    <tableColumn id="12166" xr3:uid="{015641D7-8FDA-437E-A74C-49AAD75B9746}" name="Column12166"/>
    <tableColumn id="12167" xr3:uid="{EBCD0253-8DA7-4699-835D-3C72F31CC789}" name="Column12167"/>
    <tableColumn id="12168" xr3:uid="{F2942BB2-84D0-4483-93ED-25C4D9C2B5B9}" name="Column12168"/>
    <tableColumn id="12169" xr3:uid="{98291AE7-4D9A-4F75-BE4C-31602E593EAC}" name="Column12169"/>
    <tableColumn id="12170" xr3:uid="{DA2FAC86-B927-45B5-8A3D-A5AA616E37F8}" name="Column12170"/>
    <tableColumn id="12171" xr3:uid="{A355009A-0992-4A13-AA63-E5EBF012A17A}" name="Column12171"/>
    <tableColumn id="12172" xr3:uid="{F375103D-00ED-40F4-8A83-0A0E9440190C}" name="Column12172"/>
    <tableColumn id="12173" xr3:uid="{378D68E4-A4CD-488F-BA0A-AB74DF58B183}" name="Column12173"/>
    <tableColumn id="12174" xr3:uid="{3A751C49-D948-4D57-8E85-B9AA0C6354CE}" name="Column12174"/>
    <tableColumn id="12175" xr3:uid="{58151253-724E-48C6-9C55-6CC4DE8CB22C}" name="Column12175"/>
    <tableColumn id="12176" xr3:uid="{709FDD60-9C1A-416B-82BC-2240168DEE2F}" name="Column12176"/>
    <tableColumn id="12177" xr3:uid="{7F569CF9-0ED7-4360-9556-CDCA0D690160}" name="Column12177"/>
    <tableColumn id="12178" xr3:uid="{22E3A8FE-47D8-4230-9FC8-4AE494B4B050}" name="Column12178"/>
    <tableColumn id="12179" xr3:uid="{DC984FCA-3E40-44EE-B82F-4B72010D69E2}" name="Column12179"/>
    <tableColumn id="12180" xr3:uid="{BA95BFE5-D7B3-46AC-A6B9-20DD2281BA55}" name="Column12180"/>
    <tableColumn id="12181" xr3:uid="{5C30E2AE-1885-4EC4-95B6-921E2E602C52}" name="Column12181"/>
    <tableColumn id="12182" xr3:uid="{B5D35144-AC4A-4397-84A7-4B2A31F4D615}" name="Column12182"/>
    <tableColumn id="12183" xr3:uid="{B8C3C316-25E4-4131-BCAB-49081F97EC62}" name="Column12183"/>
    <tableColumn id="12184" xr3:uid="{829002C0-09D2-4BDB-886F-24AC3D3E5487}" name="Column12184"/>
    <tableColumn id="12185" xr3:uid="{45BB9196-918A-4BD8-966A-5325C62E0AA1}" name="Column12185"/>
    <tableColumn id="12186" xr3:uid="{D22A0FAC-285F-48EA-8102-E303FF0868EC}" name="Column12186"/>
    <tableColumn id="12187" xr3:uid="{B5B77D5F-9645-40E3-9489-A3CEE5377DE1}" name="Column12187"/>
    <tableColumn id="12188" xr3:uid="{11A37F89-F00A-4E64-8384-B22AC2D961AF}" name="Column12188"/>
    <tableColumn id="12189" xr3:uid="{14263CB4-629D-4AF2-BC9A-CDE5373699FB}" name="Column12189"/>
    <tableColumn id="12190" xr3:uid="{84F3B234-E815-46DC-A449-A2A9686C381C}" name="Column12190"/>
    <tableColumn id="12191" xr3:uid="{F23B6801-4DF9-42E8-B787-842A3A2864E8}" name="Column12191"/>
    <tableColumn id="12192" xr3:uid="{C15AB7CF-860B-40E5-A82E-B6546FE5CF81}" name="Column12192"/>
    <tableColumn id="12193" xr3:uid="{8AFDA8D6-B464-48AA-A546-334B5D95224D}" name="Column12193"/>
    <tableColumn id="12194" xr3:uid="{E0799212-FF69-4220-B7E5-F008C4FB4D15}" name="Column12194"/>
    <tableColumn id="12195" xr3:uid="{7E9AE651-7150-4734-9200-EA421D62D50F}" name="Column12195"/>
    <tableColumn id="12196" xr3:uid="{040BD242-C72B-4FE0-8E6D-EC974B2D6385}" name="Column12196"/>
    <tableColumn id="12197" xr3:uid="{D4154F31-3608-42F2-B53E-5717797992B4}" name="Column12197"/>
    <tableColumn id="12198" xr3:uid="{EE4B9F01-FF64-473E-B4D0-5323AD423B70}" name="Column12198"/>
    <tableColumn id="12199" xr3:uid="{632D4015-0B6C-46D2-B391-5E4245920106}" name="Column12199"/>
    <tableColumn id="12200" xr3:uid="{E5BC758E-0CEB-4451-9CD9-D4CA02539CD7}" name="Column12200"/>
    <tableColumn id="12201" xr3:uid="{8432BAAD-EA24-484C-BDEE-6A76AB2538C3}" name="Column12201"/>
    <tableColumn id="12202" xr3:uid="{7C037222-5606-4BC0-946A-17DAF0074A78}" name="Column12202"/>
    <tableColumn id="12203" xr3:uid="{CA262EA4-AFAF-41E1-A2B4-588D8EF70F67}" name="Column12203"/>
    <tableColumn id="12204" xr3:uid="{CB2FC145-58FA-4652-B950-87085383C8C9}" name="Column12204"/>
    <tableColumn id="12205" xr3:uid="{FB563EDB-8B52-46DD-9467-C910A72A374A}" name="Column12205"/>
    <tableColumn id="12206" xr3:uid="{A2BAF47E-48F0-4F92-9663-970F517118AC}" name="Column12206"/>
    <tableColumn id="12207" xr3:uid="{6434787C-E593-4245-B52D-71A2A0DF0B63}" name="Column12207"/>
    <tableColumn id="12208" xr3:uid="{C9910C0B-18F4-458D-8FAC-CADA0AC9F27A}" name="Column12208"/>
    <tableColumn id="12209" xr3:uid="{8E7C0B1F-0150-4A08-8E4D-348092F92567}" name="Column12209"/>
    <tableColumn id="12210" xr3:uid="{1069ABC8-D15F-4D08-81DB-279401E2FC00}" name="Column12210"/>
    <tableColumn id="12211" xr3:uid="{AB7886F8-C1C9-4034-A62B-8329646A97A4}" name="Column12211"/>
    <tableColumn id="12212" xr3:uid="{E67D050A-8F15-4F2F-9816-7BE7D1E23EB1}" name="Column12212"/>
    <tableColumn id="12213" xr3:uid="{8A8BD20A-3F1C-404B-A5A0-C0536D867E60}" name="Column12213"/>
    <tableColumn id="12214" xr3:uid="{F6B80EA0-1EC2-4B70-A560-787F8BB007D0}" name="Column12214"/>
    <tableColumn id="12215" xr3:uid="{0ED40CB3-CCD3-4028-BDAE-27FC9C786599}" name="Column12215"/>
    <tableColumn id="12216" xr3:uid="{B46D2CAA-3A21-49CB-8A31-545253A7AC40}" name="Column12216"/>
    <tableColumn id="12217" xr3:uid="{821FE045-847A-4BDB-BC22-E0DC6C74C745}" name="Column12217"/>
    <tableColumn id="12218" xr3:uid="{B16F9892-7750-4D7B-9718-34912CDD25C5}" name="Column12218"/>
    <tableColumn id="12219" xr3:uid="{0E21179D-7814-4094-AB35-1CBFA62DF8C6}" name="Column12219"/>
    <tableColumn id="12220" xr3:uid="{29605279-F9B5-4CC7-A653-82E1269B6D06}" name="Column12220"/>
    <tableColumn id="12221" xr3:uid="{2066FE73-30FF-430F-A3B5-18192C163C5E}" name="Column12221"/>
    <tableColumn id="12222" xr3:uid="{28080C27-E7F8-431B-B5EE-B7008CB47D54}" name="Column12222"/>
    <tableColumn id="12223" xr3:uid="{2CE54731-86D1-4BB6-8ACF-37E10BCB88CB}" name="Column12223"/>
    <tableColumn id="12224" xr3:uid="{BB62BE1F-346D-44B4-9A69-A054BB7E7AD4}" name="Column12224"/>
    <tableColumn id="12225" xr3:uid="{1D674569-C68E-43DC-ABF8-C4F46DD2B1D2}" name="Column12225"/>
    <tableColumn id="12226" xr3:uid="{0EEEAE05-12FF-49A7-BBDD-B81478F01F59}" name="Column12226"/>
    <tableColumn id="12227" xr3:uid="{482BC76A-1AD3-4B30-BEEC-478485DB1BF4}" name="Column12227"/>
    <tableColumn id="12228" xr3:uid="{05EE1996-1B56-4E53-9C25-84CAD9E70A4A}" name="Column12228"/>
    <tableColumn id="12229" xr3:uid="{A7E14639-4B1A-4B20-9386-4032BF6D178F}" name="Column12229"/>
    <tableColumn id="12230" xr3:uid="{621A62C5-63B1-4104-9B3C-61440373E293}" name="Column12230"/>
    <tableColumn id="12231" xr3:uid="{56BE5F2F-91D3-4673-B5EF-106BF7F4D7E6}" name="Column12231"/>
    <tableColumn id="12232" xr3:uid="{D0E3E225-3BD6-4496-8DE0-E5BF538B7153}" name="Column12232"/>
    <tableColumn id="12233" xr3:uid="{08FBE2E5-69F6-4E07-B0FE-F1A2B12740EB}" name="Column12233"/>
    <tableColumn id="12234" xr3:uid="{5C8B0113-E1C8-4270-BFDF-85CB0AADAD81}" name="Column12234"/>
    <tableColumn id="12235" xr3:uid="{51E84F82-4A8D-40AE-8D6B-78A52631B2B9}" name="Column12235"/>
    <tableColumn id="12236" xr3:uid="{72DD4D2B-D1C1-4BEB-9484-3FF7584B8CF7}" name="Column12236"/>
    <tableColumn id="12237" xr3:uid="{00784C44-C7A5-4ADA-89AD-3F8086CBCCAE}" name="Column12237"/>
    <tableColumn id="12238" xr3:uid="{6D0F7392-C144-4FA6-943D-6D43247627F7}" name="Column12238"/>
    <tableColumn id="12239" xr3:uid="{A7B5397A-A7E4-489E-B3BF-A6B0A57B3488}" name="Column12239"/>
    <tableColumn id="12240" xr3:uid="{DD59A10B-5876-4AF0-8DB1-B9EBD83AA843}" name="Column12240"/>
    <tableColumn id="12241" xr3:uid="{C9BF5A29-6236-458A-B2CF-1A7D4978455A}" name="Column12241"/>
    <tableColumn id="12242" xr3:uid="{E62EDC05-428D-4006-96EA-4668AB88B027}" name="Column12242"/>
    <tableColumn id="12243" xr3:uid="{47F45DE1-6658-4BAA-A97A-F02C616FA68E}" name="Column12243"/>
    <tableColumn id="12244" xr3:uid="{632BCF09-432E-43C2-A28A-38896F042FB6}" name="Column12244"/>
    <tableColumn id="12245" xr3:uid="{F16BCBFC-A63D-40E1-99B4-DEEF4AB8F1D5}" name="Column12245"/>
    <tableColumn id="12246" xr3:uid="{C9C00D4F-82D4-4D13-960B-388C7A7636E0}" name="Column12246"/>
    <tableColumn id="12247" xr3:uid="{EFD2DD14-8984-4DE4-8E9D-BC7815AFB541}" name="Column12247"/>
    <tableColumn id="12248" xr3:uid="{3392BD21-4072-48D1-86EB-0F58107D074D}" name="Column12248"/>
    <tableColumn id="12249" xr3:uid="{E9B2FA7D-45AA-47DC-9D69-2911447D1656}" name="Column12249"/>
    <tableColumn id="12250" xr3:uid="{6AA304B3-BE55-4571-9691-CA23B52EC64B}" name="Column12250"/>
    <tableColumn id="12251" xr3:uid="{F2E2BD15-EF47-4408-A613-DA1FA2686AD2}" name="Column12251"/>
    <tableColumn id="12252" xr3:uid="{CA01CCBD-A3C8-4080-8C06-648A097CA127}" name="Column12252"/>
    <tableColumn id="12253" xr3:uid="{B2A3848D-EA70-4F62-B24F-6124E98E016E}" name="Column12253"/>
    <tableColumn id="12254" xr3:uid="{07E4B05A-2B80-4C7B-8A24-BFE1928CC628}" name="Column12254"/>
    <tableColumn id="12255" xr3:uid="{85E4D119-BA0F-42CD-88A5-3096D8633010}" name="Column12255"/>
    <tableColumn id="12256" xr3:uid="{5777BF11-5CC9-4195-8017-2B60CD8644D5}" name="Column12256"/>
    <tableColumn id="12257" xr3:uid="{C18083D2-A4F2-41DF-90E1-2A18E2A3E45D}" name="Column12257"/>
    <tableColumn id="12258" xr3:uid="{EDADDEF3-0B1B-480F-A6C0-007C71BAC0A8}" name="Column12258"/>
    <tableColumn id="12259" xr3:uid="{341B5B92-D913-4B98-9994-DC871B3343E4}" name="Column12259"/>
    <tableColumn id="12260" xr3:uid="{3288DC56-33B5-48F5-87A9-3BC0C70E9D65}" name="Column12260"/>
    <tableColumn id="12261" xr3:uid="{B7E2EEB6-78E8-448E-B228-267F2027BF02}" name="Column12261"/>
    <tableColumn id="12262" xr3:uid="{B0CC6A1C-8330-4E25-B349-E30369064B1D}" name="Column12262"/>
    <tableColumn id="12263" xr3:uid="{82A901CD-76B7-482D-96A4-A1BD7C66D91F}" name="Column12263"/>
    <tableColumn id="12264" xr3:uid="{C8298A8B-CA72-42B3-9060-7D8DBB35E4E2}" name="Column12264"/>
    <tableColumn id="12265" xr3:uid="{882A52CB-B8C6-4573-B8F9-53F916A3A2C1}" name="Column12265"/>
    <tableColumn id="12266" xr3:uid="{F5BD3112-C9F5-4704-B12C-77A24263436D}" name="Column12266"/>
    <tableColumn id="12267" xr3:uid="{1DDF49D6-56CF-4B5A-A613-2874E4982544}" name="Column12267"/>
    <tableColumn id="12268" xr3:uid="{482F2FE6-8FEB-480A-AE2F-14B7B336A13C}" name="Column12268"/>
    <tableColumn id="12269" xr3:uid="{01B30220-D13B-4F75-A70C-2CCC8210EE6A}" name="Column12269"/>
    <tableColumn id="12270" xr3:uid="{1EE74384-8765-48AA-927B-F03A7D6842DA}" name="Column12270"/>
    <tableColumn id="12271" xr3:uid="{AA489593-572E-4617-B1DB-C1FDD79A6E0D}" name="Column12271"/>
    <tableColumn id="12272" xr3:uid="{E21DED7C-5D06-4C68-A336-F67418B57D37}" name="Column12272"/>
    <tableColumn id="12273" xr3:uid="{5C1B4E9C-5B38-4EFF-9D3F-AA3CDA96A738}" name="Column12273"/>
    <tableColumn id="12274" xr3:uid="{A78A6D80-C133-47A4-A4EF-FAB2F90AA0E4}" name="Column12274"/>
    <tableColumn id="12275" xr3:uid="{5BBB9432-676D-47BD-9B2D-3A0BD5DAA806}" name="Column12275"/>
    <tableColumn id="12276" xr3:uid="{1AB848AC-BF42-4B9C-9561-D7F80CAD89CC}" name="Column12276"/>
    <tableColumn id="12277" xr3:uid="{DFC048C4-E01B-4D23-BDAF-1B5893F3965E}" name="Column12277"/>
    <tableColumn id="12278" xr3:uid="{EB06DA5C-D40F-40B8-8867-0E0E8E7FC562}" name="Column12278"/>
    <tableColumn id="12279" xr3:uid="{D304F967-9DD1-41A6-9579-F6D5A93965C6}" name="Column12279"/>
    <tableColumn id="12280" xr3:uid="{4D0223A7-1641-4486-BE6F-BED94FE9F083}" name="Column12280"/>
    <tableColumn id="12281" xr3:uid="{83DB210E-CB1B-4D25-9F48-BCEFCEC743AF}" name="Column12281"/>
    <tableColumn id="12282" xr3:uid="{8B7D6435-19E9-4396-A91C-A85CB2FF7746}" name="Column12282"/>
    <tableColumn id="12283" xr3:uid="{C6A2975B-51CB-408E-B8C7-1F2F60FCDF7E}" name="Column12283"/>
    <tableColumn id="12284" xr3:uid="{34E75966-0B3E-43D5-A280-F3B45CE596CD}" name="Column12284"/>
    <tableColumn id="12285" xr3:uid="{FD079CA3-2993-4896-8B37-70E11D92CFA4}" name="Column12285"/>
    <tableColumn id="12286" xr3:uid="{A80FA963-40DA-41A2-A87B-4A9C0DFB470C}" name="Column12286"/>
    <tableColumn id="12287" xr3:uid="{18F14F0B-70A5-4FA6-8434-F43E1F05280B}" name="Column12287"/>
    <tableColumn id="12288" xr3:uid="{3736DD45-A7C1-4430-A906-D1E582E3F84A}" name="Column12288"/>
    <tableColumn id="12289" xr3:uid="{BF6763EA-A835-4BCC-A9E6-F26B9129A00A}" name="Column12289"/>
    <tableColumn id="12290" xr3:uid="{4534763E-3600-4517-8CCB-46F5B34DF89B}" name="Column12290"/>
    <tableColumn id="12291" xr3:uid="{FDBB79E8-6F90-4C2A-8F2C-229C100D4174}" name="Column12291"/>
    <tableColumn id="12292" xr3:uid="{EB21A5D8-04D4-483C-B0A2-103B7E874B66}" name="Column12292"/>
    <tableColumn id="12293" xr3:uid="{C5260AA9-8D53-4AF9-9636-72142C573807}" name="Column12293"/>
    <tableColumn id="12294" xr3:uid="{92B3CBA7-D4F0-4EA5-A9FA-39E9BAE5A75C}" name="Column12294"/>
    <tableColumn id="12295" xr3:uid="{41B59BDC-251B-443E-AF44-4E5FAFE495DA}" name="Column12295"/>
    <tableColumn id="12296" xr3:uid="{A956A8E0-0903-40AF-9BA4-809DC50D4565}" name="Column12296"/>
    <tableColumn id="12297" xr3:uid="{78E5485C-7F62-471E-B6B8-5458D74E8865}" name="Column12297"/>
    <tableColumn id="12298" xr3:uid="{92E35447-7239-4786-85E6-05AA28F46A65}" name="Column12298"/>
    <tableColumn id="12299" xr3:uid="{911FE117-CDE6-4548-B787-13265AF4090F}" name="Column12299"/>
    <tableColumn id="12300" xr3:uid="{2B71CF71-06E7-4D84-909A-F8EA02C4125A}" name="Column12300"/>
    <tableColumn id="12301" xr3:uid="{52EDC49A-1160-4C96-AF64-9C2B20C3C308}" name="Column12301"/>
    <tableColumn id="12302" xr3:uid="{9CABA216-3D9A-4F0B-9E73-1F3D19BCA4FD}" name="Column12302"/>
    <tableColumn id="12303" xr3:uid="{F5659BA7-5435-4A57-A35B-7FBFB9FF5722}" name="Column12303"/>
    <tableColumn id="12304" xr3:uid="{64E9799D-E0B9-4104-835D-91081C3BF36E}" name="Column12304"/>
    <tableColumn id="12305" xr3:uid="{90CC8824-2B22-483D-87BE-86980365FCCB}" name="Column12305"/>
    <tableColumn id="12306" xr3:uid="{CFD1144E-778A-4D9E-84AF-CD8BF8D1640B}" name="Column12306"/>
    <tableColumn id="12307" xr3:uid="{20FC35D0-826D-4472-9CC5-5EC9C1E7AACA}" name="Column12307"/>
    <tableColumn id="12308" xr3:uid="{3FC77239-C28F-46BF-81C0-0F1452C4439C}" name="Column12308"/>
    <tableColumn id="12309" xr3:uid="{C46889FB-942B-46F6-8186-3B9C2E9C3AE0}" name="Column12309"/>
    <tableColumn id="12310" xr3:uid="{6BA09213-D79E-49A4-AEF8-1A9978D11B10}" name="Column12310"/>
    <tableColumn id="12311" xr3:uid="{FE8EC0F4-3313-4690-9FBF-AC6DADA0DB24}" name="Column12311"/>
    <tableColumn id="12312" xr3:uid="{318804FD-AD39-4CF4-8897-E38F31D7E4E4}" name="Column12312"/>
    <tableColumn id="12313" xr3:uid="{E4DC52CE-93A5-4C43-982A-405D59D84FF6}" name="Column12313"/>
    <tableColumn id="12314" xr3:uid="{D799599F-B83A-4EA8-B160-8FEA4FDE418C}" name="Column12314"/>
    <tableColumn id="12315" xr3:uid="{BFBDEC82-13D1-4E34-873C-84C27BDC468A}" name="Column12315"/>
    <tableColumn id="12316" xr3:uid="{BFB794DE-7262-467A-8077-5EE63E540140}" name="Column12316"/>
    <tableColumn id="12317" xr3:uid="{FFCD5BAA-50B7-43F0-8DA5-FDDEFADA821F}" name="Column12317"/>
    <tableColumn id="12318" xr3:uid="{B14A5890-1E1B-426D-B659-40B64CBB0153}" name="Column12318"/>
    <tableColumn id="12319" xr3:uid="{C543900C-565C-480F-BC5A-9F61E9E289C8}" name="Column12319"/>
    <tableColumn id="12320" xr3:uid="{64E376C8-A4D7-4C2C-AFDA-DD107F274843}" name="Column12320"/>
    <tableColumn id="12321" xr3:uid="{6E885E28-8B4C-4867-96BB-F7947AC14328}" name="Column12321"/>
    <tableColumn id="12322" xr3:uid="{68723EBD-6C8E-4D5F-A531-8ACD83A10BCE}" name="Column12322"/>
    <tableColumn id="12323" xr3:uid="{3B62EF0F-E3B3-4A0D-A65F-B3F1970711BB}" name="Column12323"/>
    <tableColumn id="12324" xr3:uid="{69C3A517-942F-43D7-A99E-8F70671F7827}" name="Column12324"/>
    <tableColumn id="12325" xr3:uid="{FDB14D74-CF45-4177-B2D0-2F15F500975F}" name="Column12325"/>
    <tableColumn id="12326" xr3:uid="{BCB5CA92-EEB1-47A0-8AD7-B591756D11C2}" name="Column12326"/>
    <tableColumn id="12327" xr3:uid="{2E21AA20-94F6-4FC3-B8EC-0F09A69EE0EC}" name="Column12327"/>
    <tableColumn id="12328" xr3:uid="{B00C1CDA-AD3C-4F1B-A841-D10C2C9CC3D4}" name="Column12328"/>
    <tableColumn id="12329" xr3:uid="{765D316A-E2A8-4584-87A7-E2F4846D40C1}" name="Column12329"/>
    <tableColumn id="12330" xr3:uid="{4B93E4B3-11F6-4D5B-8164-F837B1603F14}" name="Column12330"/>
    <tableColumn id="12331" xr3:uid="{15E35C0D-C590-4C90-8612-0CDAE6DFD3FE}" name="Column12331"/>
    <tableColumn id="12332" xr3:uid="{1E42C0A9-F2E2-4DF4-99B4-46EA09B04480}" name="Column12332"/>
    <tableColumn id="12333" xr3:uid="{4047437C-9650-47B1-AC2C-B782CFF87C3C}" name="Column12333"/>
    <tableColumn id="12334" xr3:uid="{EF56AE94-B00A-4050-9AEA-2276B72E3D29}" name="Column12334"/>
    <tableColumn id="12335" xr3:uid="{D55419B1-9477-4BCD-A864-E75DF485113E}" name="Column12335"/>
    <tableColumn id="12336" xr3:uid="{18E09B61-0D7E-4D72-B55E-FDFE1F7B9FA6}" name="Column12336"/>
    <tableColumn id="12337" xr3:uid="{88EAB790-F9D5-4932-9603-CCAE7E8BDCFC}" name="Column12337"/>
    <tableColumn id="12338" xr3:uid="{CF2DDEC2-9462-4A71-82FB-A8AA14B63F0E}" name="Column12338"/>
    <tableColumn id="12339" xr3:uid="{88468629-D98D-484D-84C5-11BE500D4539}" name="Column12339"/>
    <tableColumn id="12340" xr3:uid="{1341CB82-232B-49C3-9642-0DC68AE02FD4}" name="Column12340"/>
    <tableColumn id="12341" xr3:uid="{E92393D6-AF5D-49AA-A6E9-FCAF2FF1866F}" name="Column12341"/>
    <tableColumn id="12342" xr3:uid="{C983822F-ECD7-4B48-B322-D1E19EBE4881}" name="Column12342"/>
    <tableColumn id="12343" xr3:uid="{FAF1C358-6B6B-4D2B-9825-F49F4E71DA32}" name="Column12343"/>
    <tableColumn id="12344" xr3:uid="{A6A7B3FC-7660-4F83-831A-116361115ED8}" name="Column12344"/>
    <tableColumn id="12345" xr3:uid="{E0FEDA47-6ACC-4EE0-ACD4-673C451B3A2E}" name="Column12345"/>
    <tableColumn id="12346" xr3:uid="{F8286CBE-FD0F-4370-BBDE-C2AD65B92417}" name="Column12346"/>
    <tableColumn id="12347" xr3:uid="{6A076081-6F7B-405D-9D4D-6462317FDB01}" name="Column12347"/>
    <tableColumn id="12348" xr3:uid="{E4CD057F-280E-4061-9217-9C4239A8D334}" name="Column12348"/>
    <tableColumn id="12349" xr3:uid="{19C0CE19-DCE7-4E1C-904F-A59EF790B545}" name="Column12349"/>
    <tableColumn id="12350" xr3:uid="{E1F27D39-19EA-4CF5-B8C3-E28FBB0AF723}" name="Column12350"/>
    <tableColumn id="12351" xr3:uid="{615AD9DC-88D7-4D0E-A74F-01DFE6BE3CCD}" name="Column12351"/>
    <tableColumn id="12352" xr3:uid="{7B10E217-B896-427F-8219-36FD9C663122}" name="Column12352"/>
    <tableColumn id="12353" xr3:uid="{52F462B4-BBDE-4BC0-8758-84271EEEC262}" name="Column12353"/>
    <tableColumn id="12354" xr3:uid="{2EC6579D-7180-43D0-A0CB-4EAC640BFDD7}" name="Column12354"/>
    <tableColumn id="12355" xr3:uid="{058D85DF-F234-41C1-9764-D273ED2D1FEE}" name="Column12355"/>
    <tableColumn id="12356" xr3:uid="{7685169E-C354-417E-9E10-5165EA4B4549}" name="Column12356"/>
    <tableColumn id="12357" xr3:uid="{8F3772D3-CFD6-4060-9511-D00313852FFC}" name="Column12357"/>
    <tableColumn id="12358" xr3:uid="{4D1B8480-CEC5-41E8-A042-2EDC6A8F5B6C}" name="Column12358"/>
    <tableColumn id="12359" xr3:uid="{1CA6E08D-CF54-4113-8BAA-2877DDA123F6}" name="Column12359"/>
    <tableColumn id="12360" xr3:uid="{B26FB546-B8A9-4E3A-B65D-69A85E4F3F75}" name="Column12360"/>
    <tableColumn id="12361" xr3:uid="{5E628181-116B-4A76-AE2E-E670CCCB461E}" name="Column12361"/>
    <tableColumn id="12362" xr3:uid="{E42D6C6C-A7A8-4A52-B6ED-7B2DC540E2F0}" name="Column12362"/>
    <tableColumn id="12363" xr3:uid="{2C2EB656-E06D-4071-9D6B-2969D53543C7}" name="Column12363"/>
    <tableColumn id="12364" xr3:uid="{3C8BF7B3-37B4-4796-87DD-7453612D5C65}" name="Column12364"/>
    <tableColumn id="12365" xr3:uid="{C05AD8EE-AA87-40E8-989F-98A4E98CD85E}" name="Column12365"/>
    <tableColumn id="12366" xr3:uid="{0D1A2525-54EF-4D10-9C7A-472CCDB60997}" name="Column12366"/>
    <tableColumn id="12367" xr3:uid="{B2DC741F-8B2D-454F-BFB7-AB319EDEC217}" name="Column12367"/>
    <tableColumn id="12368" xr3:uid="{34321705-9333-4A17-827F-93A01FD03AB4}" name="Column12368"/>
    <tableColumn id="12369" xr3:uid="{420EC9A9-0387-4D40-A0A5-AE97E0AB963E}" name="Column12369"/>
    <tableColumn id="12370" xr3:uid="{9B15589E-293B-4947-A12A-F949AC609391}" name="Column12370"/>
    <tableColumn id="12371" xr3:uid="{3157BECA-F71E-4356-AC7F-A60F658FF308}" name="Column12371"/>
    <tableColumn id="12372" xr3:uid="{16326A29-A2B9-459D-A5BF-07CB2F39963E}" name="Column12372"/>
    <tableColumn id="12373" xr3:uid="{E533A5BE-D596-4B6B-BFB5-E1A803C462B1}" name="Column12373"/>
    <tableColumn id="12374" xr3:uid="{7F6909C5-9835-48EB-B40D-77624B5D1C32}" name="Column12374"/>
    <tableColumn id="12375" xr3:uid="{846E3A92-EBF1-41C5-817A-109910E8511D}" name="Column12375"/>
    <tableColumn id="12376" xr3:uid="{00123D41-4432-433A-B0D5-39A95301442D}" name="Column12376"/>
    <tableColumn id="12377" xr3:uid="{8675F2C1-8997-4288-BD0D-304024ED2BFB}" name="Column12377"/>
    <tableColumn id="12378" xr3:uid="{43FFBAB4-61B4-43BD-A903-378BF255C980}" name="Column12378"/>
    <tableColumn id="12379" xr3:uid="{F5B576C8-57F7-4678-BBF7-4342C2B322FB}" name="Column12379"/>
    <tableColumn id="12380" xr3:uid="{0776E556-B3AA-4338-B8F5-4A63BA4A8A8E}" name="Column12380"/>
    <tableColumn id="12381" xr3:uid="{F349E7B6-2F45-4055-BED4-D298BBDA97C0}" name="Column12381"/>
    <tableColumn id="12382" xr3:uid="{1BFABE3B-CD7F-4620-8E9E-61BA05374883}" name="Column12382"/>
    <tableColumn id="12383" xr3:uid="{94B29CB6-0164-4006-BA32-5037C765E9D3}" name="Column12383"/>
    <tableColumn id="12384" xr3:uid="{0D4700CD-5830-497C-A477-C19543A36D4F}" name="Column12384"/>
    <tableColumn id="12385" xr3:uid="{7E5B19F7-9EAE-4EBD-A0FC-9C85D7953790}" name="Column12385"/>
    <tableColumn id="12386" xr3:uid="{562A187C-A417-4EB8-89A3-E0F43B0A0EBF}" name="Column12386"/>
    <tableColumn id="12387" xr3:uid="{6745F0E4-A303-4197-943F-73A2B641EC98}" name="Column12387"/>
    <tableColumn id="12388" xr3:uid="{E9A8B271-3B70-46EC-A2EE-0C0E352401A4}" name="Column12388"/>
    <tableColumn id="12389" xr3:uid="{CD9E6F83-DB0E-48D9-92E7-17B04734115E}" name="Column12389"/>
    <tableColumn id="12390" xr3:uid="{786524AB-A2AF-493B-92C7-D0D70B140D0C}" name="Column12390"/>
    <tableColumn id="12391" xr3:uid="{A2DC2CD7-7547-4217-9326-A8531CAF3221}" name="Column12391"/>
    <tableColumn id="12392" xr3:uid="{3BDBCBB8-BB3B-4660-B83A-B0E28DF2B8C4}" name="Column12392"/>
    <tableColumn id="12393" xr3:uid="{7F1FAA87-38CF-4506-A88D-A6D8A090A2EF}" name="Column12393"/>
    <tableColumn id="12394" xr3:uid="{AF52A39B-D15C-4309-A269-77E2504330EB}" name="Column12394"/>
    <tableColumn id="12395" xr3:uid="{4DEC5003-BEE4-4DFA-BBE2-BDC643DFD07F}" name="Column12395"/>
    <tableColumn id="12396" xr3:uid="{D489F550-52E4-48CA-A4DD-B7C63A99FAE7}" name="Column12396"/>
    <tableColumn id="12397" xr3:uid="{4FEE8F72-B3D7-4937-B554-F8A26E68DF28}" name="Column12397"/>
    <tableColumn id="12398" xr3:uid="{88DE1DDA-54A4-4F67-B1F1-17C4D46DE9C0}" name="Column12398"/>
    <tableColumn id="12399" xr3:uid="{B823DE45-8E39-4932-BE70-AED305E1EE10}" name="Column12399"/>
    <tableColumn id="12400" xr3:uid="{F6DBEC1B-755B-41A2-B03C-04460B22B73F}" name="Column12400"/>
    <tableColumn id="12401" xr3:uid="{F5B8FA84-4CE7-40F9-A049-3CD2FAEB4E99}" name="Column12401"/>
    <tableColumn id="12402" xr3:uid="{FA977A11-3653-451C-8F18-8D75B5214DEB}" name="Column12402"/>
    <tableColumn id="12403" xr3:uid="{AE3D78D5-ED22-425A-B7D4-142E353531F9}" name="Column12403"/>
    <tableColumn id="12404" xr3:uid="{FE14CA08-E25C-4B39-A540-5352FFDA8664}" name="Column12404"/>
    <tableColumn id="12405" xr3:uid="{8C4FADBD-E02D-46B3-97F8-1A4594B34C78}" name="Column12405"/>
    <tableColumn id="12406" xr3:uid="{BF0CA55E-20A5-4CE0-859F-DFA7B78C65AA}" name="Column12406"/>
    <tableColumn id="12407" xr3:uid="{EE58BC5B-E2EB-4261-B714-5947F0B4516F}" name="Column12407"/>
    <tableColumn id="12408" xr3:uid="{C11A26B8-74C2-423D-BEEB-C25B91345AAD}" name="Column12408"/>
    <tableColumn id="12409" xr3:uid="{469D84F7-2AB5-4DD2-BBF4-50E82BF76090}" name="Column12409"/>
    <tableColumn id="12410" xr3:uid="{E2D5C284-C1C0-4F58-85AB-7EC966ED7972}" name="Column12410"/>
    <tableColumn id="12411" xr3:uid="{55DA5870-49B0-4E00-B174-805C55A933D7}" name="Column12411"/>
    <tableColumn id="12412" xr3:uid="{3A60D02B-3BD3-4875-8F5F-6BCCCB137CDD}" name="Column12412"/>
    <tableColumn id="12413" xr3:uid="{39AB3AB4-AF99-48B2-9A3F-DDCDE3D127F3}" name="Column12413"/>
    <tableColumn id="12414" xr3:uid="{8043D77C-2057-4F50-96AA-8EFF333567ED}" name="Column12414"/>
    <tableColumn id="12415" xr3:uid="{5D2D1354-92ED-4BC7-B505-BFBD32C5C444}" name="Column12415"/>
    <tableColumn id="12416" xr3:uid="{456500A2-09DA-49F6-9D4E-887878D9084A}" name="Column12416"/>
    <tableColumn id="12417" xr3:uid="{C73FCB70-D169-4B8C-AC8C-D77988C23AAC}" name="Column12417"/>
    <tableColumn id="12418" xr3:uid="{3932222A-9B1D-4C35-B454-788A570803C0}" name="Column12418"/>
    <tableColumn id="12419" xr3:uid="{AA1A62FB-3B45-461F-8A82-88A76DFEEE77}" name="Column12419"/>
    <tableColumn id="12420" xr3:uid="{C433DF62-98A2-4183-86D1-D1F944FAE69A}" name="Column12420"/>
    <tableColumn id="12421" xr3:uid="{E761BF82-41D8-4B15-8E55-6AD613BDC147}" name="Column12421"/>
    <tableColumn id="12422" xr3:uid="{81B8A483-2209-417D-8711-389C00E24F91}" name="Column12422"/>
    <tableColumn id="12423" xr3:uid="{DB744159-D7A1-4A8B-8612-9A5635F07079}" name="Column12423"/>
    <tableColumn id="12424" xr3:uid="{BA6EEA16-0F47-4E32-8D20-C598087ABDD7}" name="Column12424"/>
    <tableColumn id="12425" xr3:uid="{9A756309-94CE-426A-BA52-7BFB77F60038}" name="Column12425"/>
    <tableColumn id="12426" xr3:uid="{41A6FA1C-E993-4C65-8CF7-5E7C018043FC}" name="Column12426"/>
    <tableColumn id="12427" xr3:uid="{BF0B7866-707F-499E-8A3C-BCB61DCD9605}" name="Column12427"/>
    <tableColumn id="12428" xr3:uid="{55047C13-FD87-41C1-A3C1-40FCD34D6F2D}" name="Column12428"/>
    <tableColumn id="12429" xr3:uid="{A7BEE10F-0616-4DB8-9FB4-827F215556EE}" name="Column12429"/>
    <tableColumn id="12430" xr3:uid="{2C76B462-48AA-4B22-8293-F94A1CC67261}" name="Column12430"/>
    <tableColumn id="12431" xr3:uid="{BB564CE4-8255-49BC-A20D-4F418D0C5130}" name="Column12431"/>
    <tableColumn id="12432" xr3:uid="{69B7E312-CF03-4789-8E2E-18B44ACCE6AD}" name="Column12432"/>
    <tableColumn id="12433" xr3:uid="{6503EF8A-0BB2-4741-A2ED-41E96A241785}" name="Column12433"/>
    <tableColumn id="12434" xr3:uid="{033241BB-7F94-4AEC-BBEC-67ED91B1CEBC}" name="Column12434"/>
    <tableColumn id="12435" xr3:uid="{E9899FA5-1FD3-4167-AC6E-9C9FDCBD0C26}" name="Column12435"/>
    <tableColumn id="12436" xr3:uid="{072EFCF9-475D-4A53-99A1-D087476F3167}" name="Column12436"/>
    <tableColumn id="12437" xr3:uid="{B8CE7BA3-C500-44EA-9FC2-BE9E85105348}" name="Column12437"/>
    <tableColumn id="12438" xr3:uid="{C944C337-7596-4237-83C0-6A8AB87BA762}" name="Column12438"/>
    <tableColumn id="12439" xr3:uid="{820FFEF6-1A4B-4829-9F75-9DCBB6534DDA}" name="Column12439"/>
    <tableColumn id="12440" xr3:uid="{E5D8D471-AE0B-4F25-ABAC-F0AA1A88E56C}" name="Column12440"/>
    <tableColumn id="12441" xr3:uid="{87F87354-96C4-4FC9-95A0-AED382592319}" name="Column12441"/>
    <tableColumn id="12442" xr3:uid="{5DDA037A-F64E-4F70-AD06-A005EA87AF8E}" name="Column12442"/>
    <tableColumn id="12443" xr3:uid="{85B0D6E5-D0DE-4EE8-8F4B-F8C5C7788DC3}" name="Column12443"/>
    <tableColumn id="12444" xr3:uid="{3F72B8B0-B793-478C-B043-B90843899751}" name="Column12444"/>
    <tableColumn id="12445" xr3:uid="{3B2973F8-72EA-4F57-BC1F-9455CCA8BEA7}" name="Column12445"/>
    <tableColumn id="12446" xr3:uid="{399B4313-0977-4A6E-8FC5-86B4518D16D3}" name="Column12446"/>
    <tableColumn id="12447" xr3:uid="{7A76ADBA-B36C-4DEC-BD8D-E8F50DB82C7D}" name="Column12447"/>
    <tableColumn id="12448" xr3:uid="{3DE090B5-A362-4A7A-A455-F2B31D4BBA7F}" name="Column12448"/>
    <tableColumn id="12449" xr3:uid="{DD32850B-7E51-4D9E-A243-65C90EBA661C}" name="Column12449"/>
    <tableColumn id="12450" xr3:uid="{3EF39D24-AB85-4AFC-9979-63CB448AD391}" name="Column12450"/>
    <tableColumn id="12451" xr3:uid="{A088139B-BDEC-4862-A34F-86D954A75C02}" name="Column12451"/>
    <tableColumn id="12452" xr3:uid="{3F6EDAA9-EB88-4943-8BB2-0749038D7AB0}" name="Column12452"/>
    <tableColumn id="12453" xr3:uid="{B37D0EC9-6C5D-49BE-B64D-816C209507F6}" name="Column12453"/>
    <tableColumn id="12454" xr3:uid="{165C9F53-E052-4A01-B24D-0D91854382EB}" name="Column12454"/>
    <tableColumn id="12455" xr3:uid="{DA93AE31-C369-409B-984B-B37AE5FC90FB}" name="Column12455"/>
    <tableColumn id="12456" xr3:uid="{A63417B7-49D8-4CE5-9CFA-D3425D18137A}" name="Column12456"/>
    <tableColumn id="12457" xr3:uid="{E518585F-AF47-4CD5-AAD9-C6CC735E8321}" name="Column12457"/>
    <tableColumn id="12458" xr3:uid="{705BC982-23FA-4134-80B2-D70302427BD3}" name="Column12458"/>
    <tableColumn id="12459" xr3:uid="{B80C8DC4-D95C-4A18-96FF-AD1281CB5A9D}" name="Column12459"/>
    <tableColumn id="12460" xr3:uid="{BF629E1D-1524-460F-BD9C-2F5E43FD2390}" name="Column12460"/>
    <tableColumn id="12461" xr3:uid="{F107F6E5-CB4E-4DC6-B3B1-BD8228316336}" name="Column12461"/>
    <tableColumn id="12462" xr3:uid="{4927C761-489C-4E25-99C8-DD07ABBAE22E}" name="Column12462"/>
    <tableColumn id="12463" xr3:uid="{69119300-BAF1-457B-8C66-A78887A2B2D8}" name="Column12463"/>
    <tableColumn id="12464" xr3:uid="{AA1D6ADA-5A0B-48C5-926D-5D254B5223BB}" name="Column12464"/>
    <tableColumn id="12465" xr3:uid="{4E85F336-FC38-4B66-AC61-1248A4DD9380}" name="Column12465"/>
    <tableColumn id="12466" xr3:uid="{4F189D8C-71E2-4EEC-923E-BB0BA56B35CA}" name="Column12466"/>
    <tableColumn id="12467" xr3:uid="{216DFFE3-A163-4DC9-9483-11D5E545A30B}" name="Column12467"/>
    <tableColumn id="12468" xr3:uid="{B09CAE6F-591E-44D8-9199-7CD3E0310DD5}" name="Column12468"/>
    <tableColumn id="12469" xr3:uid="{D1F5F3E2-A1B1-444E-B0BE-B8E33799F880}" name="Column12469"/>
    <tableColumn id="12470" xr3:uid="{E4E716DC-58B0-4208-BCB8-620313C19A9A}" name="Column12470"/>
    <tableColumn id="12471" xr3:uid="{BC2FB58C-1AE6-4C2D-BF3E-21274C21FA6A}" name="Column12471"/>
    <tableColumn id="12472" xr3:uid="{95479D0A-83A7-4C50-BF7A-562C8D271994}" name="Column12472"/>
    <tableColumn id="12473" xr3:uid="{4C3D7591-8A48-4CC4-A150-173CB4535DAE}" name="Column12473"/>
    <tableColumn id="12474" xr3:uid="{A48D8938-892E-4F99-90C6-33ECAB6F5947}" name="Column12474"/>
    <tableColumn id="12475" xr3:uid="{74F43EB5-A54A-4685-8C2D-9F71EBBBFADB}" name="Column12475"/>
    <tableColumn id="12476" xr3:uid="{1DBE9210-5E15-457A-9433-DF48E038EA2B}" name="Column12476"/>
    <tableColumn id="12477" xr3:uid="{B32C67B7-C247-4DFA-AC1C-FB486B8DB30A}" name="Column12477"/>
    <tableColumn id="12478" xr3:uid="{F52460C8-D5E5-4E76-8EE2-2BF2FF750399}" name="Column12478"/>
    <tableColumn id="12479" xr3:uid="{76FBF494-4116-4ACA-86C7-79599D725C51}" name="Column12479"/>
    <tableColumn id="12480" xr3:uid="{4CBE770B-22A6-4A22-AE76-653890C770CF}" name="Column12480"/>
    <tableColumn id="12481" xr3:uid="{C7FE11A7-B572-4E9E-8535-4F2F2FC23B39}" name="Column12481"/>
    <tableColumn id="12482" xr3:uid="{30B9A03B-CC01-426B-83BA-A5BF46A15D20}" name="Column12482"/>
    <tableColumn id="12483" xr3:uid="{68C3BBF2-99C9-4559-ADC2-0020DF101F22}" name="Column12483"/>
    <tableColumn id="12484" xr3:uid="{3EB6DBAA-FB4B-44ED-A72C-30A0AF278903}" name="Column12484"/>
    <tableColumn id="12485" xr3:uid="{820801AD-320A-4A13-86ED-2F9798CB20C6}" name="Column12485"/>
    <tableColumn id="12486" xr3:uid="{21CE9B0A-DBFA-44C3-9F59-0E498E77A107}" name="Column12486"/>
    <tableColumn id="12487" xr3:uid="{EB5BD599-FB93-4465-9CCA-338C7D2E7049}" name="Column12487"/>
    <tableColumn id="12488" xr3:uid="{3C775DEA-34CA-4870-9F5B-4915AD342FBA}" name="Column12488"/>
    <tableColumn id="12489" xr3:uid="{0BDF51A1-5E65-4B28-8549-84BB4E3C76CC}" name="Column12489"/>
    <tableColumn id="12490" xr3:uid="{BC5540C5-F786-49A5-AC1E-58DA4793F54D}" name="Column12490"/>
    <tableColumn id="12491" xr3:uid="{BA3A2885-07C6-4384-BFE8-59EAF57D7886}" name="Column12491"/>
    <tableColumn id="12492" xr3:uid="{92C1F908-070A-41D0-8486-7D690CB695A0}" name="Column12492"/>
    <tableColumn id="12493" xr3:uid="{56E8495A-D544-46BE-9A0E-974C12731318}" name="Column12493"/>
    <tableColumn id="12494" xr3:uid="{C9D12076-CCD8-4BB3-8BDA-EB27ED6CF61E}" name="Column12494"/>
    <tableColumn id="12495" xr3:uid="{E648D314-71EF-4BB1-8196-A96D7900E6C2}" name="Column12495"/>
    <tableColumn id="12496" xr3:uid="{EC7758CA-7146-4F70-9B02-390850001F86}" name="Column12496"/>
    <tableColumn id="12497" xr3:uid="{98574300-A299-4CF2-8109-2456B8FFEE3D}" name="Column12497"/>
    <tableColumn id="12498" xr3:uid="{E99A112E-52B0-4C74-A08B-344101DDA8B0}" name="Column12498"/>
    <tableColumn id="12499" xr3:uid="{4796CB00-7CCA-4303-AD7B-3113F13619CF}" name="Column12499"/>
    <tableColumn id="12500" xr3:uid="{BBA22764-69DE-4350-B1DC-D1C19809EAEA}" name="Column12500"/>
    <tableColumn id="12501" xr3:uid="{D93975FC-BAED-4C54-841D-18620EF6C85D}" name="Column12501"/>
    <tableColumn id="12502" xr3:uid="{9998483D-3A8F-4F57-8B3F-45442F885276}" name="Column12502"/>
    <tableColumn id="12503" xr3:uid="{802315C3-40D0-46B2-8A07-6B75100C4633}" name="Column12503"/>
    <tableColumn id="12504" xr3:uid="{2E4E99EC-0436-4BE5-A32E-EE0EC1900EA4}" name="Column12504"/>
    <tableColumn id="12505" xr3:uid="{FBFE4BC7-051E-48B7-89E4-FE01C312CDE8}" name="Column12505"/>
    <tableColumn id="12506" xr3:uid="{50020E22-9A3D-4ED2-BC30-459463189653}" name="Column12506"/>
    <tableColumn id="12507" xr3:uid="{43B59530-10F4-417D-B41C-F91F3C0C2C63}" name="Column12507"/>
    <tableColumn id="12508" xr3:uid="{6CB7E0AE-3A97-471D-9857-E1E41E5DA8B4}" name="Column12508"/>
    <tableColumn id="12509" xr3:uid="{B830A0A2-5611-4409-BC6C-1B0FBEE5AF1A}" name="Column12509"/>
    <tableColumn id="12510" xr3:uid="{2F399901-00F2-4EB2-8E5A-B967553661A2}" name="Column12510"/>
    <tableColumn id="12511" xr3:uid="{DE2909C4-087A-4657-8657-7005790A4D97}" name="Column12511"/>
    <tableColumn id="12512" xr3:uid="{2DD7A3E1-DB63-4052-B95B-F517424FC2BE}" name="Column12512"/>
    <tableColumn id="12513" xr3:uid="{11611F8D-AA48-4F17-BECD-A31EC3128243}" name="Column12513"/>
    <tableColumn id="12514" xr3:uid="{21A281E1-7D75-463A-9925-E81DD319087C}" name="Column12514"/>
    <tableColumn id="12515" xr3:uid="{E2A2C15A-CB9B-4C44-A7A1-D49D3BFBF745}" name="Column12515"/>
    <tableColumn id="12516" xr3:uid="{E13B8848-5ABD-40AB-8FD5-D5E4CAD033D3}" name="Column12516"/>
    <tableColumn id="12517" xr3:uid="{10BE78F2-76E1-4ED2-8392-93515E70BFDC}" name="Column12517"/>
    <tableColumn id="12518" xr3:uid="{F26B477A-6F2D-4605-91E1-E659B4E49462}" name="Column12518"/>
    <tableColumn id="12519" xr3:uid="{D6F4E1C6-A393-4E2B-B0EB-BDBFF5293113}" name="Column12519"/>
    <tableColumn id="12520" xr3:uid="{36B93CE2-84F5-4EF8-93CD-A50A303D3FA8}" name="Column12520"/>
    <tableColumn id="12521" xr3:uid="{9A7C57CE-9669-4405-80C2-37A3655B7FFE}" name="Column12521"/>
    <tableColumn id="12522" xr3:uid="{6B71C1A3-8924-4CB3-B1DE-AD902439818A}" name="Column12522"/>
    <tableColumn id="12523" xr3:uid="{45FCEE07-52C9-4D54-9162-16986F8F9EA9}" name="Column12523"/>
    <tableColumn id="12524" xr3:uid="{36588107-75A9-493A-8272-C1A918FA5888}" name="Column12524"/>
    <tableColumn id="12525" xr3:uid="{B5A13468-6BB6-4586-B696-EF95A3E1DED9}" name="Column12525"/>
    <tableColumn id="12526" xr3:uid="{93982552-8635-4CDF-A806-D0F6684F3F2D}" name="Column12526"/>
    <tableColumn id="12527" xr3:uid="{C9084D95-464B-40AB-BD61-793FD507275A}" name="Column12527"/>
    <tableColumn id="12528" xr3:uid="{BA47A37E-1374-4692-A2B7-0A7EF44CE8DB}" name="Column12528"/>
    <tableColumn id="12529" xr3:uid="{C570EF0C-552D-4F35-9123-ECAA14EFACAF}" name="Column12529"/>
    <tableColumn id="12530" xr3:uid="{0F667A0F-A796-43A5-88EE-0DC80132A434}" name="Column12530"/>
    <tableColumn id="12531" xr3:uid="{0B19CF28-D059-4F68-BAC3-0FB0842B003E}" name="Column12531"/>
    <tableColumn id="12532" xr3:uid="{8B04A670-F95F-48FD-9D7B-17C2D86C4D30}" name="Column12532"/>
    <tableColumn id="12533" xr3:uid="{F2FAEED1-BDF1-401F-9332-4A0A8E9928C5}" name="Column12533"/>
    <tableColumn id="12534" xr3:uid="{1F997BEC-384C-4DE4-84D6-265A9A2A54ED}" name="Column12534"/>
    <tableColumn id="12535" xr3:uid="{E33F4FA5-0439-4CBE-B3B4-F8A8A5CF13C0}" name="Column12535"/>
    <tableColumn id="12536" xr3:uid="{8940F223-6509-4A1E-8743-DBB3BDE17242}" name="Column12536"/>
    <tableColumn id="12537" xr3:uid="{3F8A75B3-F7AE-4C03-AC5C-8F22AE302F0D}" name="Column12537"/>
    <tableColumn id="12538" xr3:uid="{1F6D4F12-0084-4626-B2B3-7FC71E96625C}" name="Column12538"/>
    <tableColumn id="12539" xr3:uid="{009A40FC-A772-46AD-9522-7AD18557FD5F}" name="Column12539"/>
    <tableColumn id="12540" xr3:uid="{5903EC49-E5D0-4BCE-A328-B0FB23F56F5D}" name="Column12540"/>
    <tableColumn id="12541" xr3:uid="{22D9E927-CB85-450B-A2AB-AFEB74F8BFEA}" name="Column12541"/>
    <tableColumn id="12542" xr3:uid="{2A07FE1A-AB69-4DB1-B531-52144BC94C2F}" name="Column12542"/>
    <tableColumn id="12543" xr3:uid="{1C799CBC-2C04-4ECD-AC04-1C66D4F3A179}" name="Column12543"/>
    <tableColumn id="12544" xr3:uid="{CE8D5976-FB63-488F-95AC-170097566DDE}" name="Column12544"/>
    <tableColumn id="12545" xr3:uid="{A0D0CF93-33E1-4EF5-A3F2-BD8DE29BCB18}" name="Column12545"/>
    <tableColumn id="12546" xr3:uid="{0FD6665F-9871-4E98-9033-14DEA35A555A}" name="Column12546"/>
    <tableColumn id="12547" xr3:uid="{91E609CC-6714-48CD-9CD4-628650A0C358}" name="Column12547"/>
    <tableColumn id="12548" xr3:uid="{2CF8C379-1C83-4330-B2E8-4EEE37356254}" name="Column12548"/>
    <tableColumn id="12549" xr3:uid="{8683179B-4324-47C6-B498-8D6A73866066}" name="Column12549"/>
    <tableColumn id="12550" xr3:uid="{BB65D08D-454F-4632-B33F-D5CCDA399CCC}" name="Column12550"/>
    <tableColumn id="12551" xr3:uid="{4E753D7A-0D22-4A86-AE14-1D6C6D8932B6}" name="Column12551"/>
    <tableColumn id="12552" xr3:uid="{45F392FB-AE63-4E42-B05F-F8130857302F}" name="Column12552"/>
    <tableColumn id="12553" xr3:uid="{68C4900C-2228-4881-AF15-AD1EB2AD6807}" name="Column12553"/>
    <tableColumn id="12554" xr3:uid="{5757BEAB-DC7A-41CD-AA68-4A1520602121}" name="Column12554"/>
    <tableColumn id="12555" xr3:uid="{5E937A2B-D7D9-423F-A0C6-6A15E7247DB0}" name="Column12555"/>
    <tableColumn id="12556" xr3:uid="{2382979F-E0D7-4B53-A179-349D6E0EC86C}" name="Column12556"/>
    <tableColumn id="12557" xr3:uid="{0908EBFE-3605-43DC-BB4E-D11D23D3A33A}" name="Column12557"/>
    <tableColumn id="12558" xr3:uid="{9436C678-3154-4A27-9FDD-90C63828BBA3}" name="Column12558"/>
    <tableColumn id="12559" xr3:uid="{86998E9A-0CDD-457B-A2BC-C85647E113E5}" name="Column12559"/>
    <tableColumn id="12560" xr3:uid="{69917897-6925-47B1-A0E3-7AAA03C815AD}" name="Column12560"/>
    <tableColumn id="12561" xr3:uid="{896BAE04-041F-4220-9E8E-97CFC10D67AD}" name="Column12561"/>
    <tableColumn id="12562" xr3:uid="{1457A1F8-C298-4476-82A7-6AD9DECB5007}" name="Column12562"/>
    <tableColumn id="12563" xr3:uid="{7D1EE02C-73E8-4746-82E8-3385CD3DEA66}" name="Column12563"/>
    <tableColumn id="12564" xr3:uid="{55DCA5EE-BC38-47C9-8649-D96BB6DD2E08}" name="Column12564"/>
    <tableColumn id="12565" xr3:uid="{96D350D8-E498-4462-9DB6-CFEAC7BE00AC}" name="Column12565"/>
    <tableColumn id="12566" xr3:uid="{0CC95E63-670C-4FDB-950E-4FE9D2A00A7E}" name="Column12566"/>
    <tableColumn id="12567" xr3:uid="{63EF5877-C3B2-4D50-9608-9312965DCBED}" name="Column12567"/>
    <tableColumn id="12568" xr3:uid="{6F24252E-5307-40D5-873C-B4781F87AD75}" name="Column12568"/>
    <tableColumn id="12569" xr3:uid="{11672B4A-2EF4-4D4A-A117-EFF6E9882028}" name="Column12569"/>
    <tableColumn id="12570" xr3:uid="{F4B3EE41-D97B-491B-981C-463B1EE1FBD7}" name="Column12570"/>
    <tableColumn id="12571" xr3:uid="{84DC8A19-60C6-4E82-9995-041B96796219}" name="Column12571"/>
    <tableColumn id="12572" xr3:uid="{85C53C95-0A2B-4276-8254-905D0DE09433}" name="Column12572"/>
    <tableColumn id="12573" xr3:uid="{1566B55A-B702-4FC0-9E2E-BAF4260532F7}" name="Column12573"/>
    <tableColumn id="12574" xr3:uid="{C809C0EA-C2D0-46C6-8B38-C1D27E278749}" name="Column12574"/>
    <tableColumn id="12575" xr3:uid="{25A9823F-5949-4FFD-8807-67FF363125C4}" name="Column12575"/>
    <tableColumn id="12576" xr3:uid="{B4E45EF4-A515-4BF0-85AA-D5B53D1B2EB1}" name="Column12576"/>
    <tableColumn id="12577" xr3:uid="{ECEC3344-A45F-4E1F-81B4-9E00C6A933C6}" name="Column12577"/>
    <tableColumn id="12578" xr3:uid="{1CE66DA3-FE1F-4E2D-9026-8E2AFFDD67A7}" name="Column12578"/>
    <tableColumn id="12579" xr3:uid="{F9CC7937-7DFD-42B7-9309-F68958E540C4}" name="Column12579"/>
    <tableColumn id="12580" xr3:uid="{7D397E49-E402-4F60-8012-02024917A540}" name="Column12580"/>
    <tableColumn id="12581" xr3:uid="{BA7CB575-2A20-4C17-BABA-32669CCA5124}" name="Column12581"/>
    <tableColumn id="12582" xr3:uid="{1FD88755-D5FA-49F4-A4B3-0F706D9F530E}" name="Column12582"/>
    <tableColumn id="12583" xr3:uid="{E11DD9F0-676B-4855-9016-BE8DE6613BB1}" name="Column12583"/>
    <tableColumn id="12584" xr3:uid="{DF7A7AB6-2F9D-47E4-832D-97B661FF6613}" name="Column12584"/>
    <tableColumn id="12585" xr3:uid="{EE0810DC-951F-4F8A-832A-FE25E9D1C0A4}" name="Column12585"/>
    <tableColumn id="12586" xr3:uid="{BC760F26-7054-46D2-9C01-3EFB0C42104C}" name="Column12586"/>
    <tableColumn id="12587" xr3:uid="{1F92735E-535A-41FD-A4E7-4D48BD3A452D}" name="Column12587"/>
    <tableColumn id="12588" xr3:uid="{CBA66E2F-24CC-4088-8279-5795CDE1D8E5}" name="Column12588"/>
    <tableColumn id="12589" xr3:uid="{69A89A3B-CBB9-4D6E-A05C-34C269FC73F2}" name="Column12589"/>
    <tableColumn id="12590" xr3:uid="{21C4CC31-4E9F-47B6-AA44-3335A4C1A3BB}" name="Column12590"/>
    <tableColumn id="12591" xr3:uid="{77FBDCC5-6568-4877-8F38-268DCB60FB15}" name="Column12591"/>
    <tableColumn id="12592" xr3:uid="{A480423D-614E-4C76-A902-BFE7340760D5}" name="Column12592"/>
    <tableColumn id="12593" xr3:uid="{05E50A4C-11CD-48B4-8300-6DC9B18BDB06}" name="Column12593"/>
    <tableColumn id="12594" xr3:uid="{FD704BB1-0AA5-428E-AD5A-26E52CE2185E}" name="Column12594"/>
    <tableColumn id="12595" xr3:uid="{3E4069AF-B374-4E4C-B4B8-5A2360A7FC65}" name="Column12595"/>
    <tableColumn id="12596" xr3:uid="{0FD6623D-373B-48EF-840C-B293ED306800}" name="Column12596"/>
    <tableColumn id="12597" xr3:uid="{A16EBB97-7AAA-4BFD-8C43-C05DBDC87BD2}" name="Column12597"/>
    <tableColumn id="12598" xr3:uid="{988CD734-6212-4CBC-9509-8F152F03806B}" name="Column12598"/>
    <tableColumn id="12599" xr3:uid="{90703E84-DEC3-421F-85F8-F8FAEB10C8C3}" name="Column12599"/>
    <tableColumn id="12600" xr3:uid="{0D6472EF-4C8A-4628-82A6-86A17350B2E1}" name="Column12600"/>
    <tableColumn id="12601" xr3:uid="{A7862DE0-AA6C-4A13-8A65-17AC97C57560}" name="Column12601"/>
    <tableColumn id="12602" xr3:uid="{CF300D51-C904-4DDB-9051-A62DAE52F331}" name="Column12602"/>
    <tableColumn id="12603" xr3:uid="{5E9508DE-E587-49A8-9626-EF1D32B61A52}" name="Column12603"/>
    <tableColumn id="12604" xr3:uid="{4F94317D-2ECB-44A2-B196-C6235B943F96}" name="Column12604"/>
    <tableColumn id="12605" xr3:uid="{BBCBBBF7-325C-43A8-9317-BFBAA2D58139}" name="Column12605"/>
    <tableColumn id="12606" xr3:uid="{B3341D20-D570-4CF2-A452-2260FC4F2BCD}" name="Column12606"/>
    <tableColumn id="12607" xr3:uid="{9516EE83-F106-46C9-BB91-3349B653DFD4}" name="Column12607"/>
    <tableColumn id="12608" xr3:uid="{7ACF17A1-28E3-4022-91CE-0BAA07311554}" name="Column12608"/>
    <tableColumn id="12609" xr3:uid="{19AC6945-BADA-4962-B3D8-0D05F61E75BB}" name="Column12609"/>
    <tableColumn id="12610" xr3:uid="{D68C9E9A-5EC9-45DC-9437-5F7CA9C7872E}" name="Column12610"/>
    <tableColumn id="12611" xr3:uid="{0B337220-EB90-4C8A-8CF8-117077B7BD37}" name="Column12611"/>
    <tableColumn id="12612" xr3:uid="{7C28B469-4F88-4FAC-9847-CF7098C3B477}" name="Column12612"/>
    <tableColumn id="12613" xr3:uid="{8879979B-0F15-4D8D-BA1D-175E6277D308}" name="Column12613"/>
    <tableColumn id="12614" xr3:uid="{9F18F4C9-8C4A-4D0B-92B7-2A5D957ADBDC}" name="Column12614"/>
    <tableColumn id="12615" xr3:uid="{777BA150-8B61-4E92-A55F-49DF9F0C2C9C}" name="Column12615"/>
    <tableColumn id="12616" xr3:uid="{95B2E312-60CA-48BE-B34B-B400BE8A3440}" name="Column12616"/>
    <tableColumn id="12617" xr3:uid="{63490CDD-8364-4F99-8690-5B4C8DC133DC}" name="Column12617"/>
    <tableColumn id="12618" xr3:uid="{081372DC-34BC-4BE8-9091-CAD1432477B0}" name="Column12618"/>
    <tableColumn id="12619" xr3:uid="{56D42F28-F3C6-48E7-AA2A-614DE8B60755}" name="Column12619"/>
    <tableColumn id="12620" xr3:uid="{8A3FB776-0943-40C2-9819-52C45B28344B}" name="Column12620"/>
    <tableColumn id="12621" xr3:uid="{1F0C9DB1-A8C3-48B8-A7E5-15C2D6A70C66}" name="Column12621"/>
    <tableColumn id="12622" xr3:uid="{24ED1ACA-D2A9-4038-95C2-7B6F565D8396}" name="Column12622"/>
    <tableColumn id="12623" xr3:uid="{E43B50A4-983E-45BC-A261-C8DBFF3D4E03}" name="Column12623"/>
    <tableColumn id="12624" xr3:uid="{8571EDA5-0D55-47A3-80C3-FC99C6020126}" name="Column12624"/>
    <tableColumn id="12625" xr3:uid="{FD4BDDBD-F3AC-4578-A478-14E3ADF103A5}" name="Column12625"/>
    <tableColumn id="12626" xr3:uid="{D2DCA9DA-B5F8-4D35-9F43-8822F2F382FD}" name="Column12626"/>
    <tableColumn id="12627" xr3:uid="{07D70F6B-7057-4D7D-979B-05DC55E80664}" name="Column12627"/>
    <tableColumn id="12628" xr3:uid="{193E9711-D817-481F-9623-9E9298E209D9}" name="Column12628"/>
    <tableColumn id="12629" xr3:uid="{0624034A-57AC-43C2-BE1E-1F7A59B60FBC}" name="Column12629"/>
    <tableColumn id="12630" xr3:uid="{F202FB31-6D58-4906-9FC0-9589AC97E0FC}" name="Column12630"/>
    <tableColumn id="12631" xr3:uid="{B43012DD-1836-4A48-868B-7CA097941D85}" name="Column12631"/>
    <tableColumn id="12632" xr3:uid="{5B340863-CF5D-47A0-9200-7542FA093897}" name="Column12632"/>
    <tableColumn id="12633" xr3:uid="{CD207DB7-250A-45BE-8F9D-F16971403695}" name="Column12633"/>
    <tableColumn id="12634" xr3:uid="{6CAF3D3F-FABB-42EF-8F64-C2BCEC4D3C53}" name="Column12634"/>
    <tableColumn id="12635" xr3:uid="{3EE2368D-8F82-443C-AE9F-71F206EF8E4D}" name="Column12635"/>
    <tableColumn id="12636" xr3:uid="{7384DB82-3D57-4311-B8EA-8A75AD214D3D}" name="Column12636"/>
    <tableColumn id="12637" xr3:uid="{92A12F1B-7C14-4CAC-B80F-65AB04705A10}" name="Column12637"/>
    <tableColumn id="12638" xr3:uid="{D3664E9F-66E5-4274-9F73-6C6632695C64}" name="Column12638"/>
    <tableColumn id="12639" xr3:uid="{76DF0B47-2789-474E-B138-C6ADC2839530}" name="Column12639"/>
    <tableColumn id="12640" xr3:uid="{F7001CB0-0BD9-42D5-A9D6-F5A3BAA49C23}" name="Column12640"/>
    <tableColumn id="12641" xr3:uid="{08AD06AE-B786-4F38-8878-E46D5FDD0A13}" name="Column12641"/>
    <tableColumn id="12642" xr3:uid="{34BCECFC-1CF3-4852-81CA-4CF0E6AFFCE7}" name="Column12642"/>
    <tableColumn id="12643" xr3:uid="{14C489E1-9902-4FF6-B6EA-915D34E20A39}" name="Column12643"/>
    <tableColumn id="12644" xr3:uid="{3F4BC392-5C9E-4F7B-9DEE-8BAC9D9FF4C4}" name="Column12644"/>
    <tableColumn id="12645" xr3:uid="{1AAE5138-BEF8-4362-B670-57B9C38D743F}" name="Column12645"/>
    <tableColumn id="12646" xr3:uid="{B743EF48-744C-4268-A8A3-AE0FB398AB91}" name="Column12646"/>
    <tableColumn id="12647" xr3:uid="{8226FD33-2CDB-4422-AAFB-4C84675E808D}" name="Column12647"/>
    <tableColumn id="12648" xr3:uid="{184B5492-2A38-455F-A3AF-22A7AE4E5354}" name="Column12648"/>
    <tableColumn id="12649" xr3:uid="{3111FAC4-7222-435C-B176-9883C1ECBF17}" name="Column12649"/>
    <tableColumn id="12650" xr3:uid="{60575714-9819-4AC3-9E30-89E0DADA7CDF}" name="Column12650"/>
    <tableColumn id="12651" xr3:uid="{C2C6E0EF-15BB-464F-8348-E2C5025F7416}" name="Column12651"/>
    <tableColumn id="12652" xr3:uid="{68303D65-620F-4105-AA3C-28BA41B2154C}" name="Column12652"/>
    <tableColumn id="12653" xr3:uid="{5C862F4F-2AFC-467C-993E-B4EBB1E2806D}" name="Column12653"/>
    <tableColumn id="12654" xr3:uid="{65540E20-1E00-4D45-B0EF-F7B96141A802}" name="Column12654"/>
    <tableColumn id="12655" xr3:uid="{01A66932-0FE1-4328-A7B2-3311721DA3C1}" name="Column12655"/>
    <tableColumn id="12656" xr3:uid="{AF7C6994-C179-4067-A8E7-7A6DC42BA757}" name="Column12656"/>
    <tableColumn id="12657" xr3:uid="{9D260ED6-2336-46E9-844E-14FBB4A52374}" name="Column12657"/>
    <tableColumn id="12658" xr3:uid="{7FBE30F5-50ED-4BF5-967F-1EC19EF0C0EC}" name="Column12658"/>
    <tableColumn id="12659" xr3:uid="{99418AE2-B0DE-4DE9-BDBC-E4EC435CD614}" name="Column12659"/>
    <tableColumn id="12660" xr3:uid="{6BE8CF12-D0CF-4B61-8597-C51D9CC7B903}" name="Column12660"/>
    <tableColumn id="12661" xr3:uid="{DAA03B75-DB39-408E-A939-B32B09C8B7EF}" name="Column12661"/>
    <tableColumn id="12662" xr3:uid="{BC85AA37-029B-4478-B381-633022938450}" name="Column12662"/>
    <tableColumn id="12663" xr3:uid="{2CF614FF-83B3-4B2A-9DA4-07B6D25B8EC7}" name="Column12663"/>
    <tableColumn id="12664" xr3:uid="{9B74FEC4-1701-4FBA-B51B-7C741A877256}" name="Column12664"/>
    <tableColumn id="12665" xr3:uid="{87474153-BCAE-4B90-9516-8F807DB595C5}" name="Column12665"/>
    <tableColumn id="12666" xr3:uid="{CB042532-616E-4272-99E9-D05D2578A2B0}" name="Column12666"/>
    <tableColumn id="12667" xr3:uid="{95DB0C7B-C9C1-4A39-B10E-3BA935FBD43C}" name="Column12667"/>
    <tableColumn id="12668" xr3:uid="{F70DF2A8-9280-4327-A0D9-7222A6E8FA79}" name="Column12668"/>
    <tableColumn id="12669" xr3:uid="{73CCB4E2-7C4C-4A2F-A92C-FEFB1CBC40C3}" name="Column12669"/>
    <tableColumn id="12670" xr3:uid="{F54871C6-302A-4FAA-9783-5BC2161816CB}" name="Column12670"/>
    <tableColumn id="12671" xr3:uid="{BB611194-9BD2-486B-B600-7BF15681A139}" name="Column12671"/>
    <tableColumn id="12672" xr3:uid="{C095985F-9505-44C5-A443-D4C5468CD6CD}" name="Column12672"/>
    <tableColumn id="12673" xr3:uid="{8A97004A-8C1D-486B-AB7E-19EB4D8DC8FC}" name="Column12673"/>
    <tableColumn id="12674" xr3:uid="{3765BE0F-4FD6-4CC7-AAAA-756FD6B90A60}" name="Column12674"/>
    <tableColumn id="12675" xr3:uid="{19EA7675-8DF3-4529-997E-1F6DAC8F26BB}" name="Column12675"/>
    <tableColumn id="12676" xr3:uid="{5B52554C-ED25-4C4C-B64F-B27246A77BE9}" name="Column12676"/>
    <tableColumn id="12677" xr3:uid="{807D3C18-FDE3-47B4-95C8-1371BDEB7A68}" name="Column12677"/>
    <tableColumn id="12678" xr3:uid="{EA8A2A49-1861-42E5-A5A7-E526B65C1C9B}" name="Column12678"/>
    <tableColumn id="12679" xr3:uid="{D7289FF4-30A0-40C3-A55A-2D5F72F6BD05}" name="Column12679"/>
    <tableColumn id="12680" xr3:uid="{BB1D3F07-33B5-4105-9347-B85DA9CEA337}" name="Column12680"/>
    <tableColumn id="12681" xr3:uid="{62C596C1-AE2A-4972-950F-0AE52C8F6AA3}" name="Column12681"/>
    <tableColumn id="12682" xr3:uid="{70570F84-C129-4C81-A6F3-2F5E90D488C2}" name="Column12682"/>
    <tableColumn id="12683" xr3:uid="{51E0B356-5302-43A7-BF93-0FE4C31C2243}" name="Column12683"/>
    <tableColumn id="12684" xr3:uid="{E5A8C571-03D9-499D-962D-21CA0913351F}" name="Column12684"/>
    <tableColumn id="12685" xr3:uid="{8FFE901A-94F1-403A-97B5-6DB0D025A864}" name="Column12685"/>
    <tableColumn id="12686" xr3:uid="{889E5459-D841-490C-A2E6-39D1AB83A75D}" name="Column12686"/>
    <tableColumn id="12687" xr3:uid="{F6D5344D-0D1D-44BA-9942-298C765E9A56}" name="Column12687"/>
    <tableColumn id="12688" xr3:uid="{938210E2-1DA0-4374-9433-513DDAF76430}" name="Column12688"/>
    <tableColumn id="12689" xr3:uid="{D5FF19C6-F926-43F5-9CDA-8238D241082B}" name="Column12689"/>
    <tableColumn id="12690" xr3:uid="{EDD8CB4A-2A7C-419A-9445-711C6C5C4742}" name="Column12690"/>
    <tableColumn id="12691" xr3:uid="{C7819B12-35B1-4040-8ED1-8263E88D9BCD}" name="Column12691"/>
    <tableColumn id="12692" xr3:uid="{A3DC825F-911A-47A9-8669-935700EEABD1}" name="Column12692"/>
    <tableColumn id="12693" xr3:uid="{E578E196-4B34-4649-BDA4-070199D03E36}" name="Column12693"/>
    <tableColumn id="12694" xr3:uid="{293ED382-3FFF-4B1C-961E-A66F60286C2D}" name="Column12694"/>
    <tableColumn id="12695" xr3:uid="{602E582D-FEDA-4244-86CE-A69A8AAD7330}" name="Column12695"/>
    <tableColumn id="12696" xr3:uid="{1D0C7703-BC84-4B23-8663-AD61B2A61F64}" name="Column12696"/>
    <tableColumn id="12697" xr3:uid="{80E94780-8DB2-4105-96ED-4C3B5E494787}" name="Column12697"/>
    <tableColumn id="12698" xr3:uid="{BCE61F66-745D-4AFC-AEE8-40985CE3CF89}" name="Column12698"/>
    <tableColumn id="12699" xr3:uid="{CA23D9BC-0309-4A80-AF15-609D6FFC69BB}" name="Column12699"/>
    <tableColumn id="12700" xr3:uid="{C08D6D09-6E81-43B7-BC5E-8761F8A98959}" name="Column12700"/>
    <tableColumn id="12701" xr3:uid="{08BC3558-09BC-4972-BBD3-4A1F4C7BF0C6}" name="Column12701"/>
    <tableColumn id="12702" xr3:uid="{27F94C64-C816-45B5-A3A4-D8AF1419A167}" name="Column12702"/>
    <tableColumn id="12703" xr3:uid="{38F17436-59CF-46FD-B8BE-B5F022477E72}" name="Column12703"/>
    <tableColumn id="12704" xr3:uid="{EE228B6F-5556-4555-9C15-2E16C1F84369}" name="Column12704"/>
    <tableColumn id="12705" xr3:uid="{F7C49692-8857-45B3-A3DC-AD4DDDDF1EA1}" name="Column12705"/>
    <tableColumn id="12706" xr3:uid="{B22073B2-CEF0-4C11-B981-F7BEC606E1AD}" name="Column12706"/>
    <tableColumn id="12707" xr3:uid="{B81AF2CF-179F-42F6-B087-D85898476347}" name="Column12707"/>
    <tableColumn id="12708" xr3:uid="{AAA2F491-34CB-481E-9275-CB4F4B77CC0E}" name="Column12708"/>
    <tableColumn id="12709" xr3:uid="{F9551E8C-1948-4EFE-B2AD-589FFA09F7DA}" name="Column12709"/>
    <tableColumn id="12710" xr3:uid="{F933D806-7D58-4352-99B2-C58ECF2AA4AD}" name="Column12710"/>
    <tableColumn id="12711" xr3:uid="{F1D492FE-FF2C-4EB4-AFD6-EF3AA596F919}" name="Column12711"/>
    <tableColumn id="12712" xr3:uid="{65A89694-412C-4BF1-A239-0E256DBB9A35}" name="Column12712"/>
    <tableColumn id="12713" xr3:uid="{F7A96C51-7589-4E6E-B195-62213412624D}" name="Column12713"/>
    <tableColumn id="12714" xr3:uid="{1467B1EC-8D39-427F-8774-F43E60BD0132}" name="Column12714"/>
    <tableColumn id="12715" xr3:uid="{C0F5D855-4FD8-49DD-8B54-D3EEBC8AF110}" name="Column12715"/>
    <tableColumn id="12716" xr3:uid="{0439010E-B7DD-4A65-B513-F1CC347A3D02}" name="Column12716"/>
    <tableColumn id="12717" xr3:uid="{291DFBE2-7461-4D26-943E-EC29790D9E3E}" name="Column12717"/>
    <tableColumn id="12718" xr3:uid="{8EF3CB9C-8BB0-4C97-9AF4-F4BAD2603746}" name="Column12718"/>
    <tableColumn id="12719" xr3:uid="{7DD35A58-1DD8-426E-8401-E4CF2FA7C2AA}" name="Column12719"/>
    <tableColumn id="12720" xr3:uid="{DC064805-C0E6-457F-B52B-3CA161E06E99}" name="Column12720"/>
    <tableColumn id="12721" xr3:uid="{D12F891A-168D-4CD8-8660-1FA43C472778}" name="Column12721"/>
    <tableColumn id="12722" xr3:uid="{E67D042D-279A-493E-8D6B-F37B129A4FD1}" name="Column12722"/>
    <tableColumn id="12723" xr3:uid="{94408D6B-7290-4231-9FFD-153FB214EAA4}" name="Column12723"/>
    <tableColumn id="12724" xr3:uid="{2B09E82B-F455-4942-87B4-053E6E7D1E69}" name="Column12724"/>
    <tableColumn id="12725" xr3:uid="{FAF73C75-25FB-4DC3-AEA3-B0133F04680B}" name="Column12725"/>
    <tableColumn id="12726" xr3:uid="{0848243B-E9C9-481A-ABF4-AA375BB95F1D}" name="Column12726"/>
    <tableColumn id="12727" xr3:uid="{33A01AA8-D85D-4F00-908E-DF86E2F6460F}" name="Column12727"/>
    <tableColumn id="12728" xr3:uid="{56D7A43E-5343-48AB-ABCD-013C5CF7A9E5}" name="Column12728"/>
    <tableColumn id="12729" xr3:uid="{35D2E733-432E-4DA0-8CEC-830D4914DA63}" name="Column12729"/>
    <tableColumn id="12730" xr3:uid="{48F10504-8347-4EEC-A305-5B4A5DEBE4A0}" name="Column12730"/>
    <tableColumn id="12731" xr3:uid="{DDE44F3F-5B05-451A-A1A8-1247DB89F1B5}" name="Column12731"/>
    <tableColumn id="12732" xr3:uid="{133E2530-C067-4DE3-BE63-209617EA925B}" name="Column12732"/>
    <tableColumn id="12733" xr3:uid="{37A1B597-B5D8-416D-AE76-17FFD4CB3805}" name="Column12733"/>
    <tableColumn id="12734" xr3:uid="{F5A299D9-1F94-4D1A-89E5-A229857C37C4}" name="Column12734"/>
    <tableColumn id="12735" xr3:uid="{5DB76F1F-2069-4CB6-99C1-5BE52534F63A}" name="Column12735"/>
    <tableColumn id="12736" xr3:uid="{1F3EFDF6-B22B-4917-B293-6889758B929E}" name="Column12736"/>
    <tableColumn id="12737" xr3:uid="{1BC44726-1B30-48E8-9C42-8FF2E95D505A}" name="Column12737"/>
    <tableColumn id="12738" xr3:uid="{CCE0CC81-FA65-4040-99BE-87D8A148F6FE}" name="Column12738"/>
    <tableColumn id="12739" xr3:uid="{46CB5DB4-ED91-4DD6-A781-ACC0AEB77F45}" name="Column12739"/>
    <tableColumn id="12740" xr3:uid="{FA49F4EB-3830-4B4C-98ED-47D83A29C363}" name="Column12740"/>
    <tableColumn id="12741" xr3:uid="{B5EBE1F1-014B-462F-B52B-B485F227002A}" name="Column12741"/>
    <tableColumn id="12742" xr3:uid="{837B50F8-08F1-40D3-B0A9-82C3F3A8EA5D}" name="Column12742"/>
    <tableColumn id="12743" xr3:uid="{51CB325B-63C0-43C5-9124-9F2EECBED9BD}" name="Column12743"/>
    <tableColumn id="12744" xr3:uid="{6D52257C-07AF-4835-8B4D-00B65477570D}" name="Column12744"/>
    <tableColumn id="12745" xr3:uid="{FCAFFBD8-D001-48CD-84DE-BFC43CB216F2}" name="Column12745"/>
    <tableColumn id="12746" xr3:uid="{4689CFCD-74C8-4D70-A0A8-CA4F00AFD6E0}" name="Column12746"/>
    <tableColumn id="12747" xr3:uid="{3E3519E9-4DA0-405D-B426-5D747FD625B7}" name="Column12747"/>
    <tableColumn id="12748" xr3:uid="{5B45EAEA-6AC4-411C-B4B5-11FFB3BEEA2F}" name="Column12748"/>
    <tableColumn id="12749" xr3:uid="{008FEF01-BFB0-4E92-B283-416663B00E23}" name="Column12749"/>
    <tableColumn id="12750" xr3:uid="{2227F5F5-13AA-4A8C-9197-E56A7674B6CD}" name="Column12750"/>
    <tableColumn id="12751" xr3:uid="{A50909D6-A6C5-46E9-8231-A0C1FEEBB3E9}" name="Column12751"/>
    <tableColumn id="12752" xr3:uid="{15A77420-59F7-4D29-A9AB-152B63320A28}" name="Column12752"/>
    <tableColumn id="12753" xr3:uid="{D278C907-D288-456E-A68B-B5CC0D0F67D6}" name="Column12753"/>
    <tableColumn id="12754" xr3:uid="{1949849D-FA6C-4020-8A29-F575B49D3A01}" name="Column12754"/>
    <tableColumn id="12755" xr3:uid="{E6F0BAEB-BB0E-4204-90D8-4208BE774868}" name="Column12755"/>
    <tableColumn id="12756" xr3:uid="{D74D6237-79F3-4E97-BB99-715828AA46C3}" name="Column12756"/>
    <tableColumn id="12757" xr3:uid="{D1930BFC-AB2D-4DC8-9F07-DA2F4062AD92}" name="Column12757"/>
    <tableColumn id="12758" xr3:uid="{336F03E4-670D-4C31-9992-ED0A2F7DA806}" name="Column12758"/>
    <tableColumn id="12759" xr3:uid="{42D0F80D-EACB-4388-8C6B-C7C4D1370010}" name="Column12759"/>
    <tableColumn id="12760" xr3:uid="{F3BE9E75-18CF-4AFB-A794-DB451727F7AE}" name="Column12760"/>
    <tableColumn id="12761" xr3:uid="{F80C7855-90B4-4F39-8FFB-A082E246EA08}" name="Column12761"/>
    <tableColumn id="12762" xr3:uid="{9191F165-5220-41A1-B259-8CFF8FB0677F}" name="Column12762"/>
    <tableColumn id="12763" xr3:uid="{927C4F34-44F2-4306-8862-A1537D4A6BF3}" name="Column12763"/>
    <tableColumn id="12764" xr3:uid="{1166B696-1485-4848-9D1C-6095380D1D89}" name="Column12764"/>
    <tableColumn id="12765" xr3:uid="{4F3741C3-5503-4273-8B7C-4FE6EE894975}" name="Column12765"/>
    <tableColumn id="12766" xr3:uid="{EB7F0F94-2206-4F37-A441-B0897E1518B4}" name="Column12766"/>
    <tableColumn id="12767" xr3:uid="{A1798FA8-B732-40BB-8668-DF1D23120461}" name="Column12767"/>
    <tableColumn id="12768" xr3:uid="{3F8FAA88-542A-4490-9B17-7248BF56AA20}" name="Column12768"/>
    <tableColumn id="12769" xr3:uid="{4D619C8F-9158-4AFE-90E2-C75A586B32FA}" name="Column12769"/>
    <tableColumn id="12770" xr3:uid="{BBFBD470-94C9-4354-B788-EA7F109B848F}" name="Column12770"/>
    <tableColumn id="12771" xr3:uid="{50B94B5C-B5E9-4046-831F-C108274437AA}" name="Column12771"/>
    <tableColumn id="12772" xr3:uid="{292C87BB-81C8-450F-A8C7-B2D20317E32E}" name="Column12772"/>
    <tableColumn id="12773" xr3:uid="{6C1F753D-5F5A-44AF-B03C-CC2423FB5CC0}" name="Column12773"/>
    <tableColumn id="12774" xr3:uid="{52D56B9F-4425-4FD7-A3E8-D13116BA2CB2}" name="Column12774"/>
    <tableColumn id="12775" xr3:uid="{32FF43E4-23F2-45FC-95F9-5340B061E419}" name="Column12775"/>
    <tableColumn id="12776" xr3:uid="{FD423E5C-1B77-49E1-912C-B1E2E88A519D}" name="Column12776"/>
    <tableColumn id="12777" xr3:uid="{4D282ECD-7041-4D77-BAC2-260D66BB9E50}" name="Column12777"/>
    <tableColumn id="12778" xr3:uid="{C9386573-AC87-41C0-80EF-DDFFE1619D72}" name="Column12778"/>
    <tableColumn id="12779" xr3:uid="{C4C0064C-EFF2-4067-9937-60868F34BB75}" name="Column12779"/>
    <tableColumn id="12780" xr3:uid="{2FE4CE71-A9AE-44CD-A389-4C99F619DE61}" name="Column12780"/>
    <tableColumn id="12781" xr3:uid="{B188870A-DE95-456A-AB3E-F8550C9E21C5}" name="Column12781"/>
    <tableColumn id="12782" xr3:uid="{C3F8D233-6985-4FB5-9455-A76145DAC76F}" name="Column12782"/>
    <tableColumn id="12783" xr3:uid="{34CE0B45-A8F2-4BBD-A995-8B4E690B7222}" name="Column12783"/>
    <tableColumn id="12784" xr3:uid="{95688334-602F-4CDE-8812-61B258F80FA2}" name="Column12784"/>
    <tableColumn id="12785" xr3:uid="{69A8AA28-51F9-4AF2-A56B-2808BB15B3CC}" name="Column12785"/>
    <tableColumn id="12786" xr3:uid="{8368DA79-85CA-462C-B662-28E2B5E7AF91}" name="Column12786"/>
    <tableColumn id="12787" xr3:uid="{A19A2305-410D-42AE-A948-66575D5AC4C8}" name="Column12787"/>
    <tableColumn id="12788" xr3:uid="{90F8693B-E79E-4AED-8120-A5E9C38A880F}" name="Column12788"/>
    <tableColumn id="12789" xr3:uid="{BD28D72C-6006-4300-B2B1-5ADF160A3670}" name="Column12789"/>
    <tableColumn id="12790" xr3:uid="{44973D20-1584-4C88-B9AF-501A746E16FF}" name="Column12790"/>
    <tableColumn id="12791" xr3:uid="{3C8EF3B7-1C60-4AA3-9EB5-2B4A961A41B2}" name="Column12791"/>
    <tableColumn id="12792" xr3:uid="{B13CF76D-F324-4EA7-A28F-859CF09C2BCE}" name="Column12792"/>
    <tableColumn id="12793" xr3:uid="{D11D02C3-6E86-484F-927F-0A32A44B6EFB}" name="Column12793"/>
    <tableColumn id="12794" xr3:uid="{AEC24155-B979-43CE-9EFD-9FC5521DB180}" name="Column12794"/>
    <tableColumn id="12795" xr3:uid="{582038F4-15A4-4888-9DF2-07EAF87554E4}" name="Column12795"/>
    <tableColumn id="12796" xr3:uid="{78FCD59A-4910-48E0-BEB9-5D75E22798D7}" name="Column12796"/>
    <tableColumn id="12797" xr3:uid="{7DA8CE61-01AF-4959-BEF9-76582785BE93}" name="Column12797"/>
    <tableColumn id="12798" xr3:uid="{986858D5-5243-44FE-B36F-AAA926745C42}" name="Column12798"/>
    <tableColumn id="12799" xr3:uid="{A1009147-0FEE-4D00-A4D1-621A95F96956}" name="Column12799"/>
    <tableColumn id="12800" xr3:uid="{7C008A4C-6CA9-4017-A629-2F5D77ED5BFC}" name="Column12800"/>
    <tableColumn id="12801" xr3:uid="{0F74C860-108C-4624-AEE4-0F0756C83821}" name="Column12801"/>
    <tableColumn id="12802" xr3:uid="{37A926F9-6B31-4233-BA14-8DA8BCD39605}" name="Column12802"/>
    <tableColumn id="12803" xr3:uid="{1BF22B7B-79B4-475C-B041-19091B5DF139}" name="Column12803"/>
    <tableColumn id="12804" xr3:uid="{2436A72F-78C2-4636-90B3-566E09736FD5}" name="Column12804"/>
    <tableColumn id="12805" xr3:uid="{25EED273-4DA7-415C-BB56-A80EAB7AF80B}" name="Column12805"/>
    <tableColumn id="12806" xr3:uid="{8CD7734F-EEE8-4698-A741-D4C97A0E5D8C}" name="Column12806"/>
    <tableColumn id="12807" xr3:uid="{3CB7AEE1-6584-4E56-845C-301377F3B71B}" name="Column12807"/>
    <tableColumn id="12808" xr3:uid="{6F370DAB-6B1F-4A67-941F-20C93D97198B}" name="Column12808"/>
    <tableColumn id="12809" xr3:uid="{6267071D-19F2-478E-B48F-32DBE5EEBD49}" name="Column12809"/>
    <tableColumn id="12810" xr3:uid="{1E27D7FC-1612-46B2-B329-CD3B259E064A}" name="Column12810"/>
    <tableColumn id="12811" xr3:uid="{06A975FC-5DE7-4E2A-A320-839694D28AEB}" name="Column12811"/>
    <tableColumn id="12812" xr3:uid="{D3553967-555A-4291-8928-5D96100E66AA}" name="Column12812"/>
    <tableColumn id="12813" xr3:uid="{E45A1CE8-633A-4984-A0F1-FAB3386C9358}" name="Column12813"/>
    <tableColumn id="12814" xr3:uid="{214DF51B-3905-49AA-B35F-F528AB6D2608}" name="Column12814"/>
    <tableColumn id="12815" xr3:uid="{91A922A3-454D-4875-9ECF-CB2C614796A2}" name="Column12815"/>
    <tableColumn id="12816" xr3:uid="{96D06D3F-1114-45D3-A82B-BDE7F99D51A3}" name="Column12816"/>
    <tableColumn id="12817" xr3:uid="{D4113B1F-7BF6-4FC8-8C61-B58E2490D167}" name="Column12817"/>
    <tableColumn id="12818" xr3:uid="{CDAC0F19-DAF8-4978-B81D-10642F8A6CF1}" name="Column12818"/>
    <tableColumn id="12819" xr3:uid="{FB77FAEB-11D9-43F3-AAF0-42A7BD18A2DE}" name="Column12819"/>
    <tableColumn id="12820" xr3:uid="{E2C98D9B-BDF2-4996-90BC-78D1F18AE178}" name="Column12820"/>
    <tableColumn id="12821" xr3:uid="{D07F37E0-7BF3-4E89-9BD0-7065D735392C}" name="Column12821"/>
    <tableColumn id="12822" xr3:uid="{4B249C4F-8518-4042-B72E-108BD027493E}" name="Column12822"/>
    <tableColumn id="12823" xr3:uid="{F83C3E75-E6E7-45EC-9378-F0FA83A74848}" name="Column12823"/>
    <tableColumn id="12824" xr3:uid="{B5EA1827-A97A-4EF2-84E1-2D87CCFCA521}" name="Column12824"/>
    <tableColumn id="12825" xr3:uid="{9B668211-C43D-40EB-A301-1902C1467C2B}" name="Column12825"/>
    <tableColumn id="12826" xr3:uid="{4EF619AB-9D31-4334-9840-D49349BEDB4B}" name="Column12826"/>
    <tableColumn id="12827" xr3:uid="{35AEE9D4-DC94-4653-AC42-EB770118439F}" name="Column12827"/>
    <tableColumn id="12828" xr3:uid="{FDB25CC1-D3A7-4669-8F1E-1A666C164D5F}" name="Column12828"/>
    <tableColumn id="12829" xr3:uid="{CE6A3DDE-2EA4-416C-BE1D-60B6C4EDFD47}" name="Column12829"/>
    <tableColumn id="12830" xr3:uid="{92692D33-394F-41DD-96BF-415A73A30DA6}" name="Column12830"/>
    <tableColumn id="12831" xr3:uid="{54AFB4A0-69B5-463A-ADAE-E7876FF46EF2}" name="Column12831"/>
    <tableColumn id="12832" xr3:uid="{3E9720E5-0070-4CD3-B408-E7C06DE4A2FE}" name="Column12832"/>
    <tableColumn id="12833" xr3:uid="{F1C1DE0D-114D-4432-BEA5-897EA5C0287D}" name="Column12833"/>
    <tableColumn id="12834" xr3:uid="{81A01A66-4C4A-4859-A617-0F1E9F9DEF67}" name="Column12834"/>
    <tableColumn id="12835" xr3:uid="{989CEE49-778A-421F-B7FD-05F98EE7EE25}" name="Column12835"/>
    <tableColumn id="12836" xr3:uid="{90702CE3-A303-432F-AE7F-8EFCB8BFDC45}" name="Column12836"/>
    <tableColumn id="12837" xr3:uid="{5E9C7201-2D7C-4D7A-806E-1DA1E9009FFC}" name="Column12837"/>
    <tableColumn id="12838" xr3:uid="{1AE0FC94-BB53-4C68-B789-90F09981DBF0}" name="Column12838"/>
    <tableColumn id="12839" xr3:uid="{A3865B1A-6512-42CE-AAF9-C1BAAEB2FD50}" name="Column12839"/>
    <tableColumn id="12840" xr3:uid="{23AE3090-9C27-43A2-9552-BFEFBE8D2C92}" name="Column12840"/>
    <tableColumn id="12841" xr3:uid="{CF6E38CE-8415-41BE-8523-9AAC250DBE04}" name="Column12841"/>
    <tableColumn id="12842" xr3:uid="{6553708C-D5FA-42BF-A5A9-51ED9AE8F457}" name="Column12842"/>
    <tableColumn id="12843" xr3:uid="{670277EA-468C-42B8-B1C1-EDBDF6124B63}" name="Column12843"/>
    <tableColumn id="12844" xr3:uid="{CD7D95BD-37FB-4F1B-9E3F-1B4C3EF61F3D}" name="Column12844"/>
    <tableColumn id="12845" xr3:uid="{9813B89B-5C53-4B1E-B908-E00E22BBF220}" name="Column12845"/>
    <tableColumn id="12846" xr3:uid="{3C6B97C2-4E05-4D71-9D30-FDBB7B18322B}" name="Column12846"/>
    <tableColumn id="12847" xr3:uid="{11DCB2D9-2CCC-4A7A-A420-C6B6DFDE3F18}" name="Column12847"/>
    <tableColumn id="12848" xr3:uid="{131F8BF9-81B6-4C63-B1C5-8B833646821A}" name="Column12848"/>
    <tableColumn id="12849" xr3:uid="{42E8AF68-DAFE-4AE9-8BD1-4F22A7B960F0}" name="Column12849"/>
    <tableColumn id="12850" xr3:uid="{576FEF14-CD24-418E-A975-B0AAE69CC406}" name="Column12850"/>
    <tableColumn id="12851" xr3:uid="{C1F38FDB-2949-4100-AB47-AC214EB6B9BB}" name="Column12851"/>
    <tableColumn id="12852" xr3:uid="{2A6D9158-77DE-47D1-90E9-A2C94CC49C53}" name="Column12852"/>
    <tableColumn id="12853" xr3:uid="{049C0D79-CF55-441E-BED3-54802CE73D20}" name="Column12853"/>
    <tableColumn id="12854" xr3:uid="{2D7D3856-7FE3-4613-93CB-771EBCABA147}" name="Column12854"/>
    <tableColumn id="12855" xr3:uid="{D7D9D801-FF56-4CE0-9B21-64825F59654F}" name="Column12855"/>
    <tableColumn id="12856" xr3:uid="{D79D3953-7B44-489F-857E-2947A8A5E37E}" name="Column12856"/>
    <tableColumn id="12857" xr3:uid="{25A52488-1D41-4AB1-A546-41C3B6A5B8F0}" name="Column12857"/>
    <tableColumn id="12858" xr3:uid="{1F2AB349-6309-4D9E-8281-0ACFCB910B42}" name="Column12858"/>
    <tableColumn id="12859" xr3:uid="{A03B6569-1B63-43D8-8299-324343E31A88}" name="Column12859"/>
    <tableColumn id="12860" xr3:uid="{58CA21DB-EA84-4F92-9DB5-7C084576D592}" name="Column12860"/>
    <tableColumn id="12861" xr3:uid="{444CE904-9CE9-47EC-B6CA-D87244736C53}" name="Column12861"/>
    <tableColumn id="12862" xr3:uid="{A204BA91-C8BD-45CB-ABC0-AC43E616065E}" name="Column12862"/>
    <tableColumn id="12863" xr3:uid="{55C1447E-0749-4ABB-A13F-A5627EACF040}" name="Column12863"/>
    <tableColumn id="12864" xr3:uid="{8879D7C8-A66A-44C6-8231-C3553E0948A6}" name="Column12864"/>
    <tableColumn id="12865" xr3:uid="{487E2492-EDAE-4E82-B028-4169ABB41069}" name="Column12865"/>
    <tableColumn id="12866" xr3:uid="{60CF617F-2D49-4714-87EB-F592D2121CA9}" name="Column12866"/>
    <tableColumn id="12867" xr3:uid="{D358F3EA-65F2-42E4-A98D-B081B9823D99}" name="Column12867"/>
    <tableColumn id="12868" xr3:uid="{91AB823A-42AE-405A-9171-5C66641BD43E}" name="Column12868"/>
    <tableColumn id="12869" xr3:uid="{163F8762-55A0-4241-B8B0-2A6757FE5F7A}" name="Column12869"/>
    <tableColumn id="12870" xr3:uid="{566DDFE9-2575-4A2D-A6B4-15B8F603F5F9}" name="Column12870"/>
    <tableColumn id="12871" xr3:uid="{638496A3-654C-4B81-A53A-758A699F5A01}" name="Column12871"/>
    <tableColumn id="12872" xr3:uid="{666A40E1-4BE5-4775-8690-CA0135F3EC86}" name="Column12872"/>
    <tableColumn id="12873" xr3:uid="{4BD53260-A47E-4494-A4C5-D8793B99CE8A}" name="Column12873"/>
    <tableColumn id="12874" xr3:uid="{A02EBFF6-EE74-4C7E-8C62-6F5378BB38A1}" name="Column12874"/>
    <tableColumn id="12875" xr3:uid="{59BDC892-ED71-4550-B505-D57F2B06A799}" name="Column12875"/>
    <tableColumn id="12876" xr3:uid="{7BD89A9E-A088-45B2-A13A-F4FDE540AE88}" name="Column12876"/>
    <tableColumn id="12877" xr3:uid="{C1F7937F-9F90-4B9A-BA80-73804E47BDA4}" name="Column12877"/>
    <tableColumn id="12878" xr3:uid="{019B3346-6A9A-42AB-98AF-45E42A405E59}" name="Column12878"/>
    <tableColumn id="12879" xr3:uid="{E4A806EE-B83A-46CC-892E-9A0A5F84CD6B}" name="Column12879"/>
    <tableColumn id="12880" xr3:uid="{788D063D-AF2F-41AE-AA3E-9FCB3694E775}" name="Column12880"/>
    <tableColumn id="12881" xr3:uid="{B0C254D7-6917-497E-94AD-4F6B054BAD33}" name="Column12881"/>
    <tableColumn id="12882" xr3:uid="{31990271-1316-4DC9-AE07-75ECADDF6E35}" name="Column12882"/>
    <tableColumn id="12883" xr3:uid="{6756F285-383E-4081-93A0-04EEC018017E}" name="Column12883"/>
    <tableColumn id="12884" xr3:uid="{4C790097-86E4-41EB-8E23-705E3D71C5AA}" name="Column12884"/>
    <tableColumn id="12885" xr3:uid="{7B6D2AB7-BA58-4152-9C8A-7D60125A5B41}" name="Column12885"/>
    <tableColumn id="12886" xr3:uid="{A5A64FBA-2B95-4D84-A01D-322EADAA567A}" name="Column12886"/>
    <tableColumn id="12887" xr3:uid="{4AC07EA6-2B13-42C5-A47F-043DAEB78886}" name="Column12887"/>
    <tableColumn id="12888" xr3:uid="{CDFC448A-B326-4975-A3B4-F8EBD3035457}" name="Column12888"/>
    <tableColumn id="12889" xr3:uid="{6A4EAB38-637A-4692-B44F-8066C3A89335}" name="Column12889"/>
    <tableColumn id="12890" xr3:uid="{3A46B716-835F-4716-9D49-1FA770585044}" name="Column12890"/>
    <tableColumn id="12891" xr3:uid="{2E2E65A8-0984-4C58-9ECA-17C53E838D4B}" name="Column12891"/>
    <tableColumn id="12892" xr3:uid="{35EF6F34-15AD-418C-A60C-EAE0759D897F}" name="Column12892"/>
    <tableColumn id="12893" xr3:uid="{1E1372DD-51F1-498F-8D8B-29DB47F5F6EA}" name="Column12893"/>
    <tableColumn id="12894" xr3:uid="{1401C098-F382-4293-9C40-A741EE0C3FA5}" name="Column12894"/>
    <tableColumn id="12895" xr3:uid="{2D8B357D-9331-4645-97D0-6D20DF530A49}" name="Column12895"/>
    <tableColumn id="12896" xr3:uid="{E50CD966-DCC2-413D-9D77-DCA51C8073E3}" name="Column12896"/>
    <tableColumn id="12897" xr3:uid="{BD590FAA-CBF3-4537-A880-719763D85EE7}" name="Column12897"/>
    <tableColumn id="12898" xr3:uid="{456B8E6D-13A0-4172-8354-A0B22A4924B8}" name="Column12898"/>
    <tableColumn id="12899" xr3:uid="{A11DA0F4-F781-4C04-97A7-57455709FF78}" name="Column12899"/>
    <tableColumn id="12900" xr3:uid="{8F3A8A12-22B5-4FDC-8688-409D8EE5754A}" name="Column12900"/>
    <tableColumn id="12901" xr3:uid="{8DEF2131-9061-45B4-9921-CC17A80F2152}" name="Column12901"/>
    <tableColumn id="12902" xr3:uid="{87FFD3A8-316D-4B9B-9A38-02E70D71EB35}" name="Column12902"/>
    <tableColumn id="12903" xr3:uid="{99F146B2-BEDD-4FDF-85D6-1B531CBD3573}" name="Column12903"/>
    <tableColumn id="12904" xr3:uid="{A97281FE-2C8E-4FF7-B1AD-C9D4B968E2D4}" name="Column12904"/>
    <tableColumn id="12905" xr3:uid="{EAAE0B1C-3A38-4DE1-9914-15E145ADA831}" name="Column12905"/>
    <tableColumn id="12906" xr3:uid="{C2C8A179-099C-4EDB-9466-FBA57B8A99A8}" name="Column12906"/>
    <tableColumn id="12907" xr3:uid="{C6076EBD-9FA6-40D2-AD31-F51C005E8914}" name="Column12907"/>
    <tableColumn id="12908" xr3:uid="{B3FD3D01-45A2-4730-9D44-D1F2B7B00BF7}" name="Column12908"/>
    <tableColumn id="12909" xr3:uid="{1ACF6EA3-8B7D-4237-A3CE-A01A147C5D7D}" name="Column12909"/>
    <tableColumn id="12910" xr3:uid="{022EE136-5F54-43CA-B901-4D48D1D266B6}" name="Column12910"/>
    <tableColumn id="12911" xr3:uid="{D4AFB4DB-7F04-4DCD-954A-B925104927A6}" name="Column12911"/>
    <tableColumn id="12912" xr3:uid="{05D060D5-EF97-42CF-BBBF-B7DED6A508B3}" name="Column12912"/>
    <tableColumn id="12913" xr3:uid="{BB9A055B-EFEF-4F44-AF5B-B60A00FD7F36}" name="Column12913"/>
    <tableColumn id="12914" xr3:uid="{F48A42AF-E327-42F1-A0C8-E13F449BB39B}" name="Column12914"/>
    <tableColumn id="12915" xr3:uid="{0FB1E6E7-71BA-4E03-93BC-84EE11C57F01}" name="Column12915"/>
    <tableColumn id="12916" xr3:uid="{0628F8C5-2FB9-47C8-B693-5BB1B501E422}" name="Column12916"/>
    <tableColumn id="12917" xr3:uid="{F8ED18B4-B6E9-47B5-8ABE-47340F6B22C1}" name="Column12917"/>
    <tableColumn id="12918" xr3:uid="{834D5E37-9529-4D2B-9040-AD98A955C7D1}" name="Column12918"/>
    <tableColumn id="12919" xr3:uid="{80B7CF0A-2148-4245-9538-F723865A1297}" name="Column12919"/>
    <tableColumn id="12920" xr3:uid="{FA124409-324D-48AE-A0F2-20473C5346FC}" name="Column12920"/>
    <tableColumn id="12921" xr3:uid="{4EC87F10-94A4-4BEF-BECD-052949467253}" name="Column12921"/>
    <tableColumn id="12922" xr3:uid="{FBA43C09-FBA7-4A99-8F4A-8067B8EE0A3C}" name="Column12922"/>
    <tableColumn id="12923" xr3:uid="{DF62D329-69F6-4BDE-B412-161104579F5D}" name="Column12923"/>
    <tableColumn id="12924" xr3:uid="{B2187F88-5E3C-40B2-8EF6-99CA9AEB1500}" name="Column12924"/>
    <tableColumn id="12925" xr3:uid="{E7C8E965-E535-48AC-821A-610318BA33B8}" name="Column12925"/>
    <tableColumn id="12926" xr3:uid="{55725350-AAD8-4FA0-A06E-162B07326D2F}" name="Column12926"/>
    <tableColumn id="12927" xr3:uid="{4B1858BA-DA1D-42D2-8EBA-35A8A441D561}" name="Column12927"/>
    <tableColumn id="12928" xr3:uid="{6495E95E-7CF6-4E6A-8FC2-BD44FB681169}" name="Column12928"/>
    <tableColumn id="12929" xr3:uid="{344F8315-0147-407A-86F6-2C7FD34A6309}" name="Column12929"/>
    <tableColumn id="12930" xr3:uid="{4E9B5178-C3CD-4D3A-8E84-AB27CE450DB8}" name="Column12930"/>
    <tableColumn id="12931" xr3:uid="{2A4795EF-2397-4122-8587-2F72D1B7B137}" name="Column12931"/>
    <tableColumn id="12932" xr3:uid="{B17B32BD-F979-4779-80BC-4A326FC52E7E}" name="Column12932"/>
    <tableColumn id="12933" xr3:uid="{B7429744-9B06-454E-805A-73F384F94380}" name="Column12933"/>
    <tableColumn id="12934" xr3:uid="{5BE3D5C8-E00D-4F08-8601-C8DDDC2C4424}" name="Column12934"/>
    <tableColumn id="12935" xr3:uid="{18675608-0D06-49DB-A760-70084183A831}" name="Column12935"/>
    <tableColumn id="12936" xr3:uid="{4C303C54-4032-4665-A2D7-4B052293C4DD}" name="Column12936"/>
    <tableColumn id="12937" xr3:uid="{A0543E49-EEA6-4312-B50E-9149E313C3BF}" name="Column12937"/>
    <tableColumn id="12938" xr3:uid="{3F0C6545-2E14-43F0-B1FB-2727C64398F4}" name="Column12938"/>
    <tableColumn id="12939" xr3:uid="{02BFC678-A477-4C34-9E0B-2ADEC9D49E85}" name="Column12939"/>
    <tableColumn id="12940" xr3:uid="{7C6F48C0-6A29-4CF1-9800-7A1619039D53}" name="Column12940"/>
    <tableColumn id="12941" xr3:uid="{856D1AE1-7CC7-4824-A1B2-0A57BCDD9BB8}" name="Column12941"/>
    <tableColumn id="12942" xr3:uid="{50940C6F-F1A4-4AEB-B853-EFAB1EE08FAD}" name="Column12942"/>
    <tableColumn id="12943" xr3:uid="{40B07DD9-1E33-4776-81CB-51B5D31BD93F}" name="Column12943"/>
    <tableColumn id="12944" xr3:uid="{11A88DE5-CA8B-4CD3-AD18-3E5B1CD26BFC}" name="Column12944"/>
    <tableColumn id="12945" xr3:uid="{1DD45253-9F91-4F66-8C28-408FA1995712}" name="Column12945"/>
    <tableColumn id="12946" xr3:uid="{8845B64D-985E-4994-B667-F010CEACDDEC}" name="Column12946"/>
    <tableColumn id="12947" xr3:uid="{1646B10C-F10F-4DD4-BB71-FA67ACA6372F}" name="Column12947"/>
    <tableColumn id="12948" xr3:uid="{E15C4F0A-7F3B-4F28-8128-7CCB56502D33}" name="Column12948"/>
    <tableColumn id="12949" xr3:uid="{C77BE2EF-FE5B-4C25-A9AC-92E5CB0D77A5}" name="Column12949"/>
    <tableColumn id="12950" xr3:uid="{FFE9DE1A-AAA2-429B-9C81-3D1F69CD2881}" name="Column12950"/>
    <tableColumn id="12951" xr3:uid="{D45AD00D-9776-4508-8D63-852767F6EDD0}" name="Column12951"/>
    <tableColumn id="12952" xr3:uid="{FD41292F-4B97-4A53-B426-641B5898A3AC}" name="Column12952"/>
    <tableColumn id="12953" xr3:uid="{43F5BC81-35EF-45C4-BB10-A2386CE974B4}" name="Column12953"/>
    <tableColumn id="12954" xr3:uid="{507E5507-A5AF-42AE-B614-C66B23863A4E}" name="Column12954"/>
    <tableColumn id="12955" xr3:uid="{C26B9064-D709-4D22-83D7-44EA56D692C0}" name="Column12955"/>
    <tableColumn id="12956" xr3:uid="{823DCD6A-2495-46D9-A0A0-C6715047D250}" name="Column12956"/>
    <tableColumn id="12957" xr3:uid="{413C2032-0A91-413A-BA36-8CE1B0637A1D}" name="Column12957"/>
    <tableColumn id="12958" xr3:uid="{6E01A1C7-0941-451E-BF48-0C2F4FB77E63}" name="Column12958"/>
    <tableColumn id="12959" xr3:uid="{0E5C2CF2-81F3-4899-9AD8-FF5668870AA5}" name="Column12959"/>
    <tableColumn id="12960" xr3:uid="{2EE25702-5A91-4800-926B-03743CC10803}" name="Column12960"/>
    <tableColumn id="12961" xr3:uid="{C2180007-DB3F-4321-855B-2344AF18923D}" name="Column12961"/>
    <tableColumn id="12962" xr3:uid="{265B27B8-F11C-43F5-A489-09BC295842EE}" name="Column12962"/>
    <tableColumn id="12963" xr3:uid="{563460A3-D868-4EB9-9283-C10662C026EF}" name="Column12963"/>
    <tableColumn id="12964" xr3:uid="{D978FDD7-46EE-4B2F-84C4-BCD58C8AB4A4}" name="Column12964"/>
    <tableColumn id="12965" xr3:uid="{22F6CB1D-5375-4214-9F26-5969A2314595}" name="Column12965"/>
    <tableColumn id="12966" xr3:uid="{9E28B617-D5BD-450B-8511-6BFCAB962A9E}" name="Column12966"/>
    <tableColumn id="12967" xr3:uid="{B022B0A3-527D-49DA-9BE7-C67C744C6CA1}" name="Column12967"/>
    <tableColumn id="12968" xr3:uid="{2502CA9B-FAA7-46A9-8653-A578BBF8F7AF}" name="Column12968"/>
    <tableColumn id="12969" xr3:uid="{85F6B362-ECA4-48E3-8138-49CC1AE20D89}" name="Column12969"/>
    <tableColumn id="12970" xr3:uid="{DC87B39B-07B6-4BCD-9DED-954660D741B5}" name="Column12970"/>
    <tableColumn id="12971" xr3:uid="{6982B0DC-C3B8-4F12-9406-A62D2CC1D362}" name="Column12971"/>
    <tableColumn id="12972" xr3:uid="{1CF7D9A3-9DB9-4160-91CC-BBA7BBA9AEC0}" name="Column12972"/>
    <tableColumn id="12973" xr3:uid="{BB8EB159-201A-4F45-8A5A-ADEF68DCE87D}" name="Column12973"/>
    <tableColumn id="12974" xr3:uid="{12C01AF0-4426-46A7-AE89-4B669B1622AB}" name="Column12974"/>
    <tableColumn id="12975" xr3:uid="{BF0138D0-08A1-446D-8742-BD34ACE5E23C}" name="Column12975"/>
    <tableColumn id="12976" xr3:uid="{B9D2100F-57B4-4E26-AFA9-47BD3EE71B5D}" name="Column12976"/>
    <tableColumn id="12977" xr3:uid="{2089F604-BB3B-4057-A0DD-2758A794BA1E}" name="Column12977"/>
    <tableColumn id="12978" xr3:uid="{D1382334-325A-4545-9A4F-87A8F7742AE0}" name="Column12978"/>
    <tableColumn id="12979" xr3:uid="{5D10410C-EBD8-4D3A-AD0A-79D95F0EC912}" name="Column12979"/>
    <tableColumn id="12980" xr3:uid="{999C9C6B-DED7-44D4-BAE8-BEEA3B66ABED}" name="Column12980"/>
    <tableColumn id="12981" xr3:uid="{DCEC22FC-71B5-455F-83C9-9E99204D127A}" name="Column12981"/>
    <tableColumn id="12982" xr3:uid="{63DF119D-4A19-4B87-9F5F-71CA23E6CF70}" name="Column12982"/>
    <tableColumn id="12983" xr3:uid="{5767352D-9719-4E10-A611-188D397C444C}" name="Column12983"/>
    <tableColumn id="12984" xr3:uid="{82875AD9-391F-47AF-9295-769210E5D87F}" name="Column12984"/>
    <tableColumn id="12985" xr3:uid="{F04F3A06-D323-4C63-87DD-636A5700E136}" name="Column12985"/>
    <tableColumn id="12986" xr3:uid="{378181D9-BD08-483F-98A6-8F3E6597C68B}" name="Column12986"/>
    <tableColumn id="12987" xr3:uid="{ADD47DD1-DC96-4B1A-86AD-DE2C812EA5B9}" name="Column12987"/>
    <tableColumn id="12988" xr3:uid="{34ADDF83-34FE-4527-83BF-124742C8378A}" name="Column12988"/>
    <tableColumn id="12989" xr3:uid="{674F008D-AA51-483B-8AAF-420229F1822F}" name="Column12989"/>
    <tableColumn id="12990" xr3:uid="{D7243BAF-7055-4A17-9B10-1415C9FDA720}" name="Column12990"/>
    <tableColumn id="12991" xr3:uid="{6EF0AC76-9900-4080-8656-3B29C8D0C4EE}" name="Column12991"/>
    <tableColumn id="12992" xr3:uid="{800A8DC0-B1D0-47B2-B1BF-0DE644A289EA}" name="Column12992"/>
    <tableColumn id="12993" xr3:uid="{54D6BD8C-AF63-47EF-86C9-ABEC99866223}" name="Column12993"/>
    <tableColumn id="12994" xr3:uid="{5DC04814-F2D8-40A1-88FF-ED687C46C2A1}" name="Column12994"/>
    <tableColumn id="12995" xr3:uid="{071C1D86-5CF7-4841-9DA9-E91F9F27D932}" name="Column12995"/>
    <tableColumn id="12996" xr3:uid="{5D255DB1-75F9-4743-8414-27FAA5FFE8FE}" name="Column12996"/>
    <tableColumn id="12997" xr3:uid="{9A524E63-5C5E-4F5C-905E-986A052527EB}" name="Column12997"/>
    <tableColumn id="12998" xr3:uid="{4AFDDE39-0BD0-4EE3-A171-F19E4B69E8EF}" name="Column12998"/>
    <tableColumn id="12999" xr3:uid="{FF818732-D975-4991-BC04-3142F1C4BCBD}" name="Column12999"/>
    <tableColumn id="13000" xr3:uid="{2E99D696-CE7C-4CBE-A894-2BB62BFAC04C}" name="Column13000"/>
    <tableColumn id="13001" xr3:uid="{962CD26C-9BA8-4292-88A7-72260934E65B}" name="Column13001"/>
    <tableColumn id="13002" xr3:uid="{97368DE3-3044-4716-A562-DB26CB7C705E}" name="Column13002"/>
    <tableColumn id="13003" xr3:uid="{3836FA75-56CE-4C85-AEAB-6B9185C9C88D}" name="Column13003"/>
    <tableColumn id="13004" xr3:uid="{8C657178-F2EA-45B6-83FB-85EAB035537D}" name="Column13004"/>
    <tableColumn id="13005" xr3:uid="{696504C7-BDF2-47B7-9DF3-ABECAC754603}" name="Column13005"/>
    <tableColumn id="13006" xr3:uid="{836706DB-D5B0-436D-A9E1-C746439716DF}" name="Column13006"/>
    <tableColumn id="13007" xr3:uid="{02C008D8-7CA9-4361-8AF9-BF1E69C2DBC6}" name="Column13007"/>
    <tableColumn id="13008" xr3:uid="{05102F2B-FBC2-4C14-A19C-9187DDBAF3F0}" name="Column13008"/>
    <tableColumn id="13009" xr3:uid="{90CD843E-BA8F-4E1C-A134-2E70E8012792}" name="Column13009"/>
    <tableColumn id="13010" xr3:uid="{3A9CB314-D528-49CE-A1EB-BA5E8DC1B5A4}" name="Column13010"/>
    <tableColumn id="13011" xr3:uid="{E689D281-C257-4845-B396-539F7715D262}" name="Column13011"/>
    <tableColumn id="13012" xr3:uid="{B4C106A2-F779-4BA1-A15F-E0C850F82850}" name="Column13012"/>
    <tableColumn id="13013" xr3:uid="{A682D6CD-DF46-46D7-A9F4-DC797D8C74BC}" name="Column13013"/>
    <tableColumn id="13014" xr3:uid="{E8F8EBBC-A9CF-4FFB-860B-E916EB72D8C2}" name="Column13014"/>
    <tableColumn id="13015" xr3:uid="{04FECB4D-5C86-4F0D-A43A-5F7E24D84C0E}" name="Column13015"/>
    <tableColumn id="13016" xr3:uid="{5783885B-8477-4087-A860-F617CDEC3AEC}" name="Column13016"/>
    <tableColumn id="13017" xr3:uid="{539B20B1-DF88-4247-915B-933B948CEF69}" name="Column13017"/>
    <tableColumn id="13018" xr3:uid="{D0F45D04-7E36-4A26-A852-BFB3F3FB946E}" name="Column13018"/>
    <tableColumn id="13019" xr3:uid="{8271F40D-CCD6-44BC-B629-C333C0C0965D}" name="Column13019"/>
    <tableColumn id="13020" xr3:uid="{EE65E15D-070E-4BD2-9E7A-31A367548628}" name="Column13020"/>
    <tableColumn id="13021" xr3:uid="{73081261-A401-42CB-8205-E910EC412C4F}" name="Column13021"/>
    <tableColumn id="13022" xr3:uid="{F84A1406-DC0A-4A1E-A39E-A00F48D850E0}" name="Column13022"/>
    <tableColumn id="13023" xr3:uid="{1DB02CDA-0846-43DB-8B0B-28AD8C7EF69B}" name="Column13023"/>
    <tableColumn id="13024" xr3:uid="{3D3469DA-8DE1-40D1-9956-24601A2B0FA4}" name="Column13024"/>
    <tableColumn id="13025" xr3:uid="{5935022E-5344-458A-B15D-2A6DEB9540C7}" name="Column13025"/>
    <tableColumn id="13026" xr3:uid="{B873A5B0-F62D-4DB1-926D-536B0CED9C59}" name="Column13026"/>
    <tableColumn id="13027" xr3:uid="{37D22AA9-BE70-49CC-808B-53681B75972C}" name="Column13027"/>
    <tableColumn id="13028" xr3:uid="{360BC92D-CF34-45DA-B111-FC3C9760A5B8}" name="Column13028"/>
    <tableColumn id="13029" xr3:uid="{FF72AF14-FAB3-4DC9-B059-474E9C99227C}" name="Column13029"/>
    <tableColumn id="13030" xr3:uid="{2B09A7D3-EE18-42EE-8F80-48FC533AA8F2}" name="Column13030"/>
    <tableColumn id="13031" xr3:uid="{2052A031-C01D-49A8-9B14-26B4F00CFEAA}" name="Column13031"/>
    <tableColumn id="13032" xr3:uid="{C34EAA5F-ABFC-433E-9C07-6CD8223E1B17}" name="Column13032"/>
    <tableColumn id="13033" xr3:uid="{4230111B-6283-4D91-92DB-1E7CCCF0673A}" name="Column13033"/>
    <tableColumn id="13034" xr3:uid="{D28D7421-D3AA-46DA-8B8F-3260A873AA79}" name="Column13034"/>
    <tableColumn id="13035" xr3:uid="{F3D1BE9C-66F6-46EC-8A5B-5E15068E56EB}" name="Column13035"/>
    <tableColumn id="13036" xr3:uid="{F2C07904-0D13-4D97-A80B-3D0999F3E162}" name="Column13036"/>
    <tableColumn id="13037" xr3:uid="{161230F8-1D73-43EC-A47D-0122BAF16BE1}" name="Column13037"/>
    <tableColumn id="13038" xr3:uid="{EBF0964E-6221-4BF5-96C3-40C22C9DCB82}" name="Column13038"/>
    <tableColumn id="13039" xr3:uid="{785FC3EA-2DF7-40A9-97A0-DA81645F7A44}" name="Column13039"/>
    <tableColumn id="13040" xr3:uid="{F7BDA79D-0630-44BC-B942-84D10169B324}" name="Column13040"/>
    <tableColumn id="13041" xr3:uid="{CDC7C9DF-7280-47E5-8E72-918AAD2FB957}" name="Column13041"/>
    <tableColumn id="13042" xr3:uid="{7241630A-1C0F-4778-86F3-A4AD2644981F}" name="Column13042"/>
    <tableColumn id="13043" xr3:uid="{7975D0EC-3DDF-4C70-81AF-86E8464082D2}" name="Column13043"/>
    <tableColumn id="13044" xr3:uid="{67749174-D0B3-4EB8-9635-0074F7E4D19A}" name="Column13044"/>
    <tableColumn id="13045" xr3:uid="{37FC2891-59B5-4602-A2BA-9E120F8542E0}" name="Column13045"/>
    <tableColumn id="13046" xr3:uid="{26E9FC7B-4381-4253-A2DB-E8190258DC3C}" name="Column13046"/>
    <tableColumn id="13047" xr3:uid="{84AA8A27-80B4-4863-A5F8-6608829C000C}" name="Column13047"/>
    <tableColumn id="13048" xr3:uid="{331545AB-F227-4942-9570-97C5CB622C39}" name="Column13048"/>
    <tableColumn id="13049" xr3:uid="{E6CE8F48-04C6-43C6-BF1B-C35DC9BB5BFD}" name="Column13049"/>
    <tableColumn id="13050" xr3:uid="{7E64562E-252D-4B76-A769-B23AB387F295}" name="Column13050"/>
    <tableColumn id="13051" xr3:uid="{69D65DD0-67E8-4B99-A0C5-780BE17B2105}" name="Column13051"/>
    <tableColumn id="13052" xr3:uid="{744A4E7F-5B89-45E4-BF4C-29B74FB88EC1}" name="Column13052"/>
    <tableColumn id="13053" xr3:uid="{AABD44C9-9E11-47BD-8405-038919EAB90F}" name="Column13053"/>
    <tableColumn id="13054" xr3:uid="{82DFAE43-01D3-4D21-AAD4-A448CAA6A477}" name="Column13054"/>
    <tableColumn id="13055" xr3:uid="{18A959C5-2237-4B03-806F-D0C9ACF6665D}" name="Column13055"/>
    <tableColumn id="13056" xr3:uid="{16ABDB57-AD99-4084-984B-7C597CCB7C3B}" name="Column13056"/>
    <tableColumn id="13057" xr3:uid="{171530E4-C901-45D1-A6FC-1CA2D7B7CB31}" name="Column13057"/>
    <tableColumn id="13058" xr3:uid="{DEB48BE2-18F0-4FAE-BFBB-9E57326DB5D9}" name="Column13058"/>
    <tableColumn id="13059" xr3:uid="{23845D21-F995-413A-981D-FC5FF7C9B35E}" name="Column13059"/>
    <tableColumn id="13060" xr3:uid="{CE65598A-63CF-4F79-B417-67FC48DD5C80}" name="Column13060"/>
    <tableColumn id="13061" xr3:uid="{96B46185-9A28-40C2-9273-3466FD3EB92F}" name="Column13061"/>
    <tableColumn id="13062" xr3:uid="{B0293997-1EB3-4849-9F00-3041D93927A3}" name="Column13062"/>
    <tableColumn id="13063" xr3:uid="{3B72BBA0-CA72-42A2-80B3-801C4465C067}" name="Column13063"/>
    <tableColumn id="13064" xr3:uid="{ADA52F23-7CA9-4E5A-B404-8E8D91CB0B06}" name="Column13064"/>
    <tableColumn id="13065" xr3:uid="{A3DB8A37-5FCD-478B-98B4-1AF970639004}" name="Column13065"/>
    <tableColumn id="13066" xr3:uid="{1788DE9C-0763-4703-A12E-3030CECAE913}" name="Column13066"/>
    <tableColumn id="13067" xr3:uid="{564FA07B-4DCC-41B0-A406-67C8C3CF6468}" name="Column13067"/>
    <tableColumn id="13068" xr3:uid="{8DC84464-FA8C-4BDC-A9FA-0AD64D1F4C16}" name="Column13068"/>
    <tableColumn id="13069" xr3:uid="{F04988A1-E8F9-432E-A321-909A7C25553B}" name="Column13069"/>
    <tableColumn id="13070" xr3:uid="{CA119D8B-6AB7-45F5-AA7A-44638BCE00BD}" name="Column13070"/>
    <tableColumn id="13071" xr3:uid="{0ADCA461-CFB7-44C0-BE8C-09F074AEB38F}" name="Column13071"/>
    <tableColumn id="13072" xr3:uid="{37F73A16-E6B6-4A14-9351-210F8AFDAF8B}" name="Column13072"/>
    <tableColumn id="13073" xr3:uid="{18CD1F4C-86A5-43A5-8A81-003028305B83}" name="Column13073"/>
    <tableColumn id="13074" xr3:uid="{652FFB26-9012-4EED-8546-9848FC6BECF6}" name="Column13074"/>
    <tableColumn id="13075" xr3:uid="{46CF5CAA-E58C-4DE7-9C65-82AD36335F19}" name="Column13075"/>
    <tableColumn id="13076" xr3:uid="{71E203BA-E4F4-4149-8374-240E5B291821}" name="Column13076"/>
    <tableColumn id="13077" xr3:uid="{FD613D6C-A48D-49B1-9FA8-0F40BBED34FB}" name="Column13077"/>
    <tableColumn id="13078" xr3:uid="{9BE9AD42-8D57-47D9-A080-103DB600886C}" name="Column13078"/>
    <tableColumn id="13079" xr3:uid="{7AFE4BC9-CD7E-479A-ACC2-E313EDA05B11}" name="Column13079"/>
    <tableColumn id="13080" xr3:uid="{CC89059C-6BE7-446B-A42A-A7C2BBEC8A4E}" name="Column13080"/>
    <tableColumn id="13081" xr3:uid="{047042A3-A3E0-4601-9B56-4A65EA87236A}" name="Column13081"/>
    <tableColumn id="13082" xr3:uid="{BD5CEBFC-60D3-43F5-BB3C-7B4D1B41F0D6}" name="Column13082"/>
    <tableColumn id="13083" xr3:uid="{03B9A769-8D38-4316-8E85-A68A445A7539}" name="Column13083"/>
    <tableColumn id="13084" xr3:uid="{10BBB7C7-D281-4441-9527-2CED005D3692}" name="Column13084"/>
    <tableColumn id="13085" xr3:uid="{6E711690-7486-4A0D-9B66-3AFB54D348E2}" name="Column13085"/>
    <tableColumn id="13086" xr3:uid="{2A5FF98D-A2C1-4C23-9E19-3E229B3E713D}" name="Column13086"/>
    <tableColumn id="13087" xr3:uid="{3C0FF68F-7D4D-40A1-A578-A3CE1D45B56A}" name="Column13087"/>
    <tableColumn id="13088" xr3:uid="{6FAC46EE-253D-4BFA-B5C4-658B8A2B92A9}" name="Column13088"/>
    <tableColumn id="13089" xr3:uid="{49BEABCF-B89D-45B0-8965-4EBD8C70DDC9}" name="Column13089"/>
    <tableColumn id="13090" xr3:uid="{2D007682-4A1D-461B-A4DE-ADA008D7BC70}" name="Column13090"/>
    <tableColumn id="13091" xr3:uid="{720EF3B4-C0C8-4390-A9DC-D66FD9CC475F}" name="Column13091"/>
    <tableColumn id="13092" xr3:uid="{11CDA7D8-8CFC-4E6B-BD04-5499C4B8726A}" name="Column13092"/>
    <tableColumn id="13093" xr3:uid="{84C1A894-31F1-4473-ACEE-45F899831D0C}" name="Column13093"/>
    <tableColumn id="13094" xr3:uid="{89D52F0D-7CBA-45D2-B3C2-4B5D1D69112F}" name="Column13094"/>
    <tableColumn id="13095" xr3:uid="{703D9E31-038A-4318-A767-B43B1C67F396}" name="Column13095"/>
    <tableColumn id="13096" xr3:uid="{F64900E6-A511-4469-98F4-CB7223F1BDC8}" name="Column13096"/>
    <tableColumn id="13097" xr3:uid="{42F01374-EA11-445A-A822-C8066D4EEDBA}" name="Column13097"/>
    <tableColumn id="13098" xr3:uid="{CA70C125-A7D3-45ED-87A6-234CC68BF846}" name="Column13098"/>
    <tableColumn id="13099" xr3:uid="{605E2A86-9670-4CE8-B62F-BEF859A6117D}" name="Column13099"/>
    <tableColumn id="13100" xr3:uid="{47760C40-8203-4453-806C-08749D835C7F}" name="Column13100"/>
    <tableColumn id="13101" xr3:uid="{01ABBAEA-18CE-46EC-9808-349E07ACF30A}" name="Column13101"/>
    <tableColumn id="13102" xr3:uid="{A4623992-F005-49AA-B4CD-360A02100BFE}" name="Column13102"/>
    <tableColumn id="13103" xr3:uid="{CF46095E-EF84-49E2-87C4-2176543945FC}" name="Column13103"/>
    <tableColumn id="13104" xr3:uid="{EC4E3EC0-284C-4A2E-AE9A-CE860DFCD8B4}" name="Column13104"/>
    <tableColumn id="13105" xr3:uid="{68E0FC3D-014E-4DA9-9341-BAA10CFEE0C3}" name="Column13105"/>
    <tableColumn id="13106" xr3:uid="{F9F12E4F-ED82-4ABD-B54E-A93E7BB2AF92}" name="Column13106"/>
    <tableColumn id="13107" xr3:uid="{4645EE23-D6F6-43C2-814D-CF103840985E}" name="Column13107"/>
    <tableColumn id="13108" xr3:uid="{2EE7A272-FAD9-417B-A57D-41D83730AD51}" name="Column13108"/>
    <tableColumn id="13109" xr3:uid="{AB71F050-F6FA-4A2D-9325-E820CA9A8125}" name="Column13109"/>
    <tableColumn id="13110" xr3:uid="{C6E979D0-C66A-40DC-BFA5-7509E1D4C9BF}" name="Column13110"/>
    <tableColumn id="13111" xr3:uid="{C62D99E6-2780-44B2-A653-763BBCC1B887}" name="Column13111"/>
    <tableColumn id="13112" xr3:uid="{64422452-2822-4896-A226-8BBAFEFC821C}" name="Column13112"/>
    <tableColumn id="13113" xr3:uid="{5BF6995C-E601-435E-B55C-E590D077E2C6}" name="Column13113"/>
    <tableColumn id="13114" xr3:uid="{1AC4914E-A9BA-4C9D-B441-1412AE510D36}" name="Column13114"/>
    <tableColumn id="13115" xr3:uid="{8B5804DF-9FB4-4B33-B34F-2287FF8987F5}" name="Column13115"/>
    <tableColumn id="13116" xr3:uid="{86158DA4-0105-4F29-A7AA-FF94ACB95955}" name="Column13116"/>
    <tableColumn id="13117" xr3:uid="{88C2D490-8606-4F34-91E4-88644FD9EB6B}" name="Column13117"/>
    <tableColumn id="13118" xr3:uid="{09E1D93B-4015-4E66-B109-96389FA85CB6}" name="Column13118"/>
    <tableColumn id="13119" xr3:uid="{0F9B4060-5BD0-4032-929F-F03849AAAF9D}" name="Column13119"/>
    <tableColumn id="13120" xr3:uid="{FF6FD557-F593-43A0-BE1C-0C2DE6FAEB1D}" name="Column13120"/>
    <tableColumn id="13121" xr3:uid="{E0A0F1C9-C044-4369-B0AD-CE9567855AFB}" name="Column13121"/>
    <tableColumn id="13122" xr3:uid="{5D5E4457-6C39-4306-B1A8-0C6C0E67F65E}" name="Column13122"/>
    <tableColumn id="13123" xr3:uid="{5D88D1A6-CDD7-406D-9B15-67241687FA07}" name="Column13123"/>
    <tableColumn id="13124" xr3:uid="{97BE84DA-3A1A-4C32-A092-FA4ADAED053B}" name="Column13124"/>
    <tableColumn id="13125" xr3:uid="{37814B42-173E-46D3-9CE9-14354DF75CB4}" name="Column13125"/>
    <tableColumn id="13126" xr3:uid="{1B4823A3-EAE7-4949-B584-FE294DE2902F}" name="Column13126"/>
    <tableColumn id="13127" xr3:uid="{480DE0AF-F85F-4EE3-9626-20563477B67F}" name="Column13127"/>
    <tableColumn id="13128" xr3:uid="{0456BC0F-94FD-4DF1-9C90-520F290BC1E9}" name="Column13128"/>
    <tableColumn id="13129" xr3:uid="{AEC569D2-1C43-45FB-9DA5-E64A9D30D9AE}" name="Column13129"/>
    <tableColumn id="13130" xr3:uid="{CE52AEC7-3E8B-48C9-A7E5-64B564C0C1F1}" name="Column13130"/>
    <tableColumn id="13131" xr3:uid="{932F4AFC-A568-420A-9383-8DF8074E867D}" name="Column13131"/>
    <tableColumn id="13132" xr3:uid="{7A5A8733-C88A-4DA3-84A8-1EC75D0E3B0F}" name="Column13132"/>
    <tableColumn id="13133" xr3:uid="{1E973751-9723-4FC6-82F9-02E314864AF8}" name="Column13133"/>
    <tableColumn id="13134" xr3:uid="{AEAFB3C2-CB70-45B6-BE3B-1B5403E7DDD4}" name="Column13134"/>
    <tableColumn id="13135" xr3:uid="{E1BBD45D-F163-46B1-BABA-F15B2A94FEB5}" name="Column13135"/>
    <tableColumn id="13136" xr3:uid="{2A51515E-CA2B-42F8-B57E-5EC23C56E521}" name="Column13136"/>
    <tableColumn id="13137" xr3:uid="{19F90518-A4D6-4376-9212-018A7A3F1AF7}" name="Column13137"/>
    <tableColumn id="13138" xr3:uid="{D99966D9-78AF-487B-9F07-6A5757ED0137}" name="Column13138"/>
    <tableColumn id="13139" xr3:uid="{87B31967-10DE-4F49-96B9-AAB16D79357F}" name="Column13139"/>
    <tableColumn id="13140" xr3:uid="{FAF95B21-8A9E-42B9-B5E0-9F4735BFD803}" name="Column13140"/>
    <tableColumn id="13141" xr3:uid="{145C7C13-C8FE-4DEB-A5E1-6243346CE774}" name="Column13141"/>
    <tableColumn id="13142" xr3:uid="{1A4C2CEB-3D70-4E11-9D6E-838E6AC0A4EC}" name="Column13142"/>
    <tableColumn id="13143" xr3:uid="{03B541D8-D0AC-4DE7-9EAB-336320DFE602}" name="Column13143"/>
    <tableColumn id="13144" xr3:uid="{5FBACF61-3A97-4F51-A84B-1F328E6E3247}" name="Column13144"/>
    <tableColumn id="13145" xr3:uid="{E1020ED7-02A9-4A55-9324-A7AEB5A59F50}" name="Column13145"/>
    <tableColumn id="13146" xr3:uid="{928F9B77-5F00-4E53-9EEA-593ADA02BF60}" name="Column13146"/>
    <tableColumn id="13147" xr3:uid="{1D971F8B-8B38-4E1B-BD2E-403A88BFD94F}" name="Column13147"/>
    <tableColumn id="13148" xr3:uid="{7365BA33-2E62-426A-8E25-B10FDEB98F0F}" name="Column13148"/>
    <tableColumn id="13149" xr3:uid="{09D353A6-D5C8-4265-B929-6979C7BCBF9B}" name="Column13149"/>
    <tableColumn id="13150" xr3:uid="{F8C55BC5-05F4-4DBE-80D3-4B9AF1704E45}" name="Column13150"/>
    <tableColumn id="13151" xr3:uid="{7A8AA8B1-B7E7-4627-8604-89A763748998}" name="Column13151"/>
    <tableColumn id="13152" xr3:uid="{417C88CD-C7EC-4FAF-BA88-4A02472CE086}" name="Column13152"/>
    <tableColumn id="13153" xr3:uid="{1C9F2149-01C9-4B05-A4B6-586AE51E30D5}" name="Column13153"/>
    <tableColumn id="13154" xr3:uid="{0E80F070-BA5E-4F1D-A54A-4B0A1AB750E4}" name="Column13154"/>
    <tableColumn id="13155" xr3:uid="{7DE112E3-CA2D-4C11-8053-247D6AB77B44}" name="Column13155"/>
    <tableColumn id="13156" xr3:uid="{FF8C48B3-8647-4112-80A2-211AB9F2461C}" name="Column13156"/>
    <tableColumn id="13157" xr3:uid="{D8B109C9-509A-44B4-BCC2-17A2372B2862}" name="Column13157"/>
    <tableColumn id="13158" xr3:uid="{011C3390-BE35-4EA7-B1B3-428E9F47A97B}" name="Column13158"/>
    <tableColumn id="13159" xr3:uid="{915C861D-59BE-4617-AB31-2D58848140A9}" name="Column13159"/>
    <tableColumn id="13160" xr3:uid="{C6B4B246-BDE9-47A2-9E90-75F953610495}" name="Column13160"/>
    <tableColumn id="13161" xr3:uid="{41364C39-546B-4084-97E0-5852A189746D}" name="Column13161"/>
    <tableColumn id="13162" xr3:uid="{F4242DE2-3491-4374-8D03-1E5DEE13A922}" name="Column13162"/>
    <tableColumn id="13163" xr3:uid="{65082731-7C5A-48D6-94A9-0CFF6986EF44}" name="Column13163"/>
    <tableColumn id="13164" xr3:uid="{20F8BC30-DC98-4AB1-8715-C186CBA12D67}" name="Column13164"/>
    <tableColumn id="13165" xr3:uid="{DDA5E2BF-F579-405E-8F54-258A15B69AFA}" name="Column13165"/>
    <tableColumn id="13166" xr3:uid="{25465D24-78A3-455F-8BB3-8BBC04CAA676}" name="Column13166"/>
    <tableColumn id="13167" xr3:uid="{3A47B3EA-F16D-40DE-9563-4C4C923E2639}" name="Column13167"/>
    <tableColumn id="13168" xr3:uid="{89F53B1D-3BC4-4F7A-91DF-7B30982592AF}" name="Column13168"/>
    <tableColumn id="13169" xr3:uid="{E743E043-AF9C-41B0-8C7B-6D1228197C81}" name="Column13169"/>
    <tableColumn id="13170" xr3:uid="{49D6510B-D931-4DA0-88C7-06E1FCC50293}" name="Column13170"/>
    <tableColumn id="13171" xr3:uid="{8B41E1DE-A541-4C17-80B4-AF1CE9D36099}" name="Column13171"/>
    <tableColumn id="13172" xr3:uid="{7DAC6440-596E-47AE-AAA6-3C0CA3375C80}" name="Column13172"/>
    <tableColumn id="13173" xr3:uid="{75A7EB76-B9E3-436B-A459-A3DCA08A8D88}" name="Column13173"/>
    <tableColumn id="13174" xr3:uid="{7E4AA066-9D4F-42C8-8A6B-E835D281C1C0}" name="Column13174"/>
    <tableColumn id="13175" xr3:uid="{08925FBC-99C8-4E82-84DA-A5332CFDD618}" name="Column13175"/>
    <tableColumn id="13176" xr3:uid="{4979D5F4-8165-4A70-82EC-C8A4894F9B27}" name="Column13176"/>
    <tableColumn id="13177" xr3:uid="{80530BF1-7111-4793-A12A-4AE6C4C7EC48}" name="Column13177"/>
    <tableColumn id="13178" xr3:uid="{5D1913C3-665A-46D8-8AA4-B420A419F0F6}" name="Column13178"/>
    <tableColumn id="13179" xr3:uid="{AB8BD6BF-D3EC-4351-9E8A-D0A6D73B0E5D}" name="Column13179"/>
    <tableColumn id="13180" xr3:uid="{9B480789-186A-4C12-B679-B0EF0421B3D5}" name="Column13180"/>
    <tableColumn id="13181" xr3:uid="{2A355380-D7C1-48F0-A24F-D2B19658DD14}" name="Column13181"/>
    <tableColumn id="13182" xr3:uid="{8AEA7F9D-E5FC-4C6B-A384-50C48F55021F}" name="Column13182"/>
    <tableColumn id="13183" xr3:uid="{D6FF95E7-510B-4C28-909F-2FA98151A2A8}" name="Column13183"/>
    <tableColumn id="13184" xr3:uid="{FB7533C0-A9D0-40CD-9C92-AA2FE8EC05BF}" name="Column13184"/>
    <tableColumn id="13185" xr3:uid="{12CB5D68-41AA-4379-87BE-22B0EB838F04}" name="Column13185"/>
    <tableColumn id="13186" xr3:uid="{EA815689-1AD5-47D7-A865-37F15E925461}" name="Column13186"/>
    <tableColumn id="13187" xr3:uid="{7E40DCBD-B40E-4249-8B9F-01EA1FA5D52E}" name="Column13187"/>
    <tableColumn id="13188" xr3:uid="{186A52B1-CE6B-4B78-B34E-07D43B809782}" name="Column13188"/>
    <tableColumn id="13189" xr3:uid="{C94061F5-E007-4F4B-B02C-E8A1EBB15EC1}" name="Column13189"/>
    <tableColumn id="13190" xr3:uid="{D53FB90F-CDAF-4FFB-9043-C76E78041B3B}" name="Column13190"/>
    <tableColumn id="13191" xr3:uid="{02EBC2B9-FF95-4018-B1B3-58C22C8AD599}" name="Column13191"/>
    <tableColumn id="13192" xr3:uid="{D74EFDB6-3AD5-4C5E-AFC1-321BC2E9215A}" name="Column13192"/>
    <tableColumn id="13193" xr3:uid="{294D8598-6E2A-4204-AC60-A588B888B794}" name="Column13193"/>
    <tableColumn id="13194" xr3:uid="{619BB2E8-27A2-4BB0-AFBB-E26A777383B6}" name="Column13194"/>
    <tableColumn id="13195" xr3:uid="{BE71E1CF-3D53-46CA-BF05-E9D13E7ABA9A}" name="Column13195"/>
    <tableColumn id="13196" xr3:uid="{E66EFA5C-0A41-4BA9-BEF4-25590C168F7B}" name="Column13196"/>
    <tableColumn id="13197" xr3:uid="{4C123903-D741-4AB6-ADB6-354920641B7D}" name="Column13197"/>
    <tableColumn id="13198" xr3:uid="{99BE7D10-7E6F-40C9-A983-6EC015B5D3D8}" name="Column13198"/>
    <tableColumn id="13199" xr3:uid="{4AEDC92F-347B-444C-920E-078D59D4BF85}" name="Column13199"/>
    <tableColumn id="13200" xr3:uid="{70C3101F-6DF0-4D7C-873D-AD4015AD4E2A}" name="Column13200"/>
    <tableColumn id="13201" xr3:uid="{E019DE11-F545-433F-A2E2-F923617A2F49}" name="Column13201"/>
    <tableColumn id="13202" xr3:uid="{598F3846-A49A-47FE-BF8A-9EC547740D6B}" name="Column13202"/>
    <tableColumn id="13203" xr3:uid="{2AB2E924-2135-4B62-8ADA-784877F3D798}" name="Column13203"/>
    <tableColumn id="13204" xr3:uid="{D8A2A8A0-8B75-45AB-81DD-06D907B21992}" name="Column13204"/>
    <tableColumn id="13205" xr3:uid="{581F2CE2-8410-4206-AB05-9829C13B80A4}" name="Column13205"/>
    <tableColumn id="13206" xr3:uid="{0B45B1EF-32CE-48A9-B090-3D018AC26CEB}" name="Column13206"/>
    <tableColumn id="13207" xr3:uid="{CB236EEC-FC0C-4D6C-B839-83ACD94F91C5}" name="Column13207"/>
    <tableColumn id="13208" xr3:uid="{18690FAB-B8A2-498F-9545-22D505E165C3}" name="Column13208"/>
    <tableColumn id="13209" xr3:uid="{65105655-8EFC-4B48-BF21-40C68426322B}" name="Column13209"/>
    <tableColumn id="13210" xr3:uid="{9BF9C7EC-0C92-44DE-B044-09719B6C1CC4}" name="Column13210"/>
    <tableColumn id="13211" xr3:uid="{E0762761-9DC0-46A8-88B1-353610891B8B}" name="Column13211"/>
    <tableColumn id="13212" xr3:uid="{B4422EDC-26E1-4D01-8870-D9F96FE33B40}" name="Column13212"/>
    <tableColumn id="13213" xr3:uid="{1C0A2F5F-BA70-434E-AAD6-29F5D4F50DC0}" name="Column13213"/>
    <tableColumn id="13214" xr3:uid="{41440C9B-6434-4462-BD55-6BFA3A2B1426}" name="Column13214"/>
    <tableColumn id="13215" xr3:uid="{035FCACF-6CC3-4127-AE74-6746FFBCA0DA}" name="Column13215"/>
    <tableColumn id="13216" xr3:uid="{3B02FFCF-A839-4E9D-936A-88477F6A31F3}" name="Column13216"/>
    <tableColumn id="13217" xr3:uid="{2E8C18D7-9867-416D-A066-5CEC15912774}" name="Column13217"/>
    <tableColumn id="13218" xr3:uid="{E7952FD8-C3D0-4A9D-9992-32F7858C327E}" name="Column13218"/>
    <tableColumn id="13219" xr3:uid="{2191978F-9D18-42FC-82E4-7FA7ACE76A1F}" name="Column13219"/>
    <tableColumn id="13220" xr3:uid="{A256D9F0-2C3C-44B8-A900-F3ED267945C8}" name="Column13220"/>
    <tableColumn id="13221" xr3:uid="{4BB03EDB-1E07-4990-99FD-2AEE138CF44C}" name="Column13221"/>
    <tableColumn id="13222" xr3:uid="{6C80285F-EE26-471F-93B2-E387CDF6052D}" name="Column13222"/>
    <tableColumn id="13223" xr3:uid="{0B96945D-49D3-48C2-A0F1-621C4230BBC3}" name="Column13223"/>
    <tableColumn id="13224" xr3:uid="{3F065149-21EB-4BF8-B1EB-A56CD16FB72E}" name="Column13224"/>
    <tableColumn id="13225" xr3:uid="{BFEF00B0-C35B-4E55-B2E0-191CF7E256E6}" name="Column13225"/>
    <tableColumn id="13226" xr3:uid="{BEA77B8D-F456-49C4-BBE1-F60136DEEDE1}" name="Column13226"/>
    <tableColumn id="13227" xr3:uid="{27484EB5-8C76-4B02-9F6E-5E2F32073365}" name="Column13227"/>
    <tableColumn id="13228" xr3:uid="{BA856B5A-69F0-44E7-A529-C9065B14A023}" name="Column13228"/>
    <tableColumn id="13229" xr3:uid="{E0374BDA-ACE3-4586-B57F-D829E3AB0093}" name="Column13229"/>
    <tableColumn id="13230" xr3:uid="{57380F35-BA83-469F-A062-538737C9095A}" name="Column13230"/>
    <tableColumn id="13231" xr3:uid="{0FD95075-3B57-4FED-BD93-396F42E3EF5E}" name="Column13231"/>
    <tableColumn id="13232" xr3:uid="{9A44E335-8C04-4389-90EC-BC8EADEA1377}" name="Column13232"/>
    <tableColumn id="13233" xr3:uid="{32CE70CC-F732-4F15-A2B9-2A9712CD2678}" name="Column13233"/>
    <tableColumn id="13234" xr3:uid="{8C9AAB77-6F71-451B-8633-CD635F5EA386}" name="Column13234"/>
    <tableColumn id="13235" xr3:uid="{C57A8F64-F7EA-4A5C-BC91-77CA8347CF3C}" name="Column13235"/>
    <tableColumn id="13236" xr3:uid="{55690208-3A67-48B7-A657-799B3ABB793A}" name="Column13236"/>
    <tableColumn id="13237" xr3:uid="{09DF7B07-BBB8-4148-805B-C1152EACDCF8}" name="Column13237"/>
    <tableColumn id="13238" xr3:uid="{FDEA5D49-0DB8-455E-AD42-BD986401F083}" name="Column13238"/>
    <tableColumn id="13239" xr3:uid="{4FA0A0BC-5407-46DD-BE36-B9C6FB8F1156}" name="Column13239"/>
    <tableColumn id="13240" xr3:uid="{6EFE1290-F5D6-4E6E-BE1E-D1460543B0D5}" name="Column13240"/>
    <tableColumn id="13241" xr3:uid="{0C0C2471-1456-4E36-8861-003CF6BFB054}" name="Column13241"/>
    <tableColumn id="13242" xr3:uid="{D63AF879-EF96-4645-B5EA-33EC312D9539}" name="Column13242"/>
    <tableColumn id="13243" xr3:uid="{B1A97C66-6707-4366-A7F0-9F16541B36D5}" name="Column13243"/>
    <tableColumn id="13244" xr3:uid="{BE887670-21BC-4A3D-952F-58EC031858E0}" name="Column13244"/>
    <tableColumn id="13245" xr3:uid="{9894263F-E7B5-4A2A-A846-7642A5AA2088}" name="Column13245"/>
    <tableColumn id="13246" xr3:uid="{0C43150A-7B69-4A32-8EC4-23BF2C6E368F}" name="Column13246"/>
    <tableColumn id="13247" xr3:uid="{A3E1DD55-548F-41EF-8D49-66B84454F045}" name="Column13247"/>
    <tableColumn id="13248" xr3:uid="{62D4B3AA-890C-46E0-9666-DD1A05A44739}" name="Column13248"/>
    <tableColumn id="13249" xr3:uid="{E27D3F6F-C3AD-4F55-B47A-6D14BB7E80FB}" name="Column13249"/>
    <tableColumn id="13250" xr3:uid="{DDD5E243-E8B4-42E3-98E8-B86CC730E532}" name="Column13250"/>
    <tableColumn id="13251" xr3:uid="{FDDDF7D0-D904-49D4-A703-AE80A90EA65E}" name="Column13251"/>
    <tableColumn id="13252" xr3:uid="{4638B915-291F-4F48-8696-C342964575E2}" name="Column13252"/>
    <tableColumn id="13253" xr3:uid="{79D9EC7F-9E29-49E8-97DD-5D5DA6E7FD41}" name="Column13253"/>
    <tableColumn id="13254" xr3:uid="{24B61C19-A21D-4CF7-B426-9053D63C54CC}" name="Column13254"/>
    <tableColumn id="13255" xr3:uid="{88B179CC-19D4-4CFA-A2E6-2BC3AC881960}" name="Column13255"/>
    <tableColumn id="13256" xr3:uid="{AB3D8003-F509-4958-804F-4DF98FACDBC5}" name="Column13256"/>
    <tableColumn id="13257" xr3:uid="{22D891CB-CEF2-4C58-ABCF-02322D16E180}" name="Column13257"/>
    <tableColumn id="13258" xr3:uid="{6FBFA1F4-C281-4643-B4AF-B6CBA5D7D85E}" name="Column13258"/>
    <tableColumn id="13259" xr3:uid="{E774A283-98AC-479B-902C-32E341815718}" name="Column13259"/>
    <tableColumn id="13260" xr3:uid="{4F322C55-CF54-43A5-8A34-3EE640DCAE3C}" name="Column13260"/>
    <tableColumn id="13261" xr3:uid="{E0E4E32E-D83F-4F1B-87F1-51E69E29CF8B}" name="Column13261"/>
    <tableColumn id="13262" xr3:uid="{9E66002B-A736-4EB7-9955-7B48E7D2A1A5}" name="Column13262"/>
    <tableColumn id="13263" xr3:uid="{D2EE80D4-6EFA-4A1D-86D9-FE8F73278256}" name="Column13263"/>
    <tableColumn id="13264" xr3:uid="{F0667B68-B038-483A-B2AE-9E965BED9EA7}" name="Column13264"/>
    <tableColumn id="13265" xr3:uid="{95CC1A91-1611-4319-88EB-06C4948459BE}" name="Column13265"/>
    <tableColumn id="13266" xr3:uid="{3BB97A8E-8E27-492D-9490-954468B49FC4}" name="Column13266"/>
    <tableColumn id="13267" xr3:uid="{6270E4A4-5178-448F-B3D9-90DAB8ECE0E1}" name="Column13267"/>
    <tableColumn id="13268" xr3:uid="{15F36131-A9B0-44C5-AE30-DDF9C99BCBAF}" name="Column13268"/>
    <tableColumn id="13269" xr3:uid="{F774ECDE-5405-4FC9-B08C-7B1AB25D1FCE}" name="Column13269"/>
    <tableColumn id="13270" xr3:uid="{20D23F4A-A785-4C77-AD54-AF68E2915962}" name="Column13270"/>
    <tableColumn id="13271" xr3:uid="{10878FD4-797A-40B1-BF5A-69771C833C46}" name="Column13271"/>
    <tableColumn id="13272" xr3:uid="{D356CD00-4C27-4AEC-88D2-59DE1DB82480}" name="Column13272"/>
    <tableColumn id="13273" xr3:uid="{8E8D7E7A-28BE-488A-A1E4-52BEF5A1046B}" name="Column13273"/>
    <tableColumn id="13274" xr3:uid="{873EEBDC-E578-4CD2-BB7E-406FE14AC38D}" name="Column13274"/>
    <tableColumn id="13275" xr3:uid="{ADC407CF-5A3F-4D95-AEA2-72C699366DD1}" name="Column13275"/>
    <tableColumn id="13276" xr3:uid="{7747E12B-F98B-4582-94AE-FF5A19105BBD}" name="Column13276"/>
    <tableColumn id="13277" xr3:uid="{5CE898F7-3886-494A-B827-6EDE32B13498}" name="Column13277"/>
    <tableColumn id="13278" xr3:uid="{7CF9DB6F-301F-4767-B2EE-A12DFE4430C1}" name="Column13278"/>
    <tableColumn id="13279" xr3:uid="{21691066-662D-4487-A99B-7033069ACFDB}" name="Column13279"/>
    <tableColumn id="13280" xr3:uid="{42B9C56C-DA2B-461B-BEC0-12DF593178E8}" name="Column13280"/>
    <tableColumn id="13281" xr3:uid="{F9FD5ACA-2476-4037-AA4D-7252A60C029E}" name="Column13281"/>
    <tableColumn id="13282" xr3:uid="{7F794F88-9E3E-4DD3-9D83-741E6B71173E}" name="Column13282"/>
    <tableColumn id="13283" xr3:uid="{E096A7EB-144D-4801-A65B-7DFEBDA807CB}" name="Column13283"/>
    <tableColumn id="13284" xr3:uid="{5005FF94-7F00-4F63-A9CC-3C1598F4BBA6}" name="Column13284"/>
    <tableColumn id="13285" xr3:uid="{B1EEBB3E-CB69-4D76-9351-6CCC41F1B031}" name="Column13285"/>
    <tableColumn id="13286" xr3:uid="{56638D7D-27AD-4BAC-BD93-1EC7FD0D1AD6}" name="Column13286"/>
    <tableColumn id="13287" xr3:uid="{831807CA-9B15-4530-9253-B595DC30279E}" name="Column13287"/>
    <tableColumn id="13288" xr3:uid="{349597D5-2931-4F52-ACD8-F9A9D2EDE653}" name="Column13288"/>
    <tableColumn id="13289" xr3:uid="{9B6ADDEC-3770-47DC-88E5-F981895E13C2}" name="Column13289"/>
    <tableColumn id="13290" xr3:uid="{A5ECD723-7654-4F5D-B8CB-0D4F9B903AC3}" name="Column13290"/>
    <tableColumn id="13291" xr3:uid="{45595B17-7A73-4607-94DE-3B836E714F94}" name="Column13291"/>
    <tableColumn id="13292" xr3:uid="{7850D0A0-DCCE-4677-91DD-C47D37968081}" name="Column13292"/>
    <tableColumn id="13293" xr3:uid="{2EBE1DF9-426C-4402-95D4-9C65A8968984}" name="Column13293"/>
    <tableColumn id="13294" xr3:uid="{850FA6D1-00EC-46B1-8C50-0A0A80144A0B}" name="Column13294"/>
    <tableColumn id="13295" xr3:uid="{9D966368-EB40-4F49-829F-B46291FE7B2A}" name="Column13295"/>
    <tableColumn id="13296" xr3:uid="{ACABFC33-7F18-4342-9B61-DA141CC48E10}" name="Column13296"/>
    <tableColumn id="13297" xr3:uid="{36086B41-EC02-40DD-9EA6-65F0E2AD3DDF}" name="Column13297"/>
    <tableColumn id="13298" xr3:uid="{9E484B23-D431-4F24-A49D-E23A6C40235D}" name="Column13298"/>
    <tableColumn id="13299" xr3:uid="{1FC0AD4F-CE67-4837-AFFD-3B6498551571}" name="Column13299"/>
    <tableColumn id="13300" xr3:uid="{3E5E5D3E-5D55-4BD2-8E4E-78A0CE00BCA4}" name="Column13300"/>
    <tableColumn id="13301" xr3:uid="{DF63B2F5-E0EE-46C4-BEC8-0B335DCA9BC5}" name="Column13301"/>
    <tableColumn id="13302" xr3:uid="{D745E42A-16A1-4D76-91E2-9CDA808C8384}" name="Column13302"/>
    <tableColumn id="13303" xr3:uid="{C558C38F-867E-4323-8159-F2C1FA9E824B}" name="Column13303"/>
    <tableColumn id="13304" xr3:uid="{DB27C75D-B377-445A-92E1-C23A67CB10B3}" name="Column13304"/>
    <tableColumn id="13305" xr3:uid="{736F31E1-88CB-4CA9-A95C-5AD9401F27DC}" name="Column13305"/>
    <tableColumn id="13306" xr3:uid="{5554D817-AF66-4663-98E6-7527B1C1F52D}" name="Column13306"/>
    <tableColumn id="13307" xr3:uid="{EF81026D-ADE9-442E-AACE-C2CC08A10C1B}" name="Column13307"/>
    <tableColumn id="13308" xr3:uid="{30CA52B0-6CBF-4DCB-93CB-D9BC5AAB19AD}" name="Column13308"/>
    <tableColumn id="13309" xr3:uid="{EEA36737-6CF7-4A60-9CCF-A38F5D90E38A}" name="Column13309"/>
    <tableColumn id="13310" xr3:uid="{324CEF05-4982-4612-9B72-7FCD01C324BA}" name="Column13310"/>
    <tableColumn id="13311" xr3:uid="{AFAE4935-B659-4A05-8C9C-EF33DA1DA587}" name="Column13311"/>
    <tableColumn id="13312" xr3:uid="{84DB99EB-E00B-4EB2-947C-B90789E9FB65}" name="Column13312"/>
    <tableColumn id="13313" xr3:uid="{9968CA41-1735-40D1-96C9-73A5725FB400}" name="Column13313"/>
    <tableColumn id="13314" xr3:uid="{58C8A967-3133-4EAE-AB0F-2EC571FC9672}" name="Column13314"/>
    <tableColumn id="13315" xr3:uid="{4D8DE45A-C06E-4532-8F8D-B81FBBC4BB66}" name="Column13315"/>
    <tableColumn id="13316" xr3:uid="{80E964F2-4790-4F21-9359-7B589F7268AD}" name="Column13316"/>
    <tableColumn id="13317" xr3:uid="{842460AF-F9AC-4D87-914F-BC17AD9488C3}" name="Column13317"/>
    <tableColumn id="13318" xr3:uid="{196E8C68-2926-4618-AF6A-6D1C3B00C153}" name="Column13318"/>
    <tableColumn id="13319" xr3:uid="{BB30C532-6368-4A62-8CC4-723B46F5C96B}" name="Column13319"/>
    <tableColumn id="13320" xr3:uid="{282AB6CC-C1C1-4062-A96A-3D8C87474E54}" name="Column13320"/>
    <tableColumn id="13321" xr3:uid="{CDB94F62-3E4F-4D04-BFD5-34D959D4ABDA}" name="Column13321"/>
    <tableColumn id="13322" xr3:uid="{AB485622-D4E9-4D8D-B2A7-115DA0E34624}" name="Column13322"/>
    <tableColumn id="13323" xr3:uid="{E7600EC8-FBD0-4B02-BAAF-A25BA8F90F72}" name="Column13323"/>
    <tableColumn id="13324" xr3:uid="{97382CD7-843D-4C86-8284-4E43072521A0}" name="Column13324"/>
    <tableColumn id="13325" xr3:uid="{F8668CBC-27D2-46F2-AED6-2746BF1626EE}" name="Column13325"/>
    <tableColumn id="13326" xr3:uid="{C37ECDBF-120A-49E8-A0EC-FB894F860A77}" name="Column13326"/>
    <tableColumn id="13327" xr3:uid="{EA4E2C11-E57C-432F-B0BF-6C1114E6DA31}" name="Column13327"/>
    <tableColumn id="13328" xr3:uid="{4F8A7F43-B2A4-4E93-B78D-7F121EFB36CF}" name="Column13328"/>
    <tableColumn id="13329" xr3:uid="{166767F0-FAC7-458A-939A-2F3BB688B430}" name="Column13329"/>
    <tableColumn id="13330" xr3:uid="{B891CF7F-4C83-4F84-92C5-3078D701DD39}" name="Column13330"/>
    <tableColumn id="13331" xr3:uid="{936A017A-D1B3-4DF2-8334-441422E8D1B4}" name="Column13331"/>
    <tableColumn id="13332" xr3:uid="{25A99C16-8417-449A-B1D4-0CB3E71EADBC}" name="Column13332"/>
    <tableColumn id="13333" xr3:uid="{35119719-D698-489F-BAAE-4623EEC50EC1}" name="Column13333"/>
    <tableColumn id="13334" xr3:uid="{7D9EF1B2-0C49-43A4-AD31-2DE7589B8BED}" name="Column13334"/>
    <tableColumn id="13335" xr3:uid="{3D2A4806-DCA4-4A2D-A506-B3BC33547F9D}" name="Column13335"/>
    <tableColumn id="13336" xr3:uid="{33ABA455-6265-4259-A946-0263900D0AB5}" name="Column13336"/>
    <tableColumn id="13337" xr3:uid="{E7DC0ECE-8194-4CFF-960F-BD603AEED243}" name="Column13337"/>
    <tableColumn id="13338" xr3:uid="{20C267B6-36F3-4624-A5C2-68FC84A6592C}" name="Column13338"/>
    <tableColumn id="13339" xr3:uid="{E15E3860-EB8B-473D-BA56-5B1D1A996130}" name="Column13339"/>
    <tableColumn id="13340" xr3:uid="{638CCD1A-7893-4EBA-A659-E20B04C3B2E3}" name="Column13340"/>
    <tableColumn id="13341" xr3:uid="{3C763FDA-5942-4D8C-8C6E-A89073161EED}" name="Column13341"/>
    <tableColumn id="13342" xr3:uid="{87DEEF24-00E9-45B3-836E-6D7FFC6E94A1}" name="Column13342"/>
    <tableColumn id="13343" xr3:uid="{17CC5610-7226-493D-815D-71173794C9DA}" name="Column13343"/>
    <tableColumn id="13344" xr3:uid="{5546A507-985A-4347-853A-4531AAB41451}" name="Column13344"/>
    <tableColumn id="13345" xr3:uid="{C35BB346-C69B-4B10-862C-044072C0B9A4}" name="Column13345"/>
    <tableColumn id="13346" xr3:uid="{7EC7BE76-D623-4346-AC3C-BA3E66976A55}" name="Column13346"/>
    <tableColumn id="13347" xr3:uid="{D0725463-9E8D-48C8-A5C6-0F752C0BECEA}" name="Column13347"/>
    <tableColumn id="13348" xr3:uid="{B534E630-5A2A-446E-8194-DB0D81768D05}" name="Column13348"/>
    <tableColumn id="13349" xr3:uid="{F008CF56-A92D-49DF-A535-03D41272D5F7}" name="Column13349"/>
    <tableColumn id="13350" xr3:uid="{32094F9C-1906-41B8-BE2F-5DDB2D06EB8F}" name="Column13350"/>
    <tableColumn id="13351" xr3:uid="{A47BEFBE-1F9B-4FBB-9883-FCBA6A3F71AB}" name="Column13351"/>
    <tableColumn id="13352" xr3:uid="{C786C7AB-2FCE-4FE7-9C74-C43CF7B08C5A}" name="Column13352"/>
    <tableColumn id="13353" xr3:uid="{6687DEB1-A80F-46D3-8708-6DA2A0B004C2}" name="Column13353"/>
    <tableColumn id="13354" xr3:uid="{48B07E40-F9BC-46C7-948D-F9322035BCB6}" name="Column13354"/>
    <tableColumn id="13355" xr3:uid="{68B53650-5D7F-481F-949F-8772D82ED74C}" name="Column13355"/>
    <tableColumn id="13356" xr3:uid="{BCAE9917-B4D7-4150-92C0-689D8EAFDF29}" name="Column13356"/>
    <tableColumn id="13357" xr3:uid="{949548B5-59EE-4EDC-A6B4-5E7D06457375}" name="Column13357"/>
    <tableColumn id="13358" xr3:uid="{0DC42DA5-2D61-4C1C-9B45-EB11745F3EDE}" name="Column13358"/>
    <tableColumn id="13359" xr3:uid="{BA6F1260-E414-4C9F-8402-32164FC11DC0}" name="Column13359"/>
    <tableColumn id="13360" xr3:uid="{F6E4DC66-9097-4DE2-876F-B7153BE9E4A9}" name="Column13360"/>
    <tableColumn id="13361" xr3:uid="{9631386D-AA22-4AB7-9117-F4341A06B7E7}" name="Column13361"/>
    <tableColumn id="13362" xr3:uid="{8EB03AA5-48A3-4138-B19D-7DE245E15D5F}" name="Column13362"/>
    <tableColumn id="13363" xr3:uid="{C7233CF9-BB41-4BE6-8618-1AD9C30497C9}" name="Column13363"/>
    <tableColumn id="13364" xr3:uid="{BF97931C-B6D0-450D-AA80-DDECEF699632}" name="Column13364"/>
    <tableColumn id="13365" xr3:uid="{4F504C20-5A88-4243-9301-CB294AE6A24E}" name="Column13365"/>
    <tableColumn id="13366" xr3:uid="{63AEAA38-B6CF-4760-9958-5F3C98D3441E}" name="Column13366"/>
    <tableColumn id="13367" xr3:uid="{E668924E-D67B-4FB1-A1E0-ACF39A65757B}" name="Column13367"/>
    <tableColumn id="13368" xr3:uid="{3091FA81-2806-4380-A21E-57614CBDFFD4}" name="Column13368"/>
    <tableColumn id="13369" xr3:uid="{FCD2BE60-242C-461A-BA6A-140BFE5F0848}" name="Column13369"/>
    <tableColumn id="13370" xr3:uid="{454E936B-CADD-4C04-A12B-1A862387BC2E}" name="Column13370"/>
    <tableColumn id="13371" xr3:uid="{71FF7D18-58EA-4051-A374-76790D6E8940}" name="Column13371"/>
    <tableColumn id="13372" xr3:uid="{26F46E4A-2AAF-45FE-AC53-20DDA56BA3A1}" name="Column13372"/>
    <tableColumn id="13373" xr3:uid="{DCF7CD9B-177C-4BB4-9648-A3E37BDD55CF}" name="Column13373"/>
    <tableColumn id="13374" xr3:uid="{745ABCEA-C44F-4C40-9015-003CB6F87F1E}" name="Column13374"/>
    <tableColumn id="13375" xr3:uid="{A9F49FD6-48A8-4956-A33B-8532A37B8E36}" name="Column13375"/>
    <tableColumn id="13376" xr3:uid="{F7CF903E-D0AD-4140-A8F9-73A483B6FDDF}" name="Column13376"/>
    <tableColumn id="13377" xr3:uid="{94384178-F45F-4BA9-91B3-5BFD394D5490}" name="Column13377"/>
    <tableColumn id="13378" xr3:uid="{B2AEAA99-4729-4BD0-B726-3B0B0D3BFACD}" name="Column13378"/>
    <tableColumn id="13379" xr3:uid="{D38FF137-4684-4D29-8AD1-0D99781291FD}" name="Column13379"/>
    <tableColumn id="13380" xr3:uid="{9F2E259E-0112-43C4-8E05-9CD020E93AA9}" name="Column13380"/>
    <tableColumn id="13381" xr3:uid="{3C87B354-015C-4682-8B08-665BE6738D1A}" name="Column13381"/>
    <tableColumn id="13382" xr3:uid="{91AD24A4-7266-4047-861D-9F8D52CC8882}" name="Column13382"/>
    <tableColumn id="13383" xr3:uid="{8307D47A-2973-4FA7-B054-19D9FD6E8A21}" name="Column13383"/>
    <tableColumn id="13384" xr3:uid="{4316FC2E-3635-452D-B3FC-F331EE57C643}" name="Column13384"/>
    <tableColumn id="13385" xr3:uid="{F0F98C18-01BD-4637-972E-0006FF76DD31}" name="Column13385"/>
    <tableColumn id="13386" xr3:uid="{F1BAE74B-03A2-45A6-AD75-68BA8B62FE3D}" name="Column13386"/>
    <tableColumn id="13387" xr3:uid="{EABA0DB9-B1F3-453C-B291-107968303545}" name="Column13387"/>
    <tableColumn id="13388" xr3:uid="{A1DC6684-21F9-4789-9CF7-5FA8854A1F60}" name="Column13388"/>
    <tableColumn id="13389" xr3:uid="{B9D4FA6A-9AB1-4AD0-8809-FE4BDC43C4AB}" name="Column13389"/>
    <tableColumn id="13390" xr3:uid="{1A07B5AB-C8EE-4352-9ED4-0BB06D3FD1AE}" name="Column13390"/>
    <tableColumn id="13391" xr3:uid="{99B5C072-8C69-4D9D-BA52-128D04F5EB47}" name="Column13391"/>
    <tableColumn id="13392" xr3:uid="{32F81826-B080-41CD-8C73-82AD95F1FA12}" name="Column13392"/>
    <tableColumn id="13393" xr3:uid="{6506F263-68F1-4A6B-AA90-C256D6A74C85}" name="Column13393"/>
    <tableColumn id="13394" xr3:uid="{FB1C076B-9EC9-4513-AE7D-899AC085AC23}" name="Column13394"/>
    <tableColumn id="13395" xr3:uid="{65054F1B-C708-44E5-B9DC-B5551CA15DEF}" name="Column13395"/>
    <tableColumn id="13396" xr3:uid="{0B60CD1E-0FC6-4BB3-8CCC-A82534D4FA8F}" name="Column13396"/>
    <tableColumn id="13397" xr3:uid="{EB8523E8-C55D-4CE1-8D21-6FFE2D5B155C}" name="Column13397"/>
    <tableColumn id="13398" xr3:uid="{70BEBA28-5654-4241-9777-F545045A1E10}" name="Column13398"/>
    <tableColumn id="13399" xr3:uid="{C6D8C8FF-781A-4EB8-8BDE-B6D6CF663FF3}" name="Column13399"/>
    <tableColumn id="13400" xr3:uid="{C2AAC5AD-2542-415F-9802-55AB04BB2839}" name="Column13400"/>
    <tableColumn id="13401" xr3:uid="{547F4BFA-5B63-4C31-91F9-B73088D411AF}" name="Column13401"/>
    <tableColumn id="13402" xr3:uid="{B322A37C-682C-4E11-B165-C98E474D8B08}" name="Column13402"/>
    <tableColumn id="13403" xr3:uid="{BA3DFCA8-AE82-4449-902B-E0CBBBA5AAF7}" name="Column13403"/>
    <tableColumn id="13404" xr3:uid="{63E10B32-CDDB-4E56-8541-EA2721DB094B}" name="Column13404"/>
    <tableColumn id="13405" xr3:uid="{697D44D3-7D4C-410F-8816-8483267542CD}" name="Column13405"/>
    <tableColumn id="13406" xr3:uid="{11C3F741-2D33-425C-B788-3904FC18AF66}" name="Column13406"/>
    <tableColumn id="13407" xr3:uid="{927CE721-A533-4D2B-A5C0-17856742C0F5}" name="Column13407"/>
    <tableColumn id="13408" xr3:uid="{59A4AA2C-8629-493F-963A-2914A555F4BE}" name="Column13408"/>
    <tableColumn id="13409" xr3:uid="{337AAAEA-8DE9-4126-B732-9BC3B8399494}" name="Column13409"/>
    <tableColumn id="13410" xr3:uid="{E787C126-C6A9-47DE-B774-DCEA439CFC50}" name="Column13410"/>
    <tableColumn id="13411" xr3:uid="{9D3EAF81-4EF3-44B9-BDF7-3F85C8C08B7A}" name="Column13411"/>
    <tableColumn id="13412" xr3:uid="{86DD9C31-B8AA-4623-B24A-80E82C3AB82B}" name="Column13412"/>
    <tableColumn id="13413" xr3:uid="{923B4908-A2AA-49D9-930B-9950E476692D}" name="Column13413"/>
    <tableColumn id="13414" xr3:uid="{C24B9944-6775-4675-855D-E0516CDEEF9D}" name="Column13414"/>
    <tableColumn id="13415" xr3:uid="{AAD673CC-7F23-46FF-8A80-09CF2E08F925}" name="Column13415"/>
    <tableColumn id="13416" xr3:uid="{7DE7F55E-454C-4E1C-832C-738BB37C9615}" name="Column13416"/>
    <tableColumn id="13417" xr3:uid="{1CE765AE-D555-4963-8BF4-406A4A8104F1}" name="Column13417"/>
    <tableColumn id="13418" xr3:uid="{2B0D6406-8D7B-49E8-96C4-1355F431EE79}" name="Column13418"/>
    <tableColumn id="13419" xr3:uid="{19154D37-217A-4D0E-8630-C425279ABC6D}" name="Column13419"/>
    <tableColumn id="13420" xr3:uid="{49A30B2B-5977-49A6-8093-BAE3E56863DD}" name="Column13420"/>
    <tableColumn id="13421" xr3:uid="{EF71BDE3-F9E8-48E2-8ADF-68E611EC7D98}" name="Column13421"/>
    <tableColumn id="13422" xr3:uid="{4386D652-838B-4033-8998-F015FECF4069}" name="Column13422"/>
    <tableColumn id="13423" xr3:uid="{DF8CF84A-FB67-47EE-A826-7CFA1ADB8167}" name="Column13423"/>
    <tableColumn id="13424" xr3:uid="{234183E1-A5A1-42F4-B355-E2B1D547222B}" name="Column13424"/>
    <tableColumn id="13425" xr3:uid="{9BA5AB6C-1EBD-4454-937D-A2D2B1480EF8}" name="Column13425"/>
    <tableColumn id="13426" xr3:uid="{EB9D874C-6979-4FE0-86DF-DD5644055EAC}" name="Column13426"/>
    <tableColumn id="13427" xr3:uid="{45C45284-FF57-45FD-97EC-BF331D7168E6}" name="Column13427"/>
    <tableColumn id="13428" xr3:uid="{69E4AD6C-FA02-41CA-811B-623F88F5A717}" name="Column13428"/>
    <tableColumn id="13429" xr3:uid="{6CCFE3BB-49FC-4B5D-8314-6CD68700FC17}" name="Column13429"/>
    <tableColumn id="13430" xr3:uid="{39A09D15-EE0C-4004-8EA8-067B154AD18F}" name="Column13430"/>
    <tableColumn id="13431" xr3:uid="{FA023027-8B70-44B2-833D-8AAD59E3F1BE}" name="Column13431"/>
    <tableColumn id="13432" xr3:uid="{E81077C0-733B-4B1F-AEEC-C5F691161E1E}" name="Column13432"/>
    <tableColumn id="13433" xr3:uid="{FF17714B-DDFD-4DE4-BDDC-97481562CDCC}" name="Column13433"/>
    <tableColumn id="13434" xr3:uid="{8EF7B017-1678-46FE-B1AE-54428921F6F3}" name="Column13434"/>
    <tableColumn id="13435" xr3:uid="{CA61B1C3-01ED-4B8B-ACA2-3674B157FF0D}" name="Column13435"/>
    <tableColumn id="13436" xr3:uid="{A0A8BF23-C163-4549-9241-23C1A1CD17AE}" name="Column13436"/>
    <tableColumn id="13437" xr3:uid="{8D024E89-3E72-40E1-BB11-39A6C05DC19C}" name="Column13437"/>
    <tableColumn id="13438" xr3:uid="{AA9E1623-FEA5-437E-AF38-0EEA06DF3D49}" name="Column13438"/>
    <tableColumn id="13439" xr3:uid="{DF754BD8-94A8-4114-8DF6-8B0397560351}" name="Column13439"/>
    <tableColumn id="13440" xr3:uid="{0F8501A2-31E7-41D4-8A23-70E633DF6988}" name="Column13440"/>
    <tableColumn id="13441" xr3:uid="{372067CD-DCAB-4B09-AB8E-B540B4A7E130}" name="Column13441"/>
    <tableColumn id="13442" xr3:uid="{8C7E99BE-2D20-4B58-A9D2-5765BFB3C0C4}" name="Column13442"/>
    <tableColumn id="13443" xr3:uid="{A8201D1F-D823-4813-BC14-93901E508EC1}" name="Column13443"/>
    <tableColumn id="13444" xr3:uid="{D6813020-AA4A-4779-BA5C-E072E6CA3A55}" name="Column13444"/>
    <tableColumn id="13445" xr3:uid="{A69DCC37-5961-4EF0-AB70-FCCB8F242B64}" name="Column13445"/>
    <tableColumn id="13446" xr3:uid="{255F0AA5-A2BF-49CF-8724-33F78ECEDE40}" name="Column13446"/>
    <tableColumn id="13447" xr3:uid="{C40EBC10-E392-444C-8DFB-228F4815B082}" name="Column13447"/>
    <tableColumn id="13448" xr3:uid="{C9BDA9F4-885C-41A3-96FB-390A17F91C56}" name="Column13448"/>
    <tableColumn id="13449" xr3:uid="{70A2766C-2129-4A14-A2B1-B98878FB4D00}" name="Column13449"/>
    <tableColumn id="13450" xr3:uid="{C96D4891-E80C-4F6D-8D99-DEDFBB3F7F97}" name="Column13450"/>
    <tableColumn id="13451" xr3:uid="{DB640C9C-CA17-4F4C-B032-FE8F21357B73}" name="Column13451"/>
    <tableColumn id="13452" xr3:uid="{AEC2414D-6F1A-446D-B0D4-46DB1023B23D}" name="Column13452"/>
    <tableColumn id="13453" xr3:uid="{94581A92-1692-4882-A5B9-B7DCB9C17E01}" name="Column13453"/>
    <tableColumn id="13454" xr3:uid="{028ABA9D-165A-4A69-8BC7-582AF4848FFC}" name="Column13454"/>
    <tableColumn id="13455" xr3:uid="{45518D20-DB37-4D5B-BFE1-0F750358AD67}" name="Column13455"/>
    <tableColumn id="13456" xr3:uid="{40175B82-6C12-4ADC-B25D-FC6C3C730186}" name="Column13456"/>
    <tableColumn id="13457" xr3:uid="{C2D22FA5-07CA-4F97-92E9-5AF941BA64B4}" name="Column13457"/>
    <tableColumn id="13458" xr3:uid="{BF171F44-58F4-43F1-B92E-06366A81C55B}" name="Column13458"/>
    <tableColumn id="13459" xr3:uid="{11B0B253-E2F5-4DFA-96A4-C251ECEA4F4F}" name="Column13459"/>
    <tableColumn id="13460" xr3:uid="{CEFC5F47-979C-45DC-9B2B-9BEB40FFCC97}" name="Column13460"/>
    <tableColumn id="13461" xr3:uid="{5B8FF0D0-BD62-426E-8254-5A7D0707BCF8}" name="Column13461"/>
    <tableColumn id="13462" xr3:uid="{65045198-12FC-4D4E-BB8B-471210DAA763}" name="Column13462"/>
    <tableColumn id="13463" xr3:uid="{2FC5FEC3-1A49-446A-B1A8-9025654C8EAB}" name="Column13463"/>
    <tableColumn id="13464" xr3:uid="{69F3CAD7-5A92-4F2C-BE31-BF8A462938C9}" name="Column13464"/>
    <tableColumn id="13465" xr3:uid="{BBB8AFC9-61F3-468B-A47E-9E2A6BA11FC9}" name="Column13465"/>
    <tableColumn id="13466" xr3:uid="{A6AFC574-5DED-4212-94CC-389332F82D06}" name="Column13466"/>
    <tableColumn id="13467" xr3:uid="{0A9C5DE5-8CAE-4B33-ABC2-8021810E8CC0}" name="Column13467"/>
    <tableColumn id="13468" xr3:uid="{35C67080-D9B5-4044-8E45-264A04E25B95}" name="Column13468"/>
    <tableColumn id="13469" xr3:uid="{7BCD3C83-8A83-4BAD-A0C4-43F6E0FBB959}" name="Column13469"/>
    <tableColumn id="13470" xr3:uid="{88AF3195-3B02-475B-8D4A-3BF6DD95B54D}" name="Column13470"/>
    <tableColumn id="13471" xr3:uid="{4DF5EC8C-02B3-44FE-8327-72557CFBA77B}" name="Column13471"/>
    <tableColumn id="13472" xr3:uid="{1BFA306F-FAA8-40AD-8039-12A407C5CD09}" name="Column13472"/>
    <tableColumn id="13473" xr3:uid="{429FF613-B271-48C6-BB67-123E74499E4F}" name="Column13473"/>
    <tableColumn id="13474" xr3:uid="{D31B36E3-CE50-4D21-BDFF-87F0989B0C77}" name="Column13474"/>
    <tableColumn id="13475" xr3:uid="{9F7D54F1-036E-4684-AC09-5A590FB80E24}" name="Column13475"/>
    <tableColumn id="13476" xr3:uid="{97B698D0-CA37-4670-902D-EBC4BE1001C0}" name="Column13476"/>
    <tableColumn id="13477" xr3:uid="{BC45D6D9-6B9F-4F17-908A-986B4C57E11B}" name="Column13477"/>
    <tableColumn id="13478" xr3:uid="{34D15AA9-EDCA-4070-A174-F50F86FEE5A4}" name="Column13478"/>
    <tableColumn id="13479" xr3:uid="{4F7F6EDD-BD24-460C-A4BA-535CD58A9266}" name="Column13479"/>
    <tableColumn id="13480" xr3:uid="{9521CABB-412D-4E88-AFE8-AECE5DD8C4D3}" name="Column13480"/>
    <tableColumn id="13481" xr3:uid="{85188B59-B220-43C2-87CE-81ACC747BCF0}" name="Column13481"/>
    <tableColumn id="13482" xr3:uid="{DF3CEEB3-A367-43F9-A1B0-C60126384783}" name="Column13482"/>
    <tableColumn id="13483" xr3:uid="{D5FFEA46-D70B-47A7-AFC6-9260801E603B}" name="Column13483"/>
    <tableColumn id="13484" xr3:uid="{C2013FC2-2CA5-47BB-A746-86BB78DA82B3}" name="Column13484"/>
    <tableColumn id="13485" xr3:uid="{E910DFC8-EAE4-45A5-A128-2134030FB98A}" name="Column13485"/>
    <tableColumn id="13486" xr3:uid="{85F40718-0FC0-4474-B01C-442A317F5F4F}" name="Column13486"/>
    <tableColumn id="13487" xr3:uid="{66F6CFF7-8E50-4B48-90C9-D6A46DFC783A}" name="Column13487"/>
    <tableColumn id="13488" xr3:uid="{7C4B94C3-A63A-49C1-9A20-092700A28078}" name="Column13488"/>
    <tableColumn id="13489" xr3:uid="{F53BA4DD-4787-469E-8530-3F9BB1E29340}" name="Column13489"/>
    <tableColumn id="13490" xr3:uid="{6D693D01-3812-40B1-BF13-FAA109FE944D}" name="Column13490"/>
    <tableColumn id="13491" xr3:uid="{BF588DC9-5710-4EAB-825B-AF45083E6263}" name="Column13491"/>
    <tableColumn id="13492" xr3:uid="{CE8661A1-B021-4773-8D17-80231B61A964}" name="Column13492"/>
    <tableColumn id="13493" xr3:uid="{945D8840-354E-41A7-AA3B-E7D9B82BEB64}" name="Column13493"/>
    <tableColumn id="13494" xr3:uid="{9FB3E725-D3E6-4479-8F33-021F9198F00C}" name="Column13494"/>
    <tableColumn id="13495" xr3:uid="{2127D29E-8040-4BC9-AA13-1FADB0DD64DA}" name="Column13495"/>
    <tableColumn id="13496" xr3:uid="{176CFA97-5606-4BF8-BF72-A8756D2317F1}" name="Column13496"/>
    <tableColumn id="13497" xr3:uid="{0EAF9103-D7F6-443D-B848-0B112854A1E4}" name="Column13497"/>
    <tableColumn id="13498" xr3:uid="{84F172FD-B4A6-46DD-9F14-23409D2240C4}" name="Column13498"/>
    <tableColumn id="13499" xr3:uid="{97D83CB7-73EA-4A6D-8DF5-922F02B1F09E}" name="Column13499"/>
    <tableColumn id="13500" xr3:uid="{FCEB26C3-09CE-4697-944E-B9957748355A}" name="Column13500"/>
    <tableColumn id="13501" xr3:uid="{8C0E7EE0-7F1C-43CC-818A-9E2E7FDA9387}" name="Column13501"/>
    <tableColumn id="13502" xr3:uid="{A2461F50-B61E-4897-943A-26F0046BF41F}" name="Column13502"/>
    <tableColumn id="13503" xr3:uid="{36318409-7313-4066-AFB9-F5EB13BADACC}" name="Column13503"/>
    <tableColumn id="13504" xr3:uid="{86CCE86E-D17E-452E-8009-E92E49189358}" name="Column13504"/>
    <tableColumn id="13505" xr3:uid="{D8F223C9-A8D9-4CB8-B7F5-D95E3EC5800B}" name="Column13505"/>
    <tableColumn id="13506" xr3:uid="{D421C90C-D1E5-4A48-BF01-7A7213D41BBD}" name="Column13506"/>
    <tableColumn id="13507" xr3:uid="{0FE5B22A-2AA9-442D-A33B-9ADA83CFB17A}" name="Column13507"/>
    <tableColumn id="13508" xr3:uid="{AE0579C1-8743-4C57-915B-6DC026324D5E}" name="Column13508"/>
    <tableColumn id="13509" xr3:uid="{4FFFD931-A5F0-472B-85C6-B93266BA9E65}" name="Column13509"/>
    <tableColumn id="13510" xr3:uid="{7C3DF4EA-1D11-409E-B017-33ED3DF9C735}" name="Column13510"/>
    <tableColumn id="13511" xr3:uid="{D85ACC1F-8AFB-4A6C-9918-AC87DB2503FF}" name="Column13511"/>
    <tableColumn id="13512" xr3:uid="{5F5B2D72-C89D-4A1A-A923-677FDB9DAC54}" name="Column13512"/>
    <tableColumn id="13513" xr3:uid="{85DF943D-ADB7-4112-8F94-AA7CDC78F408}" name="Column13513"/>
    <tableColumn id="13514" xr3:uid="{45A1D0E3-F09E-4B64-9816-D9A95E14B40C}" name="Column13514"/>
    <tableColumn id="13515" xr3:uid="{0CBF0945-C50A-4188-B1E4-A8A49D549465}" name="Column13515"/>
    <tableColumn id="13516" xr3:uid="{5E7F89B5-2F5F-4191-A033-F67D7B9B10E1}" name="Column13516"/>
    <tableColumn id="13517" xr3:uid="{DAF1B590-BFA0-4658-87AD-884306EBD92B}" name="Column13517"/>
    <tableColumn id="13518" xr3:uid="{2F234B06-89D0-4AAD-B3BF-10CE67CE17E3}" name="Column13518"/>
    <tableColumn id="13519" xr3:uid="{A02F3CB5-A251-448E-B028-D3A8A42598AC}" name="Column13519"/>
    <tableColumn id="13520" xr3:uid="{BD1F880A-073D-49CB-8670-EF62C9EBACB1}" name="Column13520"/>
    <tableColumn id="13521" xr3:uid="{D743581D-9CBA-4B3E-A265-AEE09CA83431}" name="Column13521"/>
    <tableColumn id="13522" xr3:uid="{7AEC6F29-0882-4892-A36D-0783726D47CE}" name="Column13522"/>
    <tableColumn id="13523" xr3:uid="{0B1B4BED-1CEB-41FC-8FC4-02E54C84AE42}" name="Column13523"/>
    <tableColumn id="13524" xr3:uid="{42763FFB-4A39-4A2A-A323-EBC945CCA57A}" name="Column13524"/>
    <tableColumn id="13525" xr3:uid="{D9F3F084-0E20-4853-A196-2F2A4314046E}" name="Column13525"/>
    <tableColumn id="13526" xr3:uid="{E27BA23E-62A7-41F7-A649-C59C6AEAA5D5}" name="Column13526"/>
    <tableColumn id="13527" xr3:uid="{F1FE98F6-3145-46A8-8BD9-89B7FABD5571}" name="Column13527"/>
    <tableColumn id="13528" xr3:uid="{208FDB6A-DF2F-4D8F-9050-713DA0C41ADA}" name="Column13528"/>
    <tableColumn id="13529" xr3:uid="{7057C242-530C-49DC-9E9B-828741BDECEB}" name="Column13529"/>
    <tableColumn id="13530" xr3:uid="{68DF8A10-516F-4F55-A35E-AC73CC59529E}" name="Column13530"/>
    <tableColumn id="13531" xr3:uid="{A43D0A51-5049-47D3-BA52-3B6ACF3410A1}" name="Column13531"/>
    <tableColumn id="13532" xr3:uid="{513E8566-0F47-4E18-8137-52B375DE9C8B}" name="Column13532"/>
    <tableColumn id="13533" xr3:uid="{A985F9BB-174A-4B73-981E-8711A0EE83C7}" name="Column13533"/>
    <tableColumn id="13534" xr3:uid="{5CD706F2-1556-459E-961A-811A5CD238F4}" name="Column13534"/>
    <tableColumn id="13535" xr3:uid="{54F65979-C1EF-40D4-BCBB-0994FB6068DC}" name="Column13535"/>
    <tableColumn id="13536" xr3:uid="{7C233CF7-4EBF-4F81-B928-69B3F23C29FA}" name="Column13536"/>
    <tableColumn id="13537" xr3:uid="{92E12FD7-6538-4EA9-A070-420002AEF420}" name="Column13537"/>
    <tableColumn id="13538" xr3:uid="{4534CD66-1C97-41CB-A61A-72A267FEBB9E}" name="Column13538"/>
    <tableColumn id="13539" xr3:uid="{82217F62-4BA0-4662-ADDE-D674FB63F963}" name="Column13539"/>
    <tableColumn id="13540" xr3:uid="{1E3BBA81-F644-4408-9D65-411EEB355897}" name="Column13540"/>
    <tableColumn id="13541" xr3:uid="{929C2131-8E43-4C73-B545-E7C7E50EEFB0}" name="Column13541"/>
    <tableColumn id="13542" xr3:uid="{953406B8-03B6-4A3F-A316-908BE5716B8D}" name="Column13542"/>
    <tableColumn id="13543" xr3:uid="{1AE331D8-A48E-4999-8C67-A20C4E7D5DD7}" name="Column13543"/>
    <tableColumn id="13544" xr3:uid="{D9A2FA19-9AF9-44F9-A846-432154A160AF}" name="Column13544"/>
    <tableColumn id="13545" xr3:uid="{741CF5A5-4628-44C2-9989-52D6450F58F9}" name="Column13545"/>
    <tableColumn id="13546" xr3:uid="{F9F0FCC7-E48D-4E31-8C54-0080F37D892E}" name="Column13546"/>
    <tableColumn id="13547" xr3:uid="{906AC179-BCC1-4D84-8E21-5138F746C8B6}" name="Column13547"/>
    <tableColumn id="13548" xr3:uid="{786576D9-C04A-4121-B7B6-48734A063BE2}" name="Column13548"/>
    <tableColumn id="13549" xr3:uid="{A3C27F2F-8A77-44BB-BB2E-9014E2024DDB}" name="Column13549"/>
    <tableColumn id="13550" xr3:uid="{3C231C60-3148-469A-8E4D-24C869951CAE}" name="Column13550"/>
    <tableColumn id="13551" xr3:uid="{58A8339C-AFBF-4220-BE85-909D72ABAC4D}" name="Column13551"/>
    <tableColumn id="13552" xr3:uid="{65A20E0D-6D24-4D5E-8B33-5F8DAB83DBA9}" name="Column13552"/>
    <tableColumn id="13553" xr3:uid="{4ADBB198-92EA-4F9C-86DC-3611BD2C217F}" name="Column13553"/>
    <tableColumn id="13554" xr3:uid="{F3D52AEC-8CEB-4A0A-BA42-5ADD12F5E65A}" name="Column13554"/>
    <tableColumn id="13555" xr3:uid="{193F83BC-5124-4933-A174-22F76FD8E643}" name="Column13555"/>
    <tableColumn id="13556" xr3:uid="{EFCF1CE5-8940-44B8-B5F8-12CAAA36BB41}" name="Column13556"/>
    <tableColumn id="13557" xr3:uid="{25C8EF64-6EDA-4F57-A4E7-67709E395885}" name="Column13557"/>
    <tableColumn id="13558" xr3:uid="{613C9195-46E8-43EA-A893-0A7D7D73E19F}" name="Column13558"/>
    <tableColumn id="13559" xr3:uid="{95D24FF9-EF61-45A9-85C6-9500181C836F}" name="Column13559"/>
    <tableColumn id="13560" xr3:uid="{E400C8A2-99C1-413B-A874-1021B2085470}" name="Column13560"/>
    <tableColumn id="13561" xr3:uid="{D41EB579-E6E6-46B1-AA7A-05A69D58DD03}" name="Column13561"/>
    <tableColumn id="13562" xr3:uid="{ABD1B75E-0239-4C5E-A619-80B7953524E9}" name="Column13562"/>
    <tableColumn id="13563" xr3:uid="{ED72E5E9-75F3-4C3E-B27E-85CA2E7DC39B}" name="Column13563"/>
    <tableColumn id="13564" xr3:uid="{7E1D05E2-C336-4B16-B40A-3EFEF634FC49}" name="Column13564"/>
    <tableColumn id="13565" xr3:uid="{BB1091E0-2FCE-4B97-AB4B-824B9FA02606}" name="Column13565"/>
    <tableColumn id="13566" xr3:uid="{7B6566A7-CC43-4B5E-BCBD-E8B3D3FA316E}" name="Column13566"/>
    <tableColumn id="13567" xr3:uid="{70994710-37DF-45C4-8526-F197CF605244}" name="Column13567"/>
    <tableColumn id="13568" xr3:uid="{E18D9092-20A7-4457-924C-39FC9BD60C86}" name="Column13568"/>
    <tableColumn id="13569" xr3:uid="{CBF1E979-6B07-4722-B38F-3D7DEC88C223}" name="Column13569"/>
    <tableColumn id="13570" xr3:uid="{2F2C39D3-5E21-4CB2-B9DA-64F425541636}" name="Column13570"/>
    <tableColumn id="13571" xr3:uid="{DB10E9E5-C5A8-4D8C-B80B-4022A520A332}" name="Column13571"/>
    <tableColumn id="13572" xr3:uid="{DA4400C1-10BB-4589-BFA9-58ACC4D96597}" name="Column13572"/>
    <tableColumn id="13573" xr3:uid="{F6ADFA0F-989A-4856-9105-40FE9E20EDCD}" name="Column13573"/>
    <tableColumn id="13574" xr3:uid="{5E4FD3FE-82E6-49A1-9DEF-A5442D4F01CD}" name="Column13574"/>
    <tableColumn id="13575" xr3:uid="{E9E19EFC-7D40-46C6-AAFA-6D8E1F8FB5FF}" name="Column13575"/>
    <tableColumn id="13576" xr3:uid="{6F0FD4C1-7C8D-47C1-8215-2967B6194863}" name="Column13576"/>
    <tableColumn id="13577" xr3:uid="{4D5A09AC-CA6E-4810-B835-944DECC24A1F}" name="Column13577"/>
    <tableColumn id="13578" xr3:uid="{9295A2BA-788D-49E9-BD55-B5D026A9D155}" name="Column13578"/>
    <tableColumn id="13579" xr3:uid="{A26F1D4A-BEAF-404E-AC75-89AB48B188BF}" name="Column13579"/>
    <tableColumn id="13580" xr3:uid="{76C8E223-613F-4357-8091-166FE07DEF87}" name="Column13580"/>
    <tableColumn id="13581" xr3:uid="{EF1C378B-91B1-4057-BB58-CCBFB37644EF}" name="Column13581"/>
    <tableColumn id="13582" xr3:uid="{661B32DB-68DF-4993-912B-4D3988C00BFA}" name="Column13582"/>
    <tableColumn id="13583" xr3:uid="{28FFCE47-B16C-4254-8303-440BF08723E9}" name="Column13583"/>
    <tableColumn id="13584" xr3:uid="{E6E090A4-545B-4257-9574-0B1224CF86C6}" name="Column13584"/>
    <tableColumn id="13585" xr3:uid="{9B8EACFB-BB20-4C6D-BC81-E3170C3EBFAF}" name="Column13585"/>
    <tableColumn id="13586" xr3:uid="{08275E59-4705-4F1A-8B4E-2C7EE5B06015}" name="Column13586"/>
    <tableColumn id="13587" xr3:uid="{B50646A4-2520-4129-A366-2CFE968DD783}" name="Column13587"/>
    <tableColumn id="13588" xr3:uid="{13146553-2093-4CF0-9CBB-40E9A99EFEB0}" name="Column13588"/>
    <tableColumn id="13589" xr3:uid="{D7540D44-D884-4ABB-BBB6-D4C3ED88EE76}" name="Column13589"/>
    <tableColumn id="13590" xr3:uid="{266DA52A-1274-40BC-8932-0E39CBF3CDF1}" name="Column13590"/>
    <tableColumn id="13591" xr3:uid="{8296AB29-BE95-42AE-8574-7FB2B37A6A21}" name="Column13591"/>
    <tableColumn id="13592" xr3:uid="{EB231334-3F86-4DF3-BEDE-A13D976E339B}" name="Column13592"/>
    <tableColumn id="13593" xr3:uid="{3572E721-8F41-4C18-AF0F-1870EB77CA61}" name="Column13593"/>
    <tableColumn id="13594" xr3:uid="{7745688F-BA87-41AD-8439-03E5494D2F83}" name="Column13594"/>
    <tableColumn id="13595" xr3:uid="{D9C129DF-9F46-4469-90A2-85AE31929EA5}" name="Column13595"/>
    <tableColumn id="13596" xr3:uid="{ED4D6238-A5D0-4B7E-BA3E-9888D8BA690A}" name="Column13596"/>
    <tableColumn id="13597" xr3:uid="{4D103210-8AF1-40CA-BB7C-5230A51E2605}" name="Column13597"/>
    <tableColumn id="13598" xr3:uid="{E4B58EAF-6476-4DC7-AADF-CF8BD612063F}" name="Column13598"/>
    <tableColumn id="13599" xr3:uid="{C0DA6F1F-663D-4C0F-9D2A-7C5A9F291EB1}" name="Column13599"/>
    <tableColumn id="13600" xr3:uid="{C08C80A0-5014-483E-9F24-23DB7A64F528}" name="Column13600"/>
    <tableColumn id="13601" xr3:uid="{8FA8726C-C499-4829-8038-2B198ACAA2DE}" name="Column13601"/>
    <tableColumn id="13602" xr3:uid="{0CA8BFFF-0A82-4682-B88D-CA9FB5318C1F}" name="Column13602"/>
    <tableColumn id="13603" xr3:uid="{A57B9139-58B7-45AC-800D-10BCBF9BF82D}" name="Column13603"/>
    <tableColumn id="13604" xr3:uid="{1EC369F9-A403-4990-A69C-BDEE05779A67}" name="Column13604"/>
    <tableColumn id="13605" xr3:uid="{C7A1952A-0945-4AD0-9D8C-30B5CFE09782}" name="Column13605"/>
    <tableColumn id="13606" xr3:uid="{1B8AB276-DC6A-4DE4-924B-F887AA31FE09}" name="Column13606"/>
    <tableColumn id="13607" xr3:uid="{C4BF8105-9691-4EAF-8D3D-DD40E39E0D18}" name="Column13607"/>
    <tableColumn id="13608" xr3:uid="{BEA3A408-0127-4009-A0A1-7F727A60EA78}" name="Column13608"/>
    <tableColumn id="13609" xr3:uid="{1D2FFDA9-387E-45AD-9E86-9BCF6AF9C492}" name="Column13609"/>
    <tableColumn id="13610" xr3:uid="{AA3C0099-E6E7-46DB-A24E-3973B02AEEF1}" name="Column13610"/>
    <tableColumn id="13611" xr3:uid="{BE051F97-D321-4EB0-BE5D-DAC298D6A359}" name="Column13611"/>
    <tableColumn id="13612" xr3:uid="{BDA0700B-48FF-4896-A26D-199A65CBE62D}" name="Column13612"/>
    <tableColumn id="13613" xr3:uid="{5697319C-CB07-47DC-96C1-FA5D1C5CDE2F}" name="Column13613"/>
    <tableColumn id="13614" xr3:uid="{777FB385-DBBB-444F-9F24-31C0BB264011}" name="Column13614"/>
    <tableColumn id="13615" xr3:uid="{AD38949C-3D2C-4E8A-9B92-0F2765594665}" name="Column13615"/>
    <tableColumn id="13616" xr3:uid="{D9B231EF-1628-4C60-AA90-77B9DF0AF87E}" name="Column13616"/>
    <tableColumn id="13617" xr3:uid="{17BDFF95-27AA-4CEA-BA59-59CAD8E1420E}" name="Column13617"/>
    <tableColumn id="13618" xr3:uid="{14A5B43B-554F-4ADA-85E7-2B999F2A65D9}" name="Column13618"/>
    <tableColumn id="13619" xr3:uid="{3DB983B3-7BC7-4EA1-A1DF-DCF4294AC67D}" name="Column13619"/>
    <tableColumn id="13620" xr3:uid="{F6F0F710-3ADF-450B-8BBC-43D58594319C}" name="Column13620"/>
    <tableColumn id="13621" xr3:uid="{49557A24-9435-47A8-8A0E-29D70440CEF9}" name="Column13621"/>
    <tableColumn id="13622" xr3:uid="{074E874B-ACF3-49F0-8C6B-C27F2299196C}" name="Column13622"/>
    <tableColumn id="13623" xr3:uid="{8FA83ADC-874A-4F2A-B295-8A45FB2E218F}" name="Column13623"/>
    <tableColumn id="13624" xr3:uid="{471572D4-FF83-4BE2-8A43-6BEFCE067B3B}" name="Column13624"/>
    <tableColumn id="13625" xr3:uid="{406488F8-5540-464E-A964-5CE3F3F75960}" name="Column13625"/>
    <tableColumn id="13626" xr3:uid="{16481C5A-69E7-4D2C-9494-E75978574FDB}" name="Column13626"/>
    <tableColumn id="13627" xr3:uid="{34633258-2156-402F-963D-4A5CB88E5D9F}" name="Column13627"/>
    <tableColumn id="13628" xr3:uid="{304823C6-5F8D-410C-A04D-23E89DFD99A1}" name="Column13628"/>
    <tableColumn id="13629" xr3:uid="{2ADBF10F-9016-4F7A-BA0E-1C0C658C93C0}" name="Column13629"/>
    <tableColumn id="13630" xr3:uid="{377FEE5B-FF5E-498F-9EE4-3DE17BEE06B4}" name="Column13630"/>
    <tableColumn id="13631" xr3:uid="{298CFBC5-DC85-448F-AFB2-11D993E32CD5}" name="Column13631"/>
    <tableColumn id="13632" xr3:uid="{5DE5C9E6-17E7-4B84-B4DB-3BD3233778E9}" name="Column13632"/>
    <tableColumn id="13633" xr3:uid="{4DC4CE49-E7E9-4114-AC87-89C23C0F1FFB}" name="Column13633"/>
    <tableColumn id="13634" xr3:uid="{72903A88-2BF1-4787-B3A5-90E7233D7EB0}" name="Column13634"/>
    <tableColumn id="13635" xr3:uid="{F0F00A4B-74CE-47E6-A80C-957C087CCE74}" name="Column13635"/>
    <tableColumn id="13636" xr3:uid="{C1B24DE5-9236-4A71-97D6-706BD582DC33}" name="Column13636"/>
    <tableColumn id="13637" xr3:uid="{1DF65633-0213-44BC-A4A0-4E36068E5AC8}" name="Column13637"/>
    <tableColumn id="13638" xr3:uid="{BA78B499-10D4-4398-95E0-2F0B4A1367FC}" name="Column13638"/>
    <tableColumn id="13639" xr3:uid="{CDD43873-FC05-4835-AB27-69523E16247B}" name="Column13639"/>
    <tableColumn id="13640" xr3:uid="{05947E1F-F917-4119-9B79-B844BAE61F2A}" name="Column13640"/>
    <tableColumn id="13641" xr3:uid="{60ADB0F1-9EB0-4053-BCBF-A1F06EB51F39}" name="Column13641"/>
    <tableColumn id="13642" xr3:uid="{CA80038D-8370-4465-9783-CEAE99F61F4B}" name="Column13642"/>
    <tableColumn id="13643" xr3:uid="{FB56C21D-C4CC-4CE9-8CBF-62BEB85CE108}" name="Column13643"/>
    <tableColumn id="13644" xr3:uid="{771F27A1-1D24-42CF-A686-ADC11639EC32}" name="Column13644"/>
    <tableColumn id="13645" xr3:uid="{090A872A-F646-4993-94AB-AE5F89341CBE}" name="Column13645"/>
    <tableColumn id="13646" xr3:uid="{197B3D70-8A5F-4BD5-A04C-513F5AD5B645}" name="Column13646"/>
    <tableColumn id="13647" xr3:uid="{C36AE56D-D6DD-4EFF-9543-9F4354686535}" name="Column13647"/>
    <tableColumn id="13648" xr3:uid="{50CB1C31-9E86-47FB-A00D-7FFF541BE94A}" name="Column13648"/>
    <tableColumn id="13649" xr3:uid="{8780FD37-46A6-402D-8F6F-A48C63B1FC45}" name="Column13649"/>
    <tableColumn id="13650" xr3:uid="{C8EC38F8-BED6-4BCE-9A08-F6E8B9F0C61B}" name="Column13650"/>
    <tableColumn id="13651" xr3:uid="{28CAB736-D7F1-4E22-A5FF-2303D5609BBF}" name="Column13651"/>
    <tableColumn id="13652" xr3:uid="{2EA685E9-A903-43DF-B420-B1BF9A6662A8}" name="Column13652"/>
    <tableColumn id="13653" xr3:uid="{FFB3FBD0-D211-4F18-8BAB-0047D5737B73}" name="Column13653"/>
    <tableColumn id="13654" xr3:uid="{E6A5867B-51D4-4062-9032-33B09A9617B5}" name="Column13654"/>
    <tableColumn id="13655" xr3:uid="{B9A45D4B-A181-418A-BBB5-CA3AE4D9CE93}" name="Column13655"/>
    <tableColumn id="13656" xr3:uid="{49C19F21-AC5E-4682-89BE-1372E8DC9617}" name="Column13656"/>
    <tableColumn id="13657" xr3:uid="{0E61FF62-3109-470C-AB9F-B7D701E82320}" name="Column13657"/>
    <tableColumn id="13658" xr3:uid="{EFF7FCB5-84D0-4A54-B536-67A7832188AF}" name="Column13658"/>
    <tableColumn id="13659" xr3:uid="{EAF2D0E3-1A6B-4680-AD70-153ECC0DC63C}" name="Column13659"/>
    <tableColumn id="13660" xr3:uid="{FAA107B8-7A61-4FB1-A5C2-FCCAFAD575C8}" name="Column13660"/>
    <tableColumn id="13661" xr3:uid="{1E744CA6-D881-4CA8-A790-B9E07B471910}" name="Column13661"/>
    <tableColumn id="13662" xr3:uid="{F4BD6047-FBDB-4D5C-B857-42D4AD9B1E3E}" name="Column13662"/>
    <tableColumn id="13663" xr3:uid="{4710F8F2-9F0F-4534-A454-393980617BC4}" name="Column13663"/>
    <tableColumn id="13664" xr3:uid="{B9F9FC20-081D-415E-BBE5-BC445BC068C2}" name="Column13664"/>
    <tableColumn id="13665" xr3:uid="{E02F2B29-D737-44B6-A022-80F55B312BEC}" name="Column13665"/>
    <tableColumn id="13666" xr3:uid="{1A8DBB22-7301-46E3-8695-CD5AEE925AFF}" name="Column13666"/>
    <tableColumn id="13667" xr3:uid="{246F8335-C21F-4C68-B29A-38ACE590E18E}" name="Column13667"/>
    <tableColumn id="13668" xr3:uid="{843AE5DC-2349-4D65-B5D3-01B399D143F3}" name="Column13668"/>
    <tableColumn id="13669" xr3:uid="{32F40918-7799-4170-82DB-9B481BB4A549}" name="Column13669"/>
    <tableColumn id="13670" xr3:uid="{E8C82555-C669-43E6-885B-412BD80F6024}" name="Column13670"/>
    <tableColumn id="13671" xr3:uid="{0E3C0ADC-984A-4434-8DBF-B631DCC76113}" name="Column13671"/>
    <tableColumn id="13672" xr3:uid="{E695464F-0DF6-4AB1-B9E4-3FCC695ED8B2}" name="Column13672"/>
    <tableColumn id="13673" xr3:uid="{4701EA3E-B22D-42AD-9422-FC389C6C8AD4}" name="Column13673"/>
    <tableColumn id="13674" xr3:uid="{E65C5C55-DF7D-44F8-B004-2A7BC4F0C2EB}" name="Column13674"/>
    <tableColumn id="13675" xr3:uid="{D8F940CF-E380-453B-9EA8-917689F0420E}" name="Column13675"/>
    <tableColumn id="13676" xr3:uid="{457F64A4-86E3-4677-9E4C-9ED2230291F8}" name="Column13676"/>
    <tableColumn id="13677" xr3:uid="{CA5423FA-E2B3-4B43-9923-5BB2A74A622D}" name="Column13677"/>
    <tableColumn id="13678" xr3:uid="{DE2FCAEE-AB33-495A-BD46-6900607C5C5D}" name="Column13678"/>
    <tableColumn id="13679" xr3:uid="{1619C92F-A2C8-4AAD-991C-09163526EF41}" name="Column13679"/>
    <tableColumn id="13680" xr3:uid="{75B04C25-77FE-4E47-BBB5-96903DEED57F}" name="Column13680"/>
    <tableColumn id="13681" xr3:uid="{E0816FFF-8757-484A-B2BB-CAAF7AB5E7B4}" name="Column13681"/>
    <tableColumn id="13682" xr3:uid="{8E71B3CA-C149-483B-B098-8DDACA53FD87}" name="Column13682"/>
    <tableColumn id="13683" xr3:uid="{A27737B0-71A0-44BA-9781-B71DE88BB33C}" name="Column13683"/>
    <tableColumn id="13684" xr3:uid="{03C73E2E-74FA-445A-9983-46B1C15B59A4}" name="Column13684"/>
    <tableColumn id="13685" xr3:uid="{716F3F8E-24B6-48A6-AC4F-372B11E4CA70}" name="Column13685"/>
    <tableColumn id="13686" xr3:uid="{8F1EF56F-0C15-485A-B013-48F9C606A55B}" name="Column13686"/>
    <tableColumn id="13687" xr3:uid="{D86F37F8-46B1-49C3-ADD9-DC2EDBE9B20E}" name="Column13687"/>
    <tableColumn id="13688" xr3:uid="{044E3BAD-C7DA-4185-8613-5D628122A4AD}" name="Column13688"/>
    <tableColumn id="13689" xr3:uid="{897A4F23-7917-4976-B91B-BE943F7E7CEA}" name="Column13689"/>
    <tableColumn id="13690" xr3:uid="{179F5710-3C31-4858-9108-5ADE0075110C}" name="Column13690"/>
    <tableColumn id="13691" xr3:uid="{2B56E835-AB8B-49FD-9A80-975AD4BB8610}" name="Column13691"/>
    <tableColumn id="13692" xr3:uid="{057C999A-F375-4631-9E3B-571A8CAE0970}" name="Column13692"/>
    <tableColumn id="13693" xr3:uid="{AFE6299A-33E7-4169-A773-C05E2C641361}" name="Column13693"/>
    <tableColumn id="13694" xr3:uid="{695E31F9-1FE0-4B02-BAE7-E964FAADECFE}" name="Column13694"/>
    <tableColumn id="13695" xr3:uid="{57334DE3-459F-4DE5-9E02-6177D561EB0E}" name="Column13695"/>
    <tableColumn id="13696" xr3:uid="{4FFF8222-6A32-40F1-B8CC-215BD6FBF144}" name="Column13696"/>
    <tableColumn id="13697" xr3:uid="{3D3E9BC6-8B4C-454D-BF78-885A5C127817}" name="Column13697"/>
    <tableColumn id="13698" xr3:uid="{FC18256F-6B21-4658-AB9F-21EC995594B7}" name="Column13698"/>
    <tableColumn id="13699" xr3:uid="{47118EB4-0457-4DF2-8E2B-34FBBBC09E7A}" name="Column13699"/>
    <tableColumn id="13700" xr3:uid="{3ADB9904-8992-4F47-A923-1F2F8F194D9F}" name="Column13700"/>
    <tableColumn id="13701" xr3:uid="{780347A7-4A2A-4EFB-919C-BCF11B32EFF6}" name="Column13701"/>
    <tableColumn id="13702" xr3:uid="{0685E33A-B265-45F0-A1F9-E9B9DEF6F54A}" name="Column13702"/>
    <tableColumn id="13703" xr3:uid="{DF8596F2-65A3-4E71-BD2E-DE5222493E50}" name="Column13703"/>
    <tableColumn id="13704" xr3:uid="{C5F00D28-E194-48D6-B680-F1C75003D8A1}" name="Column13704"/>
    <tableColumn id="13705" xr3:uid="{9D4C4C22-68F4-4193-9611-D843F4048B1D}" name="Column13705"/>
    <tableColumn id="13706" xr3:uid="{1596DE4A-43B3-4FAB-A442-D9352E13ABB8}" name="Column13706"/>
    <tableColumn id="13707" xr3:uid="{92FD6C39-4D48-43BC-9535-DBC42B7B3A4B}" name="Column13707"/>
    <tableColumn id="13708" xr3:uid="{3F5485BC-B8DE-4320-9A30-F3D9007B9BEF}" name="Column13708"/>
    <tableColumn id="13709" xr3:uid="{FC1E73F0-66B8-4960-B04B-68CA02C7E27C}" name="Column13709"/>
    <tableColumn id="13710" xr3:uid="{5550AE0F-A8A5-414A-98EF-7AD2AE681800}" name="Column13710"/>
    <tableColumn id="13711" xr3:uid="{E601C32D-436D-4734-BB49-8CFFD7D22568}" name="Column13711"/>
    <tableColumn id="13712" xr3:uid="{5560CDA6-3150-437A-A72B-1DAC665F642F}" name="Column13712"/>
    <tableColumn id="13713" xr3:uid="{0CEC45BB-EB33-49EB-BD9E-835D4DABD402}" name="Column13713"/>
    <tableColumn id="13714" xr3:uid="{65C73B02-B55E-4EEB-9F5E-85DC266AE93B}" name="Column13714"/>
    <tableColumn id="13715" xr3:uid="{4E9457F3-DFE0-477A-92AD-94AC6F611536}" name="Column13715"/>
    <tableColumn id="13716" xr3:uid="{27AA669A-E0E1-452D-B808-768BA20B8784}" name="Column13716"/>
    <tableColumn id="13717" xr3:uid="{7A4C050D-B8D3-4ADC-B35F-D72E7183C334}" name="Column13717"/>
    <tableColumn id="13718" xr3:uid="{3FFDFC58-C76C-4DE8-9AD4-B428892871A3}" name="Column13718"/>
    <tableColumn id="13719" xr3:uid="{95C4ACE0-E89D-4393-B01B-A093BC6DFA51}" name="Column13719"/>
    <tableColumn id="13720" xr3:uid="{DCFE679B-C683-4336-9DFA-1D7C2769B20D}" name="Column13720"/>
    <tableColumn id="13721" xr3:uid="{BBD56C17-9F5F-4AF2-8348-91CEFCF3D28F}" name="Column13721"/>
    <tableColumn id="13722" xr3:uid="{B656C7EE-89DF-4C81-AB27-8A833938B8FF}" name="Column13722"/>
    <tableColumn id="13723" xr3:uid="{2F48138D-72B4-47FF-BFD9-CDE1D574EA7C}" name="Column13723"/>
    <tableColumn id="13724" xr3:uid="{323B1ADD-79EF-46B2-9C42-C654F6EFC720}" name="Column13724"/>
    <tableColumn id="13725" xr3:uid="{841F7CF5-4599-4B1E-A168-AA3A9E73A414}" name="Column13725"/>
    <tableColumn id="13726" xr3:uid="{AD27977F-C09B-4D82-A4F9-8FECC4EA01E9}" name="Column13726"/>
    <tableColumn id="13727" xr3:uid="{42E6FA6A-9675-4F1E-B5CF-8F0D0562BE1F}" name="Column13727"/>
    <tableColumn id="13728" xr3:uid="{41A934D8-8DB4-4B6E-B31B-75E1233E3A1B}" name="Column13728"/>
    <tableColumn id="13729" xr3:uid="{EF24F9E4-AE16-49FE-BF3D-9A822CE10A47}" name="Column13729"/>
    <tableColumn id="13730" xr3:uid="{9363D6A1-9175-4611-AC57-68AEF125828C}" name="Column13730"/>
    <tableColumn id="13731" xr3:uid="{E65B18ED-B4CF-4FF3-939D-CB0C52B1D570}" name="Column13731"/>
    <tableColumn id="13732" xr3:uid="{9754CD71-9931-41DA-9432-AC2A1C86555C}" name="Column13732"/>
    <tableColumn id="13733" xr3:uid="{EA70406D-8C44-4839-99C9-4FBD45BF35C9}" name="Column13733"/>
    <tableColumn id="13734" xr3:uid="{F6F7B640-519E-429B-87F4-CDD5B447B07F}" name="Column13734"/>
    <tableColumn id="13735" xr3:uid="{3312A596-D4F7-4A62-8300-C4E98C0D117F}" name="Column13735"/>
    <tableColumn id="13736" xr3:uid="{8F110237-A54A-4B2A-BE46-6A16520B17D9}" name="Column13736"/>
    <tableColumn id="13737" xr3:uid="{3753FC01-625A-4B28-A6B3-742F6A801809}" name="Column13737"/>
    <tableColumn id="13738" xr3:uid="{0FD4691D-A7AA-4F35-ACA7-A6E535593DF0}" name="Column13738"/>
    <tableColumn id="13739" xr3:uid="{276C29A8-A638-4D08-9693-A3602541CD8F}" name="Column13739"/>
    <tableColumn id="13740" xr3:uid="{8FA95A26-6B61-4091-B1EB-44776C179100}" name="Column13740"/>
    <tableColumn id="13741" xr3:uid="{0C12D16D-A7C6-4FC2-B8F7-3B7E49052481}" name="Column13741"/>
    <tableColumn id="13742" xr3:uid="{CB66740C-1B20-4237-BA64-53C19B15EED7}" name="Column13742"/>
    <tableColumn id="13743" xr3:uid="{A8EE2809-701D-478A-8B2D-50D5777221C3}" name="Column13743"/>
    <tableColumn id="13744" xr3:uid="{0EF7A35D-26D0-4C23-8C06-8749D3E4FE12}" name="Column13744"/>
    <tableColumn id="13745" xr3:uid="{56CF5851-E664-4D4B-92BC-6F4229E033AF}" name="Column13745"/>
    <tableColumn id="13746" xr3:uid="{067CCD2C-3D83-47DF-A360-C89F30AE3D63}" name="Column13746"/>
    <tableColumn id="13747" xr3:uid="{E223814F-681A-4597-BA33-C1B2998D7D4B}" name="Column13747"/>
    <tableColumn id="13748" xr3:uid="{F1119F82-68C8-48A5-A288-67A44F25996B}" name="Column13748"/>
    <tableColumn id="13749" xr3:uid="{18F84754-9209-44DE-8AB1-D3968C7975FD}" name="Column13749"/>
    <tableColumn id="13750" xr3:uid="{F3BA26E9-B821-47C1-9973-ECD29FCF47F6}" name="Column13750"/>
    <tableColumn id="13751" xr3:uid="{13982B4F-34C4-492E-918C-1053F047CF72}" name="Column13751"/>
    <tableColumn id="13752" xr3:uid="{0ED3E740-4F56-40C0-91C3-3DA033222054}" name="Column13752"/>
    <tableColumn id="13753" xr3:uid="{5ABDA3AC-8F2F-4FCF-B17B-70F827D4757D}" name="Column13753"/>
    <tableColumn id="13754" xr3:uid="{ECC19F5A-BCDE-4D03-8169-0BE1E4A2D9A5}" name="Column13754"/>
    <tableColumn id="13755" xr3:uid="{5479425D-E7A5-444B-945B-D93E972F05CA}" name="Column13755"/>
    <tableColumn id="13756" xr3:uid="{33D53430-410E-445D-8F15-9AC0D70AF7C9}" name="Column13756"/>
    <tableColumn id="13757" xr3:uid="{A3F30AA8-CCC0-466D-A01E-08A528A13373}" name="Column13757"/>
    <tableColumn id="13758" xr3:uid="{66F329B7-FE6A-434E-8CB4-15D770D44070}" name="Column13758"/>
    <tableColumn id="13759" xr3:uid="{213E967B-FC1F-4B70-BBFB-CE75FB2EC233}" name="Column13759"/>
    <tableColumn id="13760" xr3:uid="{86950ADC-4477-46A5-A194-5317BDFF3BC8}" name="Column13760"/>
    <tableColumn id="13761" xr3:uid="{35B3333C-A7E5-4C3E-BC09-894FFE3F407A}" name="Column13761"/>
    <tableColumn id="13762" xr3:uid="{D80F7ADA-BFB4-4BDB-BEC4-6789F53E7197}" name="Column13762"/>
    <tableColumn id="13763" xr3:uid="{F17DC28B-FA75-459F-BE1F-EDFFA2AD1981}" name="Column13763"/>
    <tableColumn id="13764" xr3:uid="{4C665267-0406-4E7D-80BC-EB888FAEE7BD}" name="Column13764"/>
    <tableColumn id="13765" xr3:uid="{042CF417-E2F1-4269-94AE-FB36600334CA}" name="Column13765"/>
    <tableColumn id="13766" xr3:uid="{CC8F7FDA-A76C-4C3E-9E6F-E596D3E33B1B}" name="Column13766"/>
    <tableColumn id="13767" xr3:uid="{18C1B5CF-F350-40F7-8589-F55CF729FD86}" name="Column13767"/>
    <tableColumn id="13768" xr3:uid="{78985DCB-2BC3-426F-9FE3-AB1B1DE1FE94}" name="Column13768"/>
    <tableColumn id="13769" xr3:uid="{262575FF-4CBE-41F8-B778-36610A909FC1}" name="Column13769"/>
    <tableColumn id="13770" xr3:uid="{890ACC7B-8937-4DAC-B55D-53D92E9F70A8}" name="Column13770"/>
    <tableColumn id="13771" xr3:uid="{6ADC86EA-40FC-46A8-9549-944182F29CE9}" name="Column13771"/>
    <tableColumn id="13772" xr3:uid="{C9B65448-4D2F-4BD5-B653-03599A8CC57E}" name="Column13772"/>
    <tableColumn id="13773" xr3:uid="{B8BF7BE1-FADF-4AD9-B2B0-C4A4F6199BBB}" name="Column13773"/>
    <tableColumn id="13774" xr3:uid="{9AB70653-2A54-4B27-8E10-9DD9A0EE6578}" name="Column13774"/>
    <tableColumn id="13775" xr3:uid="{21D335CB-0707-4C1B-A7AE-1D993265CC5D}" name="Column13775"/>
    <tableColumn id="13776" xr3:uid="{BB2D4993-6D04-48AF-A20C-8D25CC360AEB}" name="Column13776"/>
    <tableColumn id="13777" xr3:uid="{58261896-2ABC-4C36-A30C-3B19F1EAC30C}" name="Column13777"/>
    <tableColumn id="13778" xr3:uid="{76B1CD50-9B52-49FD-9502-63796BE556E3}" name="Column13778"/>
    <tableColumn id="13779" xr3:uid="{B1F85BF1-BE90-41FB-85F8-539211A5C3C0}" name="Column13779"/>
    <tableColumn id="13780" xr3:uid="{8485C276-9AC0-4FF4-B8B2-9244E1A4E8AD}" name="Column13780"/>
    <tableColumn id="13781" xr3:uid="{202341B0-754A-464F-AA84-61396EC9A0C0}" name="Column13781"/>
    <tableColumn id="13782" xr3:uid="{75B721EE-D217-44E1-9814-32049795769D}" name="Column13782"/>
    <tableColumn id="13783" xr3:uid="{50F03307-349D-4914-9E55-BC00B2419671}" name="Column13783"/>
    <tableColumn id="13784" xr3:uid="{2713876D-A8F0-46E8-9E46-882D7A2C2CB4}" name="Column13784"/>
    <tableColumn id="13785" xr3:uid="{09E433E4-1CE0-419E-930F-9B4173DC37E9}" name="Column13785"/>
    <tableColumn id="13786" xr3:uid="{3670C2DD-FB87-419F-A0AB-164A6D6E2B8E}" name="Column13786"/>
    <tableColumn id="13787" xr3:uid="{A91947A3-60EF-4152-85DD-0C7CDA260BBF}" name="Column13787"/>
    <tableColumn id="13788" xr3:uid="{F5AC2D3E-C7EC-447A-86EB-4ABA6E766855}" name="Column13788"/>
    <tableColumn id="13789" xr3:uid="{F41FCCEC-98FF-4970-BC7F-4422D2AE9186}" name="Column13789"/>
    <tableColumn id="13790" xr3:uid="{8B9652A2-9F12-41DA-8913-329ACD7836C4}" name="Column13790"/>
    <tableColumn id="13791" xr3:uid="{82CC8372-75BC-481C-80BA-C35098D9F452}" name="Column13791"/>
    <tableColumn id="13792" xr3:uid="{8FA4B73C-C2C3-4551-A621-855376C5EAAC}" name="Column13792"/>
    <tableColumn id="13793" xr3:uid="{F27BE107-C630-41A5-81A0-607C13D1D483}" name="Column13793"/>
    <tableColumn id="13794" xr3:uid="{B5F1DADB-A236-48E6-BF85-CBE69800F05D}" name="Column13794"/>
    <tableColumn id="13795" xr3:uid="{9F8CD29D-47AD-48B2-BAD0-365CA10D9EF5}" name="Column13795"/>
    <tableColumn id="13796" xr3:uid="{437ADB80-CE80-40F8-9AE5-7812AF2A2B8A}" name="Column13796"/>
    <tableColumn id="13797" xr3:uid="{CAAC81B1-F362-4A79-9440-0F8A421DC113}" name="Column13797"/>
    <tableColumn id="13798" xr3:uid="{89A608CA-F3EF-45D5-A020-B6A24825A3BE}" name="Column13798"/>
    <tableColumn id="13799" xr3:uid="{81C4C975-31E9-4F98-A9D7-F9916FE1C0E7}" name="Column13799"/>
    <tableColumn id="13800" xr3:uid="{C2E77278-9170-4A9B-9DA2-CE02AE434B02}" name="Column13800"/>
    <tableColumn id="13801" xr3:uid="{70D055D3-FF93-4F67-85D4-52DCADA201E9}" name="Column13801"/>
    <tableColumn id="13802" xr3:uid="{01DB9B18-940F-43BD-8A96-2312CA9B2718}" name="Column13802"/>
    <tableColumn id="13803" xr3:uid="{A1134BDA-C8F5-4215-B40C-32BEAAF1466A}" name="Column13803"/>
    <tableColumn id="13804" xr3:uid="{8A858F1F-F6D6-44E0-8048-806C43A5C91A}" name="Column13804"/>
    <tableColumn id="13805" xr3:uid="{3C6384F8-DB28-4D80-89CE-7C5E4CE217F1}" name="Column13805"/>
    <tableColumn id="13806" xr3:uid="{F8BCA38B-DE41-4118-AD99-2620AA60A1B0}" name="Column13806"/>
    <tableColumn id="13807" xr3:uid="{9BD42207-741F-44E6-AC44-C5A2593F3C44}" name="Column13807"/>
    <tableColumn id="13808" xr3:uid="{A098C5D3-C6C8-4067-9C75-EDE395108CBC}" name="Column13808"/>
    <tableColumn id="13809" xr3:uid="{9CAF63BF-3FF6-43C8-80D5-B2408CFDBFD6}" name="Column13809"/>
    <tableColumn id="13810" xr3:uid="{1F2FB494-9F0F-460F-B656-B45545B5A98C}" name="Column13810"/>
    <tableColumn id="13811" xr3:uid="{C5746649-86B0-4F82-A26C-DAD6113EFB27}" name="Column13811"/>
    <tableColumn id="13812" xr3:uid="{C57AA451-7ECB-4D05-94D1-8CD08F9610CD}" name="Column13812"/>
    <tableColumn id="13813" xr3:uid="{B4C98CAF-2764-46F8-A645-95F1750E54AA}" name="Column13813"/>
    <tableColumn id="13814" xr3:uid="{7E82121C-A4AD-4138-9B20-B3B752379649}" name="Column13814"/>
    <tableColumn id="13815" xr3:uid="{30D23DB4-33D9-4967-B049-726409D9A96A}" name="Column13815"/>
    <tableColumn id="13816" xr3:uid="{A6DDD466-97BF-4184-AA8D-42AAD73F7285}" name="Column13816"/>
    <tableColumn id="13817" xr3:uid="{F0D6D75E-2DAA-4FD8-B849-7E9784CDE2E7}" name="Column13817"/>
    <tableColumn id="13818" xr3:uid="{A29A349E-0BCC-4E71-8072-7D1286D01D87}" name="Column13818"/>
    <tableColumn id="13819" xr3:uid="{E5D82D46-1F5D-4012-BEFA-4EF358AFA55C}" name="Column13819"/>
    <tableColumn id="13820" xr3:uid="{1AA7A618-664D-4E99-88CA-26F4E5C22708}" name="Column13820"/>
    <tableColumn id="13821" xr3:uid="{8E3C96B3-CACC-4C7C-B5F1-34ABF9E0B293}" name="Column13821"/>
    <tableColumn id="13822" xr3:uid="{D916BCC7-EAB3-4E5F-ACD3-FFB1CEF2A9E8}" name="Column13822"/>
    <tableColumn id="13823" xr3:uid="{F3ED9815-49E8-46F3-B99E-CCE6401BA071}" name="Column13823"/>
    <tableColumn id="13824" xr3:uid="{64F01319-5B8F-46B6-918D-E30A36B791BA}" name="Column13824"/>
    <tableColumn id="13825" xr3:uid="{6E17D717-0D65-4680-B004-8050FCB2A9FF}" name="Column13825"/>
    <tableColumn id="13826" xr3:uid="{9486E1D4-8AFB-4B59-A750-9CF1E16B43AB}" name="Column13826"/>
    <tableColumn id="13827" xr3:uid="{441958A9-D044-4B80-935A-543EAAF4E93C}" name="Column13827"/>
    <tableColumn id="13828" xr3:uid="{96D20037-A17D-40CB-BAB4-2BF4B774F338}" name="Column13828"/>
    <tableColumn id="13829" xr3:uid="{66189E89-C427-4045-9AA2-85BF6A4BDD5A}" name="Column13829"/>
    <tableColumn id="13830" xr3:uid="{E42B8A96-216E-4FC7-8BFD-E8EAEF036969}" name="Column13830"/>
    <tableColumn id="13831" xr3:uid="{F163DB4D-DA72-42DE-9D5C-C3B0BBFF9162}" name="Column13831"/>
    <tableColumn id="13832" xr3:uid="{528EEC67-9FE2-43E7-AB98-4141BACD4CDD}" name="Column13832"/>
    <tableColumn id="13833" xr3:uid="{3E6E92D3-2A1A-46FD-9FF1-AEF766FC8585}" name="Column13833"/>
    <tableColumn id="13834" xr3:uid="{FD86B214-B50F-48EB-9700-009EF781F66C}" name="Column13834"/>
    <tableColumn id="13835" xr3:uid="{D36A96E6-4D70-4406-85D6-852E7CF8A888}" name="Column13835"/>
    <tableColumn id="13836" xr3:uid="{83CADBF5-DE06-423A-8F27-D941FB5174BA}" name="Column13836"/>
    <tableColumn id="13837" xr3:uid="{AEF80303-406A-4FB5-B9CD-0A90ABB96738}" name="Column13837"/>
    <tableColumn id="13838" xr3:uid="{AA3264E1-7869-4ADE-970D-52E19C578AD4}" name="Column13838"/>
    <tableColumn id="13839" xr3:uid="{AAB7D02E-9FAC-462C-8776-2582F5DE8FEF}" name="Column13839"/>
    <tableColumn id="13840" xr3:uid="{25B2A67B-5162-49CB-AF03-5C4F1ECAEA50}" name="Column13840"/>
    <tableColumn id="13841" xr3:uid="{76827E2B-ACD4-4A34-81C2-21FA86C110BA}" name="Column13841"/>
    <tableColumn id="13842" xr3:uid="{C95DD400-4C7B-4FAB-BE08-A66228CB98A8}" name="Column13842"/>
    <tableColumn id="13843" xr3:uid="{0AB90023-8AAA-4F61-9D8C-65D41C3B946B}" name="Column13843"/>
    <tableColumn id="13844" xr3:uid="{9312C2B6-C94F-45EF-A301-E285596D3C71}" name="Column13844"/>
    <tableColumn id="13845" xr3:uid="{D684FA62-6F19-4651-B86D-EC19311C2291}" name="Column13845"/>
    <tableColumn id="13846" xr3:uid="{A6E562DD-B198-4FF6-9830-3785915A3471}" name="Column13846"/>
    <tableColumn id="13847" xr3:uid="{95548F86-763F-4AAB-A045-1DF3FBFCBBB1}" name="Column13847"/>
    <tableColumn id="13848" xr3:uid="{2E659A4F-CA4D-45C0-A202-9E20E6470710}" name="Column13848"/>
    <tableColumn id="13849" xr3:uid="{C7230F42-63D8-41C0-9005-162FA2111BA6}" name="Column13849"/>
    <tableColumn id="13850" xr3:uid="{2EF4D0A3-C85B-4E7A-80C7-D83C2A0678F5}" name="Column13850"/>
    <tableColumn id="13851" xr3:uid="{168B3B1E-1C59-4C6D-9978-9E667987C836}" name="Column13851"/>
    <tableColumn id="13852" xr3:uid="{F1D54824-B023-4794-B652-B792EF3AE5D8}" name="Column13852"/>
    <tableColumn id="13853" xr3:uid="{7D4DE98E-D026-4AB3-8CAC-6900B36DB861}" name="Column13853"/>
    <tableColumn id="13854" xr3:uid="{402861CB-075A-48F3-92E2-B9636BA48F75}" name="Column13854"/>
    <tableColumn id="13855" xr3:uid="{F2B026AA-8427-45A8-9FBA-A04EC4465AD6}" name="Column13855"/>
    <tableColumn id="13856" xr3:uid="{467EC4EC-DDEF-4B0F-89A2-B4A7EB48E850}" name="Column13856"/>
    <tableColumn id="13857" xr3:uid="{18F30FE1-6C6C-4EEB-B5EE-67BB4B7F5A3A}" name="Column13857"/>
    <tableColumn id="13858" xr3:uid="{C89F600A-5E38-4634-8D24-7BCADD03C728}" name="Column13858"/>
    <tableColumn id="13859" xr3:uid="{0D4BCD5F-D249-4CCE-84D3-42EAFD110CEC}" name="Column13859"/>
    <tableColumn id="13860" xr3:uid="{07EC38B7-0EEE-4E2C-B027-D008C7E53AE5}" name="Column13860"/>
    <tableColumn id="13861" xr3:uid="{90278564-133C-4902-813C-27B0B381CDDD}" name="Column13861"/>
    <tableColumn id="13862" xr3:uid="{C1F1E743-8D59-48A9-B0ED-39BBE915BF36}" name="Column13862"/>
    <tableColumn id="13863" xr3:uid="{8312464F-EAE7-4B90-B096-C9F2F6C6855A}" name="Column13863"/>
    <tableColumn id="13864" xr3:uid="{9B190C78-03B5-4339-911D-57ED675C510C}" name="Column13864"/>
    <tableColumn id="13865" xr3:uid="{1E9D6576-7301-4074-BDF2-4AB8ABA55F02}" name="Column13865"/>
    <tableColumn id="13866" xr3:uid="{73021011-6E15-4DFE-B33D-421AF22767FB}" name="Column13866"/>
    <tableColumn id="13867" xr3:uid="{F87021D1-F429-4F80-A83C-F80D24B7794C}" name="Column13867"/>
    <tableColumn id="13868" xr3:uid="{D65958A1-42E5-472B-B8DB-FD5B8FD1CFBF}" name="Column13868"/>
    <tableColumn id="13869" xr3:uid="{6D141258-FD8F-4B77-8493-24D9D10F20FC}" name="Column13869"/>
    <tableColumn id="13870" xr3:uid="{363ABA82-98A4-4EC4-99F9-72D07DEE8153}" name="Column13870"/>
    <tableColumn id="13871" xr3:uid="{625FC8A2-69CF-45EE-A22C-87232726D033}" name="Column13871"/>
    <tableColumn id="13872" xr3:uid="{50DE79CB-FF52-4E8B-856D-72A0ECE50D19}" name="Column13872"/>
    <tableColumn id="13873" xr3:uid="{54AB6DCE-F631-432D-91E0-609614E4DCCE}" name="Column13873"/>
    <tableColumn id="13874" xr3:uid="{2CCFBAE6-0C9F-4BDA-8305-F4AE7C30820A}" name="Column13874"/>
    <tableColumn id="13875" xr3:uid="{46ABB419-47C9-4279-9C5F-42E7CD919CAA}" name="Column13875"/>
    <tableColumn id="13876" xr3:uid="{FA371D56-C107-4C36-BC2F-892D63FE6B85}" name="Column13876"/>
    <tableColumn id="13877" xr3:uid="{C0D810BC-8780-4ECC-9661-FCD5ADBCFA12}" name="Column13877"/>
    <tableColumn id="13878" xr3:uid="{1AD862BF-77CF-4115-A0D4-640B3E00DD66}" name="Column13878"/>
    <tableColumn id="13879" xr3:uid="{77E4F1C7-1CCE-4AA1-9E0E-95F3FBFB8E55}" name="Column13879"/>
    <tableColumn id="13880" xr3:uid="{347A93A8-842F-4E6A-A301-A8F471FDE575}" name="Column13880"/>
    <tableColumn id="13881" xr3:uid="{019ABB6C-FBA2-4D2D-BF1D-043AC2346914}" name="Column13881"/>
    <tableColumn id="13882" xr3:uid="{8E529881-E17A-4119-B9EB-2EFB16E9E998}" name="Column13882"/>
    <tableColumn id="13883" xr3:uid="{7306F36E-98B6-4FA2-833D-5B867FE0D14C}" name="Column13883"/>
    <tableColumn id="13884" xr3:uid="{36FBDC78-3095-4B8C-A873-8D949DB75650}" name="Column13884"/>
    <tableColumn id="13885" xr3:uid="{1E23E4BF-6D93-48DB-BC8A-688ABBC86BD2}" name="Column13885"/>
    <tableColumn id="13886" xr3:uid="{7EC9DDC3-EE9D-4602-AEB3-F2BA0EAA11B8}" name="Column13886"/>
    <tableColumn id="13887" xr3:uid="{AA015242-1DE6-42BD-AF9E-0893A5C04AE2}" name="Column13887"/>
    <tableColumn id="13888" xr3:uid="{E25103B3-CE8B-4ED4-872E-64AB783E252B}" name="Column13888"/>
    <tableColumn id="13889" xr3:uid="{967820F8-0124-470B-8067-C40272F29F0B}" name="Column13889"/>
    <tableColumn id="13890" xr3:uid="{31C9E313-6CC4-4AF0-9012-5C7075A8F800}" name="Column13890"/>
    <tableColumn id="13891" xr3:uid="{53C67A50-05CF-448B-97BA-62AC69D93A34}" name="Column13891"/>
    <tableColumn id="13892" xr3:uid="{50A08D3F-282B-4161-8E45-FF90021C2BC2}" name="Column13892"/>
    <tableColumn id="13893" xr3:uid="{8166BBEF-0826-4720-B43F-BB2FF8945552}" name="Column13893"/>
    <tableColumn id="13894" xr3:uid="{DE28840B-4122-4B22-95DC-9185681952CD}" name="Column13894"/>
    <tableColumn id="13895" xr3:uid="{A401CBAE-ED69-49AE-862C-2EDDEAB64497}" name="Column13895"/>
    <tableColumn id="13896" xr3:uid="{DDBDDE13-8DB0-4895-9C20-D98045C21A40}" name="Column13896"/>
    <tableColumn id="13897" xr3:uid="{A8888407-8A98-4F05-B68D-3DAF26EE25D5}" name="Column13897"/>
    <tableColumn id="13898" xr3:uid="{CB9F5261-C851-4C57-A40B-2A098CA1C94D}" name="Column13898"/>
    <tableColumn id="13899" xr3:uid="{9308E559-CCAA-4154-B9FA-7E5D6F031801}" name="Column13899"/>
    <tableColumn id="13900" xr3:uid="{521D16A1-B7DC-4B12-8C89-44674A4E2353}" name="Column13900"/>
    <tableColumn id="13901" xr3:uid="{C411E729-7182-486E-9B00-2519CB2D3CC8}" name="Column13901"/>
    <tableColumn id="13902" xr3:uid="{C8A26DEF-1C64-4D8D-B251-214A1B2DEE9A}" name="Column13902"/>
    <tableColumn id="13903" xr3:uid="{B0D1796C-5C7B-4541-9B58-70E1A9AD4D8E}" name="Column13903"/>
    <tableColumn id="13904" xr3:uid="{9E46F0CB-FB20-4F36-9CAE-9BDA713CF014}" name="Column13904"/>
    <tableColumn id="13905" xr3:uid="{9955F6A5-5478-4940-81C4-22A5EDF6F1E8}" name="Column13905"/>
    <tableColumn id="13906" xr3:uid="{B8D29681-6468-4BA6-9814-1B7C772820E1}" name="Column13906"/>
    <tableColumn id="13907" xr3:uid="{9AAD8778-BCC4-43E5-960B-C7FE58BAE94D}" name="Column13907"/>
    <tableColumn id="13908" xr3:uid="{28F921CD-4596-4FF0-A63C-BEB113E67D53}" name="Column13908"/>
    <tableColumn id="13909" xr3:uid="{E386E427-EE99-414F-8B78-524A3BF750B9}" name="Column13909"/>
    <tableColumn id="13910" xr3:uid="{A7F6BCBA-59D5-4FAB-A989-BA8E03BD7040}" name="Column13910"/>
    <tableColumn id="13911" xr3:uid="{07FD796E-3EAB-4D06-BC41-C2C638F4DB2D}" name="Column13911"/>
    <tableColumn id="13912" xr3:uid="{2041DE7A-310D-4E05-8FC8-0FD2406A2EFA}" name="Column13912"/>
    <tableColumn id="13913" xr3:uid="{93CC4BDE-DBF3-44D3-9F05-29F7B25B20C5}" name="Column13913"/>
    <tableColumn id="13914" xr3:uid="{6F44473E-F934-44B4-9981-AF6FF013E7AF}" name="Column13914"/>
    <tableColumn id="13915" xr3:uid="{E5E2F2BF-4377-44ED-9F86-CBF1CECC2F23}" name="Column13915"/>
    <tableColumn id="13916" xr3:uid="{50E31FE7-749A-494F-B70E-A874C003F73C}" name="Column13916"/>
    <tableColumn id="13917" xr3:uid="{A8A62539-5AD1-4A51-B7F6-963BFD286888}" name="Column13917"/>
    <tableColumn id="13918" xr3:uid="{2C865388-FBA5-4E72-A114-08425419C55F}" name="Column13918"/>
    <tableColumn id="13919" xr3:uid="{60BB389E-B9D2-408D-8D8C-33D6DB9A69C6}" name="Column13919"/>
    <tableColumn id="13920" xr3:uid="{03B42370-E33D-4406-80DE-F9CDE3AF999D}" name="Column13920"/>
    <tableColumn id="13921" xr3:uid="{D66B16C2-4670-49BE-982C-21EB2866CC7C}" name="Column13921"/>
    <tableColumn id="13922" xr3:uid="{33907BF9-4CA7-4F4F-8EAB-B859ED2D1C0E}" name="Column13922"/>
    <tableColumn id="13923" xr3:uid="{11734134-5AE2-48C0-BBD3-A50E89CD9BCE}" name="Column13923"/>
    <tableColumn id="13924" xr3:uid="{1E38DA17-8BA5-4F0A-A5FE-6F5C7FF8EAB2}" name="Column13924"/>
    <tableColumn id="13925" xr3:uid="{0036A058-8F59-4E7C-879B-383C1DF0784D}" name="Column13925"/>
    <tableColumn id="13926" xr3:uid="{8CA776CD-AF68-4F00-B654-79858EA352DF}" name="Column13926"/>
    <tableColumn id="13927" xr3:uid="{70164FCF-189C-4172-9488-0E9A10CFA48F}" name="Column13927"/>
    <tableColumn id="13928" xr3:uid="{A94F7083-3ADF-43A8-B06D-2CE2871EDA83}" name="Column13928"/>
    <tableColumn id="13929" xr3:uid="{FC03C576-3D83-4EDD-AC7E-ED0430411665}" name="Column13929"/>
    <tableColumn id="13930" xr3:uid="{5D7BF344-CC23-493B-A43D-5F55CD74288B}" name="Column13930"/>
    <tableColumn id="13931" xr3:uid="{E34AF7E5-C65E-440F-8380-940AE334D4A1}" name="Column13931"/>
    <tableColumn id="13932" xr3:uid="{EC37E826-6EF4-404E-A10B-3B231BFDA06B}" name="Column13932"/>
    <tableColumn id="13933" xr3:uid="{AB17FF19-2139-4844-9D39-23AE9A9792B4}" name="Column13933"/>
    <tableColumn id="13934" xr3:uid="{53F6D407-83B7-41FC-9AA3-708483203893}" name="Column13934"/>
    <tableColumn id="13935" xr3:uid="{2E738116-2E9B-4DD2-9014-D42AA900316B}" name="Column13935"/>
    <tableColumn id="13936" xr3:uid="{892EA489-9DD8-4B51-882A-E34964E8C700}" name="Column13936"/>
    <tableColumn id="13937" xr3:uid="{780BE7FC-E988-4546-9C7F-CC89829057EA}" name="Column13937"/>
    <tableColumn id="13938" xr3:uid="{B6FDDF85-791A-4546-B92A-87643D08BBD9}" name="Column13938"/>
    <tableColumn id="13939" xr3:uid="{CBAB1EDF-2591-4511-BD3F-B9AB8B02FA65}" name="Column13939"/>
    <tableColumn id="13940" xr3:uid="{732500FF-F2AB-468C-A387-3F252D4ADBB5}" name="Column13940"/>
    <tableColumn id="13941" xr3:uid="{66A8BEC8-281D-49D7-B754-00B772A5FD20}" name="Column13941"/>
    <tableColumn id="13942" xr3:uid="{AE5A44D9-C940-4E56-B8C7-1ABA41F9C113}" name="Column13942"/>
    <tableColumn id="13943" xr3:uid="{DE847D91-609B-4738-9735-9D2FC9418F34}" name="Column13943"/>
    <tableColumn id="13944" xr3:uid="{3BB9A14B-A3E1-4067-BA8B-45E8B2CC808B}" name="Column13944"/>
    <tableColumn id="13945" xr3:uid="{33059373-90DE-4A06-B93A-B02BC7067045}" name="Column13945"/>
    <tableColumn id="13946" xr3:uid="{84D3E721-29D3-479D-B406-59366095551F}" name="Column13946"/>
    <tableColumn id="13947" xr3:uid="{2363C1EF-88FB-44FC-89B6-8D8AA691FAB1}" name="Column13947"/>
    <tableColumn id="13948" xr3:uid="{7FC44777-AD9F-4F59-A194-321FA27F9625}" name="Column13948"/>
    <tableColumn id="13949" xr3:uid="{78A03711-4FC3-4CAF-901F-EE4862AB2295}" name="Column13949"/>
    <tableColumn id="13950" xr3:uid="{247081BB-98BD-4F87-BE29-C749C4E64A44}" name="Column13950"/>
    <tableColumn id="13951" xr3:uid="{20A9E6B6-78D6-426C-90E3-55B8DFCA761D}" name="Column13951"/>
    <tableColumn id="13952" xr3:uid="{FEDC7B66-DD6E-4B55-B360-42BF4A9EDB1F}" name="Column13952"/>
    <tableColumn id="13953" xr3:uid="{8217267B-6238-446C-979F-ED0A21D95BD4}" name="Column13953"/>
    <tableColumn id="13954" xr3:uid="{7FF312CD-5F88-417D-964D-A9B014EE8DA9}" name="Column13954"/>
    <tableColumn id="13955" xr3:uid="{5D48DB56-A62B-489A-956F-3E3262E72455}" name="Column13955"/>
    <tableColumn id="13956" xr3:uid="{CFAC9A7B-C03C-43BD-9EE9-0539D7195C54}" name="Column13956"/>
    <tableColumn id="13957" xr3:uid="{E0B65E97-F9C7-4363-9452-2DD545FCE97A}" name="Column13957"/>
    <tableColumn id="13958" xr3:uid="{36FBF727-EB5F-476F-AE51-2055FE4CDE88}" name="Column13958"/>
    <tableColumn id="13959" xr3:uid="{48D539C4-5DA2-48EC-A3E5-B345012FE461}" name="Column13959"/>
    <tableColumn id="13960" xr3:uid="{0A52ED4F-12D0-4FCB-A8F5-19E0047AB275}" name="Column13960"/>
    <tableColumn id="13961" xr3:uid="{5AC86305-4AE9-4B91-AE57-3D888A186924}" name="Column13961"/>
    <tableColumn id="13962" xr3:uid="{16442629-DAF2-45F6-A0B1-80C038E2CE04}" name="Column13962"/>
    <tableColumn id="13963" xr3:uid="{3F846CF6-552C-4D57-940B-DA62BF5B3E7E}" name="Column13963"/>
    <tableColumn id="13964" xr3:uid="{8D013682-7765-45A3-9498-4E4948B706F6}" name="Column13964"/>
    <tableColumn id="13965" xr3:uid="{48811BB9-3C44-46D4-86E6-03C9531F3613}" name="Column13965"/>
    <tableColumn id="13966" xr3:uid="{C539D32D-2ECC-47CC-87F4-49B0FE6D943B}" name="Column13966"/>
    <tableColumn id="13967" xr3:uid="{E4774D06-32AB-4735-BFD9-137B6A4A8A4B}" name="Column13967"/>
    <tableColumn id="13968" xr3:uid="{142BE836-13F9-4D07-A01E-92999E124AB4}" name="Column13968"/>
    <tableColumn id="13969" xr3:uid="{8275F980-5F15-411D-AA76-531B3D1752E3}" name="Column13969"/>
    <tableColumn id="13970" xr3:uid="{0C431D6E-821D-4128-B56D-7E37E2F5D413}" name="Column13970"/>
    <tableColumn id="13971" xr3:uid="{994BF383-B634-4E0C-93C0-2C82842089A7}" name="Column13971"/>
    <tableColumn id="13972" xr3:uid="{F0D8BEE9-317F-41EE-ACE5-1C85CF75690D}" name="Column13972"/>
    <tableColumn id="13973" xr3:uid="{887B0B6C-8130-4C14-825E-B021D4DEC938}" name="Column13973"/>
    <tableColumn id="13974" xr3:uid="{624BD60F-0EE9-4033-8B13-AEB9535DB6A0}" name="Column13974"/>
    <tableColumn id="13975" xr3:uid="{A4467328-42B2-403F-825A-AD88939E0F42}" name="Column13975"/>
    <tableColumn id="13976" xr3:uid="{F51A94F0-97F9-459B-8680-24C31EBE07D5}" name="Column13976"/>
    <tableColumn id="13977" xr3:uid="{CB971DE0-2C92-4B99-8851-0332F497565C}" name="Column13977"/>
    <tableColumn id="13978" xr3:uid="{8175CF37-FA85-4A45-B031-C46C1B42A7D0}" name="Column13978"/>
    <tableColumn id="13979" xr3:uid="{587565B3-0DB9-4798-9567-314CA51E2DC4}" name="Column13979"/>
    <tableColumn id="13980" xr3:uid="{2021DE16-6AB2-4D8A-9293-8D62C01937A6}" name="Column13980"/>
    <tableColumn id="13981" xr3:uid="{D6CA0D46-B88E-4F1A-BE39-F04773855899}" name="Column13981"/>
    <tableColumn id="13982" xr3:uid="{1354226A-267F-420D-AE2E-621437299DE2}" name="Column13982"/>
    <tableColumn id="13983" xr3:uid="{A02D8F87-97D3-46A5-A1BF-EC5E983B34C3}" name="Column13983"/>
    <tableColumn id="13984" xr3:uid="{69B58954-D12E-43E9-A7C3-5B5E78D584BF}" name="Column13984"/>
    <tableColumn id="13985" xr3:uid="{5BA0C126-6094-45FC-9C12-313E0AE6C001}" name="Column13985"/>
    <tableColumn id="13986" xr3:uid="{371FE4EB-B79F-4A8F-9D7B-3C98629309D9}" name="Column13986"/>
    <tableColumn id="13987" xr3:uid="{7EC6ED15-C98E-46C5-9F25-DBF83D72EEEB}" name="Column13987"/>
    <tableColumn id="13988" xr3:uid="{705A4EA2-1633-4886-BA7B-AFE51D2342DC}" name="Column13988"/>
    <tableColumn id="13989" xr3:uid="{3FD5AFF3-E425-4296-B1FE-685550F48B0A}" name="Column13989"/>
    <tableColumn id="13990" xr3:uid="{EE489814-49EF-43B8-8D97-978E168FF5D4}" name="Column13990"/>
    <tableColumn id="13991" xr3:uid="{C8F529F3-5E35-46F3-B7C8-98DB1561F0F5}" name="Column13991"/>
    <tableColumn id="13992" xr3:uid="{AA7525E1-BD60-4EE0-9298-6CB9955BB386}" name="Column13992"/>
    <tableColumn id="13993" xr3:uid="{C52A64CC-0036-4186-BB83-B5B8B325BA83}" name="Column13993"/>
    <tableColumn id="13994" xr3:uid="{F1B4D172-987A-461E-ACAE-E6E4C404705B}" name="Column13994"/>
    <tableColumn id="13995" xr3:uid="{5B891C53-BFF4-4FEA-841D-91AAA17CEA5D}" name="Column13995"/>
    <tableColumn id="13996" xr3:uid="{2D275BDA-6146-4B1B-888B-DF2C82D98BF5}" name="Column13996"/>
    <tableColumn id="13997" xr3:uid="{08334080-EB7A-4CF4-9D14-C6556C878934}" name="Column13997"/>
    <tableColumn id="13998" xr3:uid="{B0712C36-BA1F-44D2-9AF4-DE26318AE00F}" name="Column13998"/>
    <tableColumn id="13999" xr3:uid="{C90C220B-D520-4D28-ACBC-BC43A025674C}" name="Column13999"/>
    <tableColumn id="14000" xr3:uid="{1D251101-F1E7-46D3-B585-B839232F8054}" name="Column14000"/>
    <tableColumn id="14001" xr3:uid="{A07A6450-99D5-44F9-B626-AC8C9E89D40E}" name="Column14001"/>
    <tableColumn id="14002" xr3:uid="{9E803C67-9B5E-444D-B940-945542437E51}" name="Column14002"/>
    <tableColumn id="14003" xr3:uid="{2016814B-1443-4BFB-9382-710C26E76B31}" name="Column14003"/>
    <tableColumn id="14004" xr3:uid="{CF1C990B-AFD2-48D1-ADD5-3E14D2773297}" name="Column14004"/>
    <tableColumn id="14005" xr3:uid="{E00F2F7E-2B92-4042-BBB1-A618411D16A1}" name="Column14005"/>
    <tableColumn id="14006" xr3:uid="{4F867B63-0663-43F2-8DA7-74125CC1EB92}" name="Column14006"/>
    <tableColumn id="14007" xr3:uid="{780AAAEC-B672-445D-858C-FACE21ED1FE5}" name="Column14007"/>
    <tableColumn id="14008" xr3:uid="{F390F128-D94D-47BC-B264-4CB3159A23E6}" name="Column14008"/>
    <tableColumn id="14009" xr3:uid="{781FB26E-3B66-48F8-8517-8726A7CBF5E8}" name="Column14009"/>
    <tableColumn id="14010" xr3:uid="{8462A0A4-70BD-4FFA-B25A-668110C13ABE}" name="Column14010"/>
    <tableColumn id="14011" xr3:uid="{5FA784BB-F214-42B1-A85B-46F9BA910FB0}" name="Column14011"/>
    <tableColumn id="14012" xr3:uid="{3661B6A5-0618-4B58-94C8-0FE1C142E8D1}" name="Column14012"/>
    <tableColumn id="14013" xr3:uid="{EEA847B5-B8E0-4416-8309-4C9252D492E3}" name="Column14013"/>
    <tableColumn id="14014" xr3:uid="{9E86D371-3CA2-4F2F-8E99-255B5B3592E7}" name="Column14014"/>
    <tableColumn id="14015" xr3:uid="{18278872-E7E1-4284-BC8E-1071484F9CD5}" name="Column14015"/>
    <tableColumn id="14016" xr3:uid="{2D4CA59C-2183-4F20-A7C9-BCE906E1887B}" name="Column14016"/>
    <tableColumn id="14017" xr3:uid="{A2D66880-11E3-4EEA-A810-73538A23CA2E}" name="Column14017"/>
    <tableColumn id="14018" xr3:uid="{818B0B8E-5965-4B9C-AD69-20794987C0EC}" name="Column14018"/>
    <tableColumn id="14019" xr3:uid="{4DDF61D5-E1A8-430A-A04B-3974CA5DA4AE}" name="Column14019"/>
    <tableColumn id="14020" xr3:uid="{4ED9106F-18BF-462A-B4BC-1420E5AD339A}" name="Column14020"/>
    <tableColumn id="14021" xr3:uid="{D842BA36-4F14-40B5-8686-1AFDC710C420}" name="Column14021"/>
    <tableColumn id="14022" xr3:uid="{C9F93DCD-9157-4F53-8BBA-6B1352403FF8}" name="Column14022"/>
    <tableColumn id="14023" xr3:uid="{31034B94-B367-4A58-AE3E-C9A2952378D5}" name="Column14023"/>
    <tableColumn id="14024" xr3:uid="{DF881E30-D379-44F1-B1C0-C1B9466C7C26}" name="Column14024"/>
    <tableColumn id="14025" xr3:uid="{EC7D14C2-9883-4B2E-8C02-FF67E86B9EED}" name="Column14025"/>
    <tableColumn id="14026" xr3:uid="{658A3B9C-9FBB-42FC-B9A5-42066D1B7E0D}" name="Column14026"/>
    <tableColumn id="14027" xr3:uid="{449A73FD-7740-416D-9DD8-E077862BE357}" name="Column14027"/>
    <tableColumn id="14028" xr3:uid="{6BADDAC2-67AC-46C2-99B1-AB39C20758B7}" name="Column14028"/>
    <tableColumn id="14029" xr3:uid="{61153501-2DF0-4F4B-BEAB-DA43A5408759}" name="Column14029"/>
    <tableColumn id="14030" xr3:uid="{CA209B16-8D18-4273-AF17-695E0C47C022}" name="Column14030"/>
    <tableColumn id="14031" xr3:uid="{6C7F77AE-728C-43CE-B47A-96D006792925}" name="Column14031"/>
    <tableColumn id="14032" xr3:uid="{6FBAE896-51A5-4186-865C-FFD282C5FA8F}" name="Column14032"/>
    <tableColumn id="14033" xr3:uid="{5401EFCD-6E15-4179-B70B-722036DD1E55}" name="Column14033"/>
    <tableColumn id="14034" xr3:uid="{F61F953E-02CC-4B86-9DC2-C88244A50ABC}" name="Column14034"/>
    <tableColumn id="14035" xr3:uid="{61B45F0B-1CE1-4496-B6B2-68678ADA639E}" name="Column14035"/>
    <tableColumn id="14036" xr3:uid="{EBB4CF71-9846-4AC2-BCC8-BA0ADA941E43}" name="Column14036"/>
    <tableColumn id="14037" xr3:uid="{0C651FCB-478B-4633-A27F-8431CC6B8FF9}" name="Column14037"/>
    <tableColumn id="14038" xr3:uid="{A7089206-75E3-4EC9-9891-EC9B0CF54910}" name="Column14038"/>
    <tableColumn id="14039" xr3:uid="{B527FACF-F6DF-46D7-A792-92843862B27B}" name="Column14039"/>
    <tableColumn id="14040" xr3:uid="{87300141-C079-4A90-BB64-EB7193312ACA}" name="Column14040"/>
    <tableColumn id="14041" xr3:uid="{455792B3-E65E-4BC9-A33D-888E7D4B7446}" name="Column14041"/>
    <tableColumn id="14042" xr3:uid="{AA6CA2C9-30FD-46B2-8E30-D4902F9B874D}" name="Column14042"/>
    <tableColumn id="14043" xr3:uid="{BB3A967C-E0F6-4769-8CF4-01BBA8111FA7}" name="Column14043"/>
    <tableColumn id="14044" xr3:uid="{16CD1E78-D903-4669-9E61-78B44BB510F6}" name="Column14044"/>
    <tableColumn id="14045" xr3:uid="{E0D8FFA6-A2AD-41C7-8350-2CF5CE6EC551}" name="Column14045"/>
    <tableColumn id="14046" xr3:uid="{68BB206E-02BD-49B4-B066-E52C4EAA3CF8}" name="Column14046"/>
    <tableColumn id="14047" xr3:uid="{695504B0-9459-440B-94D3-B3287CC54500}" name="Column14047"/>
    <tableColumn id="14048" xr3:uid="{F1463E83-5A20-4795-8180-854783A54DB8}" name="Column14048"/>
    <tableColumn id="14049" xr3:uid="{FE13C5A0-EDE5-4A6D-A6AB-E71827539DD0}" name="Column14049"/>
    <tableColumn id="14050" xr3:uid="{0B6D6108-40DD-4A76-8F44-2C86FEAB5598}" name="Column14050"/>
    <tableColumn id="14051" xr3:uid="{F92A9584-5852-4EBE-B730-308280D62BA4}" name="Column14051"/>
    <tableColumn id="14052" xr3:uid="{DD5DBA2E-5040-4471-89B1-723CEA754976}" name="Column14052"/>
    <tableColumn id="14053" xr3:uid="{49AB50EA-C933-4752-94CF-9BF0B0892045}" name="Column14053"/>
    <tableColumn id="14054" xr3:uid="{F8763C6E-05CF-4450-AFCD-CF6653F0E5F2}" name="Column14054"/>
    <tableColumn id="14055" xr3:uid="{BACF53AE-FE2E-4DB1-8BE9-F3E6A1F2C55A}" name="Column14055"/>
    <tableColumn id="14056" xr3:uid="{D3AA50C7-620D-4005-A2E3-BE4E9AA9B6B4}" name="Column14056"/>
    <tableColumn id="14057" xr3:uid="{481C643A-60A0-4D0C-BE6A-647F952880F7}" name="Column14057"/>
    <tableColumn id="14058" xr3:uid="{E3C5D481-07B7-4808-AD7F-16E7B134B8CE}" name="Column14058"/>
    <tableColumn id="14059" xr3:uid="{F9971DC5-C59B-4C3A-887B-08676AA4B725}" name="Column14059"/>
    <tableColumn id="14060" xr3:uid="{268DE802-5343-4EC9-90C4-574A2FBF9D7D}" name="Column14060"/>
    <tableColumn id="14061" xr3:uid="{82A5F07C-E8E4-468B-9330-FB0FD8B25A7E}" name="Column14061"/>
    <tableColumn id="14062" xr3:uid="{4EB44A76-5059-4FE1-A133-2FC62919EF66}" name="Column14062"/>
    <tableColumn id="14063" xr3:uid="{B890D367-D910-4B8F-88E5-96F232888BA3}" name="Column14063"/>
    <tableColumn id="14064" xr3:uid="{034B106F-F535-4FCD-95B5-FC72428C56EB}" name="Column14064"/>
    <tableColumn id="14065" xr3:uid="{E420B2E4-DE08-4AFD-9DA5-381E26349378}" name="Column14065"/>
    <tableColumn id="14066" xr3:uid="{971EB688-3DC2-4FE3-93E4-E55AF2B04BD0}" name="Column14066"/>
    <tableColumn id="14067" xr3:uid="{8E15F28D-99F1-4784-BD0E-2A04F57932E5}" name="Column14067"/>
    <tableColumn id="14068" xr3:uid="{DA17FF87-9D5C-4A13-A316-4ECB89CF38DF}" name="Column14068"/>
    <tableColumn id="14069" xr3:uid="{034BB4C1-261A-4901-AA8C-9E0339FC2211}" name="Column14069"/>
    <tableColumn id="14070" xr3:uid="{871594D8-E971-4166-9E89-49DC5117608E}" name="Column14070"/>
    <tableColumn id="14071" xr3:uid="{C25CC9BE-4DA9-4329-A42E-EA47278B3F50}" name="Column14071"/>
    <tableColumn id="14072" xr3:uid="{4B18A9AE-40E7-422A-BF12-D82377190EC3}" name="Column14072"/>
    <tableColumn id="14073" xr3:uid="{7C4D2482-4C1A-4245-8380-EA3665B0A3FE}" name="Column14073"/>
    <tableColumn id="14074" xr3:uid="{433C413B-5EBE-4C95-BFA7-F24A50EA6369}" name="Column14074"/>
    <tableColumn id="14075" xr3:uid="{159A5634-F8F9-4711-A211-E46400ECBD57}" name="Column14075"/>
    <tableColumn id="14076" xr3:uid="{7F3A9B42-F456-4470-B7F5-A59E15A56E3D}" name="Column14076"/>
    <tableColumn id="14077" xr3:uid="{A0DF2B44-322B-44DA-95B2-CE3053607F17}" name="Column14077"/>
    <tableColumn id="14078" xr3:uid="{3D238565-68B2-43D3-A7F0-C209461E1BDD}" name="Column14078"/>
    <tableColumn id="14079" xr3:uid="{2292ED12-5DB4-46B5-9023-DD8557ED7920}" name="Column14079"/>
    <tableColumn id="14080" xr3:uid="{B104BAC8-9827-4D56-9B1F-20FCF82D3646}" name="Column14080"/>
    <tableColumn id="14081" xr3:uid="{4B2C8345-3DE6-47BB-90A6-D6CDB2A929F5}" name="Column14081"/>
    <tableColumn id="14082" xr3:uid="{DF3E1A0E-1A39-48A0-AC86-97D0B74DC88E}" name="Column14082"/>
    <tableColumn id="14083" xr3:uid="{1645DB67-4F1A-40E4-8901-FF10694863D4}" name="Column14083"/>
    <tableColumn id="14084" xr3:uid="{E1967104-D2A3-477C-891D-710F0D63F10F}" name="Column14084"/>
    <tableColumn id="14085" xr3:uid="{30D06DD9-FA92-4521-AA5D-76E3811AE082}" name="Column14085"/>
    <tableColumn id="14086" xr3:uid="{0CC592C5-899F-46B4-ADDC-C950D9E97FC4}" name="Column14086"/>
    <tableColumn id="14087" xr3:uid="{3DF2E229-A09E-40C5-BB82-E88EB5B9DE68}" name="Column14087"/>
    <tableColumn id="14088" xr3:uid="{C601ABD9-B686-4801-AB78-BD6AA6C02433}" name="Column14088"/>
    <tableColumn id="14089" xr3:uid="{D9F16DE6-9B56-4BB3-80C4-42F997B9255A}" name="Column14089"/>
    <tableColumn id="14090" xr3:uid="{903DC5F6-85DE-4D99-80AC-08645AA400B1}" name="Column14090"/>
    <tableColumn id="14091" xr3:uid="{6AC1CF36-3196-4DE3-A2C0-C599F5C5015C}" name="Column14091"/>
    <tableColumn id="14092" xr3:uid="{831E52AA-6F3B-4405-92F4-84FE05405D34}" name="Column14092"/>
    <tableColumn id="14093" xr3:uid="{8FA23D33-9DA0-470C-9A21-934DE59EE777}" name="Column14093"/>
    <tableColumn id="14094" xr3:uid="{0CBE17FB-8CCE-405C-8ECD-8CD00DB9595D}" name="Column14094"/>
    <tableColumn id="14095" xr3:uid="{348A0F3D-F866-49CB-A806-C373AE7E18B6}" name="Column14095"/>
    <tableColumn id="14096" xr3:uid="{45F98601-A790-4D82-920D-EDC7A801D1B7}" name="Column14096"/>
    <tableColumn id="14097" xr3:uid="{1104E712-EDCC-4B7F-8C80-AB7686A4D899}" name="Column14097"/>
    <tableColumn id="14098" xr3:uid="{065C9FD0-DE64-4556-901B-3467E469876E}" name="Column14098"/>
    <tableColumn id="14099" xr3:uid="{395C4D4C-3877-4C82-9B4E-E5E7D4A3AC87}" name="Column14099"/>
    <tableColumn id="14100" xr3:uid="{C01D69C8-053D-42D8-ADE5-ED77CBA08829}" name="Column14100"/>
    <tableColumn id="14101" xr3:uid="{791BFA1A-7306-49A8-BAF0-282A7B8ACDAD}" name="Column14101"/>
    <tableColumn id="14102" xr3:uid="{2FE80E65-7B22-43C7-A43A-4D7E194BE9EF}" name="Column14102"/>
    <tableColumn id="14103" xr3:uid="{CF709C8A-C171-46FA-8C1B-77312D769087}" name="Column14103"/>
    <tableColumn id="14104" xr3:uid="{983840C6-EAD6-4EB2-BED3-66D36FAB15FE}" name="Column14104"/>
    <tableColumn id="14105" xr3:uid="{8F26A215-EF8B-4E5E-BA27-A3BD0BFAEBAC}" name="Column14105"/>
    <tableColumn id="14106" xr3:uid="{4DD05D30-FA49-43C2-BC81-26306ECDF963}" name="Column14106"/>
    <tableColumn id="14107" xr3:uid="{FAC4F27D-C055-4AA1-BC68-E3752D7D5DA8}" name="Column14107"/>
    <tableColumn id="14108" xr3:uid="{81475783-B50C-4989-9B16-9314ED02C468}" name="Column14108"/>
    <tableColumn id="14109" xr3:uid="{5F6BB7FB-1525-4094-BC9D-1FC26F385D3E}" name="Column14109"/>
    <tableColumn id="14110" xr3:uid="{42E858D3-4A15-4F93-ACB7-73044119A140}" name="Column14110"/>
    <tableColumn id="14111" xr3:uid="{D1C31BB7-DCAA-43C3-8BCB-27909DB81B6C}" name="Column14111"/>
    <tableColumn id="14112" xr3:uid="{0D04C4A6-BA73-42F3-9296-1A9382E92376}" name="Column14112"/>
    <tableColumn id="14113" xr3:uid="{B7B9C764-DB81-49AF-959A-177083DFF1FE}" name="Column14113"/>
    <tableColumn id="14114" xr3:uid="{D476EB9E-6BF7-4597-81D1-42C51AE138FC}" name="Column14114"/>
    <tableColumn id="14115" xr3:uid="{F3E8ED23-7957-433B-B25D-7CCA7AD5BB99}" name="Column14115"/>
    <tableColumn id="14116" xr3:uid="{487198D5-9D25-463B-8808-4F1F2DA546AC}" name="Column14116"/>
    <tableColumn id="14117" xr3:uid="{68889CC6-42D7-403D-B0C7-D2E10FBD7158}" name="Column14117"/>
    <tableColumn id="14118" xr3:uid="{CD514285-40F2-4A28-A7C8-151C19B42BC7}" name="Column14118"/>
    <tableColumn id="14119" xr3:uid="{F8D96AEE-0FD2-422A-9A66-273A09F32E26}" name="Column14119"/>
    <tableColumn id="14120" xr3:uid="{CE62EC1C-6096-442F-A3FB-D3311E40EE52}" name="Column14120"/>
    <tableColumn id="14121" xr3:uid="{20D5AAE6-D2A8-4EE7-8929-84250FF81DB2}" name="Column14121"/>
    <tableColumn id="14122" xr3:uid="{E3896B59-B48F-4462-8B86-5C46A82B93E7}" name="Column14122"/>
    <tableColumn id="14123" xr3:uid="{614CFEA5-9F0C-4214-900A-7B4FC30FFF10}" name="Column14123"/>
    <tableColumn id="14124" xr3:uid="{161A2893-D7FC-4B6C-96C6-438DFDEA1624}" name="Column14124"/>
    <tableColumn id="14125" xr3:uid="{3976CECA-3C0C-4079-A43F-CF070C0E5661}" name="Column14125"/>
    <tableColumn id="14126" xr3:uid="{4488C696-F212-4532-8A42-0F1499A2EDB4}" name="Column14126"/>
    <tableColumn id="14127" xr3:uid="{00C73AEC-A7FB-4CDE-843B-CB45E907AE01}" name="Column14127"/>
    <tableColumn id="14128" xr3:uid="{CF19D373-0C5F-413B-A3B0-BEF566B0E374}" name="Column14128"/>
    <tableColumn id="14129" xr3:uid="{D4D419DA-CAAF-4349-8BB3-D850DF0255A5}" name="Column14129"/>
    <tableColumn id="14130" xr3:uid="{3E787E21-3336-4979-8953-6DF5AC965566}" name="Column14130"/>
    <tableColumn id="14131" xr3:uid="{1829ED95-8499-4A19-B5BF-51E20A4DCD35}" name="Column14131"/>
    <tableColumn id="14132" xr3:uid="{6ACB6EF4-3B8F-4E27-BDE6-9225859C32FB}" name="Column14132"/>
    <tableColumn id="14133" xr3:uid="{A9BBC019-283A-4EC2-9BE2-D6EF571179C7}" name="Column14133"/>
    <tableColumn id="14134" xr3:uid="{D7E884D6-90E0-48D3-98FA-AA97B9A958F0}" name="Column14134"/>
    <tableColumn id="14135" xr3:uid="{6D89657D-5825-4F41-AEC4-C3BA44715D06}" name="Column14135"/>
    <tableColumn id="14136" xr3:uid="{C50CDE87-36D1-4B90-81DB-F0BF2781E8AA}" name="Column14136"/>
    <tableColumn id="14137" xr3:uid="{35B7BB6C-0954-4C5C-AB08-2D8873660692}" name="Column14137"/>
    <tableColumn id="14138" xr3:uid="{05350647-27C3-4326-9DCB-30E054E591DB}" name="Column14138"/>
    <tableColumn id="14139" xr3:uid="{852AFDA1-9FCF-4325-ADE5-3EE093984BD3}" name="Column14139"/>
    <tableColumn id="14140" xr3:uid="{CAA12AC0-F60C-4869-93AE-274E970CCB2B}" name="Column14140"/>
    <tableColumn id="14141" xr3:uid="{B3DFF3F7-17AA-4971-9CFB-FA3B95BE30C3}" name="Column14141"/>
    <tableColumn id="14142" xr3:uid="{C983455D-E59F-4AF5-997A-A94369BF3C7E}" name="Column14142"/>
    <tableColumn id="14143" xr3:uid="{2D48E1D7-09A8-4784-B282-B9867F1B2CF0}" name="Column14143"/>
    <tableColumn id="14144" xr3:uid="{A9403237-EAD0-4274-931D-B717C7D6A523}" name="Column14144"/>
    <tableColumn id="14145" xr3:uid="{A874163A-47C5-4291-9095-F54CB1F03D42}" name="Column14145"/>
    <tableColumn id="14146" xr3:uid="{96404A3A-AD16-4428-BB88-1D8A69113ACC}" name="Column14146"/>
    <tableColumn id="14147" xr3:uid="{4443D6D8-5925-47B0-BC33-C6882917D5B9}" name="Column14147"/>
    <tableColumn id="14148" xr3:uid="{58ADCE32-5537-4D52-BF82-DA9C0B9610EF}" name="Column14148"/>
    <tableColumn id="14149" xr3:uid="{0146B4D0-408E-4A64-AF14-5F61D907B9D7}" name="Column14149"/>
    <tableColumn id="14150" xr3:uid="{F8420B09-204B-412A-A240-E70EFBB8C775}" name="Column14150"/>
    <tableColumn id="14151" xr3:uid="{3E880B0E-2012-441D-99CC-6056407C5D12}" name="Column14151"/>
    <tableColumn id="14152" xr3:uid="{A3BD3619-A0CD-4A92-8B21-C8E0895652CA}" name="Column14152"/>
    <tableColumn id="14153" xr3:uid="{27B06F13-5642-4BAA-A1D1-81CE63367C80}" name="Column14153"/>
    <tableColumn id="14154" xr3:uid="{417711A7-D7E8-4F69-B190-E9931C821081}" name="Column14154"/>
    <tableColumn id="14155" xr3:uid="{5169DAE0-4BBB-4A52-8E2F-D1D5AEC9689F}" name="Column14155"/>
    <tableColumn id="14156" xr3:uid="{19D5B015-EAF6-48F5-9D4F-0B224B44B66E}" name="Column14156"/>
    <tableColumn id="14157" xr3:uid="{088B95B0-C1EC-4C28-ABFC-BC6501A30064}" name="Column14157"/>
    <tableColumn id="14158" xr3:uid="{158717BE-6A7E-49F0-8D84-5D3C1E0EF76C}" name="Column14158"/>
    <tableColumn id="14159" xr3:uid="{1E4E0ED3-F6D5-450F-9786-7790FD68DF47}" name="Column14159"/>
    <tableColumn id="14160" xr3:uid="{290B24CC-EACA-4E1B-9D0F-C2B9BB9AD194}" name="Column14160"/>
    <tableColumn id="14161" xr3:uid="{6FFFBE29-DC04-46EF-8D48-8BA7475832E1}" name="Column14161"/>
    <tableColumn id="14162" xr3:uid="{59854DC4-C107-480D-BDB3-4AA6F47E8DD3}" name="Column14162"/>
    <tableColumn id="14163" xr3:uid="{FEED8CF2-260C-4FFE-8524-84A9F8A193DB}" name="Column14163"/>
    <tableColumn id="14164" xr3:uid="{3A5749CE-8524-4A03-943F-ACB360BD6350}" name="Column14164"/>
    <tableColumn id="14165" xr3:uid="{68E25ECD-7F45-4DE1-8B7D-073A74F4099E}" name="Column14165"/>
    <tableColumn id="14166" xr3:uid="{08AD98FB-B64D-4CAF-879E-7F6055701FDA}" name="Column14166"/>
    <tableColumn id="14167" xr3:uid="{2C6FD221-53A3-487E-8C0C-482A93C533C4}" name="Column14167"/>
    <tableColumn id="14168" xr3:uid="{A3087741-4267-41D5-8C50-838B6781E1EB}" name="Column14168"/>
    <tableColumn id="14169" xr3:uid="{EA8281AD-2F4E-44D5-8FBB-CAD3A45A4010}" name="Column14169"/>
    <tableColumn id="14170" xr3:uid="{EC2A7319-8D39-4C2C-9653-BC36E987462D}" name="Column14170"/>
    <tableColumn id="14171" xr3:uid="{A739F81A-028E-4C4F-BCC2-049A668356A6}" name="Column14171"/>
    <tableColumn id="14172" xr3:uid="{983FCF93-04D0-4D2D-949D-BA60682B8A43}" name="Column14172"/>
    <tableColumn id="14173" xr3:uid="{3D36BADD-B55F-47C0-B94D-D7BA7A63EAD5}" name="Column14173"/>
    <tableColumn id="14174" xr3:uid="{9D7C6C19-C804-4BEE-B8B3-FC24E826682F}" name="Column14174"/>
    <tableColumn id="14175" xr3:uid="{CED372D5-A7B6-43B9-AACE-52FEF57B7907}" name="Column14175"/>
    <tableColumn id="14176" xr3:uid="{D13D6ABB-BA63-4715-9C62-27440CDE207F}" name="Column14176"/>
    <tableColumn id="14177" xr3:uid="{10FBFCDF-7887-4058-825E-F399503CF1CC}" name="Column14177"/>
    <tableColumn id="14178" xr3:uid="{E9A4A0E2-4456-4A2C-A2D2-2BD029EDA3A9}" name="Column14178"/>
    <tableColumn id="14179" xr3:uid="{695062B2-4A2A-4207-8E11-8BF60A8924D1}" name="Column14179"/>
    <tableColumn id="14180" xr3:uid="{4CAD7B24-13E5-4783-B312-934B78481BB1}" name="Column14180"/>
    <tableColumn id="14181" xr3:uid="{00B69E08-DC79-49C7-BFB7-B903E03881C4}" name="Column14181"/>
    <tableColumn id="14182" xr3:uid="{169D578F-79BC-4613-99C4-2420D61B2D47}" name="Column14182"/>
    <tableColumn id="14183" xr3:uid="{8DD5E8F7-0A5C-415C-8639-2255E918069B}" name="Column14183"/>
    <tableColumn id="14184" xr3:uid="{B1D8D6EC-6FDC-4E7F-97CF-75BDF608A70E}" name="Column14184"/>
    <tableColumn id="14185" xr3:uid="{1C1A1B62-84B5-4073-B34C-FEE79721BA21}" name="Column14185"/>
    <tableColumn id="14186" xr3:uid="{503305C7-9214-406F-8ABB-5FF03B6A18D4}" name="Column14186"/>
    <tableColumn id="14187" xr3:uid="{B5B369BE-8EA7-4E26-97FB-290A07C8ED0B}" name="Column14187"/>
    <tableColumn id="14188" xr3:uid="{B0FD8196-87B5-4076-BBC4-E42DF6863C50}" name="Column14188"/>
    <tableColumn id="14189" xr3:uid="{45F89DEF-424C-4A3A-8728-5619D17C574D}" name="Column14189"/>
    <tableColumn id="14190" xr3:uid="{EF9A7347-A8E2-47F6-B21A-6DB5586115F2}" name="Column14190"/>
    <tableColumn id="14191" xr3:uid="{871B5822-7131-479B-98EB-E9F0BDE1E29D}" name="Column14191"/>
    <tableColumn id="14192" xr3:uid="{4E70C508-F0D2-4A8C-A4BC-A0D8CAFE366D}" name="Column14192"/>
    <tableColumn id="14193" xr3:uid="{7F35C394-0BC3-4D52-A0E3-D90E33062A0C}" name="Column14193"/>
    <tableColumn id="14194" xr3:uid="{D93590A2-9336-4095-A10A-FCF0E7E275A4}" name="Column14194"/>
    <tableColumn id="14195" xr3:uid="{5963FEE3-137E-41BD-966B-8876FADB4FE1}" name="Column14195"/>
    <tableColumn id="14196" xr3:uid="{5FBA9653-8354-4E23-9C6F-BAB9C4B8C5A1}" name="Column14196"/>
    <tableColumn id="14197" xr3:uid="{49419C36-141B-4EFE-AA90-09D9FB6D6160}" name="Column14197"/>
    <tableColumn id="14198" xr3:uid="{C9D01A2A-3236-4C22-893E-910D85075242}" name="Column14198"/>
    <tableColumn id="14199" xr3:uid="{C50D24D9-7D1B-4560-941B-5862B91940C5}" name="Column14199"/>
    <tableColumn id="14200" xr3:uid="{AD6B7FDC-8221-4910-AA23-2F215C87EA77}" name="Column14200"/>
    <tableColumn id="14201" xr3:uid="{F32F7380-93DC-47DE-B7F2-749C772AADCA}" name="Column14201"/>
    <tableColumn id="14202" xr3:uid="{88E3706F-385E-4DB2-9A63-AD0062027C11}" name="Column14202"/>
    <tableColumn id="14203" xr3:uid="{3E210AF1-73CB-466B-B4FE-627CF3526DC3}" name="Column14203"/>
    <tableColumn id="14204" xr3:uid="{1E911588-DB00-4581-8BB4-30DDDB5D619D}" name="Column14204"/>
    <tableColumn id="14205" xr3:uid="{3E9D77B3-7735-4BCC-8133-24D308E1EE30}" name="Column14205"/>
    <tableColumn id="14206" xr3:uid="{5FA53367-497F-42E9-9FB0-543CA0A4BC7A}" name="Column14206"/>
    <tableColumn id="14207" xr3:uid="{095E2161-BCDA-4CBF-9082-86E259DA06E1}" name="Column14207"/>
    <tableColumn id="14208" xr3:uid="{3ED58362-8D8F-4A7C-ADB9-E65FEBD90E62}" name="Column14208"/>
    <tableColumn id="14209" xr3:uid="{F2BA48E6-96FA-4F93-B2D7-0133F4EB6FD8}" name="Column14209"/>
    <tableColumn id="14210" xr3:uid="{334787CD-E89D-439B-9788-86B8287E8024}" name="Column14210"/>
    <tableColumn id="14211" xr3:uid="{8CB123D3-8A4D-4BB8-8A8A-D59DCCA12AEC}" name="Column14211"/>
    <tableColumn id="14212" xr3:uid="{D99C7525-22AE-4178-877D-381F35280860}" name="Column14212"/>
    <tableColumn id="14213" xr3:uid="{4B154D15-B6DC-4C85-AF4B-C8DB6DC27AF7}" name="Column14213"/>
    <tableColumn id="14214" xr3:uid="{1C303CA0-43DC-4D58-80E6-598774DE5909}" name="Column14214"/>
    <tableColumn id="14215" xr3:uid="{4681765B-DFBA-40CC-BA02-6E65B477B4A2}" name="Column14215"/>
    <tableColumn id="14216" xr3:uid="{53D08217-6677-40BA-8379-5294C5F8CD27}" name="Column14216"/>
    <tableColumn id="14217" xr3:uid="{F0475C2A-64E2-4B36-AB1C-2F6343B0AF65}" name="Column14217"/>
    <tableColumn id="14218" xr3:uid="{3C29C4D3-C644-4EAF-9CC2-2C734106CC5A}" name="Column14218"/>
    <tableColumn id="14219" xr3:uid="{D9A8453A-D1CD-4224-97DD-6F7C8F86E7C3}" name="Column14219"/>
    <tableColumn id="14220" xr3:uid="{097111D7-612F-4DFA-88A9-C884C1CBAEDE}" name="Column14220"/>
    <tableColumn id="14221" xr3:uid="{6C5DCCD4-4B48-4DD2-B63F-C2C4FDA18C7E}" name="Column14221"/>
    <tableColumn id="14222" xr3:uid="{57D2D8FE-1490-48A6-849D-35FF636F337D}" name="Column14222"/>
    <tableColumn id="14223" xr3:uid="{F6A5572C-5AFE-427D-B5D6-71895F53AA09}" name="Column14223"/>
    <tableColumn id="14224" xr3:uid="{8747022C-F3DF-47E1-B53A-9A8EF40735AE}" name="Column14224"/>
    <tableColumn id="14225" xr3:uid="{A7B51B15-E8BD-4FCA-8D44-61F250048D9A}" name="Column14225"/>
    <tableColumn id="14226" xr3:uid="{114E8CA1-4ED5-412B-8D92-B79CEF7857C9}" name="Column14226"/>
    <tableColumn id="14227" xr3:uid="{50929AB6-857E-4535-BB19-93AC817316C9}" name="Column14227"/>
    <tableColumn id="14228" xr3:uid="{10375C0C-FBB2-471E-80D8-9012AD935241}" name="Column14228"/>
    <tableColumn id="14229" xr3:uid="{1B41BD6B-EA4B-4343-8854-62095D156F30}" name="Column14229"/>
    <tableColumn id="14230" xr3:uid="{464C4E7D-756F-4488-B1FD-995D6661B72D}" name="Column14230"/>
    <tableColumn id="14231" xr3:uid="{EBF5224B-76CF-425D-8D2D-4508D583DE31}" name="Column14231"/>
    <tableColumn id="14232" xr3:uid="{725A3611-C02B-4F23-8EC8-F3AC356B876F}" name="Column14232"/>
    <tableColumn id="14233" xr3:uid="{4125792F-EC41-444C-AF80-7018FCC90685}" name="Column14233"/>
    <tableColumn id="14234" xr3:uid="{0F2DBAE4-296E-4758-A83A-CF7E00CEC261}" name="Column14234"/>
    <tableColumn id="14235" xr3:uid="{959818D2-9419-44B5-BAC8-1A156E38869B}" name="Column14235"/>
    <tableColumn id="14236" xr3:uid="{37385B99-3A86-40E0-83DB-CB69BB1D8F60}" name="Column14236"/>
    <tableColumn id="14237" xr3:uid="{36E930B9-F60B-4F40-87E9-853232A42F7B}" name="Column14237"/>
    <tableColumn id="14238" xr3:uid="{13DA54B9-B8C3-4B23-9845-46B40C248829}" name="Column14238"/>
    <tableColumn id="14239" xr3:uid="{A67D6559-857A-4D19-8EC8-BF9F98A59978}" name="Column14239"/>
    <tableColumn id="14240" xr3:uid="{DEC47A9F-6C6D-49D2-9487-48F810C440E8}" name="Column14240"/>
    <tableColumn id="14241" xr3:uid="{D3EF563C-A383-4F4B-94CF-E408F0C85650}" name="Column14241"/>
    <tableColumn id="14242" xr3:uid="{52893BDE-5284-46B8-B90D-74E0FC89F978}" name="Column14242"/>
    <tableColumn id="14243" xr3:uid="{AA2659C6-F87D-44BD-9C76-4D4A0AAACCA0}" name="Column14243"/>
    <tableColumn id="14244" xr3:uid="{0E8CD7FA-4E0C-4E28-B6C3-6557D48A7631}" name="Column14244"/>
    <tableColumn id="14245" xr3:uid="{EC29A734-3D2E-4095-817E-564E7357A35F}" name="Column14245"/>
    <tableColumn id="14246" xr3:uid="{5A0AE032-9001-4094-AEF1-4D929DBD7F3C}" name="Column14246"/>
    <tableColumn id="14247" xr3:uid="{F89559CA-4984-48D4-8D7C-A76318096795}" name="Column14247"/>
    <tableColumn id="14248" xr3:uid="{127E9DB6-C405-4B74-B256-AC5B0F171D4E}" name="Column14248"/>
    <tableColumn id="14249" xr3:uid="{9D36D8A1-4010-4B98-AE90-BBF623A3C549}" name="Column14249"/>
    <tableColumn id="14250" xr3:uid="{F4F71611-FB27-4C2C-831E-7CC66A272BA1}" name="Column14250"/>
    <tableColumn id="14251" xr3:uid="{1A5A0F18-7967-4658-928F-6DCEA8F37CA4}" name="Column14251"/>
    <tableColumn id="14252" xr3:uid="{12F553E3-E8DE-438C-9AC0-1711B693105D}" name="Column14252"/>
    <tableColumn id="14253" xr3:uid="{BCF9EEB2-7A68-40DA-A226-9E34E99917E5}" name="Column14253"/>
    <tableColumn id="14254" xr3:uid="{C785B37B-6FC9-45BF-B4CB-9F06EBC14B28}" name="Column14254"/>
    <tableColumn id="14255" xr3:uid="{9CF4B384-802E-4420-BEC3-F47C501EADF4}" name="Column14255"/>
    <tableColumn id="14256" xr3:uid="{588A7022-1BAA-496D-BF18-B51445E22419}" name="Column14256"/>
    <tableColumn id="14257" xr3:uid="{99872D55-1900-4DF7-B387-7F42BE8E52C5}" name="Column14257"/>
    <tableColumn id="14258" xr3:uid="{8A73E1AF-EDCE-4755-B32A-C3344424C053}" name="Column14258"/>
    <tableColumn id="14259" xr3:uid="{D16D96B4-5DD2-43A9-A630-AD906BAD8C4F}" name="Column14259"/>
    <tableColumn id="14260" xr3:uid="{F16F3F73-0B21-4FB1-A67C-9D49CC409914}" name="Column14260"/>
    <tableColumn id="14261" xr3:uid="{13BB56E3-6912-4F97-89AF-CA79B265D217}" name="Column14261"/>
    <tableColumn id="14262" xr3:uid="{44BA7D59-21C6-4FF6-96F7-AEE764C415DC}" name="Column14262"/>
    <tableColumn id="14263" xr3:uid="{ABE3C982-CB7C-45DE-9A37-8FA470ED9C7D}" name="Column14263"/>
    <tableColumn id="14264" xr3:uid="{2A43F970-C75B-4045-A4A2-AF0F38DA028B}" name="Column14264"/>
    <tableColumn id="14265" xr3:uid="{507A3EF6-AD62-41E4-A549-3E4824A03C0B}" name="Column14265"/>
    <tableColumn id="14266" xr3:uid="{FA09BDE3-B4A7-4C06-8643-E653A5A8286F}" name="Column14266"/>
    <tableColumn id="14267" xr3:uid="{649E6C86-00D2-4F80-B937-4CEF530859D7}" name="Column14267"/>
    <tableColumn id="14268" xr3:uid="{D6379428-4C8C-4945-94E0-818D90EB1D1A}" name="Column14268"/>
    <tableColumn id="14269" xr3:uid="{3DDFE6A4-E3AA-47DD-AFEE-47493B8B742D}" name="Column14269"/>
    <tableColumn id="14270" xr3:uid="{B3FCE7E2-EB51-4E11-81E0-8C9E72774139}" name="Column14270"/>
    <tableColumn id="14271" xr3:uid="{D32E247C-DD2E-4AE7-9650-3BDCEAED3965}" name="Column14271"/>
    <tableColumn id="14272" xr3:uid="{BFEF3018-996C-4C9D-8BE3-F35C1A710230}" name="Column14272"/>
    <tableColumn id="14273" xr3:uid="{EECD9618-1F59-4F96-91F2-E3BC7058E1C1}" name="Column14273"/>
    <tableColumn id="14274" xr3:uid="{6F0110C7-FDD8-4833-8D66-6FD4D87C753C}" name="Column14274"/>
    <tableColumn id="14275" xr3:uid="{3DFA8E92-8112-41EB-A5EC-B505DA837BB5}" name="Column14275"/>
    <tableColumn id="14276" xr3:uid="{822F4245-A7BD-4D44-A3F3-3DCC77523BAF}" name="Column14276"/>
    <tableColumn id="14277" xr3:uid="{E1BE8ED8-13D1-49D3-9A78-9B08B4C77B0C}" name="Column14277"/>
    <tableColumn id="14278" xr3:uid="{F2788224-95CD-4F50-9A47-19DAD02FD90D}" name="Column14278"/>
    <tableColumn id="14279" xr3:uid="{9E21FEC8-036D-4CC8-85BA-7A9C44B74ADF}" name="Column14279"/>
    <tableColumn id="14280" xr3:uid="{CE1FBE3A-93DC-482A-BF6F-308DF407931A}" name="Column14280"/>
    <tableColumn id="14281" xr3:uid="{5EFD9E3C-7ABF-4FEB-9675-E89C47F0C100}" name="Column14281"/>
    <tableColumn id="14282" xr3:uid="{3ACABB80-8990-4EBC-9BA9-B9CEE8AFA83B}" name="Column14282"/>
    <tableColumn id="14283" xr3:uid="{C9D6BAA8-BAAC-4829-91C8-39F78A861A64}" name="Column14283"/>
    <tableColumn id="14284" xr3:uid="{2012854E-B6A3-470E-ADAC-4259314DED5A}" name="Column14284"/>
    <tableColumn id="14285" xr3:uid="{5A6DD4C1-84A8-4BD1-A344-8B83F4FC2528}" name="Column14285"/>
    <tableColumn id="14286" xr3:uid="{EBE446A9-E772-4B1E-9917-3B552B8C0D27}" name="Column14286"/>
    <tableColumn id="14287" xr3:uid="{AE1BDC5E-1CD1-4AFC-87A5-998790D3B4F6}" name="Column14287"/>
    <tableColumn id="14288" xr3:uid="{3DE8D2C6-FC75-4417-865C-7F0EB20F6B8A}" name="Column14288"/>
    <tableColumn id="14289" xr3:uid="{467AA572-4079-4FAF-8F27-D37030C11D9C}" name="Column14289"/>
    <tableColumn id="14290" xr3:uid="{1062787C-B7A1-410F-BD43-6BB3DDFF324D}" name="Column14290"/>
    <tableColumn id="14291" xr3:uid="{1F9E730E-C234-42BC-8B43-FD8EAA8EED69}" name="Column14291"/>
    <tableColumn id="14292" xr3:uid="{EE90DF1B-FACD-4FB6-849E-D37471CE8AB7}" name="Column14292"/>
    <tableColumn id="14293" xr3:uid="{FCD40237-EB44-4CBF-AA38-5F4E0D7EBEC7}" name="Column14293"/>
    <tableColumn id="14294" xr3:uid="{8032949D-1B1D-4DF4-80DB-841D3334CEF2}" name="Column14294"/>
    <tableColumn id="14295" xr3:uid="{C470C83B-0BFC-4550-AA6B-008A896CD011}" name="Column14295"/>
    <tableColumn id="14296" xr3:uid="{844F6C33-B549-4064-A7E1-53CDF2699633}" name="Column14296"/>
    <tableColumn id="14297" xr3:uid="{76C696AA-F52D-4485-8189-4A1B0B296203}" name="Column14297"/>
    <tableColumn id="14298" xr3:uid="{A5C096ED-00A6-4234-8AC0-5B529B12360B}" name="Column14298"/>
    <tableColumn id="14299" xr3:uid="{053DFDEB-2575-4768-98F8-941B4D441FD0}" name="Column14299"/>
    <tableColumn id="14300" xr3:uid="{CE21A8A1-73C1-4757-96A2-173CD52E590E}" name="Column14300"/>
    <tableColumn id="14301" xr3:uid="{830DE470-1583-4BDB-BE76-78F86A680B3D}" name="Column14301"/>
    <tableColumn id="14302" xr3:uid="{B7ECE6FD-F785-4678-80E3-6FE27EB70115}" name="Column14302"/>
    <tableColumn id="14303" xr3:uid="{94EE7229-7C89-4830-9041-6430E1A49E3A}" name="Column14303"/>
    <tableColumn id="14304" xr3:uid="{067DFF0E-B864-4FBE-8132-A0146361D798}" name="Column14304"/>
    <tableColumn id="14305" xr3:uid="{ACFE785E-662F-4738-982F-CDF87787066B}" name="Column14305"/>
    <tableColumn id="14306" xr3:uid="{7619549C-9FEF-4519-8370-E435560BC792}" name="Column14306"/>
    <tableColumn id="14307" xr3:uid="{C75A7881-A514-4A72-A758-3BA4C62C9B44}" name="Column14307"/>
    <tableColumn id="14308" xr3:uid="{9A1F4CE5-93BD-4E03-BCEE-7C1EDC20F310}" name="Column14308"/>
    <tableColumn id="14309" xr3:uid="{BD619CBA-FA66-4E36-A6FD-1A40624647DD}" name="Column14309"/>
    <tableColumn id="14310" xr3:uid="{DE6F985A-108E-4103-B51D-E4B6EDD6B353}" name="Column14310"/>
    <tableColumn id="14311" xr3:uid="{1793C0E9-4551-4C36-9C92-1BFE42FFE09A}" name="Column14311"/>
    <tableColumn id="14312" xr3:uid="{2C40626B-0D46-45D0-B2FF-D298742D0D54}" name="Column14312"/>
    <tableColumn id="14313" xr3:uid="{9CBD9C4F-C33E-4514-AA58-C2CC9E22F2EE}" name="Column14313"/>
    <tableColumn id="14314" xr3:uid="{E1D1B81E-BB9E-4A99-A091-F890595FC1A8}" name="Column14314"/>
    <tableColumn id="14315" xr3:uid="{6A334814-B400-472D-BDA5-07D05D2DECB4}" name="Column14315"/>
    <tableColumn id="14316" xr3:uid="{A8195DC9-C225-49F3-85A3-508398F6F392}" name="Column14316"/>
    <tableColumn id="14317" xr3:uid="{4D28A89C-03CC-4748-951D-26D81B639C68}" name="Column14317"/>
    <tableColumn id="14318" xr3:uid="{639E47B4-727D-4028-938C-91F5894D88F7}" name="Column14318"/>
    <tableColumn id="14319" xr3:uid="{77494138-8866-4A65-AFC3-D51E4CE3EDBA}" name="Column14319"/>
    <tableColumn id="14320" xr3:uid="{D5D84940-0745-4DFF-8A1A-EF7319F52A78}" name="Column14320"/>
    <tableColumn id="14321" xr3:uid="{B85EFC93-6833-4DFB-92F0-8EE3FCA63D1B}" name="Column14321"/>
    <tableColumn id="14322" xr3:uid="{DA99A677-452E-4F64-AD0C-177847784AD4}" name="Column14322"/>
    <tableColumn id="14323" xr3:uid="{AF8A2D3D-566F-43F6-ACAB-147757B47404}" name="Column14323"/>
    <tableColumn id="14324" xr3:uid="{8F2E7B43-6AD7-4AE7-BF61-67D08646FFFF}" name="Column14324"/>
    <tableColumn id="14325" xr3:uid="{B794C2F7-4B5D-4F64-974F-4C5612DD101E}" name="Column14325"/>
    <tableColumn id="14326" xr3:uid="{645E6DD8-350F-4CF5-A5D8-9E9664C89F01}" name="Column14326"/>
    <tableColumn id="14327" xr3:uid="{A60B335E-A7B2-45CB-9F32-9D928840AB71}" name="Column14327"/>
    <tableColumn id="14328" xr3:uid="{F0CFA11A-B933-48B3-9849-D59FAA74B561}" name="Column14328"/>
    <tableColumn id="14329" xr3:uid="{B3035018-E5DA-4EEC-8699-305C87D33382}" name="Column14329"/>
    <tableColumn id="14330" xr3:uid="{3A290A20-573C-4C0F-9A6B-F8FC920B5AF6}" name="Column14330"/>
    <tableColumn id="14331" xr3:uid="{41A81B58-E82C-4D1E-B9C4-BAA189C78586}" name="Column14331"/>
    <tableColumn id="14332" xr3:uid="{BBEB0829-CA91-4468-B7D0-1DE238B43BF9}" name="Column14332"/>
    <tableColumn id="14333" xr3:uid="{0C9CFBA9-BC17-4207-8D2C-5BCAF47E6871}" name="Column14333"/>
    <tableColumn id="14334" xr3:uid="{455DA135-855B-46E3-A50D-5355ECB0A5C2}" name="Column14334"/>
    <tableColumn id="14335" xr3:uid="{4695784F-2483-4513-A42E-E869D31FAA5A}" name="Column14335"/>
    <tableColumn id="14336" xr3:uid="{4FA9EC5A-B661-4932-9A1C-DB2C8872BE5D}" name="Column14336"/>
    <tableColumn id="14337" xr3:uid="{3C76E4A2-C301-4F24-99A0-F4E91EFA4D96}" name="Column14337"/>
    <tableColumn id="14338" xr3:uid="{DF7603EB-B235-4AA9-B9E2-63EFA2E61FCA}" name="Column14338"/>
    <tableColumn id="14339" xr3:uid="{670CC457-2DF5-4008-B160-8A7048A167F9}" name="Column14339"/>
    <tableColumn id="14340" xr3:uid="{36BF9248-38D1-40D9-9797-D825D437F3F4}" name="Column14340"/>
    <tableColumn id="14341" xr3:uid="{DC24833C-DE83-4360-B71B-68E266CE85BB}" name="Column14341"/>
    <tableColumn id="14342" xr3:uid="{61516C10-7910-43C1-AF90-7EAD795440A5}" name="Column14342"/>
    <tableColumn id="14343" xr3:uid="{A83ECDBB-7CCD-4089-86F0-91602D3E5F05}" name="Column14343"/>
    <tableColumn id="14344" xr3:uid="{AD23F5D1-3830-4322-A1D6-D97D262DB925}" name="Column14344"/>
    <tableColumn id="14345" xr3:uid="{1FB228A5-6C5E-405C-B540-98501B68CD5A}" name="Column14345"/>
    <tableColumn id="14346" xr3:uid="{E2391F7B-EB54-4CE1-B880-C7519285197E}" name="Column14346"/>
    <tableColumn id="14347" xr3:uid="{C3A22088-2716-4BDF-A434-A60BDBC15C94}" name="Column14347"/>
    <tableColumn id="14348" xr3:uid="{6D5D6A1D-D191-47E2-BB9D-B2CD4DD906CB}" name="Column14348"/>
    <tableColumn id="14349" xr3:uid="{7021E79D-CDCA-4969-A14F-70EADF49691F}" name="Column14349"/>
    <tableColumn id="14350" xr3:uid="{958A7495-4939-4C30-9D18-E71DFD76F965}" name="Column14350"/>
    <tableColumn id="14351" xr3:uid="{8398F83E-B1F2-49E4-988A-6CF040AC56E0}" name="Column14351"/>
    <tableColumn id="14352" xr3:uid="{E4913FA0-C4BB-423B-B2D5-0A189EE26AE2}" name="Column14352"/>
    <tableColumn id="14353" xr3:uid="{2F2DF947-96D6-499D-9BA2-38CC29D7740E}" name="Column14353"/>
    <tableColumn id="14354" xr3:uid="{7D9BD1A2-AEBA-4867-8115-150E8477E512}" name="Column14354"/>
    <tableColumn id="14355" xr3:uid="{61625456-76D5-4C00-90BC-6C7AC6123E90}" name="Column14355"/>
    <tableColumn id="14356" xr3:uid="{C3CB675A-7698-48F2-A9E0-0D410F72EAB3}" name="Column14356"/>
    <tableColumn id="14357" xr3:uid="{A88CB910-C2F0-4381-8E63-790C0514ED14}" name="Column14357"/>
    <tableColumn id="14358" xr3:uid="{7BE568C3-6E6A-40F6-9FBD-F7D7A0AC7781}" name="Column14358"/>
    <tableColumn id="14359" xr3:uid="{617886DC-4BA4-44E4-B284-0EB42D336449}" name="Column14359"/>
    <tableColumn id="14360" xr3:uid="{4198612B-18FF-4F2A-B548-A190E866572D}" name="Column14360"/>
    <tableColumn id="14361" xr3:uid="{81EFC1D4-FC6F-41A9-9F33-64E3EC9350CC}" name="Column14361"/>
    <tableColumn id="14362" xr3:uid="{E00F780D-4B04-45FF-BEDB-4AA6AAF51B8E}" name="Column14362"/>
    <tableColumn id="14363" xr3:uid="{B857E85D-7018-4D38-8DC1-4EBF3F8E8197}" name="Column14363"/>
    <tableColumn id="14364" xr3:uid="{D5E8E51E-0D54-4D29-9A7E-E92B475805FF}" name="Column14364"/>
    <tableColumn id="14365" xr3:uid="{08FBB6EE-8726-44DE-85AB-CD38684643ED}" name="Column14365"/>
    <tableColumn id="14366" xr3:uid="{F3D18C3A-02E7-4849-9710-2ECF28372361}" name="Column14366"/>
    <tableColumn id="14367" xr3:uid="{C4FA4D7F-D5CB-42FD-A738-DBA784ACC904}" name="Column14367"/>
    <tableColumn id="14368" xr3:uid="{B0EF4840-8A92-41D8-A33D-78FE8DC45FC1}" name="Column14368"/>
    <tableColumn id="14369" xr3:uid="{FEF5CA39-4A93-4F57-B05A-64B7622189A2}" name="Column14369"/>
    <tableColumn id="14370" xr3:uid="{1CE60E0F-FD22-407E-8554-1BEC6B89B733}" name="Column14370"/>
    <tableColumn id="14371" xr3:uid="{17B4618D-4977-4D40-9D7A-C584B0462D02}" name="Column14371"/>
    <tableColumn id="14372" xr3:uid="{41A94931-BACB-4DA2-BCE9-AC9BE9E2C68B}" name="Column14372"/>
    <tableColumn id="14373" xr3:uid="{1A21A2BE-2F52-449D-8FEF-713AD6322012}" name="Column14373"/>
    <tableColumn id="14374" xr3:uid="{826A3817-9356-4997-A29D-453FD265038C}" name="Column14374"/>
    <tableColumn id="14375" xr3:uid="{AECDAFDA-C00A-4A08-B6EF-327D87D8F622}" name="Column14375"/>
    <tableColumn id="14376" xr3:uid="{119007C7-2B6C-4683-A37A-A95E9075E1BF}" name="Column14376"/>
    <tableColumn id="14377" xr3:uid="{5F996D8F-4C66-47DE-BE78-443DB68E872B}" name="Column14377"/>
    <tableColumn id="14378" xr3:uid="{5F6D07DE-967C-44B9-9F1A-C3944A760A39}" name="Column14378"/>
    <tableColumn id="14379" xr3:uid="{CF1850C1-2941-42C3-94C8-9DB1256DEA04}" name="Column14379"/>
    <tableColumn id="14380" xr3:uid="{2806E513-22C2-4CC1-83A9-9F0FE7BD3318}" name="Column14380"/>
    <tableColumn id="14381" xr3:uid="{1EE86D62-9567-43A4-BE0A-82C90B897D00}" name="Column14381"/>
    <tableColumn id="14382" xr3:uid="{D45C2D0F-FB60-479F-9BAA-B72BB352A692}" name="Column14382"/>
    <tableColumn id="14383" xr3:uid="{13D7DC5B-9F62-4DDB-BA4E-DE62F8B1EF2D}" name="Column14383"/>
    <tableColumn id="14384" xr3:uid="{E9C8DCAB-88F4-410F-9106-2A41900E93C0}" name="Column14384"/>
    <tableColumn id="14385" xr3:uid="{C2350F08-B810-4E38-A24F-56FDBDB9A9BD}" name="Column14385"/>
    <tableColumn id="14386" xr3:uid="{D311AED6-2F5F-4801-A835-222C9143CB46}" name="Column14386"/>
    <tableColumn id="14387" xr3:uid="{0AE56FF2-1551-4707-B920-E4025F16ED3F}" name="Column14387"/>
    <tableColumn id="14388" xr3:uid="{CD967C02-94AC-4D63-8521-5205121C05B0}" name="Column14388"/>
    <tableColumn id="14389" xr3:uid="{DEA7F09A-7E1E-46B4-A110-48168CF36D16}" name="Column14389"/>
    <tableColumn id="14390" xr3:uid="{CE083941-21D8-49FE-BBCA-4459C9D90B43}" name="Column14390"/>
    <tableColumn id="14391" xr3:uid="{5393AD55-9CF6-4AA1-AEAA-DDB3F7B8A4AB}" name="Column14391"/>
    <tableColumn id="14392" xr3:uid="{1792D1AC-89C5-4523-8616-167A78D87CA6}" name="Column14392"/>
    <tableColumn id="14393" xr3:uid="{4D1BCF77-1368-4EF2-A830-C8FC543FCAB9}" name="Column14393"/>
    <tableColumn id="14394" xr3:uid="{B7D129CA-F3A1-46D7-A65C-8CE8FF8D9F23}" name="Column14394"/>
    <tableColumn id="14395" xr3:uid="{FBB886D7-1F2B-4B81-A0A8-639572DDDFF2}" name="Column14395"/>
    <tableColumn id="14396" xr3:uid="{A8DA8909-6DA2-4058-88F4-42AEC0431191}" name="Column14396"/>
    <tableColumn id="14397" xr3:uid="{73C41050-F98D-4BB2-9E57-B41E6F322AD3}" name="Column14397"/>
    <tableColumn id="14398" xr3:uid="{3E1F3648-FE5C-4D7C-943D-77D1DD263CE6}" name="Column14398"/>
    <tableColumn id="14399" xr3:uid="{F83A7A80-3163-4EEF-AA26-0B00C6075EBD}" name="Column14399"/>
    <tableColumn id="14400" xr3:uid="{C5878DFF-6513-4349-A573-EB73CEE47AA2}" name="Column14400"/>
    <tableColumn id="14401" xr3:uid="{1D877B15-0889-400D-A406-46DFAA1C3E79}" name="Column14401"/>
    <tableColumn id="14402" xr3:uid="{9358CE66-D61E-4471-AF5B-ECF98BB5470E}" name="Column14402"/>
    <tableColumn id="14403" xr3:uid="{8DC74147-EB74-4681-A2DF-50D8EC7E52C4}" name="Column14403"/>
    <tableColumn id="14404" xr3:uid="{04901301-3ED2-4FC0-97CC-CAA3C1CD1078}" name="Column14404"/>
    <tableColumn id="14405" xr3:uid="{A756BE8C-AE5E-4D64-8CD8-3D6300F58678}" name="Column14405"/>
    <tableColumn id="14406" xr3:uid="{DF96B962-897F-421B-AF29-BC32A52F9897}" name="Column14406"/>
    <tableColumn id="14407" xr3:uid="{BED8D1FD-C1A1-432F-A405-5E90FDB236D2}" name="Column14407"/>
    <tableColumn id="14408" xr3:uid="{770FF481-4777-4B79-9E7F-47D24497A9E7}" name="Column14408"/>
    <tableColumn id="14409" xr3:uid="{DF4EE82A-52E3-4680-AAE2-C395B3F541C3}" name="Column14409"/>
    <tableColumn id="14410" xr3:uid="{24CD8D68-AFCB-41FF-A76E-209A74E306D6}" name="Column14410"/>
    <tableColumn id="14411" xr3:uid="{9D6F0B09-8CAD-4695-B6F5-E1BABBA3FE41}" name="Column14411"/>
    <tableColumn id="14412" xr3:uid="{B1DC6675-A4B6-4995-A7D3-D96A98F84908}" name="Column14412"/>
    <tableColumn id="14413" xr3:uid="{425FBCED-8E8A-42CD-B281-2870EE9BE380}" name="Column14413"/>
    <tableColumn id="14414" xr3:uid="{C36694CA-57DF-4382-AF5E-886B660164B0}" name="Column14414"/>
    <tableColumn id="14415" xr3:uid="{B43F5D1A-9A00-4600-9261-B55D70B121F3}" name="Column14415"/>
    <tableColumn id="14416" xr3:uid="{9603F337-F72B-4C15-BD5A-A7BC26D45109}" name="Column14416"/>
    <tableColumn id="14417" xr3:uid="{0CE3AAC5-1D13-4EB5-BE9C-F4428731190C}" name="Column14417"/>
    <tableColumn id="14418" xr3:uid="{B9C78CCC-62EE-4A69-82B3-CD0D743991B8}" name="Column14418"/>
    <tableColumn id="14419" xr3:uid="{72575F4A-3155-442F-AB26-FF0ADA117B93}" name="Column14419"/>
    <tableColumn id="14420" xr3:uid="{45587D5B-ABBD-4EAB-BBEF-F84A6F5E152D}" name="Column14420"/>
    <tableColumn id="14421" xr3:uid="{C966F3EA-A369-4491-B976-1C39F8903A24}" name="Column14421"/>
    <tableColumn id="14422" xr3:uid="{0A808807-9819-4D63-A097-2A32DF081FA4}" name="Column14422"/>
    <tableColumn id="14423" xr3:uid="{27BA2C79-96F0-46F2-8F15-13E89C4086BA}" name="Column14423"/>
    <tableColumn id="14424" xr3:uid="{02D2962E-F147-437E-BA20-E88F3ED0BDED}" name="Column14424"/>
    <tableColumn id="14425" xr3:uid="{B2D4E841-5E70-4B41-9ADF-671455C9F7D4}" name="Column14425"/>
    <tableColumn id="14426" xr3:uid="{4FE43F6E-0ABD-4E38-A5C4-D4CC54317375}" name="Column14426"/>
    <tableColumn id="14427" xr3:uid="{84F65D4F-6B56-4BDC-A865-DC0F135199C5}" name="Column14427"/>
    <tableColumn id="14428" xr3:uid="{B52D1920-0414-4B55-8357-AFDF726ACD98}" name="Column14428"/>
    <tableColumn id="14429" xr3:uid="{0479602A-7E5D-4ED1-897C-27F884A53BEC}" name="Column14429"/>
    <tableColumn id="14430" xr3:uid="{04171744-0AEB-4DA1-94B8-B86B771AF9CD}" name="Column14430"/>
    <tableColumn id="14431" xr3:uid="{DFBB059C-2416-4432-BBB0-B8DFCCD39E35}" name="Column14431"/>
    <tableColumn id="14432" xr3:uid="{DF461E43-3033-4E7E-9AFF-7692FE1FC017}" name="Column14432"/>
    <tableColumn id="14433" xr3:uid="{0C8E2478-A33B-450E-93C1-55A483BB51A6}" name="Column14433"/>
    <tableColumn id="14434" xr3:uid="{319C0D3C-6E02-44B1-B318-46E07ECC2422}" name="Column14434"/>
    <tableColumn id="14435" xr3:uid="{69510E7E-37AB-4540-A90A-F5D93275F300}" name="Column14435"/>
    <tableColumn id="14436" xr3:uid="{A02949DE-ACDA-46EE-9C5C-1FC4C10F5241}" name="Column14436"/>
    <tableColumn id="14437" xr3:uid="{C6B7A9C7-20BE-4EED-897B-EC42687EE2F0}" name="Column14437"/>
    <tableColumn id="14438" xr3:uid="{CC0746E4-B47F-4443-9C68-9D8914D1A6AF}" name="Column14438"/>
    <tableColumn id="14439" xr3:uid="{86C0AC20-418C-4089-9248-9BF54EC4E963}" name="Column14439"/>
    <tableColumn id="14440" xr3:uid="{CA190E56-9880-417E-BE7A-3B72CA30A526}" name="Column14440"/>
    <tableColumn id="14441" xr3:uid="{FEE3621C-BD01-48F0-A03A-FAC15137BBFE}" name="Column14441"/>
    <tableColumn id="14442" xr3:uid="{38243FB2-BD0E-497B-93C3-98DABA5CB2C0}" name="Column14442"/>
    <tableColumn id="14443" xr3:uid="{4ACDC58E-9775-4C71-BA4F-76BA8C90E664}" name="Column14443"/>
    <tableColumn id="14444" xr3:uid="{377D1B56-9891-4FB3-A178-7C870A10C4A2}" name="Column14444"/>
    <tableColumn id="14445" xr3:uid="{F5543ABC-F65E-4CC6-8E6A-FB4F3030F3A9}" name="Column14445"/>
    <tableColumn id="14446" xr3:uid="{7D9F3A59-23C5-4372-8CFC-2C7BD8B67F58}" name="Column14446"/>
    <tableColumn id="14447" xr3:uid="{01511A8D-C9F0-436C-BDD4-4B97E825A66F}" name="Column14447"/>
    <tableColumn id="14448" xr3:uid="{28232E4F-458D-4A64-978A-5D824833B329}" name="Column14448"/>
    <tableColumn id="14449" xr3:uid="{4162BDBE-C6B2-4EA6-A0AC-24799DA24C3B}" name="Column14449"/>
    <tableColumn id="14450" xr3:uid="{A06F2FCA-9424-4FBA-9A00-F448B4029211}" name="Column14450"/>
    <tableColumn id="14451" xr3:uid="{267BE86C-29AE-4D28-B17D-FDF73F10F8CB}" name="Column14451"/>
    <tableColumn id="14452" xr3:uid="{399C2F51-F00F-4BED-A4D8-9F0E9B035FBC}" name="Column14452"/>
    <tableColumn id="14453" xr3:uid="{824EF2E0-4713-4436-A304-271B2E503EA4}" name="Column14453"/>
    <tableColumn id="14454" xr3:uid="{1FE7217F-BB0D-4A54-886D-63E462B5896F}" name="Column14454"/>
    <tableColumn id="14455" xr3:uid="{425BAD27-6D6C-436C-8DEC-7316E107E8EB}" name="Column14455"/>
    <tableColumn id="14456" xr3:uid="{C275B895-4BE7-4A3F-9BA1-EB9FF604618C}" name="Column14456"/>
    <tableColumn id="14457" xr3:uid="{08468143-A0D7-4DE1-8C2A-004731719407}" name="Column14457"/>
    <tableColumn id="14458" xr3:uid="{F0E54967-3E73-4F14-869E-CDBF973988C7}" name="Column14458"/>
    <tableColumn id="14459" xr3:uid="{735A916F-EE48-4235-B96D-EDB8E2BB9AEE}" name="Column14459"/>
    <tableColumn id="14460" xr3:uid="{9D8D4F05-B27A-4E9A-976E-305CB07EA0FF}" name="Column14460"/>
    <tableColumn id="14461" xr3:uid="{52C0D1EE-30A9-4F46-A63E-3F9D8E875062}" name="Column14461"/>
    <tableColumn id="14462" xr3:uid="{84BC4AF5-E6A2-44D8-BEE2-FDC4B7D6C190}" name="Column14462"/>
    <tableColumn id="14463" xr3:uid="{3CFDDECF-BF3E-4164-905D-0AE623117ADB}" name="Column14463"/>
    <tableColumn id="14464" xr3:uid="{FF26C1CE-E126-4044-B419-1657A0B1FDCA}" name="Column14464"/>
    <tableColumn id="14465" xr3:uid="{462E315D-1C16-430E-A078-94A29BB7A1E4}" name="Column14465"/>
    <tableColumn id="14466" xr3:uid="{D8CA3D51-AF15-4E77-9904-C49A69D5CABF}" name="Column14466"/>
    <tableColumn id="14467" xr3:uid="{E8E805D4-B421-4AA7-94EA-D597DB748A27}" name="Column14467"/>
    <tableColumn id="14468" xr3:uid="{340943D9-141A-4CC3-B6C2-82BE17D38B35}" name="Column14468"/>
    <tableColumn id="14469" xr3:uid="{E108ED41-AEA0-4EFF-8686-ADECA6C172DC}" name="Column14469"/>
    <tableColumn id="14470" xr3:uid="{EEBA1C19-2519-4DD0-98E6-8563D7071AED}" name="Column14470"/>
    <tableColumn id="14471" xr3:uid="{202BED38-7831-4941-B0D1-C0D40134709A}" name="Column14471"/>
    <tableColumn id="14472" xr3:uid="{FF8F4CB7-27EB-4DE5-A5F1-09F62F7BD4C2}" name="Column14472"/>
    <tableColumn id="14473" xr3:uid="{B1785474-05D6-4E95-B574-0D4BE5A85785}" name="Column14473"/>
    <tableColumn id="14474" xr3:uid="{C0BE2DAC-FC04-444C-894B-286DD3CB7E0D}" name="Column14474"/>
    <tableColumn id="14475" xr3:uid="{7ADFD9E4-6C31-4772-9D82-B87AD9891A63}" name="Column14475"/>
    <tableColumn id="14476" xr3:uid="{61A8771D-21BD-4522-A3A1-F54000A802D0}" name="Column14476"/>
    <tableColumn id="14477" xr3:uid="{CD8F0871-28F3-4C75-9FD7-E54E552B1307}" name="Column14477"/>
    <tableColumn id="14478" xr3:uid="{FE9A1083-5502-4D39-9C5E-0CBA18187D97}" name="Column14478"/>
    <tableColumn id="14479" xr3:uid="{10B01C47-2C2E-4C77-82A3-1935B808FC3C}" name="Column14479"/>
    <tableColumn id="14480" xr3:uid="{CEBFA7CA-A0C0-4B0F-89E6-A19DDAE3ED52}" name="Column14480"/>
    <tableColumn id="14481" xr3:uid="{00E43EA2-6B1E-47D7-AB86-B164198B6C43}" name="Column14481"/>
    <tableColumn id="14482" xr3:uid="{B587D168-604A-4E91-9AEA-E5EAB8F29CBF}" name="Column14482"/>
    <tableColumn id="14483" xr3:uid="{E8D93756-4536-4F76-A27A-6BEF143A3BE7}" name="Column14483"/>
    <tableColumn id="14484" xr3:uid="{CBD0D7C4-CC2A-48E2-B000-1CA143C764F4}" name="Column14484"/>
    <tableColumn id="14485" xr3:uid="{B432C84D-551C-4769-AEAA-B6E1CA3FF16E}" name="Column14485"/>
    <tableColumn id="14486" xr3:uid="{C6265EB4-E7D6-4A2A-B03E-FBA4251C0F70}" name="Column14486"/>
    <tableColumn id="14487" xr3:uid="{05B1FF6D-578B-47D5-ADB5-98C8C601F37D}" name="Column14487"/>
    <tableColumn id="14488" xr3:uid="{D2B7EEF2-3B8E-41A9-A109-308A4A57400F}" name="Column14488"/>
    <tableColumn id="14489" xr3:uid="{97148DF8-C5A6-4A96-8FCA-1DABABFB877C}" name="Column14489"/>
    <tableColumn id="14490" xr3:uid="{EFFAF448-8FD4-40BA-BB8E-395CF71E6E31}" name="Column14490"/>
    <tableColumn id="14491" xr3:uid="{1AB6B0B9-011E-431B-92D4-0A473C2AB0AB}" name="Column14491"/>
    <tableColumn id="14492" xr3:uid="{22D20BFD-28F3-4187-B702-DF86465EC9F2}" name="Column14492"/>
    <tableColumn id="14493" xr3:uid="{11C728AD-7367-44C2-A1DC-F32C89776D38}" name="Column14493"/>
    <tableColumn id="14494" xr3:uid="{1DB77F56-0E64-43BA-A1DE-ECE92F135AA0}" name="Column14494"/>
    <tableColumn id="14495" xr3:uid="{A7A1C851-44CA-408C-BF85-3BF815948489}" name="Column14495"/>
    <tableColumn id="14496" xr3:uid="{048BB012-C0A1-44E5-9E70-81C0697FDDC2}" name="Column14496"/>
    <tableColumn id="14497" xr3:uid="{A4FA6770-D349-47E2-98F1-96AF2AAB1D7F}" name="Column14497"/>
    <tableColumn id="14498" xr3:uid="{09E1E0AA-724F-40F8-975C-8B4021907F15}" name="Column14498"/>
    <tableColumn id="14499" xr3:uid="{37DDE3CA-2876-4C20-B642-F7541F0F938C}" name="Column14499"/>
    <tableColumn id="14500" xr3:uid="{24587F26-8359-4D97-BF99-96E200537540}" name="Column14500"/>
    <tableColumn id="14501" xr3:uid="{FDF8295B-F807-4BBC-A06B-C3E32F51BA30}" name="Column14501"/>
    <tableColumn id="14502" xr3:uid="{35EFAE65-0BC8-4D76-BD96-611B97374647}" name="Column14502"/>
    <tableColumn id="14503" xr3:uid="{BEFE0CE2-7A23-4424-A8B5-0E1DAF574A43}" name="Column14503"/>
    <tableColumn id="14504" xr3:uid="{4A888976-11CE-45C2-ACA8-946B033B83CC}" name="Column14504"/>
    <tableColumn id="14505" xr3:uid="{EE106481-1E5D-4E75-83BD-AAE1CF3860AA}" name="Column14505"/>
    <tableColumn id="14506" xr3:uid="{2EEF4CE5-BDE2-4F30-A5F4-5C19B40CF14D}" name="Column14506"/>
    <tableColumn id="14507" xr3:uid="{CBCC0B1F-B66A-4077-B547-66EAD9FAEA16}" name="Column14507"/>
    <tableColumn id="14508" xr3:uid="{28D96AB6-74FA-489C-87E1-31F0881FE240}" name="Column14508"/>
    <tableColumn id="14509" xr3:uid="{435B2CA3-B37C-4A00-96CC-7D4DDD1FBA06}" name="Column14509"/>
    <tableColumn id="14510" xr3:uid="{4D5CF52E-3BBF-426C-AAE4-383165D203DF}" name="Column14510"/>
    <tableColumn id="14511" xr3:uid="{E3F9F2B9-522C-4E8C-839F-0446E005B371}" name="Column14511"/>
    <tableColumn id="14512" xr3:uid="{83F99270-A351-4868-AC9A-923C8F73CFC4}" name="Column14512"/>
    <tableColumn id="14513" xr3:uid="{A37D4394-3D11-49E8-9ABF-5578034B8850}" name="Column14513"/>
    <tableColumn id="14514" xr3:uid="{FB09E80B-1596-4ABF-B872-2C5A46163C1E}" name="Column14514"/>
    <tableColumn id="14515" xr3:uid="{99238618-A3D6-4666-AAE7-7926BA6E5189}" name="Column14515"/>
    <tableColumn id="14516" xr3:uid="{20ADD595-03E7-4BFF-9384-093507B25435}" name="Column14516"/>
    <tableColumn id="14517" xr3:uid="{1C54B773-6B8F-44E1-9BCF-82E07EF31113}" name="Column14517"/>
    <tableColumn id="14518" xr3:uid="{82589026-2150-4CB9-AE53-178D100B1B72}" name="Column14518"/>
    <tableColumn id="14519" xr3:uid="{ACADEF4A-9FDC-483E-8949-7C4AB9AB03E2}" name="Column14519"/>
    <tableColumn id="14520" xr3:uid="{DFE67757-1001-401F-A90C-79A372A140E5}" name="Column14520"/>
    <tableColumn id="14521" xr3:uid="{7162F931-606D-44DC-BD9E-8936155E67AC}" name="Column14521"/>
    <tableColumn id="14522" xr3:uid="{E34A93DC-F201-4396-A865-863E7B001049}" name="Column14522"/>
    <tableColumn id="14523" xr3:uid="{B84B166B-7E81-4176-A473-ADC570C9CF18}" name="Column14523"/>
    <tableColumn id="14524" xr3:uid="{03584831-2B48-4949-A2DF-CF8A8F34761A}" name="Column14524"/>
    <tableColumn id="14525" xr3:uid="{145726F5-000F-47D5-AB7B-60C9948859FA}" name="Column14525"/>
    <tableColumn id="14526" xr3:uid="{244575FC-4DBE-4AE5-A520-8C52A0A0958B}" name="Column14526"/>
    <tableColumn id="14527" xr3:uid="{149C7D99-5C98-46D1-B0A1-F1437AECD55E}" name="Column14527"/>
    <tableColumn id="14528" xr3:uid="{224550C0-D747-426C-BF7C-7BF423171A68}" name="Column14528"/>
    <tableColumn id="14529" xr3:uid="{86939B94-1883-431B-8BED-E48EE3668204}" name="Column14529"/>
    <tableColumn id="14530" xr3:uid="{D53AC1D4-2CF5-4FD7-ACC6-BD1B9AD4E056}" name="Column14530"/>
    <tableColumn id="14531" xr3:uid="{C1DA43C9-9A07-4778-9181-4885B71FBA24}" name="Column14531"/>
    <tableColumn id="14532" xr3:uid="{B0D7F2B7-CE71-444B-8BFF-6059EF6F49E6}" name="Column14532"/>
    <tableColumn id="14533" xr3:uid="{8ABD6451-B82D-4B32-BDDB-65C9DB056476}" name="Column14533"/>
    <tableColumn id="14534" xr3:uid="{D34D641D-9F35-4567-8668-9BA38339C649}" name="Column14534"/>
    <tableColumn id="14535" xr3:uid="{57584AD1-00FF-41FB-87BA-8D3310F02087}" name="Column14535"/>
    <tableColumn id="14536" xr3:uid="{863D5D8B-CB28-4FDC-B6E7-753E865EDE6B}" name="Column14536"/>
    <tableColumn id="14537" xr3:uid="{42323877-FF92-4AF3-9FA2-77EBDFD4155A}" name="Column14537"/>
    <tableColumn id="14538" xr3:uid="{12FC50A8-65F9-4687-B3B6-37DE0B38A199}" name="Column14538"/>
    <tableColumn id="14539" xr3:uid="{AE3A7A2C-592F-48CD-8284-1189B3EC3DF1}" name="Column14539"/>
    <tableColumn id="14540" xr3:uid="{00B2B341-62BF-480E-9379-5D35AB90BCC0}" name="Column14540"/>
    <tableColumn id="14541" xr3:uid="{1B098280-741B-45A8-B887-9D3001DE6DAB}" name="Column14541"/>
    <tableColumn id="14542" xr3:uid="{FA6AE774-E8BB-462B-B366-EE17635E1F12}" name="Column14542"/>
    <tableColumn id="14543" xr3:uid="{FAD7B1F4-D2BD-444A-BE1B-DA97F14CB7E7}" name="Column14543"/>
    <tableColumn id="14544" xr3:uid="{44C6BDF5-D9A7-47CC-8DF9-CEFCA4EF29CA}" name="Column14544"/>
    <tableColumn id="14545" xr3:uid="{3FC41DBB-F07A-4F9A-A303-8F524604B041}" name="Column14545"/>
    <tableColumn id="14546" xr3:uid="{DC3CC6E5-7413-47A7-A31B-F19FA18FA524}" name="Column14546"/>
    <tableColumn id="14547" xr3:uid="{D151E067-3D27-4A9A-BCE6-0E81B94F192C}" name="Column14547"/>
    <tableColumn id="14548" xr3:uid="{EE9066B9-E163-4243-9584-049D18749EC5}" name="Column14548"/>
    <tableColumn id="14549" xr3:uid="{2F1A9A36-CC34-4085-B1EC-F458A46ED160}" name="Column14549"/>
    <tableColumn id="14550" xr3:uid="{058553D8-46D6-4D60-8922-02B0770FCAA9}" name="Column14550"/>
    <tableColumn id="14551" xr3:uid="{819394B9-689B-40BA-BDC9-E27F5A86E238}" name="Column14551"/>
    <tableColumn id="14552" xr3:uid="{0D9F2234-1AC4-42A1-A036-126E856FE27F}" name="Column14552"/>
    <tableColumn id="14553" xr3:uid="{377ED569-B440-4CDE-B265-C79F4FED91E9}" name="Column14553"/>
    <tableColumn id="14554" xr3:uid="{069E23B8-6C22-4AC3-8BDD-0710A2A3C937}" name="Column14554"/>
    <tableColumn id="14555" xr3:uid="{0D80E976-F669-4DCF-8CA6-04667EEB0F96}" name="Column14555"/>
    <tableColumn id="14556" xr3:uid="{C7D4F4D8-0387-453A-8AE8-8938B6376457}" name="Column14556"/>
    <tableColumn id="14557" xr3:uid="{27A2C219-81AD-4DD4-A544-48683A2C8B6B}" name="Column14557"/>
    <tableColumn id="14558" xr3:uid="{B1CA8B92-1F80-426D-B78E-AEA78A1ABDC7}" name="Column14558"/>
    <tableColumn id="14559" xr3:uid="{F1B0D7FD-768E-49AF-9603-85B5F9D10852}" name="Column14559"/>
    <tableColumn id="14560" xr3:uid="{8F8469CC-1218-4BA3-8496-7DDF598E4403}" name="Column14560"/>
    <tableColumn id="14561" xr3:uid="{6D05FE54-8080-45ED-83CA-9470D5BF53AE}" name="Column14561"/>
    <tableColumn id="14562" xr3:uid="{4A4573E2-117A-4A3D-A3E4-369DD0DB16D6}" name="Column14562"/>
    <tableColumn id="14563" xr3:uid="{B446E0BE-B6E9-4749-9A0D-7E9A1C309EDB}" name="Column14563"/>
    <tableColumn id="14564" xr3:uid="{08DD31E0-BD05-4C92-8081-5162A48BB804}" name="Column14564"/>
    <tableColumn id="14565" xr3:uid="{81F01692-1EDC-482E-A1FB-4FA4A28CC389}" name="Column14565"/>
    <tableColumn id="14566" xr3:uid="{7A9BCAE4-0EB7-483B-ACE9-B50D0B74BA2C}" name="Column14566"/>
    <tableColumn id="14567" xr3:uid="{6D7EE235-1F51-4DC4-8B0A-F55448BE8468}" name="Column14567"/>
    <tableColumn id="14568" xr3:uid="{72F11E9C-319E-4818-8F0D-C73BD4C67378}" name="Column14568"/>
    <tableColumn id="14569" xr3:uid="{2A277295-0B93-4B19-AB41-9F7C3944BA54}" name="Column14569"/>
    <tableColumn id="14570" xr3:uid="{715FEFD0-539D-4C01-A140-90D40CA09AED}" name="Column14570"/>
    <tableColumn id="14571" xr3:uid="{02821FCB-3597-491A-BA55-4A861595E358}" name="Column14571"/>
    <tableColumn id="14572" xr3:uid="{A5786C59-72A0-4E48-97E9-1ECB47B2BE3C}" name="Column14572"/>
    <tableColumn id="14573" xr3:uid="{6F98805F-E952-4C78-A031-1383372F3768}" name="Column14573"/>
    <tableColumn id="14574" xr3:uid="{BC3A0046-E61E-4439-B138-7589CAAB06DA}" name="Column14574"/>
    <tableColumn id="14575" xr3:uid="{53623C58-B91E-4722-BB2B-253ADF329B90}" name="Column14575"/>
    <tableColumn id="14576" xr3:uid="{909D9469-86C3-4FDC-9772-29242F7AF5B4}" name="Column14576"/>
    <tableColumn id="14577" xr3:uid="{7656AD57-2DD3-476B-BA68-8B470878AA3F}" name="Column14577"/>
    <tableColumn id="14578" xr3:uid="{BE0C599D-2D89-4836-91E5-BF4391192A6B}" name="Column14578"/>
    <tableColumn id="14579" xr3:uid="{AD0EE9A4-690E-4E3E-8122-9E247352EB30}" name="Column14579"/>
    <tableColumn id="14580" xr3:uid="{D4E8B7C7-F584-4DB1-8439-28ACDF81EBFF}" name="Column14580"/>
    <tableColumn id="14581" xr3:uid="{789C68E7-D25E-42B4-BDBE-7BC1348F5D5E}" name="Column14581"/>
    <tableColumn id="14582" xr3:uid="{1A09944B-E746-4FB8-9C97-CBD218C85BDA}" name="Column14582"/>
    <tableColumn id="14583" xr3:uid="{4510F398-F1D8-4208-ABBA-041EDF7B7668}" name="Column14583"/>
    <tableColumn id="14584" xr3:uid="{A9DC1C49-096B-4263-96D4-F6C23E245685}" name="Column14584"/>
    <tableColumn id="14585" xr3:uid="{9CF2DF04-188F-4FAE-88CB-6BD3E93D205C}" name="Column14585"/>
    <tableColumn id="14586" xr3:uid="{0E582A7A-4AB0-4221-9BAC-9CE779E03E53}" name="Column14586"/>
    <tableColumn id="14587" xr3:uid="{DA933C50-50A6-4E80-99E5-75266F573218}" name="Column14587"/>
    <tableColumn id="14588" xr3:uid="{66B1736A-ED3E-462B-BBE2-6B742822F1A4}" name="Column14588"/>
    <tableColumn id="14589" xr3:uid="{21AEE741-D664-4E77-B972-78EBA636395F}" name="Column14589"/>
    <tableColumn id="14590" xr3:uid="{8D6684D0-DC74-4057-BF04-A2D386B5347A}" name="Column14590"/>
    <tableColumn id="14591" xr3:uid="{F35DAC32-CBE3-46F5-83D3-F25D60049167}" name="Column14591"/>
    <tableColumn id="14592" xr3:uid="{39BD83A9-7AB4-4AAC-86A9-6B9CE514F079}" name="Column14592"/>
    <tableColumn id="14593" xr3:uid="{35658D04-7574-4DA6-8969-25BD7E340F65}" name="Column14593"/>
    <tableColumn id="14594" xr3:uid="{AF81027A-5D1D-4A31-8C48-D8BBE1799B00}" name="Column14594"/>
    <tableColumn id="14595" xr3:uid="{13475813-6B3E-4594-8BA1-2B2AC577E808}" name="Column14595"/>
    <tableColumn id="14596" xr3:uid="{F83B0A7B-DD16-4440-8129-5300977F44D0}" name="Column14596"/>
    <tableColumn id="14597" xr3:uid="{75E6154D-3424-4078-9257-F80A3CFE6B32}" name="Column14597"/>
    <tableColumn id="14598" xr3:uid="{6F9C0954-E6D5-4C4D-B315-BC11854325F1}" name="Column14598"/>
    <tableColumn id="14599" xr3:uid="{CA0D9726-57B3-44BA-8E7A-82ACF4FAFE70}" name="Column14599"/>
    <tableColumn id="14600" xr3:uid="{40D2B701-043B-4997-8EB5-63D80D8FA7C4}" name="Column14600"/>
    <tableColumn id="14601" xr3:uid="{771B3F8C-EAA4-459C-ABE2-03235D3A1534}" name="Column14601"/>
    <tableColumn id="14602" xr3:uid="{503EAAEE-0A23-4554-830C-232A20E47D32}" name="Column14602"/>
    <tableColumn id="14603" xr3:uid="{26CA5F43-D4D2-4319-BB0C-84A50EC288A4}" name="Column14603"/>
    <tableColumn id="14604" xr3:uid="{368D53A9-649D-462C-B61F-CFB7D8437E65}" name="Column14604"/>
    <tableColumn id="14605" xr3:uid="{F4713418-B59C-4624-986C-3BEC42092E3F}" name="Column14605"/>
    <tableColumn id="14606" xr3:uid="{A88084D3-E2FE-4255-9365-F8A3C9F86AA9}" name="Column14606"/>
    <tableColumn id="14607" xr3:uid="{D33BBABA-79C8-4C28-93D9-A16F1E293325}" name="Column14607"/>
    <tableColumn id="14608" xr3:uid="{7C1FCF5D-A57E-43E9-8F10-D5AC3B82B6E9}" name="Column14608"/>
    <tableColumn id="14609" xr3:uid="{400A8582-1A2D-4218-B49D-250DE7D19E96}" name="Column14609"/>
    <tableColumn id="14610" xr3:uid="{53AA2B94-C208-4BB0-832B-8A082B58A427}" name="Column14610"/>
    <tableColumn id="14611" xr3:uid="{1B5F8030-419D-4078-B942-913987215A18}" name="Column14611"/>
    <tableColumn id="14612" xr3:uid="{DB96FCD8-3B9C-4C30-90D0-F8551E91308A}" name="Column14612"/>
    <tableColumn id="14613" xr3:uid="{79819D4D-A52D-4F0A-ADAE-600A3A7AD870}" name="Column14613"/>
    <tableColumn id="14614" xr3:uid="{B0673B4E-65AA-4D01-99FA-74249C7D193E}" name="Column14614"/>
    <tableColumn id="14615" xr3:uid="{E028E056-A3EE-4F6E-BBBB-FA0963DFA5CE}" name="Column14615"/>
    <tableColumn id="14616" xr3:uid="{7EACA446-C95A-4367-9412-7BB21B2C6189}" name="Column14616"/>
    <tableColumn id="14617" xr3:uid="{3FF3F119-C902-45BE-90C4-6CB71F0942DB}" name="Column14617"/>
    <tableColumn id="14618" xr3:uid="{15B08DBD-B85B-46BF-A45D-E981F82A13E6}" name="Column14618"/>
    <tableColumn id="14619" xr3:uid="{20375C07-0DDC-4325-BD75-48E707E12023}" name="Column14619"/>
    <tableColumn id="14620" xr3:uid="{16399475-3265-43EF-85F2-FEDD0A182306}" name="Column14620"/>
    <tableColumn id="14621" xr3:uid="{E6BC0F1F-5521-41C3-8673-FFDCE4276597}" name="Column14621"/>
    <tableColumn id="14622" xr3:uid="{0732D808-AF6F-43ED-A815-7093B18AB2A1}" name="Column14622"/>
    <tableColumn id="14623" xr3:uid="{C3340601-5389-4E2F-B612-AD55C20F09A3}" name="Column14623"/>
    <tableColumn id="14624" xr3:uid="{B08B4401-19F1-4EC6-84C9-D7991429362D}" name="Column14624"/>
    <tableColumn id="14625" xr3:uid="{647F471F-956A-43ED-8C3C-F7DDBBC37E0A}" name="Column14625"/>
    <tableColumn id="14626" xr3:uid="{F1A59717-7760-462A-880C-D30A380AFBBB}" name="Column14626"/>
    <tableColumn id="14627" xr3:uid="{3D09ED18-34D0-476B-AA59-9A0BE9D794B2}" name="Column14627"/>
    <tableColumn id="14628" xr3:uid="{27F014D5-8F76-410B-89D9-D77277D905AA}" name="Column14628"/>
    <tableColumn id="14629" xr3:uid="{474F26CD-482C-4C77-A9AE-96F6BF136EE6}" name="Column14629"/>
    <tableColumn id="14630" xr3:uid="{195F2F7F-A251-43EE-A138-8B116FA3B425}" name="Column14630"/>
    <tableColumn id="14631" xr3:uid="{A022201D-E171-463A-A6EA-EC502A366FF8}" name="Column14631"/>
    <tableColumn id="14632" xr3:uid="{10F63F3D-5503-41E2-9334-5214634B477C}" name="Column14632"/>
    <tableColumn id="14633" xr3:uid="{E95AD74E-7834-4F9F-A82B-4A0DDFB16720}" name="Column14633"/>
    <tableColumn id="14634" xr3:uid="{566DDAF0-D90A-41E7-9456-0886954C1FD3}" name="Column14634"/>
    <tableColumn id="14635" xr3:uid="{0CE2C37E-E191-4432-96D2-E7EB3D21D03F}" name="Column14635"/>
    <tableColumn id="14636" xr3:uid="{228E872B-3777-4726-8BED-4CE2F6A1AB1C}" name="Column14636"/>
    <tableColumn id="14637" xr3:uid="{2691ABAA-D328-44D0-908A-D3CA7DDBC7CB}" name="Column14637"/>
    <tableColumn id="14638" xr3:uid="{2AA8AC6C-D43E-48C7-9554-84FA9C998950}" name="Column14638"/>
    <tableColumn id="14639" xr3:uid="{878C8D39-C345-401A-8AA6-4591987C2814}" name="Column14639"/>
    <tableColumn id="14640" xr3:uid="{934DC026-08F9-41FF-BEC5-97AB1DD1BCEB}" name="Column14640"/>
    <tableColumn id="14641" xr3:uid="{393D5F6E-33C9-4563-828C-162BAD4748B5}" name="Column14641"/>
    <tableColumn id="14642" xr3:uid="{A30653AB-7C4D-44BD-BAC1-160924B62144}" name="Column14642"/>
    <tableColumn id="14643" xr3:uid="{D67C1AE0-AB8C-483F-8AC1-ED6F7C079D41}" name="Column14643"/>
    <tableColumn id="14644" xr3:uid="{76A08CF1-054F-46CE-BF3B-978B9B8BA2AA}" name="Column14644"/>
    <tableColumn id="14645" xr3:uid="{2F1C2094-377E-4E09-9993-9AC4A5689B94}" name="Column14645"/>
    <tableColumn id="14646" xr3:uid="{6D95F6A2-154D-4131-B2C8-21C4B452ECB8}" name="Column14646"/>
    <tableColumn id="14647" xr3:uid="{BC417BAB-BA60-4499-B4B5-4D838592DE31}" name="Column14647"/>
    <tableColumn id="14648" xr3:uid="{037A1559-7A1F-4DD5-9642-9F1781DFF252}" name="Column14648"/>
    <tableColumn id="14649" xr3:uid="{68AACDE1-AD3B-4906-92FE-0CE51FA2241E}" name="Column14649"/>
    <tableColumn id="14650" xr3:uid="{B1F82E22-007E-48DC-8D58-4CAFD5E541BF}" name="Column14650"/>
    <tableColumn id="14651" xr3:uid="{4392578A-7826-4D4C-9ABA-278B24557365}" name="Column14651"/>
    <tableColumn id="14652" xr3:uid="{48A9F0E2-4AE4-44BE-98E8-3F2B0E55B474}" name="Column14652"/>
    <tableColumn id="14653" xr3:uid="{0AEFD4DD-9FF7-4617-B72A-D2F3C9B92F86}" name="Column14653"/>
    <tableColumn id="14654" xr3:uid="{620A2EA1-55AB-4822-813C-7FEEF5756C87}" name="Column14654"/>
    <tableColumn id="14655" xr3:uid="{975CE7CC-B43B-4651-8A85-B099A4E60B18}" name="Column14655"/>
    <tableColumn id="14656" xr3:uid="{B48D65AB-672E-4ED1-972A-4BB80F939900}" name="Column14656"/>
    <tableColumn id="14657" xr3:uid="{42ABF8D1-2D43-4315-9872-EE9E291BA1DD}" name="Column14657"/>
    <tableColumn id="14658" xr3:uid="{4003B2C3-6215-4207-B4C4-A5F9220785E4}" name="Column14658"/>
    <tableColumn id="14659" xr3:uid="{4FC39304-E3ED-4850-9D0F-61880E29A8C2}" name="Column14659"/>
    <tableColumn id="14660" xr3:uid="{D655646A-9BAB-4DC4-BDA9-7063D8CE6AF6}" name="Column14660"/>
    <tableColumn id="14661" xr3:uid="{7B9DCB6F-7B4C-43B9-9BE8-1342023E8875}" name="Column14661"/>
    <tableColumn id="14662" xr3:uid="{7A42D991-A10D-481B-BA1E-92E1C9247DD8}" name="Column14662"/>
    <tableColumn id="14663" xr3:uid="{70E706E0-FBC2-44C5-8AA8-2411D2E47DF8}" name="Column14663"/>
    <tableColumn id="14664" xr3:uid="{555B41C4-18A6-487F-8A86-5AD5ADB56CEC}" name="Column14664"/>
    <tableColumn id="14665" xr3:uid="{250526AA-2ABC-445A-91F0-4984DE605FC6}" name="Column14665"/>
    <tableColumn id="14666" xr3:uid="{29C574F5-9C9F-4B86-B9A9-F2FCA75C7EE1}" name="Column14666"/>
    <tableColumn id="14667" xr3:uid="{7F1CE29F-955B-4B14-9A43-2CBE5D739076}" name="Column14667"/>
    <tableColumn id="14668" xr3:uid="{F23CC47E-47AF-4C83-A160-D9AD1ACB6878}" name="Column14668"/>
    <tableColumn id="14669" xr3:uid="{B452E27B-4939-4DE1-8980-D54127F76930}" name="Column14669"/>
    <tableColumn id="14670" xr3:uid="{0672F19D-73C7-4C65-99DA-35B7DFD99E9E}" name="Column14670"/>
    <tableColumn id="14671" xr3:uid="{E5E21B2A-9DE6-492A-9E0E-88FB76357981}" name="Column14671"/>
    <tableColumn id="14672" xr3:uid="{63D51AE0-8A6D-45F6-A8AD-177F9DDEC8FC}" name="Column14672"/>
    <tableColumn id="14673" xr3:uid="{13D8DE1F-C02D-4971-B020-6A36E34647B8}" name="Column14673"/>
    <tableColumn id="14674" xr3:uid="{7FDB285E-6AC6-4956-98B8-F9879541CD79}" name="Column14674"/>
    <tableColumn id="14675" xr3:uid="{699FFF53-9415-45CB-A0CF-D043C40E83A5}" name="Column14675"/>
    <tableColumn id="14676" xr3:uid="{53FDC4C4-AB18-4FE4-A87C-D4FEE01546BF}" name="Column14676"/>
    <tableColumn id="14677" xr3:uid="{6882A3D9-F8AC-41F9-A12D-B82A5DB40C37}" name="Column14677"/>
    <tableColumn id="14678" xr3:uid="{828A8099-605A-438D-AC4D-5D42949327B2}" name="Column14678"/>
    <tableColumn id="14679" xr3:uid="{F5F70C24-C2B4-4C0D-A0FE-9E861D339148}" name="Column14679"/>
    <tableColumn id="14680" xr3:uid="{73C1890D-80E2-4EE2-A78D-FF3308687AA7}" name="Column14680"/>
    <tableColumn id="14681" xr3:uid="{2CDF6374-1483-460E-B66D-23F2B04593C8}" name="Column14681"/>
    <tableColumn id="14682" xr3:uid="{62A26786-8140-4384-A41B-49C72F744C5E}" name="Column14682"/>
    <tableColumn id="14683" xr3:uid="{FB509D20-6ED5-4C0D-BEE0-009CE437C30E}" name="Column14683"/>
    <tableColumn id="14684" xr3:uid="{EEBC8FCF-8C02-44D7-82BA-F655FF5319F4}" name="Column14684"/>
    <tableColumn id="14685" xr3:uid="{228D7F31-B311-4690-B5DC-E42A3B51EAEE}" name="Column14685"/>
    <tableColumn id="14686" xr3:uid="{DB96134F-F237-4338-B3E8-F2F9301A9B3E}" name="Column14686"/>
    <tableColumn id="14687" xr3:uid="{414E5274-6F5B-4A19-807B-E754373808D8}" name="Column14687"/>
    <tableColumn id="14688" xr3:uid="{E575B955-301A-4E3C-9769-6947FC54E4A6}" name="Column14688"/>
    <tableColumn id="14689" xr3:uid="{2DCCD9B7-F65D-429E-A175-66F4D287827E}" name="Column14689"/>
    <tableColumn id="14690" xr3:uid="{CD225F86-DDC5-4750-B32A-0E2FAACF3B40}" name="Column14690"/>
    <tableColumn id="14691" xr3:uid="{8DE4F7AB-AD2E-4C08-8D40-9D3A6E18C046}" name="Column14691"/>
    <tableColumn id="14692" xr3:uid="{2E64EB59-FF54-471E-8FB0-6E8875E9EBDF}" name="Column14692"/>
    <tableColumn id="14693" xr3:uid="{39AEEB64-5F08-4504-89FB-D38BC9541C47}" name="Column14693"/>
    <tableColumn id="14694" xr3:uid="{7EDBF52C-C4D3-4CAD-A5EB-EB6110DD7610}" name="Column14694"/>
    <tableColumn id="14695" xr3:uid="{AC4C9B0F-B10A-49C0-99DC-01F484C88270}" name="Column14695"/>
    <tableColumn id="14696" xr3:uid="{98D3B871-34C3-4003-942C-C8D5C3F96A92}" name="Column14696"/>
    <tableColumn id="14697" xr3:uid="{DE083D2D-19AE-4F74-AC2E-EEB84B86269D}" name="Column14697"/>
    <tableColumn id="14698" xr3:uid="{A2000B27-5F4F-4D87-8A96-DD9679621078}" name="Column14698"/>
    <tableColumn id="14699" xr3:uid="{95903882-F434-4445-965F-26760D448D0A}" name="Column14699"/>
    <tableColumn id="14700" xr3:uid="{9FEF6406-9B4A-4F4B-8B2F-55D3088122FB}" name="Column14700"/>
    <tableColumn id="14701" xr3:uid="{83945274-54DE-42AF-96C6-D0DC0F4F0E46}" name="Column14701"/>
    <tableColumn id="14702" xr3:uid="{D7CE128D-13DF-4E9C-AF82-DDF25CFC79C9}" name="Column14702"/>
    <tableColumn id="14703" xr3:uid="{0F2BE6EE-EEFD-4243-9261-39602229EBFF}" name="Column14703"/>
    <tableColumn id="14704" xr3:uid="{CD4E1A69-38A3-4DB1-97A0-D4D3D7DE372B}" name="Column14704"/>
    <tableColumn id="14705" xr3:uid="{4D79CEFB-C153-45D2-ACA2-5F535AB6C2E8}" name="Column14705"/>
    <tableColumn id="14706" xr3:uid="{D4D92072-6292-4E55-906E-35983AA03A54}" name="Column14706"/>
    <tableColumn id="14707" xr3:uid="{7023B941-91C4-48A5-AA7D-D605DCF66087}" name="Column14707"/>
    <tableColumn id="14708" xr3:uid="{429E82D6-44D7-418A-BDDC-E17DE8FD2150}" name="Column14708"/>
    <tableColumn id="14709" xr3:uid="{93115D6E-E907-4D4D-857B-FBE02EAF8348}" name="Column14709"/>
    <tableColumn id="14710" xr3:uid="{07254E58-7D84-4122-94CD-C16C10892DA6}" name="Column14710"/>
    <tableColumn id="14711" xr3:uid="{97C4C969-77AC-4227-8196-4D01E8C8228A}" name="Column14711"/>
    <tableColumn id="14712" xr3:uid="{5158FBE6-C2B4-439E-A79E-B10F1881D25F}" name="Column14712"/>
    <tableColumn id="14713" xr3:uid="{7EB63E4D-0CCC-4570-9B3D-5223C97FD037}" name="Column14713"/>
    <tableColumn id="14714" xr3:uid="{A1D9DD4B-37FE-4CF8-ACA8-35247125EB04}" name="Column14714"/>
    <tableColumn id="14715" xr3:uid="{89758566-7FD8-4E59-BBCA-BEB66BB9A77A}" name="Column14715"/>
    <tableColumn id="14716" xr3:uid="{B639343B-BDD8-4896-A5DB-8927B4CF0724}" name="Column14716"/>
    <tableColumn id="14717" xr3:uid="{43009E31-920F-43B9-90C7-43C51A68CDAA}" name="Column14717"/>
    <tableColumn id="14718" xr3:uid="{2822F54F-3E19-4A5F-BD23-71FC9E9AA8A7}" name="Column14718"/>
    <tableColumn id="14719" xr3:uid="{CA1156C9-E268-4316-993A-219D7D515901}" name="Column14719"/>
    <tableColumn id="14720" xr3:uid="{3B03BF3E-2330-48DA-AA9B-6D1BBBE1DCF4}" name="Column14720"/>
    <tableColumn id="14721" xr3:uid="{799BF301-7D69-4F0E-B567-11090E8DA0C6}" name="Column14721"/>
    <tableColumn id="14722" xr3:uid="{282B01DF-6C77-4F70-9CD8-F982382013E1}" name="Column14722"/>
    <tableColumn id="14723" xr3:uid="{B280025A-6651-43B3-BE52-1F7794ADB258}" name="Column14723"/>
    <tableColumn id="14724" xr3:uid="{C6AE0EE4-5D2A-463B-BD9F-4A4316849DDB}" name="Column14724"/>
    <tableColumn id="14725" xr3:uid="{32A6FD5C-3B2C-4B10-AC89-4543A90C6B1F}" name="Column14725"/>
    <tableColumn id="14726" xr3:uid="{35CA274D-CB6D-4FDD-A1FD-51F6239A001D}" name="Column14726"/>
    <tableColumn id="14727" xr3:uid="{D4FD1B63-7178-46A9-BC8D-CC52AB9624A2}" name="Column14727"/>
    <tableColumn id="14728" xr3:uid="{5003394C-3987-4DCA-882A-B84EF9EAE1A4}" name="Column14728"/>
    <tableColumn id="14729" xr3:uid="{9B582D71-15FF-4C9C-98E3-248BCE5035D3}" name="Column14729"/>
    <tableColumn id="14730" xr3:uid="{38B5BA3E-0F80-4BF9-A810-70DE26531AE8}" name="Column14730"/>
    <tableColumn id="14731" xr3:uid="{070732AB-FB32-49FC-8065-F8E4E4B4961E}" name="Column14731"/>
    <tableColumn id="14732" xr3:uid="{64826EF8-2AAA-43A6-8DF1-5A7440E4593B}" name="Column14732"/>
    <tableColumn id="14733" xr3:uid="{E3A91A8D-BBFC-40CC-9982-7CEF4435916B}" name="Column14733"/>
    <tableColumn id="14734" xr3:uid="{2D98F471-2D54-47FF-928A-8F4D9AB7846D}" name="Column14734"/>
    <tableColumn id="14735" xr3:uid="{EF718BA6-77F3-4A2C-9457-986B5411B310}" name="Column14735"/>
    <tableColumn id="14736" xr3:uid="{34018A3F-7671-4F08-BEB3-A70557608BA2}" name="Column14736"/>
    <tableColumn id="14737" xr3:uid="{D3D713AB-9744-4BED-83FC-973E2A092A85}" name="Column14737"/>
    <tableColumn id="14738" xr3:uid="{B34EB3C8-1CFF-4790-BEB9-7169B8F0CFC6}" name="Column14738"/>
    <tableColumn id="14739" xr3:uid="{7AE05CC6-9DF1-42A4-AE2B-2A24BA1F663F}" name="Column14739"/>
    <tableColumn id="14740" xr3:uid="{24112500-53A6-43EB-AD49-D10570DFEA24}" name="Column14740"/>
    <tableColumn id="14741" xr3:uid="{F85815FB-4DCA-49A6-8AFC-2E7B913D5466}" name="Column14741"/>
    <tableColumn id="14742" xr3:uid="{BE93443F-ADAD-495B-B2AB-AD7224653E44}" name="Column14742"/>
    <tableColumn id="14743" xr3:uid="{93A3030C-051F-4FCB-9B7F-FAE758820B8C}" name="Column14743"/>
    <tableColumn id="14744" xr3:uid="{C3227F4A-7FAF-4493-8A60-AF0A6E7129C1}" name="Column14744"/>
    <tableColumn id="14745" xr3:uid="{1CE8DCC0-962F-4AB2-A536-A2234FE84418}" name="Column14745"/>
    <tableColumn id="14746" xr3:uid="{38B10E67-D4B2-487E-9B0D-F95FF5669676}" name="Column14746"/>
    <tableColumn id="14747" xr3:uid="{386AAD34-4A2B-4B22-9E53-EE60B4C3E40F}" name="Column14747"/>
    <tableColumn id="14748" xr3:uid="{CB659639-3A28-4DA9-A0BD-9E8291821783}" name="Column14748"/>
    <tableColumn id="14749" xr3:uid="{F5D005F1-B317-4A0C-B735-EDE22B38D767}" name="Column14749"/>
    <tableColumn id="14750" xr3:uid="{A5CCCC6B-0BA2-49F1-BC59-8B6D747FB781}" name="Column14750"/>
    <tableColumn id="14751" xr3:uid="{30047119-ABA7-4D31-828F-86F1EF08B6D7}" name="Column14751"/>
    <tableColumn id="14752" xr3:uid="{BDA5B1AE-5CAE-4B1D-B77F-578EF6076DED}" name="Column14752"/>
    <tableColumn id="14753" xr3:uid="{CAEE86D8-1D37-48A5-9D38-52CACD04B0DB}" name="Column14753"/>
    <tableColumn id="14754" xr3:uid="{71B22FFD-A6E3-442B-A52B-D1E5785A32F6}" name="Column14754"/>
    <tableColumn id="14755" xr3:uid="{BAA844A8-2E78-4274-BD77-22881F1DE942}" name="Column14755"/>
    <tableColumn id="14756" xr3:uid="{FFAF6B1C-0CC7-49E0-868D-01470585E86E}" name="Column14756"/>
    <tableColumn id="14757" xr3:uid="{C0D37F41-2E3D-4762-80CF-6542D1EA40D7}" name="Column14757"/>
    <tableColumn id="14758" xr3:uid="{7021FE28-561D-46E9-956B-610A7878A25D}" name="Column14758"/>
    <tableColumn id="14759" xr3:uid="{CA091C49-F4A0-483F-8521-5E02BDCF139F}" name="Column14759"/>
    <tableColumn id="14760" xr3:uid="{EF7F8A05-3365-4939-8098-215CFA4DCB61}" name="Column14760"/>
    <tableColumn id="14761" xr3:uid="{C4BF0BBB-3E35-4147-B73F-3A4690267A33}" name="Column14761"/>
    <tableColumn id="14762" xr3:uid="{FB788F51-1D51-465D-A0C9-2A61C45D8C87}" name="Column14762"/>
    <tableColumn id="14763" xr3:uid="{61899D16-71FE-49E6-8A0D-15D26CC42A25}" name="Column14763"/>
    <tableColumn id="14764" xr3:uid="{9D29B9A2-C019-4A67-B4A0-96D71A7B1F6B}" name="Column14764"/>
    <tableColumn id="14765" xr3:uid="{80CFB2D9-75FB-4C74-BBC2-87F4D2460FBF}" name="Column14765"/>
    <tableColumn id="14766" xr3:uid="{49A4BB32-B9F8-4368-A73B-EF685A3B95DB}" name="Column14766"/>
    <tableColumn id="14767" xr3:uid="{17184224-B6B5-4DDE-9F20-4F066EFD4050}" name="Column14767"/>
    <tableColumn id="14768" xr3:uid="{7AF49C2F-C225-41BC-AAE9-7E7617BEF299}" name="Column14768"/>
    <tableColumn id="14769" xr3:uid="{1B696918-E36F-4CF9-B4C5-31D6A90A52D4}" name="Column14769"/>
    <tableColumn id="14770" xr3:uid="{680661F2-3455-46BA-B2FF-283C835A8AD4}" name="Column14770"/>
    <tableColumn id="14771" xr3:uid="{4A5B1AA1-00DD-4780-98B7-577A9349E6E6}" name="Column14771"/>
    <tableColumn id="14772" xr3:uid="{44CD6DA9-9BF7-49B4-A987-2C4BE99E78AA}" name="Column14772"/>
    <tableColumn id="14773" xr3:uid="{BEAA6CFD-AAC6-4D8C-BA21-A7D88C80BE8B}" name="Column14773"/>
    <tableColumn id="14774" xr3:uid="{5BAA711A-804B-480D-A872-40CE7AC29CEB}" name="Column14774"/>
    <tableColumn id="14775" xr3:uid="{20FE3372-1A78-4E16-9D93-FEA729D4C569}" name="Column14775"/>
    <tableColumn id="14776" xr3:uid="{7F9B6F82-2BD1-4AC8-AB42-17E686E26B37}" name="Column14776"/>
    <tableColumn id="14777" xr3:uid="{C2825378-FBA8-4CAF-B3D4-E6F811921DF4}" name="Column14777"/>
    <tableColumn id="14778" xr3:uid="{EEB7FA6B-7182-4CC2-9DC5-3F0D3AA61435}" name="Column14778"/>
    <tableColumn id="14779" xr3:uid="{67CA8A55-CBF4-4DA9-9BCD-09F2404B76D5}" name="Column14779"/>
    <tableColumn id="14780" xr3:uid="{F0116B29-DF81-4C84-8EA4-A3EC17B2C63D}" name="Column14780"/>
    <tableColumn id="14781" xr3:uid="{27775DE1-F6D2-4E42-BD5F-24417B2F55D3}" name="Column14781"/>
    <tableColumn id="14782" xr3:uid="{1F3DE393-CEF5-4960-8165-1828F2F3992C}" name="Column14782"/>
    <tableColumn id="14783" xr3:uid="{091E43F1-142F-49EF-850E-FA653751EFC6}" name="Column14783"/>
    <tableColumn id="14784" xr3:uid="{A52342D1-4734-41D5-92F2-161E0B2C62FE}" name="Column14784"/>
    <tableColumn id="14785" xr3:uid="{DBD3F0CD-4C03-4D97-AC99-C0D5A40FD19E}" name="Column14785"/>
    <tableColumn id="14786" xr3:uid="{D36ADCED-03C4-48F6-9041-B5EF1FADA416}" name="Column14786"/>
    <tableColumn id="14787" xr3:uid="{3C013B55-31E9-4362-A9BB-568D9836BEF7}" name="Column14787"/>
    <tableColumn id="14788" xr3:uid="{E4A43F33-3701-40C1-9226-16C314F1B2EF}" name="Column14788"/>
    <tableColumn id="14789" xr3:uid="{604B0C47-D0C6-449E-BC91-CECE591945F6}" name="Column14789"/>
    <tableColumn id="14790" xr3:uid="{C7F0AB67-A9C7-4281-9698-4EDD23923394}" name="Column14790"/>
    <tableColumn id="14791" xr3:uid="{C36C0ED2-C031-4DEF-8AD7-C0B66B74F65A}" name="Column14791"/>
    <tableColumn id="14792" xr3:uid="{AA949C13-046E-4775-A037-7F883501CE09}" name="Column14792"/>
    <tableColumn id="14793" xr3:uid="{0ADDFFDF-FD26-4ADD-80D1-F863C3EB9B5A}" name="Column14793"/>
    <tableColumn id="14794" xr3:uid="{1D1FE3C5-EEEE-418C-959E-312DAAD9B4C3}" name="Column14794"/>
    <tableColumn id="14795" xr3:uid="{C155E386-A66D-491A-A59E-F696033AA3A6}" name="Column14795"/>
    <tableColumn id="14796" xr3:uid="{554E11CF-7125-4992-9787-B8336B0F7CDD}" name="Column14796"/>
    <tableColumn id="14797" xr3:uid="{C0B05AA6-D834-4A42-B4E3-7029A7A8C120}" name="Column14797"/>
    <tableColumn id="14798" xr3:uid="{F56FEBEF-2B5D-4220-B0DD-DDDF12D1C86E}" name="Column14798"/>
    <tableColumn id="14799" xr3:uid="{CAFA3858-DF6E-4BE9-B78B-E65E42B57DD2}" name="Column14799"/>
    <tableColumn id="14800" xr3:uid="{1341A9BE-44A0-47BA-A07E-9D10F735B8B8}" name="Column14800"/>
    <tableColumn id="14801" xr3:uid="{CDD82A67-09A3-4B0A-B99B-0002285BD193}" name="Column14801"/>
    <tableColumn id="14802" xr3:uid="{0C087183-2CEF-4127-8E01-50EB2F392076}" name="Column14802"/>
    <tableColumn id="14803" xr3:uid="{A1695E70-C196-42DF-910F-C1EA0975A68A}" name="Column14803"/>
    <tableColumn id="14804" xr3:uid="{F6A7AA48-1E51-452E-A0DE-C73D0168937D}" name="Column14804"/>
    <tableColumn id="14805" xr3:uid="{9DC4CD8C-55AA-4E53-8D9A-55B815BB2896}" name="Column14805"/>
    <tableColumn id="14806" xr3:uid="{1DF5BCA2-0509-4D89-80AA-1D4F67920B60}" name="Column14806"/>
    <tableColumn id="14807" xr3:uid="{DDA0C437-0437-4747-AD72-601F8D0014A3}" name="Column14807"/>
    <tableColumn id="14808" xr3:uid="{01FC07A1-570F-4937-BA9F-C0D30299165D}" name="Column14808"/>
    <tableColumn id="14809" xr3:uid="{8165D833-6B0A-4E6F-A561-61A19F339E61}" name="Column14809"/>
    <tableColumn id="14810" xr3:uid="{4DD2CD05-3E35-421B-A6E5-C3416F989ADF}" name="Column14810"/>
    <tableColumn id="14811" xr3:uid="{C04A8CB1-A4D8-48DE-90FD-6662BAF13E5A}" name="Column14811"/>
    <tableColumn id="14812" xr3:uid="{8E3EBE82-458A-40A1-800A-A193190CF403}" name="Column14812"/>
    <tableColumn id="14813" xr3:uid="{3AF9A7F5-1F20-4A03-910B-19FB8F130DCB}" name="Column14813"/>
    <tableColumn id="14814" xr3:uid="{894308FC-5330-4431-AAF7-E3738F5A0323}" name="Column14814"/>
    <tableColumn id="14815" xr3:uid="{B7182B3F-8B83-4D44-BA9C-18E2C52696C7}" name="Column14815"/>
    <tableColumn id="14816" xr3:uid="{C349C5C0-494E-4026-888E-0219C5023739}" name="Column14816"/>
    <tableColumn id="14817" xr3:uid="{33295641-69B9-4ACF-80DD-9ADC6F9B5682}" name="Column14817"/>
    <tableColumn id="14818" xr3:uid="{C771FA74-5FF2-4ED0-9427-774D91ED3798}" name="Column14818"/>
    <tableColumn id="14819" xr3:uid="{1509D834-D9F8-48F0-AF59-CB188B43E831}" name="Column14819"/>
    <tableColumn id="14820" xr3:uid="{4383ED06-6005-49A6-AD2E-8235C51EDBEF}" name="Column14820"/>
    <tableColumn id="14821" xr3:uid="{D6258B8E-918E-454D-B903-67022534E19E}" name="Column14821"/>
    <tableColumn id="14822" xr3:uid="{FEBE7A8C-A2D4-49AA-85CF-6DB153CB20ED}" name="Column14822"/>
    <tableColumn id="14823" xr3:uid="{A4702C35-E8F3-4303-9E0F-1696672FB81D}" name="Column14823"/>
    <tableColumn id="14824" xr3:uid="{8682F645-691F-462A-8079-5FF3DAFB1D21}" name="Column14824"/>
    <tableColumn id="14825" xr3:uid="{668B3E7E-785B-4EED-AC57-E834CB1D9375}" name="Column14825"/>
    <tableColumn id="14826" xr3:uid="{C0613B56-2078-4F1A-874C-DB23E4892F1A}" name="Column14826"/>
    <tableColumn id="14827" xr3:uid="{DC56B3CF-D701-4F81-A087-16A7586CB501}" name="Column14827"/>
    <tableColumn id="14828" xr3:uid="{7E631C99-D2CC-4302-BE17-4CB82749F56D}" name="Column14828"/>
    <tableColumn id="14829" xr3:uid="{4A440BE6-BF5A-4CC6-B630-C3E03BA20939}" name="Column14829"/>
    <tableColumn id="14830" xr3:uid="{64440C24-24EC-4641-8377-AB62DE1120B4}" name="Column14830"/>
    <tableColumn id="14831" xr3:uid="{263D563C-6DDE-4EAF-9AFD-28187FF2B007}" name="Column14831"/>
    <tableColumn id="14832" xr3:uid="{D05154ED-1A4F-43D3-9F3D-E53C776BE1B9}" name="Column14832"/>
    <tableColumn id="14833" xr3:uid="{E18AE14D-7B0D-4664-9658-A2B9C7E1C1BD}" name="Column14833"/>
    <tableColumn id="14834" xr3:uid="{8DD47104-68AF-4F56-8719-AFA8894ECDC9}" name="Column14834"/>
    <tableColumn id="14835" xr3:uid="{AE6C1473-9E4A-4BB7-9D5C-031441052698}" name="Column14835"/>
    <tableColumn id="14836" xr3:uid="{F4C531C1-52FD-4FA0-AA53-057897441BEF}" name="Column14836"/>
    <tableColumn id="14837" xr3:uid="{F3E3C0B1-9DD3-405E-B6FE-DBE3C13DCCC5}" name="Column14837"/>
    <tableColumn id="14838" xr3:uid="{D293B209-6F26-47CB-8CC7-19F889FA2F90}" name="Column14838"/>
    <tableColumn id="14839" xr3:uid="{03EC7158-8C82-475E-AADA-A264E3FE0C88}" name="Column14839"/>
    <tableColumn id="14840" xr3:uid="{8C518355-27D2-474D-B058-00859C392150}" name="Column14840"/>
    <tableColumn id="14841" xr3:uid="{01E57394-D823-4820-920A-57D6C9DF232D}" name="Column14841"/>
    <tableColumn id="14842" xr3:uid="{2A4C4212-BF1E-4DF5-B489-5FECA7EDE515}" name="Column14842"/>
    <tableColumn id="14843" xr3:uid="{A92BD4C7-4E43-4FEA-AF57-E66C00B7253C}" name="Column14843"/>
    <tableColumn id="14844" xr3:uid="{2C4C5CC1-89D7-4F5D-8DFD-7C9FE98FF282}" name="Column14844"/>
    <tableColumn id="14845" xr3:uid="{D2FF5747-9BFB-4F8A-81F5-E194C05C36D0}" name="Column14845"/>
    <tableColumn id="14846" xr3:uid="{5E91DBCD-D4EA-4524-9778-743BF6A1889D}" name="Column14846"/>
    <tableColumn id="14847" xr3:uid="{3819DD8B-5165-4643-847C-14A956CCBD7E}" name="Column14847"/>
    <tableColumn id="14848" xr3:uid="{30A762FD-AD77-4ECD-BCF9-70E3BE611687}" name="Column14848"/>
    <tableColumn id="14849" xr3:uid="{AAD05102-8F0E-498C-9091-AFE900836EE5}" name="Column14849"/>
    <tableColumn id="14850" xr3:uid="{32387219-3CF6-4C7D-AD04-46E39E88B2DE}" name="Column14850"/>
    <tableColumn id="14851" xr3:uid="{C2AEDF02-9AD7-498D-BA77-102467955171}" name="Column14851"/>
    <tableColumn id="14852" xr3:uid="{20A6A9B3-0553-471A-A73C-8B7A4B14BEB2}" name="Column14852"/>
    <tableColumn id="14853" xr3:uid="{AB32A0BF-4689-4D70-9C31-F1DA47589BC9}" name="Column14853"/>
    <tableColumn id="14854" xr3:uid="{575B85FE-BDA0-4836-AB90-4BAE1E4DB3C2}" name="Column14854"/>
    <tableColumn id="14855" xr3:uid="{3A1B0DD9-F6DC-4A75-98B0-E4EC2A779D6E}" name="Column14855"/>
    <tableColumn id="14856" xr3:uid="{42D0977E-A248-4489-8401-8BFEF70F8CE4}" name="Column14856"/>
    <tableColumn id="14857" xr3:uid="{F0B09B02-325B-47E8-B7BA-EC51A3967324}" name="Column14857"/>
    <tableColumn id="14858" xr3:uid="{8274EB79-397D-4234-9269-2E05309FC448}" name="Column14858"/>
    <tableColumn id="14859" xr3:uid="{D18B0807-43FA-43DB-B4B3-633B33E71C2B}" name="Column14859"/>
    <tableColumn id="14860" xr3:uid="{8F65C6D0-78F4-460E-96FD-F0B657091446}" name="Column14860"/>
    <tableColumn id="14861" xr3:uid="{FE66C100-8FF7-44FD-BE62-44313F1253AE}" name="Column14861"/>
    <tableColumn id="14862" xr3:uid="{E0B5EB68-03C8-46F7-9436-88C404DD7A08}" name="Column14862"/>
    <tableColumn id="14863" xr3:uid="{19002BD9-6E2F-4DCA-AE9E-FD604E256725}" name="Column14863"/>
    <tableColumn id="14864" xr3:uid="{765F299E-922D-4FCD-B0D9-D27484826604}" name="Column14864"/>
    <tableColumn id="14865" xr3:uid="{33FD6953-D11F-4275-9388-D1538C67FB9D}" name="Column14865"/>
    <tableColumn id="14866" xr3:uid="{21151E34-7A14-4948-BA97-9EE5609A7913}" name="Column14866"/>
    <tableColumn id="14867" xr3:uid="{5C003E0E-33BB-4B9A-BBE6-3A197EA73160}" name="Column14867"/>
    <tableColumn id="14868" xr3:uid="{FE82B971-028B-4231-995D-08F47747A0EF}" name="Column14868"/>
    <tableColumn id="14869" xr3:uid="{C2828D59-BD2E-4C7F-A474-BEF8AFDD41B9}" name="Column14869"/>
    <tableColumn id="14870" xr3:uid="{AC80D5F2-B66B-4040-8A42-886A235A4699}" name="Column14870"/>
    <tableColumn id="14871" xr3:uid="{DCF80451-18EA-4893-B199-D08E7300FBC8}" name="Column14871"/>
    <tableColumn id="14872" xr3:uid="{F358B1E0-2109-4763-AB95-746883E21038}" name="Column14872"/>
    <tableColumn id="14873" xr3:uid="{48AE8E0E-02F6-4E33-98A4-C063EDA2F00E}" name="Column14873"/>
    <tableColumn id="14874" xr3:uid="{31EF644E-665D-40EA-A23F-A3E82AC4ABF8}" name="Column14874"/>
    <tableColumn id="14875" xr3:uid="{874061FC-8A19-4334-A26B-F934EE0AABD3}" name="Column14875"/>
    <tableColumn id="14876" xr3:uid="{45A34C40-9269-48F3-8E84-68E91A863FDF}" name="Column14876"/>
    <tableColumn id="14877" xr3:uid="{A30EFF01-819F-4391-A039-9A0B792F2AF2}" name="Column14877"/>
    <tableColumn id="14878" xr3:uid="{3E404A5E-F235-49E2-A0FE-92F97A85D078}" name="Column14878"/>
    <tableColumn id="14879" xr3:uid="{8668BACE-70BF-42ED-B779-4C03D20EFC66}" name="Column14879"/>
    <tableColumn id="14880" xr3:uid="{1FA5AE15-0E7B-4E25-A281-1B6C698E0414}" name="Column14880"/>
    <tableColumn id="14881" xr3:uid="{E9FB00BF-1E31-4825-8B33-A5F17031CD38}" name="Column14881"/>
    <tableColumn id="14882" xr3:uid="{B6A08D82-0C0B-478C-9DA7-3D21E19D077D}" name="Column14882"/>
    <tableColumn id="14883" xr3:uid="{CBEC6A36-EE25-4DAC-A8F3-09B83BA4F80C}" name="Column14883"/>
    <tableColumn id="14884" xr3:uid="{01B80E6C-D7FE-4E98-B8CA-DA9B982E909B}" name="Column14884"/>
    <tableColumn id="14885" xr3:uid="{5BC223FA-9628-438D-8637-70A9E9793F64}" name="Column14885"/>
    <tableColumn id="14886" xr3:uid="{9D8D3902-DEA7-4CB4-AFA2-1A624176388D}" name="Column14886"/>
    <tableColumn id="14887" xr3:uid="{0766BB61-7FB0-428C-84FE-CB05BFC52891}" name="Column14887"/>
    <tableColumn id="14888" xr3:uid="{80FC2AC0-EE3A-4FF7-8465-DFBD5A7841A8}" name="Column14888"/>
    <tableColumn id="14889" xr3:uid="{D2FE7AAC-6504-4437-8DDD-48F895DDE706}" name="Column14889"/>
    <tableColumn id="14890" xr3:uid="{2AFC8AD6-6E52-477E-9A1F-46E0884F683C}" name="Column14890"/>
    <tableColumn id="14891" xr3:uid="{617475E9-6DCD-401F-BC1C-BE99CE037FCF}" name="Column14891"/>
    <tableColumn id="14892" xr3:uid="{19BAAA9E-481B-4A8F-93B1-C7035E806D28}" name="Column14892"/>
    <tableColumn id="14893" xr3:uid="{AF016FA2-4A3C-4F4A-88C4-F53C815D78A4}" name="Column14893"/>
    <tableColumn id="14894" xr3:uid="{1A81E8B5-F1A7-4FB7-AC61-8FCB74EEF8A1}" name="Column14894"/>
    <tableColumn id="14895" xr3:uid="{53826A90-C5BD-4DB9-8460-744A48E64FCB}" name="Column14895"/>
    <tableColumn id="14896" xr3:uid="{DA1163B1-7162-4454-B06A-76712443D296}" name="Column14896"/>
    <tableColumn id="14897" xr3:uid="{8F05B714-904E-4185-BBC2-03D892AE2E6D}" name="Column14897"/>
    <tableColumn id="14898" xr3:uid="{4D01AB64-2604-4196-9434-90BD0CD3A073}" name="Column14898"/>
    <tableColumn id="14899" xr3:uid="{742A6527-E80C-41BE-A23C-E2778BA69200}" name="Column14899"/>
    <tableColumn id="14900" xr3:uid="{59EEF0DF-0EA7-40E1-8AE9-D7A26A3E7251}" name="Column14900"/>
    <tableColumn id="14901" xr3:uid="{FC0EF84D-F797-4920-AF72-6A0A27616BEC}" name="Column14901"/>
    <tableColumn id="14902" xr3:uid="{6A280513-5AE1-4AF6-B533-AA0DBC5FC9EF}" name="Column14902"/>
    <tableColumn id="14903" xr3:uid="{55B5092A-A572-4CC0-85F7-1C9BB2FE5BD1}" name="Column14903"/>
    <tableColumn id="14904" xr3:uid="{F913A574-7F7C-4FEC-8B55-E0D37862930C}" name="Column14904"/>
    <tableColumn id="14905" xr3:uid="{D11111F6-93A9-4532-AEBD-D60C747F70D1}" name="Column14905"/>
    <tableColumn id="14906" xr3:uid="{6717A353-EEF6-4E0B-9A56-4AECE79940DD}" name="Column14906"/>
    <tableColumn id="14907" xr3:uid="{E2C132F0-AFF1-49F9-9795-7A37D27D20DB}" name="Column14907"/>
    <tableColumn id="14908" xr3:uid="{A67F6C87-5EF7-4800-AE98-039CEB6719F7}" name="Column14908"/>
    <tableColumn id="14909" xr3:uid="{7B04AC06-4F63-449E-BD3F-573B39926718}" name="Column14909"/>
    <tableColumn id="14910" xr3:uid="{AA08708D-9A78-4C7C-BA43-77EC8DF2AB6D}" name="Column14910"/>
    <tableColumn id="14911" xr3:uid="{FCDE9884-01F9-43CB-BDC2-7F25E4A78B75}" name="Column14911"/>
    <tableColumn id="14912" xr3:uid="{D7138CB6-B03A-4F18-8E15-30C2DEA9519F}" name="Column14912"/>
    <tableColumn id="14913" xr3:uid="{82DDB502-F817-48B9-B333-26D95F150C0E}" name="Column14913"/>
    <tableColumn id="14914" xr3:uid="{631E8E1C-9A47-45BD-8993-8C5C15BA50C9}" name="Column14914"/>
    <tableColumn id="14915" xr3:uid="{5669B7B3-C024-4304-AABD-F406ED5665CD}" name="Column14915"/>
    <tableColumn id="14916" xr3:uid="{412238E0-8850-4B03-9C3F-B1C10597D243}" name="Column14916"/>
    <tableColumn id="14917" xr3:uid="{B01A6054-CF92-4495-852F-D75592E8B4A7}" name="Column14917"/>
    <tableColumn id="14918" xr3:uid="{F9B7D278-F44F-4FE0-81A2-554CBDAA58D7}" name="Column14918"/>
    <tableColumn id="14919" xr3:uid="{1EC62EE8-E202-4D5A-837B-9D7688F23052}" name="Column14919"/>
    <tableColumn id="14920" xr3:uid="{70CDFF3C-A2BE-4064-AF9F-E647EE3F1C81}" name="Column14920"/>
    <tableColumn id="14921" xr3:uid="{3B55E498-7B2D-44B2-9819-C0878C7FCD44}" name="Column14921"/>
    <tableColumn id="14922" xr3:uid="{B10DBA54-5360-4D5D-AEA1-768A146CDD5D}" name="Column14922"/>
    <tableColumn id="14923" xr3:uid="{83365C15-2DAF-465F-BC35-8FF4B5D55D41}" name="Column14923"/>
    <tableColumn id="14924" xr3:uid="{0243A939-687B-40D4-A68F-2B5A80D8BB32}" name="Column14924"/>
    <tableColumn id="14925" xr3:uid="{F8750AD3-FF8D-4161-8FEF-30006FD65BD3}" name="Column14925"/>
    <tableColumn id="14926" xr3:uid="{45101B4D-FFD3-4622-B561-FB551B4D84CB}" name="Column14926"/>
    <tableColumn id="14927" xr3:uid="{E160CE89-8DC4-44D0-A85F-2EFBE8F1C559}" name="Column14927"/>
    <tableColumn id="14928" xr3:uid="{38A8A057-995B-4F60-9040-9A2864799C22}" name="Column14928"/>
    <tableColumn id="14929" xr3:uid="{5BEDBFD2-C695-4022-B20C-683E8605B3FE}" name="Column14929"/>
    <tableColumn id="14930" xr3:uid="{58DEA59F-843E-485D-8B18-3F357AFAF609}" name="Column14930"/>
    <tableColumn id="14931" xr3:uid="{022E633B-A8D1-460F-B528-6B3401F856B2}" name="Column14931"/>
    <tableColumn id="14932" xr3:uid="{4509C2D8-2C52-4FFB-9D65-9F91C706A458}" name="Column14932"/>
    <tableColumn id="14933" xr3:uid="{ECCB478D-DD7D-43E1-9F1B-24998BCFA293}" name="Column14933"/>
    <tableColumn id="14934" xr3:uid="{2D5E1EEB-9EE7-4FAF-8750-7D6E14402A91}" name="Column14934"/>
    <tableColumn id="14935" xr3:uid="{E9B477B4-1EF9-4A0C-AE01-56F8AE140A4C}" name="Column14935"/>
    <tableColumn id="14936" xr3:uid="{72E4487D-7A43-4DFA-AC8C-AB96832602CD}" name="Column14936"/>
    <tableColumn id="14937" xr3:uid="{6750D009-6E90-4D02-8F20-6282858B3273}" name="Column14937"/>
    <tableColumn id="14938" xr3:uid="{C701A980-2F91-44C5-8DF8-650103EE12BF}" name="Column14938"/>
    <tableColumn id="14939" xr3:uid="{1ECAEDC0-DF44-4E37-B0D0-76804FAB92C5}" name="Column14939"/>
    <tableColumn id="14940" xr3:uid="{742E1771-04DC-4529-BDEB-E6D443A03CFE}" name="Column14940"/>
    <tableColumn id="14941" xr3:uid="{6D85A1D6-3E84-4331-8ADD-B9702F7B4DF4}" name="Column14941"/>
    <tableColumn id="14942" xr3:uid="{835816F9-F6C0-423A-BFAA-88EB4C77BE0F}" name="Column14942"/>
    <tableColumn id="14943" xr3:uid="{6C5FF9EF-2E3C-472E-A804-1A4EE722FA05}" name="Column14943"/>
    <tableColumn id="14944" xr3:uid="{3B366E77-DD94-45E6-A755-0F2B808A2881}" name="Column14944"/>
    <tableColumn id="14945" xr3:uid="{464F0AC3-168E-4B4A-A4B8-BA4AF86A0CD4}" name="Column14945"/>
    <tableColumn id="14946" xr3:uid="{9F73D8DE-5B90-44F8-B137-3BF011364F34}" name="Column14946"/>
    <tableColumn id="14947" xr3:uid="{E2D3DE43-0D1E-4DB4-9518-3574BF740156}" name="Column14947"/>
    <tableColumn id="14948" xr3:uid="{5F00547A-35AC-4177-BDE0-9A593AF276E3}" name="Column14948"/>
    <tableColumn id="14949" xr3:uid="{2786DD28-E49D-49F6-9B63-5C689610275F}" name="Column14949"/>
    <tableColumn id="14950" xr3:uid="{345D6628-206D-44EE-A835-C74B54BFFA41}" name="Column14950"/>
    <tableColumn id="14951" xr3:uid="{337035B4-189C-4AD3-A178-5E103941434C}" name="Column14951"/>
    <tableColumn id="14952" xr3:uid="{BAEEBD98-E737-4F88-A531-61C7DC5A6159}" name="Column14952"/>
    <tableColumn id="14953" xr3:uid="{302A70C1-73ED-4555-B298-3197DB0B54B1}" name="Column14953"/>
    <tableColumn id="14954" xr3:uid="{C205AEB8-2DAE-47F6-A364-C0FAF6A69AFE}" name="Column14954"/>
    <tableColumn id="14955" xr3:uid="{FF452931-B3B9-4305-BA25-A9F5B9C2038A}" name="Column14955"/>
    <tableColumn id="14956" xr3:uid="{475C9EB1-21F1-486F-899D-C940AFA9D334}" name="Column14956"/>
    <tableColumn id="14957" xr3:uid="{9377CC16-D801-4BCC-848C-2EECDEB9257D}" name="Column14957"/>
    <tableColumn id="14958" xr3:uid="{4D35FCE8-9695-4CD2-84A0-C1901F3A255A}" name="Column14958"/>
    <tableColumn id="14959" xr3:uid="{2E7FCE5D-3EE1-42DD-A089-E15BEB9E44D9}" name="Column14959"/>
    <tableColumn id="14960" xr3:uid="{28810ECA-CADB-4A9A-B2A3-6A2ED5732492}" name="Column14960"/>
    <tableColumn id="14961" xr3:uid="{88805DCD-A764-4D5C-B486-E096AFDD5F12}" name="Column14961"/>
    <tableColumn id="14962" xr3:uid="{4AACC277-C09D-4148-BDDE-7803B69AD96B}" name="Column14962"/>
    <tableColumn id="14963" xr3:uid="{10602E9C-91A1-4B05-AC41-499085BBA6AF}" name="Column14963"/>
    <tableColumn id="14964" xr3:uid="{54EABA3D-9227-4C74-932A-FF313271DD33}" name="Column14964"/>
    <tableColumn id="14965" xr3:uid="{DB590DD0-908B-40FF-9575-16F090513FF3}" name="Column14965"/>
    <tableColumn id="14966" xr3:uid="{58A65AD2-8F66-4FD0-AEFF-18F0E55EF87A}" name="Column14966"/>
    <tableColumn id="14967" xr3:uid="{DC24EDA6-695B-4F90-AF13-D95CB52F36C2}" name="Column14967"/>
    <tableColumn id="14968" xr3:uid="{59A5FF37-9FDF-44DD-AA9A-43F0AB2B7D88}" name="Column14968"/>
    <tableColumn id="14969" xr3:uid="{44A4ABDA-F911-47FD-958F-EA770A6CCA7B}" name="Column14969"/>
    <tableColumn id="14970" xr3:uid="{4BD47761-D0DC-4BF8-88AE-1E087FBFD600}" name="Column14970"/>
    <tableColumn id="14971" xr3:uid="{0F081540-6369-46A3-9772-7C961BF75EB7}" name="Column14971"/>
    <tableColumn id="14972" xr3:uid="{92E91D43-F02A-4F5A-951C-418E2F39D7B2}" name="Column14972"/>
    <tableColumn id="14973" xr3:uid="{362A141E-931C-42EA-A205-EB690DE2D065}" name="Column14973"/>
    <tableColumn id="14974" xr3:uid="{667C747A-4E83-4C01-A495-6B28884BEE63}" name="Column14974"/>
    <tableColumn id="14975" xr3:uid="{E4D36727-418B-445A-983A-03A2EC8597E0}" name="Column14975"/>
    <tableColumn id="14976" xr3:uid="{EB94D0D0-50AE-48DF-8CEC-2F1536361183}" name="Column14976"/>
    <tableColumn id="14977" xr3:uid="{E2646DB3-50E3-47DF-B0A6-8502D3A0884F}" name="Column14977"/>
    <tableColumn id="14978" xr3:uid="{793B2D6A-9542-4F3D-B0D6-C070BE43C1BC}" name="Column14978"/>
    <tableColumn id="14979" xr3:uid="{FB7B4BB3-0A3E-490C-82FC-9CEE301CCC75}" name="Column14979"/>
    <tableColumn id="14980" xr3:uid="{4CD1CD8C-9092-49BA-B367-5950DEDC43AA}" name="Column14980"/>
    <tableColumn id="14981" xr3:uid="{F23B44B1-5E29-4927-B547-9F7246EFBA79}" name="Column14981"/>
    <tableColumn id="14982" xr3:uid="{012C2DF0-B083-4C7D-BF55-DE897156EC12}" name="Column14982"/>
    <tableColumn id="14983" xr3:uid="{4F2C8594-4952-46DE-82CD-3E5EBB3F2525}" name="Column14983"/>
    <tableColumn id="14984" xr3:uid="{1B55EF28-E8A4-4194-A80E-943373AD115B}" name="Column14984"/>
    <tableColumn id="14985" xr3:uid="{65C1590B-CBEF-430A-A7D7-EDB79213944E}" name="Column14985"/>
    <tableColumn id="14986" xr3:uid="{F132AB4D-F449-46BE-9F1A-0717F2DF7FDA}" name="Column14986"/>
    <tableColumn id="14987" xr3:uid="{68CCBD7A-31DA-4591-BC5C-561B7377E7E3}" name="Column14987"/>
    <tableColumn id="14988" xr3:uid="{7559721C-F3CB-4B44-AC20-B62BE6A3233A}" name="Column14988"/>
    <tableColumn id="14989" xr3:uid="{CB001BCF-4E50-4F02-962B-8F4A0F4C79EC}" name="Column14989"/>
    <tableColumn id="14990" xr3:uid="{B4A00892-987B-4D1F-AD1B-17E60D65F65E}" name="Column14990"/>
    <tableColumn id="14991" xr3:uid="{F6442E1A-E40E-40ED-AF79-0E82A2C560B3}" name="Column14991"/>
    <tableColumn id="14992" xr3:uid="{C68B2996-006F-4F87-A3D7-3C6FE183B612}" name="Column14992"/>
    <tableColumn id="14993" xr3:uid="{D3E1B271-C25D-4A8B-8C33-6C39CBB6201E}" name="Column14993"/>
    <tableColumn id="14994" xr3:uid="{4126AEEE-588A-433A-B96A-864AA77DDE3B}" name="Column14994"/>
    <tableColumn id="14995" xr3:uid="{3CA430D8-DC57-4BA4-96D6-7786B1B725D5}" name="Column14995"/>
    <tableColumn id="14996" xr3:uid="{CCAE88EC-336E-45AA-B0B2-A3E1FE989FBA}" name="Column14996"/>
    <tableColumn id="14997" xr3:uid="{7B744EC1-9922-4619-847F-52AB27689DB0}" name="Column14997"/>
    <tableColumn id="14998" xr3:uid="{41569E25-A67D-4DE7-8ED5-3B63D8B09086}" name="Column14998"/>
    <tableColumn id="14999" xr3:uid="{AD1C1C89-1439-4D9F-B190-08BA0FA39FF0}" name="Column14999"/>
    <tableColumn id="15000" xr3:uid="{BC20A22A-F6A8-4B9D-B96C-F7966FDA4327}" name="Column15000"/>
    <tableColumn id="15001" xr3:uid="{781240D4-9D3A-4987-AADC-5827170C769D}" name="Column15001"/>
    <tableColumn id="15002" xr3:uid="{A565AF6E-1CE3-43BB-A8BF-8E1B3CFC6ABF}" name="Column15002"/>
    <tableColumn id="15003" xr3:uid="{BB226339-84BB-460F-93AB-7089F805FBF0}" name="Column15003"/>
    <tableColumn id="15004" xr3:uid="{54707F54-4AF6-4E3E-BFED-3FB8E9CCB8E9}" name="Column15004"/>
    <tableColumn id="15005" xr3:uid="{74157B0E-4CD8-4010-9734-7CDDA0F04AF6}" name="Column15005"/>
    <tableColumn id="15006" xr3:uid="{51316B3F-5F9B-4671-BB00-1840746ED8E1}" name="Column15006"/>
    <tableColumn id="15007" xr3:uid="{0989F821-7C29-48E0-BDA9-0D60D3539E97}" name="Column15007"/>
    <tableColumn id="15008" xr3:uid="{3CBF5DE2-0922-4DAB-A664-DC6C647F9CB0}" name="Column15008"/>
    <tableColumn id="15009" xr3:uid="{A06908E3-569C-41C5-96FA-391645FF0F51}" name="Column15009"/>
    <tableColumn id="15010" xr3:uid="{1C22CFDF-9EE2-46DE-9522-9B227E21D971}" name="Column15010"/>
    <tableColumn id="15011" xr3:uid="{1FDB5D73-1798-4F11-BFC3-C90424C7E8CA}" name="Column15011"/>
    <tableColumn id="15012" xr3:uid="{DC395F38-A102-4DB3-A499-E0D4DF41F32E}" name="Column15012"/>
    <tableColumn id="15013" xr3:uid="{317F976D-49FE-4D47-A9FE-4D1286D31E67}" name="Column15013"/>
    <tableColumn id="15014" xr3:uid="{A1908165-990C-4E9B-B60C-ADFEFD11A140}" name="Column15014"/>
    <tableColumn id="15015" xr3:uid="{333E1E1D-B77A-49FB-A83B-DCAD71B21598}" name="Column15015"/>
    <tableColumn id="15016" xr3:uid="{79CD193B-BD1E-4501-ADC2-423F74E9BDDF}" name="Column15016"/>
    <tableColumn id="15017" xr3:uid="{2B92F3E5-DD89-4575-8569-65E17490458D}" name="Column15017"/>
    <tableColumn id="15018" xr3:uid="{61A48274-ACED-4BAA-93FD-D170F7123839}" name="Column15018"/>
    <tableColumn id="15019" xr3:uid="{9EB226F8-7E17-44AA-B497-A0C3AF31BBF9}" name="Column15019"/>
    <tableColumn id="15020" xr3:uid="{85A741E6-D0F2-4EA1-80E1-A6798B22E123}" name="Column15020"/>
    <tableColumn id="15021" xr3:uid="{08E2DB39-A6DE-442C-81F0-C06BB40E5EFE}" name="Column15021"/>
    <tableColumn id="15022" xr3:uid="{5B8F96AB-6413-48D1-A5C6-A9F7792A3B35}" name="Column15022"/>
    <tableColumn id="15023" xr3:uid="{5C49288D-F84A-4AE9-808E-2053B051076E}" name="Column15023"/>
    <tableColumn id="15024" xr3:uid="{38A2069D-8781-4857-8C14-04E1E27CDBE4}" name="Column15024"/>
    <tableColumn id="15025" xr3:uid="{945AD2AE-93AE-4E2E-BA02-66F7C46A0ACA}" name="Column15025"/>
    <tableColumn id="15026" xr3:uid="{87516D64-4EF9-4E89-B343-B24406D90B62}" name="Column15026"/>
    <tableColumn id="15027" xr3:uid="{527E7C75-EDDA-4706-9AEB-AC771CB67134}" name="Column15027"/>
    <tableColumn id="15028" xr3:uid="{C7E11F74-CF89-4F2C-A00E-622640E28A15}" name="Column15028"/>
    <tableColumn id="15029" xr3:uid="{EBD15821-C53D-4C9C-8BC8-A71C12517A21}" name="Column15029"/>
    <tableColumn id="15030" xr3:uid="{C39CF0BE-8A6F-4AC0-9FA4-75852839A127}" name="Column15030"/>
    <tableColumn id="15031" xr3:uid="{65C80AE5-9CF6-48A7-BF57-8A21DCC51047}" name="Column15031"/>
    <tableColumn id="15032" xr3:uid="{8035B3CD-4AFE-4283-82B9-A0E475ED78EC}" name="Column15032"/>
    <tableColumn id="15033" xr3:uid="{B886863D-4366-4B29-9ECA-57635FB8E4BB}" name="Column15033"/>
    <tableColumn id="15034" xr3:uid="{5463C461-913C-48E3-97DD-02BAF5C1DCCB}" name="Column15034"/>
    <tableColumn id="15035" xr3:uid="{46EECAE0-5B22-40EF-8EFB-FA1D467BFE66}" name="Column15035"/>
    <tableColumn id="15036" xr3:uid="{22857F83-9FCD-4667-9DD6-1DCA00CEC609}" name="Column15036"/>
    <tableColumn id="15037" xr3:uid="{7F4C58A1-16E3-4FB6-AA1B-E5D1C37D7A19}" name="Column15037"/>
    <tableColumn id="15038" xr3:uid="{971C6428-EED7-4679-B0CF-90C1AD498705}" name="Column15038"/>
    <tableColumn id="15039" xr3:uid="{470CE3A9-7EFF-4209-9BF1-3A635D992678}" name="Column15039"/>
    <tableColumn id="15040" xr3:uid="{122D92FF-7BB4-46D0-B1B5-B462337D444E}" name="Column15040"/>
    <tableColumn id="15041" xr3:uid="{8D492FA4-B7F6-4FF0-972B-37E5BD838554}" name="Column15041"/>
    <tableColumn id="15042" xr3:uid="{9A5B24C5-32C3-4D8A-8143-ED140100F90A}" name="Column15042"/>
    <tableColumn id="15043" xr3:uid="{B81E4C0C-E764-40BA-9671-B77D4FA07FB0}" name="Column15043"/>
    <tableColumn id="15044" xr3:uid="{534292B2-37AE-4AF4-B260-7DFD03BC75DD}" name="Column15044"/>
    <tableColumn id="15045" xr3:uid="{1BCA78A1-46FA-41E7-B8AD-F08FB78D05C0}" name="Column15045"/>
    <tableColumn id="15046" xr3:uid="{451E6989-7989-48CC-B9E3-65325939A5BB}" name="Column15046"/>
    <tableColumn id="15047" xr3:uid="{A4482958-2B4C-41D2-B652-54128DFC4A50}" name="Column15047"/>
    <tableColumn id="15048" xr3:uid="{44080744-5672-408A-9220-BBD8C290FB1A}" name="Column15048"/>
    <tableColumn id="15049" xr3:uid="{FA60C219-780E-4F63-9B2B-3E8F20B6F82D}" name="Column15049"/>
    <tableColumn id="15050" xr3:uid="{BBE8F790-EC92-4727-948C-F430B1ACD309}" name="Column15050"/>
    <tableColumn id="15051" xr3:uid="{53F3DEF3-A33B-4E3D-8331-2D2DD4ECA582}" name="Column15051"/>
    <tableColumn id="15052" xr3:uid="{D9C6692A-8443-48F8-9DFE-993A7C6D144E}" name="Column15052"/>
    <tableColumn id="15053" xr3:uid="{332B11A5-D3C6-4678-ADF7-64C5EDF2D592}" name="Column15053"/>
    <tableColumn id="15054" xr3:uid="{1EE4E93B-D6D4-4A5C-B4B1-69DEA0EED255}" name="Column15054"/>
    <tableColumn id="15055" xr3:uid="{3DFB2AAF-4B98-4611-A753-62355214B090}" name="Column15055"/>
    <tableColumn id="15056" xr3:uid="{200661B0-383D-4A34-A346-4F8ACB0B350C}" name="Column15056"/>
    <tableColumn id="15057" xr3:uid="{42DF53AF-60E6-419D-B573-5562AE51B24C}" name="Column15057"/>
    <tableColumn id="15058" xr3:uid="{BC1C271E-55DC-4FF2-9BD0-417684834788}" name="Column15058"/>
    <tableColumn id="15059" xr3:uid="{CB7C30B4-3437-4DB4-A358-AC29B011B363}" name="Column15059"/>
    <tableColumn id="15060" xr3:uid="{8E96737C-7A73-4B0E-BDCA-FD5ACED5DB5B}" name="Column15060"/>
    <tableColumn id="15061" xr3:uid="{FB4A28D4-E8EF-41B8-B060-AF35EC270CCB}" name="Column15061"/>
    <tableColumn id="15062" xr3:uid="{021BD96A-60BC-400B-84A9-BB5826325AB1}" name="Column15062"/>
    <tableColumn id="15063" xr3:uid="{C2A9749B-964D-41E5-9E4B-F99B1B25CA1B}" name="Column15063"/>
    <tableColumn id="15064" xr3:uid="{9E732B05-AE9D-4C1C-B955-569BF984DC63}" name="Column15064"/>
    <tableColumn id="15065" xr3:uid="{92DD12C2-A742-478E-A50C-2E575F9F7780}" name="Column15065"/>
    <tableColumn id="15066" xr3:uid="{75A15EC4-73B2-4384-845B-9685B76986B9}" name="Column15066"/>
    <tableColumn id="15067" xr3:uid="{A0A7F1CC-F09E-45A3-B4E9-69CB073317A3}" name="Column15067"/>
    <tableColumn id="15068" xr3:uid="{06A26934-1E3B-4AF2-BE33-F03A9ECD0840}" name="Column15068"/>
    <tableColumn id="15069" xr3:uid="{F3383B36-C418-4AB6-A84F-A85ABDD624CE}" name="Column15069"/>
    <tableColumn id="15070" xr3:uid="{FAC4BF00-43E7-46B9-96DD-FEB97FE16B30}" name="Column15070"/>
    <tableColumn id="15071" xr3:uid="{F9B392E3-97C5-4DBF-8B01-E8293DF39E34}" name="Column15071"/>
    <tableColumn id="15072" xr3:uid="{DBB347E3-260D-463A-8E4F-BAD4C50E94CD}" name="Column15072"/>
    <tableColumn id="15073" xr3:uid="{0E71E309-9523-4E77-A759-261832861251}" name="Column15073"/>
    <tableColumn id="15074" xr3:uid="{2C6A1B53-C948-4773-A6B1-9638DA725A35}" name="Column15074"/>
    <tableColumn id="15075" xr3:uid="{3D7E7DDD-287B-4ED0-AA4A-15E0DFB97AAA}" name="Column15075"/>
    <tableColumn id="15076" xr3:uid="{A8575B4F-C9B2-4D51-B04D-AE3F66FBFBF4}" name="Column15076"/>
    <tableColumn id="15077" xr3:uid="{DEA35B2C-1990-4B7C-8DB5-4EA46F0675EE}" name="Column15077"/>
    <tableColumn id="15078" xr3:uid="{042F7796-8E0A-49BD-A605-E932F4FF8010}" name="Column15078"/>
    <tableColumn id="15079" xr3:uid="{6674E1E9-BFDE-4373-BD7D-03603D5FB016}" name="Column15079"/>
    <tableColumn id="15080" xr3:uid="{8D3DBBAB-A3EB-4D15-8614-688BC3A3363C}" name="Column15080"/>
    <tableColumn id="15081" xr3:uid="{8692E23F-A1E1-426F-9C01-D17E39C29DBD}" name="Column15081"/>
    <tableColumn id="15082" xr3:uid="{7690610F-2291-4C4A-92F5-86F83385E1AA}" name="Column15082"/>
    <tableColumn id="15083" xr3:uid="{91307660-2E2F-49DC-BDF2-8D21E098132B}" name="Column15083"/>
    <tableColumn id="15084" xr3:uid="{D369B666-835B-4742-9D6E-FCF038D8B9C5}" name="Column15084"/>
    <tableColumn id="15085" xr3:uid="{251390B7-D074-4ABF-8D32-D2C02F792A8E}" name="Column15085"/>
    <tableColumn id="15086" xr3:uid="{7CAAB275-94E5-4352-AB65-461CB95CB913}" name="Column15086"/>
    <tableColumn id="15087" xr3:uid="{D064205D-7C9C-4C72-8289-C4DAE9F3ADB7}" name="Column15087"/>
    <tableColumn id="15088" xr3:uid="{8B179167-4F30-4B4D-B350-7AC801E525E8}" name="Column15088"/>
    <tableColumn id="15089" xr3:uid="{1C7FAE6E-0D89-41C3-AFA1-BF009F977755}" name="Column15089"/>
    <tableColumn id="15090" xr3:uid="{61877ECE-B2CE-40D9-95C9-FC4676DD8864}" name="Column15090"/>
    <tableColumn id="15091" xr3:uid="{2A5708F8-A5F5-4BBD-9835-BEE3E90FFB2E}" name="Column15091"/>
    <tableColumn id="15092" xr3:uid="{2C9E5567-D943-459C-833C-2F5A76EB5EA2}" name="Column15092"/>
    <tableColumn id="15093" xr3:uid="{20CF041A-FFC8-4220-8E2E-881E57E9E245}" name="Column15093"/>
    <tableColumn id="15094" xr3:uid="{5C0CC3D2-5276-48C6-939B-720430515CA3}" name="Column15094"/>
    <tableColumn id="15095" xr3:uid="{70E7145F-CE82-4ABA-A4CF-D23D2A19C266}" name="Column15095"/>
    <tableColumn id="15096" xr3:uid="{B57F8C23-DAB8-4F2C-A811-1403CBB87D89}" name="Column15096"/>
    <tableColumn id="15097" xr3:uid="{09826829-0016-43EA-90FE-59330BE7BFAB}" name="Column15097"/>
    <tableColumn id="15098" xr3:uid="{CAACC2FA-2E7C-400D-9525-EFCA6B437C75}" name="Column15098"/>
    <tableColumn id="15099" xr3:uid="{288FF34B-8937-435D-A17B-4A2F5D3CAE38}" name="Column15099"/>
    <tableColumn id="15100" xr3:uid="{AB0314E8-0BAD-43DC-BB7F-9D43E01B3A9B}" name="Column15100"/>
    <tableColumn id="15101" xr3:uid="{1F976B29-B132-4022-AB0E-8B08D8092451}" name="Column15101"/>
    <tableColumn id="15102" xr3:uid="{358E86A6-CA88-45FA-A500-04DCA764A492}" name="Column15102"/>
    <tableColumn id="15103" xr3:uid="{9454B37F-8688-4444-B803-EB697EAEA359}" name="Column15103"/>
    <tableColumn id="15104" xr3:uid="{B9D799D7-ACEA-424A-966C-3EDC801EDDD1}" name="Column15104"/>
    <tableColumn id="15105" xr3:uid="{1C537337-F97D-40D7-BB08-66B2AF9308D7}" name="Column15105"/>
    <tableColumn id="15106" xr3:uid="{CE534929-E027-4218-B76E-8A587C99855F}" name="Column15106"/>
    <tableColumn id="15107" xr3:uid="{7AD3983C-8C3D-4121-89F4-3565DE475CB5}" name="Column15107"/>
    <tableColumn id="15108" xr3:uid="{C3D332B7-BB99-46F1-906F-CA145326618F}" name="Column15108"/>
    <tableColumn id="15109" xr3:uid="{559BCAE3-64D7-4A8F-82BF-284B957CA123}" name="Column15109"/>
    <tableColumn id="15110" xr3:uid="{FA025FA8-2CCE-496F-A556-5490F2D1CAED}" name="Column15110"/>
    <tableColumn id="15111" xr3:uid="{0E1CE222-A4D5-47AA-8200-1527BEB7A978}" name="Column15111"/>
    <tableColumn id="15112" xr3:uid="{AB1E2703-A75E-485E-80BC-E190DA8BBE49}" name="Column15112"/>
    <tableColumn id="15113" xr3:uid="{48E9EC62-8D67-4A42-B097-1EDE97172F62}" name="Column15113"/>
    <tableColumn id="15114" xr3:uid="{F58EEDF7-BEFF-41DA-8A15-546E42D2CD22}" name="Column15114"/>
    <tableColumn id="15115" xr3:uid="{EBBC839A-41BC-41C1-971D-B5A1960DD70E}" name="Column15115"/>
    <tableColumn id="15116" xr3:uid="{2020AB04-C76D-426F-9E9E-01ABF29BF63F}" name="Column15116"/>
    <tableColumn id="15117" xr3:uid="{ED1C10AC-6847-45CD-A568-2EE4A96DCC75}" name="Column15117"/>
    <tableColumn id="15118" xr3:uid="{61C8D61E-626C-48C0-BE74-79750971D3FA}" name="Column15118"/>
    <tableColumn id="15119" xr3:uid="{973E8247-B70B-4D7C-B3FB-36E50C556FF9}" name="Column15119"/>
    <tableColumn id="15120" xr3:uid="{FFC064D2-A6D1-497B-8BFD-6309D984D31A}" name="Column15120"/>
    <tableColumn id="15121" xr3:uid="{88EC2660-B8AA-4BFA-AE89-EF70060D1312}" name="Column15121"/>
    <tableColumn id="15122" xr3:uid="{261E4FC3-3E7A-498D-A186-F4CEC5E326B3}" name="Column15122"/>
    <tableColumn id="15123" xr3:uid="{D6D0ABC8-CDDC-4C75-985C-037D1281CF49}" name="Column15123"/>
    <tableColumn id="15124" xr3:uid="{CDEE4676-CA45-4186-9784-2B76E979D319}" name="Column15124"/>
    <tableColumn id="15125" xr3:uid="{982E385B-341C-4E04-AEA6-E202DA2295E6}" name="Column15125"/>
    <tableColumn id="15126" xr3:uid="{C1B8144F-7E12-4410-BCEC-EF3CFCEC74AA}" name="Column15126"/>
    <tableColumn id="15127" xr3:uid="{9DE73FB8-F066-486A-8C61-EE8433246BD3}" name="Column15127"/>
    <tableColumn id="15128" xr3:uid="{19D6D57D-7E3E-49B9-8387-ACEBE11B1829}" name="Column15128"/>
    <tableColumn id="15129" xr3:uid="{FAB248A5-039D-4518-964A-E637DA304F2B}" name="Column15129"/>
    <tableColumn id="15130" xr3:uid="{362189BA-0523-41D4-B1FF-C0B980BD17FD}" name="Column15130"/>
    <tableColumn id="15131" xr3:uid="{FB8B657F-FEAA-4F63-90D9-0948788D2921}" name="Column15131"/>
    <tableColumn id="15132" xr3:uid="{666F3EF5-B451-45CE-B389-A84708308072}" name="Column15132"/>
    <tableColumn id="15133" xr3:uid="{C531EB4A-12BF-4ABD-85F6-6A44C0C9E3E4}" name="Column15133"/>
    <tableColumn id="15134" xr3:uid="{8D3CA475-EBCC-43D6-9D5E-6517B7DAAAE5}" name="Column15134"/>
    <tableColumn id="15135" xr3:uid="{5DF432A6-FABA-4FD2-8E2E-204CFF6AB82A}" name="Column15135"/>
    <tableColumn id="15136" xr3:uid="{F1895D7B-7361-4E11-929E-D2380382D7ED}" name="Column15136"/>
    <tableColumn id="15137" xr3:uid="{8365FAF6-8CB7-474B-AC88-BEC9151A2BD7}" name="Column15137"/>
    <tableColumn id="15138" xr3:uid="{E6D960B5-D2A0-4BBD-8544-7AC63EBE85A5}" name="Column15138"/>
    <tableColumn id="15139" xr3:uid="{BE62F428-3321-497D-B110-AA35C8A3E398}" name="Column15139"/>
    <tableColumn id="15140" xr3:uid="{88DB8ED6-ADDA-4DC3-9F13-EEE5F39CCBB2}" name="Column15140"/>
    <tableColumn id="15141" xr3:uid="{BC44D4A4-BF08-403F-B224-3AAEBAC45452}" name="Column15141"/>
    <tableColumn id="15142" xr3:uid="{3D2D56AB-95A5-49DE-8807-9E40BEDD6319}" name="Column15142"/>
    <tableColumn id="15143" xr3:uid="{771CC37D-E656-4BB9-B171-6347AB113A84}" name="Column15143"/>
    <tableColumn id="15144" xr3:uid="{D2865EFB-A9A2-47C6-8986-BC721B965394}" name="Column15144"/>
    <tableColumn id="15145" xr3:uid="{F60759C5-9AE4-4D01-A22C-66D3464FC90C}" name="Column15145"/>
    <tableColumn id="15146" xr3:uid="{BC1AACD3-B273-49B0-9557-DB13702318D1}" name="Column15146"/>
    <tableColumn id="15147" xr3:uid="{E6745E8A-12DD-4A10-A5F2-195753A69C76}" name="Column15147"/>
    <tableColumn id="15148" xr3:uid="{126962F3-95D3-4670-A08D-C7D246D96944}" name="Column15148"/>
    <tableColumn id="15149" xr3:uid="{71194F48-C6A2-4C57-9072-918F306A4A5C}" name="Column15149"/>
    <tableColumn id="15150" xr3:uid="{9F4A4167-DAF5-449F-B092-A70B70F83CB6}" name="Column15150"/>
    <tableColumn id="15151" xr3:uid="{E590DBD2-2DBB-4FED-8C99-40AD1C09BBDF}" name="Column15151"/>
    <tableColumn id="15152" xr3:uid="{1AC2C6FD-13F0-4C43-B2AC-5F22F0DFAA7F}" name="Column15152"/>
    <tableColumn id="15153" xr3:uid="{80DF279A-52FE-4DA1-988A-6FA20D2C47A7}" name="Column15153"/>
    <tableColumn id="15154" xr3:uid="{E96FA71F-A002-450F-9611-DBE5C80AC053}" name="Column15154"/>
    <tableColumn id="15155" xr3:uid="{33022302-29BB-40D4-B4A7-B51E54C63809}" name="Column15155"/>
    <tableColumn id="15156" xr3:uid="{BFB98EBF-7211-46BE-8084-413D0629A862}" name="Column15156"/>
    <tableColumn id="15157" xr3:uid="{E8D7A1A4-C860-40DB-AA9A-C586B77505F6}" name="Column15157"/>
    <tableColumn id="15158" xr3:uid="{7658EDF2-5465-439A-95D3-2C7DC4B1D449}" name="Column15158"/>
    <tableColumn id="15159" xr3:uid="{CD2D053B-86A2-436D-A7DF-2760C7EF1460}" name="Column15159"/>
    <tableColumn id="15160" xr3:uid="{F6C261CF-C7E4-43E9-B436-536052F3674B}" name="Column15160"/>
    <tableColumn id="15161" xr3:uid="{C9436166-5DAD-4456-A0FE-75C37D78E5A2}" name="Column15161"/>
    <tableColumn id="15162" xr3:uid="{FFA5D7B8-7B04-4296-9BEF-2000D329E21B}" name="Column15162"/>
    <tableColumn id="15163" xr3:uid="{F8A43E0B-BAD5-4709-962B-A7B2C4BB764C}" name="Column15163"/>
    <tableColumn id="15164" xr3:uid="{12BDB370-E2CD-41B0-A329-BA5BA35B1B86}" name="Column15164"/>
    <tableColumn id="15165" xr3:uid="{CB6B9561-F03A-420C-B686-D06065345E88}" name="Column15165"/>
    <tableColumn id="15166" xr3:uid="{C71BAF7E-C11A-47BB-8FEE-6E0A811A4172}" name="Column15166"/>
    <tableColumn id="15167" xr3:uid="{2A658C0F-21CB-4408-875D-F2801471EAF6}" name="Column15167"/>
    <tableColumn id="15168" xr3:uid="{4B606CDD-CD20-446F-8D38-8D7191FAEA3E}" name="Column15168"/>
    <tableColumn id="15169" xr3:uid="{C27F461F-C517-43E7-B33A-9D1937AF37E7}" name="Column15169"/>
    <tableColumn id="15170" xr3:uid="{AA402437-BA40-4D24-9D17-A87C1189C665}" name="Column15170"/>
    <tableColumn id="15171" xr3:uid="{937DDE75-A396-429E-9698-4A9CB9B79D2E}" name="Column15171"/>
    <tableColumn id="15172" xr3:uid="{0B013E4B-E924-44EA-A70E-4A0FC14FEBB6}" name="Column15172"/>
    <tableColumn id="15173" xr3:uid="{D5C07C91-63C5-4F17-829E-F9B35087C04C}" name="Column15173"/>
    <tableColumn id="15174" xr3:uid="{4A9001A5-FDE9-4D3E-B8C8-CA936D9CB187}" name="Column15174"/>
    <tableColumn id="15175" xr3:uid="{86B01EB0-552E-437F-81EE-6BB7CA0DE16D}" name="Column15175"/>
    <tableColumn id="15176" xr3:uid="{DCBC4AAD-892C-490E-80BA-41C2915400ED}" name="Column15176"/>
    <tableColumn id="15177" xr3:uid="{7D2EC758-41FF-4BCA-8922-3E5783DB01DB}" name="Column15177"/>
    <tableColumn id="15178" xr3:uid="{836A6882-6BFC-417F-8940-6B592ED99A38}" name="Column15178"/>
    <tableColumn id="15179" xr3:uid="{BEE2DDD8-48C8-4A4F-AB3A-761C73B2726B}" name="Column15179"/>
    <tableColumn id="15180" xr3:uid="{091F4276-D3F7-4024-B84C-4C5AC18E8775}" name="Column15180"/>
    <tableColumn id="15181" xr3:uid="{2284E1F5-D3D6-423A-90A6-52F7E7EC7E1F}" name="Column15181"/>
    <tableColumn id="15182" xr3:uid="{6D2568DD-09EA-4162-B06D-B7F1F4BE95D1}" name="Column15182"/>
    <tableColumn id="15183" xr3:uid="{FD6A2B7E-5D22-48D0-AA64-AB15D610AD62}" name="Column15183"/>
    <tableColumn id="15184" xr3:uid="{56D09B44-4468-40FD-8AA8-60A57F65A6A7}" name="Column15184"/>
    <tableColumn id="15185" xr3:uid="{A2843B77-7348-4E04-A106-848199585385}" name="Column15185"/>
    <tableColumn id="15186" xr3:uid="{179AEA7A-0A1B-4B47-BF71-157484AFEBBD}" name="Column15186"/>
    <tableColumn id="15187" xr3:uid="{7501A4BD-2A3E-46F3-AD24-886864AB5279}" name="Column15187"/>
    <tableColumn id="15188" xr3:uid="{B0C11DD7-596B-4F69-AE38-D860576DA144}" name="Column15188"/>
    <tableColumn id="15189" xr3:uid="{F07E24D3-93B6-4C63-9A49-CC0CFDA6038C}" name="Column15189"/>
    <tableColumn id="15190" xr3:uid="{62C2960C-39D7-4F0D-8F12-BE23A0A69B94}" name="Column15190"/>
    <tableColumn id="15191" xr3:uid="{6655E027-7FCB-4B11-8054-A035CC2CFB01}" name="Column15191"/>
    <tableColumn id="15192" xr3:uid="{3F38C663-3EE5-4931-A219-8FEF97F8EC8C}" name="Column15192"/>
    <tableColumn id="15193" xr3:uid="{54E1C6E3-8D05-48E9-9B42-D9475D51A92F}" name="Column15193"/>
    <tableColumn id="15194" xr3:uid="{EC334283-F639-47E3-BF68-9C297DAE66F9}" name="Column15194"/>
    <tableColumn id="15195" xr3:uid="{B89F0759-45E5-4C9F-A608-EE11E8B5E3E7}" name="Column15195"/>
    <tableColumn id="15196" xr3:uid="{E16CEC6E-9DB0-4A11-A90D-249DECBC84AC}" name="Column15196"/>
    <tableColumn id="15197" xr3:uid="{CBBEE2B0-E3C3-44F6-859A-92AB472D6501}" name="Column15197"/>
    <tableColumn id="15198" xr3:uid="{2F44F196-5200-4136-AD81-FFD6E63AF9BE}" name="Column15198"/>
    <tableColumn id="15199" xr3:uid="{BEF1E08F-C182-43B6-950A-7D3A852099A2}" name="Column15199"/>
    <tableColumn id="15200" xr3:uid="{30F9863D-D381-4CC4-8D5E-A5CF869E9A5E}" name="Column15200"/>
    <tableColumn id="15201" xr3:uid="{C4925194-490D-4C95-B0B4-E73B3E90AD37}" name="Column15201"/>
    <tableColumn id="15202" xr3:uid="{AA234BD3-8DD5-4754-B2FF-013F05E2A946}" name="Column15202"/>
    <tableColumn id="15203" xr3:uid="{5CA8481B-C9AE-43B8-9251-0BA61214E4FB}" name="Column15203"/>
    <tableColumn id="15204" xr3:uid="{0A2C614D-3FB3-4277-B56A-0B59ECD2ABED}" name="Column15204"/>
    <tableColumn id="15205" xr3:uid="{376EB7CA-D541-46A8-90A7-5B855D52D72D}" name="Column15205"/>
    <tableColumn id="15206" xr3:uid="{2CBFC806-73E5-4C59-8D15-0F6355A473FB}" name="Column15206"/>
    <tableColumn id="15207" xr3:uid="{FADD7375-3394-4602-B00A-1B9BB5FC8679}" name="Column15207"/>
    <tableColumn id="15208" xr3:uid="{DE4F5635-4507-4964-B6D7-DEB4C7281871}" name="Column15208"/>
    <tableColumn id="15209" xr3:uid="{09B2FCBD-D294-4C65-A194-BB387B88DAE5}" name="Column15209"/>
    <tableColumn id="15210" xr3:uid="{61EDB10B-827D-42F1-997B-BECFC23F6C78}" name="Column15210"/>
    <tableColumn id="15211" xr3:uid="{7D5C9DFD-9059-4F84-998A-2497EE1073AF}" name="Column15211"/>
    <tableColumn id="15212" xr3:uid="{6683D27A-1420-4D27-A586-0D17C7446D75}" name="Column15212"/>
    <tableColumn id="15213" xr3:uid="{7BD0E44C-A49B-4392-818F-6B85C7D562A8}" name="Column15213"/>
    <tableColumn id="15214" xr3:uid="{76921917-A49F-4108-925B-C86CA7C0D466}" name="Column15214"/>
    <tableColumn id="15215" xr3:uid="{B32A0E21-3D12-44C7-936C-EE806D68DAC6}" name="Column15215"/>
    <tableColumn id="15216" xr3:uid="{06550D53-46EA-4645-A407-D84FE1302BAD}" name="Column15216"/>
    <tableColumn id="15217" xr3:uid="{AC972B28-1597-4BB3-826D-C95BB434B9E7}" name="Column15217"/>
    <tableColumn id="15218" xr3:uid="{7B8626A5-28F0-4278-89F1-99127B8F8F0C}" name="Column15218"/>
    <tableColumn id="15219" xr3:uid="{26B759B3-0500-4D3D-A821-DED7C78B479E}" name="Column15219"/>
    <tableColumn id="15220" xr3:uid="{2D590FF9-184A-4B1C-A00E-ED1ABA3102F9}" name="Column15220"/>
    <tableColumn id="15221" xr3:uid="{7959B01B-7914-4346-888D-E885ECD57CB1}" name="Column15221"/>
    <tableColumn id="15222" xr3:uid="{64FA748C-EC64-48DF-B657-4A24A45B97D9}" name="Column15222"/>
    <tableColumn id="15223" xr3:uid="{7BA9EF10-C507-4C93-85D1-DF4B05274D20}" name="Column15223"/>
    <tableColumn id="15224" xr3:uid="{01083BAB-2F8D-4416-83E5-F5345CF6C0E5}" name="Column15224"/>
    <tableColumn id="15225" xr3:uid="{157E2F1F-FEA8-419E-9A67-6C6B87A99643}" name="Column15225"/>
    <tableColumn id="15226" xr3:uid="{BC50B9C3-1A59-4150-8469-900539D565A9}" name="Column15226"/>
    <tableColumn id="15227" xr3:uid="{778FBD77-3510-4923-B409-AA3ECC123245}" name="Column15227"/>
    <tableColumn id="15228" xr3:uid="{157B162C-6977-4B57-8CD5-5DFF54EBE6AD}" name="Column15228"/>
    <tableColumn id="15229" xr3:uid="{BF3358D5-45E3-49AF-B5E7-D47E9444C662}" name="Column15229"/>
    <tableColumn id="15230" xr3:uid="{19022788-CE32-4F7C-BB40-49F667EA33AD}" name="Column15230"/>
    <tableColumn id="15231" xr3:uid="{FF239E2C-7D39-41A5-A3C6-0F067778F5AF}" name="Column15231"/>
    <tableColumn id="15232" xr3:uid="{A5ECC9FD-9941-462F-A938-8AA907C1D1A4}" name="Column15232"/>
    <tableColumn id="15233" xr3:uid="{789D519C-CCB8-4BBE-BD02-573EA5BB34A0}" name="Column15233"/>
    <tableColumn id="15234" xr3:uid="{96FE1E92-B785-4F43-A7B6-4101843C896F}" name="Column15234"/>
    <tableColumn id="15235" xr3:uid="{34E04B3A-DF87-4135-B1A7-F7BB5176BEAA}" name="Column15235"/>
    <tableColumn id="15236" xr3:uid="{CB8A6415-7D01-462A-A6D4-230D04101F81}" name="Column15236"/>
    <tableColumn id="15237" xr3:uid="{24C54D3A-2B02-4262-9B71-9A1F41C67032}" name="Column15237"/>
    <tableColumn id="15238" xr3:uid="{D3509609-8817-4D54-AC0C-4AC17A64F6F4}" name="Column15238"/>
    <tableColumn id="15239" xr3:uid="{DA61C0E7-E15E-4BE0-9FBA-4DFD61BA1556}" name="Column15239"/>
    <tableColumn id="15240" xr3:uid="{BC6383E7-2300-4E53-BB96-65A2E20470DD}" name="Column15240"/>
    <tableColumn id="15241" xr3:uid="{56A9A178-5E02-4D3A-B7DC-ECB42C81F74F}" name="Column15241"/>
    <tableColumn id="15242" xr3:uid="{2DF058F1-8BF1-4520-AD20-9CDE813C16C8}" name="Column15242"/>
    <tableColumn id="15243" xr3:uid="{26BB0DD9-8609-42CC-AFAD-A453F99D40FC}" name="Column15243"/>
    <tableColumn id="15244" xr3:uid="{0F6AF401-0D8C-4698-9617-97943451383E}" name="Column15244"/>
    <tableColumn id="15245" xr3:uid="{73F5C892-ACD1-41C7-ADAB-0F0BAA010AA7}" name="Column15245"/>
    <tableColumn id="15246" xr3:uid="{F96D05E1-94F8-4183-B807-2F215CBD513F}" name="Column15246"/>
    <tableColumn id="15247" xr3:uid="{39E8B09F-B4D0-450A-8BA3-CA3200EF25C5}" name="Column15247"/>
    <tableColumn id="15248" xr3:uid="{2DB6AB17-E61B-46DD-A29C-017766625AE9}" name="Column15248"/>
    <tableColumn id="15249" xr3:uid="{F310C182-311B-4E66-BE3E-6F747A590CDB}" name="Column15249"/>
    <tableColumn id="15250" xr3:uid="{CC65ABF8-1131-4952-9E19-2DC07275885A}" name="Column15250"/>
    <tableColumn id="15251" xr3:uid="{C1C0DE68-2D9D-4814-845D-3CBC5B53019C}" name="Column15251"/>
    <tableColumn id="15252" xr3:uid="{B2DD28B2-56F4-48FC-BF6F-ACB5BE39B535}" name="Column15252"/>
    <tableColumn id="15253" xr3:uid="{A369DFCF-65A6-43EF-B796-BE6D7A687877}" name="Column15253"/>
    <tableColumn id="15254" xr3:uid="{070639B3-484B-4C71-9142-B085FC408017}" name="Column15254"/>
    <tableColumn id="15255" xr3:uid="{A5A3F90B-C29A-4D77-A296-7D13069BADEC}" name="Column15255"/>
    <tableColumn id="15256" xr3:uid="{BA6AFEC9-B517-4C7E-9727-99769DC88E18}" name="Column15256"/>
    <tableColumn id="15257" xr3:uid="{B6310760-24A1-49E5-9DB5-8D84282D6EC4}" name="Column15257"/>
    <tableColumn id="15258" xr3:uid="{15859D17-87F6-450F-BF6F-4EB878540BDF}" name="Column15258"/>
    <tableColumn id="15259" xr3:uid="{30B53E09-D70A-4E1F-94AE-E25BF3A0F48D}" name="Column15259"/>
    <tableColumn id="15260" xr3:uid="{DDA5FB89-3379-4492-A1FF-A630ACD006E1}" name="Column15260"/>
    <tableColumn id="15261" xr3:uid="{1567388C-ADDA-4EE1-B7DE-9795F086561F}" name="Column15261"/>
    <tableColumn id="15262" xr3:uid="{B08721D6-5554-47B8-A009-2504DDF9F2C1}" name="Column15262"/>
    <tableColumn id="15263" xr3:uid="{7F3086B5-A502-47A6-B13F-8AD9E5332562}" name="Column15263"/>
    <tableColumn id="15264" xr3:uid="{25BCA218-76C2-4A0F-86EF-B1D8E194F553}" name="Column15264"/>
    <tableColumn id="15265" xr3:uid="{30B2F71F-B8F7-4832-B280-46049419A848}" name="Column15265"/>
    <tableColumn id="15266" xr3:uid="{0142CD34-D448-49CA-8CD0-71C346D03192}" name="Column15266"/>
    <tableColumn id="15267" xr3:uid="{717617B6-9DA4-422C-929C-809A89B686AA}" name="Column15267"/>
    <tableColumn id="15268" xr3:uid="{079494C7-38CB-45C3-8ADB-1FA6745EBCB8}" name="Column15268"/>
    <tableColumn id="15269" xr3:uid="{2934E1CC-AB23-4EA6-9BC2-58EF0179F36C}" name="Column15269"/>
    <tableColumn id="15270" xr3:uid="{27B68DA6-4BE3-4645-8160-9E65D5E92F97}" name="Column15270"/>
    <tableColumn id="15271" xr3:uid="{3E81979F-CDF5-478F-8DA6-0E41161EEF57}" name="Column15271"/>
    <tableColumn id="15272" xr3:uid="{7108F05D-1540-4A53-86F2-160E16DBE153}" name="Column15272"/>
    <tableColumn id="15273" xr3:uid="{4F4660CB-3038-4549-83A7-C4210C4FD2FF}" name="Column15273"/>
    <tableColumn id="15274" xr3:uid="{4D72ABB4-6743-4C2F-A68F-37019A08F51C}" name="Column15274"/>
    <tableColumn id="15275" xr3:uid="{AB95D006-D39D-4A36-A887-90D503784B1D}" name="Column15275"/>
    <tableColumn id="15276" xr3:uid="{E2A4C236-E899-4BAC-81DF-0DB4AFC74616}" name="Column15276"/>
    <tableColumn id="15277" xr3:uid="{8C751CE5-EDC3-41D9-8A46-ADBB49835029}" name="Column15277"/>
    <tableColumn id="15278" xr3:uid="{E78D999B-581F-4FDF-BD47-E2C7940B2B0F}" name="Column15278"/>
    <tableColumn id="15279" xr3:uid="{2C6435C7-1B3C-42B5-9657-BDEB21F14462}" name="Column15279"/>
    <tableColumn id="15280" xr3:uid="{27F83A37-3A87-494C-AA7B-783750AC82B7}" name="Column15280"/>
    <tableColumn id="15281" xr3:uid="{C25999A4-A65D-4FF3-B1E9-E1B013BECDAB}" name="Column15281"/>
    <tableColumn id="15282" xr3:uid="{E1AC8323-35F2-43EC-B192-BE380F674CB3}" name="Column15282"/>
    <tableColumn id="15283" xr3:uid="{D45B613B-7AC7-498B-80B2-0AA8FE114E5F}" name="Column15283"/>
    <tableColumn id="15284" xr3:uid="{1C667A8F-AED6-4C9B-AEF5-D0E84CF4EC2D}" name="Column15284"/>
    <tableColumn id="15285" xr3:uid="{28905DBD-CBDA-4731-8E9C-B55E27C15655}" name="Column15285"/>
    <tableColumn id="15286" xr3:uid="{C46E5845-5F67-4882-A5B7-E8018A8D40C6}" name="Column15286"/>
    <tableColumn id="15287" xr3:uid="{EEBB98A7-45F6-4396-999C-CFFE5BCD74CB}" name="Column15287"/>
    <tableColumn id="15288" xr3:uid="{F690C950-A25B-4862-B0EC-4D37C18146D1}" name="Column15288"/>
    <tableColumn id="15289" xr3:uid="{E8D495AF-D87D-4791-A24E-FBBAEDB59B7C}" name="Column15289"/>
    <tableColumn id="15290" xr3:uid="{7574105B-CA25-4EEE-BEF4-C7D0B61D1934}" name="Column15290"/>
    <tableColumn id="15291" xr3:uid="{4AA5872F-28A6-4CEA-AD68-3CC2FD50F583}" name="Column15291"/>
    <tableColumn id="15292" xr3:uid="{8053CD73-66A2-42F2-98D8-E62F0345A455}" name="Column15292"/>
    <tableColumn id="15293" xr3:uid="{F77069A6-060A-4323-B0D9-F84B22ED3144}" name="Column15293"/>
    <tableColumn id="15294" xr3:uid="{3AF18C0F-3A21-4B7E-862B-8BABE949E20F}" name="Column15294"/>
    <tableColumn id="15295" xr3:uid="{9BD61D25-E5E8-4860-85A6-54B43E4E3E57}" name="Column15295"/>
    <tableColumn id="15296" xr3:uid="{0EE80938-571C-4ED9-89EA-E8A4FFE9CEBD}" name="Column15296"/>
    <tableColumn id="15297" xr3:uid="{EB178AB3-1276-4952-8553-673319B3A557}" name="Column15297"/>
    <tableColumn id="15298" xr3:uid="{B3E3CB12-6E1D-4041-AE5E-0F2AB3D59C8D}" name="Column15298"/>
    <tableColumn id="15299" xr3:uid="{79E8D422-F171-4090-BC66-F3558F82F914}" name="Column15299"/>
    <tableColumn id="15300" xr3:uid="{69512EF2-344A-4B03-ACB6-7FB0EA82377C}" name="Column15300"/>
    <tableColumn id="15301" xr3:uid="{E008B87E-F372-4C53-A855-5896BA6ADC74}" name="Column15301"/>
    <tableColumn id="15302" xr3:uid="{86676528-898E-4605-B322-FBF71C9D4636}" name="Column15302"/>
    <tableColumn id="15303" xr3:uid="{EFAF4BE4-CA78-45D0-B182-3E3EA2DAF496}" name="Column15303"/>
    <tableColumn id="15304" xr3:uid="{C33CE223-6461-4C7A-B494-01CC81239212}" name="Column15304"/>
    <tableColumn id="15305" xr3:uid="{6C521AE2-66AF-45BD-AB72-D6E11691C30F}" name="Column15305"/>
    <tableColumn id="15306" xr3:uid="{2CD2AA4E-5B8E-412C-98A4-BC2E0A46D8F7}" name="Column15306"/>
    <tableColumn id="15307" xr3:uid="{C7FC699A-6430-42A6-BFB4-639578A22C67}" name="Column15307"/>
    <tableColumn id="15308" xr3:uid="{AC892694-13EF-4EE4-87DA-B872EF589502}" name="Column15308"/>
    <tableColumn id="15309" xr3:uid="{94354251-43C9-4C76-82CC-5F5F99793F56}" name="Column15309"/>
    <tableColumn id="15310" xr3:uid="{0A3DADCE-2B7C-4F93-B64E-E287B3F36A3C}" name="Column15310"/>
    <tableColumn id="15311" xr3:uid="{0E0017E0-DC22-4740-BBE1-A5C19773CAB9}" name="Column15311"/>
    <tableColumn id="15312" xr3:uid="{528978DD-64CE-4E9D-A188-1C8B61541B99}" name="Column15312"/>
    <tableColumn id="15313" xr3:uid="{AFBE92F9-D67D-4019-947E-C26507629BBC}" name="Column15313"/>
    <tableColumn id="15314" xr3:uid="{D365F3CD-4352-48E8-9247-03F4D3E929F0}" name="Column15314"/>
    <tableColumn id="15315" xr3:uid="{F5C41F4E-C911-4ED5-8D62-60AF44129458}" name="Column15315"/>
    <tableColumn id="15316" xr3:uid="{D43620CD-6715-4BF0-B150-35AF23246EDA}" name="Column15316"/>
    <tableColumn id="15317" xr3:uid="{9D668FD5-A44C-40D4-B316-893CC762F674}" name="Column15317"/>
    <tableColumn id="15318" xr3:uid="{32908D83-B3CC-426A-8755-B662C4F7A248}" name="Column15318"/>
    <tableColumn id="15319" xr3:uid="{0C573E3D-B2A8-4264-BD9A-A9E2DC2A0DCD}" name="Column15319"/>
    <tableColumn id="15320" xr3:uid="{1232696A-1049-47E7-96C6-07606E0FF279}" name="Column15320"/>
    <tableColumn id="15321" xr3:uid="{9341C0D1-2B20-44DF-8009-02E32308CCA9}" name="Column15321"/>
    <tableColumn id="15322" xr3:uid="{2142005C-AFDE-442B-9F04-321950D7120A}" name="Column15322"/>
    <tableColumn id="15323" xr3:uid="{DEF3D673-708B-4C5D-B36A-FB305EE0A554}" name="Column15323"/>
    <tableColumn id="15324" xr3:uid="{EFD85265-466D-4EDA-9470-87D319E29393}" name="Column15324"/>
    <tableColumn id="15325" xr3:uid="{146A22E9-2FD4-4BC6-8B1F-9F7500E8A0C6}" name="Column15325"/>
    <tableColumn id="15326" xr3:uid="{9452D5A9-57AF-4D4F-8D53-302771DB2A94}" name="Column15326"/>
    <tableColumn id="15327" xr3:uid="{D6E16373-C5EE-438A-BA57-D21307F06F26}" name="Column15327"/>
    <tableColumn id="15328" xr3:uid="{D8C1525B-CB58-4F18-9B8E-1BDF7A7934EB}" name="Column15328"/>
    <tableColumn id="15329" xr3:uid="{BED33C89-DB97-4858-8722-986942403BB4}" name="Column15329"/>
    <tableColumn id="15330" xr3:uid="{04A47699-0C06-4100-AD59-554757F083D2}" name="Column15330"/>
    <tableColumn id="15331" xr3:uid="{EE9B775B-67A1-4158-973E-1A22156E8CE7}" name="Column15331"/>
    <tableColumn id="15332" xr3:uid="{72B6486D-248E-41D2-AAAB-A3CEADF1BBE0}" name="Column15332"/>
    <tableColumn id="15333" xr3:uid="{8F0B395B-30FD-4D96-B22C-29EB7336C549}" name="Column15333"/>
    <tableColumn id="15334" xr3:uid="{8C277412-E9C0-49E7-B5C1-82787EE1C0DB}" name="Column15334"/>
    <tableColumn id="15335" xr3:uid="{D3CAD15A-CDEA-4DCB-A669-5A0D4B59CA41}" name="Column15335"/>
    <tableColumn id="15336" xr3:uid="{8A2E9C1E-AC47-4909-BE2E-AF3CB20B8E76}" name="Column15336"/>
    <tableColumn id="15337" xr3:uid="{4E5AB8AA-C39D-4F7B-8344-38A74FA90249}" name="Column15337"/>
    <tableColumn id="15338" xr3:uid="{FBF3D93B-FBB8-43FF-AB23-B38EBA92A27D}" name="Column15338"/>
    <tableColumn id="15339" xr3:uid="{A332C842-494D-4D73-85D3-93F702313944}" name="Column15339"/>
    <tableColumn id="15340" xr3:uid="{296945FB-ECC5-4EE1-9871-ACD0EAF0E7D2}" name="Column15340"/>
    <tableColumn id="15341" xr3:uid="{8EC4DC91-3112-4727-88DD-4D141FA7DD12}" name="Column15341"/>
    <tableColumn id="15342" xr3:uid="{DE771E5F-33CB-48C0-ABA7-5EC95DE9CB31}" name="Column15342"/>
    <tableColumn id="15343" xr3:uid="{3B93C71B-7A07-499F-8514-1F0AA7574721}" name="Column15343"/>
    <tableColumn id="15344" xr3:uid="{99D34EEE-4D97-4D5B-81E7-BED4ED02E32D}" name="Column15344"/>
    <tableColumn id="15345" xr3:uid="{CBB57A1B-90CE-4440-87BD-8F7DF8B5AE56}" name="Column15345"/>
    <tableColumn id="15346" xr3:uid="{0E1CB212-2B94-43FB-AF34-20B8CD3150F7}" name="Column15346"/>
    <tableColumn id="15347" xr3:uid="{02B256A9-1B9C-4AA3-BBDB-01847BDA0E76}" name="Column15347"/>
    <tableColumn id="15348" xr3:uid="{9574EC00-CDDA-49ED-973D-6211A913D7BA}" name="Column15348"/>
    <tableColumn id="15349" xr3:uid="{745B3491-06DE-44CE-880C-AB5D352D74E7}" name="Column15349"/>
    <tableColumn id="15350" xr3:uid="{A67F1610-85A0-4F23-8B7D-9831A3A40FF6}" name="Column15350"/>
    <tableColumn id="15351" xr3:uid="{DA087DEA-7683-477A-A934-8611561F0F6F}" name="Column15351"/>
    <tableColumn id="15352" xr3:uid="{1F2ED16D-5D41-4FFA-89D6-1CC6A6B046F3}" name="Column15352"/>
    <tableColumn id="15353" xr3:uid="{BE1ACF52-DF48-44F0-ACC7-C8F4E28BFD8A}" name="Column15353"/>
    <tableColumn id="15354" xr3:uid="{4B423266-5755-417C-BA8D-B9249A48E90A}" name="Column15354"/>
    <tableColumn id="15355" xr3:uid="{25938F9C-3984-47FB-930A-B1C436A2F172}" name="Column15355"/>
    <tableColumn id="15356" xr3:uid="{7C598D0D-EBEB-4768-A486-D11078D320C5}" name="Column15356"/>
    <tableColumn id="15357" xr3:uid="{45525AD8-5736-4885-B549-88F0CE8415A1}" name="Column15357"/>
    <tableColumn id="15358" xr3:uid="{6FD7BFA4-87E4-47FE-B757-603D09017651}" name="Column15358"/>
    <tableColumn id="15359" xr3:uid="{5D4A471F-59EA-4AA9-BDF9-F667EDCEEC9F}" name="Column15359"/>
    <tableColumn id="15360" xr3:uid="{483A7307-6F10-43F8-803D-19B52C4BB92E}" name="Column15360"/>
    <tableColumn id="15361" xr3:uid="{4E602054-5C88-4815-BED7-5098FFD110FF}" name="Column15361"/>
    <tableColumn id="15362" xr3:uid="{2432411D-8FBA-4F75-8305-612301855FC9}" name="Column15362"/>
    <tableColumn id="15363" xr3:uid="{41D57B7E-72E9-4ECD-8E24-2583040BDF7A}" name="Column15363"/>
    <tableColumn id="15364" xr3:uid="{6C85F7D1-DB68-4C50-B9EE-22F75DFC505F}" name="Column15364"/>
    <tableColumn id="15365" xr3:uid="{6C82524E-29DA-4DF1-BC33-000BDBAE46AF}" name="Column15365"/>
    <tableColumn id="15366" xr3:uid="{C15A674B-41EB-4872-80F9-5CDAA1105DC4}" name="Column15366"/>
    <tableColumn id="15367" xr3:uid="{3C3807B6-58EA-4888-BF5E-65D2769350C4}" name="Column15367"/>
    <tableColumn id="15368" xr3:uid="{98F46554-D529-4E48-AC6B-571EA1616709}" name="Column15368"/>
    <tableColumn id="15369" xr3:uid="{0BE85A12-7CF6-4914-BEA3-2B9FCE3227A9}" name="Column15369"/>
    <tableColumn id="15370" xr3:uid="{234F1961-DB3F-4CDC-89CB-9C76A3066BDF}" name="Column15370"/>
    <tableColumn id="15371" xr3:uid="{F0BC0125-5457-4BC0-8B7F-D6DA64962328}" name="Column15371"/>
    <tableColumn id="15372" xr3:uid="{1B5FCF53-D430-4D23-98B0-2D6086645BCD}" name="Column15372"/>
    <tableColumn id="15373" xr3:uid="{F6D7F93D-F0C8-40FA-ACE7-BD4B48480ECF}" name="Column15373"/>
    <tableColumn id="15374" xr3:uid="{D5F51579-CCA4-4203-A860-22727AA2834F}" name="Column15374"/>
    <tableColumn id="15375" xr3:uid="{CC095476-39D1-47B7-88A8-632D69DE6081}" name="Column15375"/>
    <tableColumn id="15376" xr3:uid="{82BD0E82-97BF-45A0-8FDC-94E4239B26D5}" name="Column15376"/>
    <tableColumn id="15377" xr3:uid="{7B3E9EDF-7729-4342-83FF-AD793E6B888F}" name="Column15377"/>
    <tableColumn id="15378" xr3:uid="{1FD50933-E5E4-42A0-9B39-85A895D867EE}" name="Column15378"/>
    <tableColumn id="15379" xr3:uid="{546B07DB-3B54-495F-B69C-1C1C4D9BE3FF}" name="Column15379"/>
    <tableColumn id="15380" xr3:uid="{4B8ADB01-1F4B-4BB2-838F-771A3DE5A26A}" name="Column15380"/>
    <tableColumn id="15381" xr3:uid="{84F432D8-C16B-4A26-97CB-5945C61D1372}" name="Column15381"/>
    <tableColumn id="15382" xr3:uid="{688DD26E-6DB0-476A-8485-6F76D81109EF}" name="Column15382"/>
    <tableColumn id="15383" xr3:uid="{122CC460-38A3-4E99-BB67-B35E0852E122}" name="Column15383"/>
    <tableColumn id="15384" xr3:uid="{67478B66-94BD-40C0-A096-B341958DC9A6}" name="Column15384"/>
    <tableColumn id="15385" xr3:uid="{A90FB75B-A9FE-4CE9-BFEC-DD5C9B6C0886}" name="Column15385"/>
    <tableColumn id="15386" xr3:uid="{5514E074-6B32-482E-8AE1-EAB47F6EBE76}" name="Column15386"/>
    <tableColumn id="15387" xr3:uid="{137F5FB3-D649-41A3-A0E1-A406064670E1}" name="Column15387"/>
    <tableColumn id="15388" xr3:uid="{A1B93FF9-942C-4E7F-9DBF-47F3FBD77B8A}" name="Column15388"/>
    <tableColumn id="15389" xr3:uid="{1338B054-A906-4BCC-86AB-02DA86269FF7}" name="Column15389"/>
    <tableColumn id="15390" xr3:uid="{7F445954-BC1A-4042-B56B-36830C7766F2}" name="Column15390"/>
    <tableColumn id="15391" xr3:uid="{688C37D2-A914-4299-B102-84484699693A}" name="Column15391"/>
    <tableColumn id="15392" xr3:uid="{6A58C3F0-2235-4DAF-BA4A-AB3B4EF17007}" name="Column15392"/>
    <tableColumn id="15393" xr3:uid="{58535E36-6F44-44B7-9B56-76D10B694F8D}" name="Column15393"/>
    <tableColumn id="15394" xr3:uid="{540A9508-9D51-4CCA-8B92-86D53AA5D4F3}" name="Column15394"/>
    <tableColumn id="15395" xr3:uid="{CDB112F0-A484-4F4F-A71F-66C58D1A058E}" name="Column15395"/>
    <tableColumn id="15396" xr3:uid="{B9477CA3-3370-4CC9-BE23-0E358BF6FA71}" name="Column15396"/>
    <tableColumn id="15397" xr3:uid="{94A829A8-B00D-4B8B-A0E9-ED26CCC425DB}" name="Column15397"/>
    <tableColumn id="15398" xr3:uid="{425B6F3D-4409-45FE-9B80-2534CC200A1B}" name="Column15398"/>
    <tableColumn id="15399" xr3:uid="{4655BB1B-1D67-4A91-83C6-F41B7383D3A6}" name="Column15399"/>
    <tableColumn id="15400" xr3:uid="{3F26CB16-6959-4F9E-AEA0-84B59012EF9D}" name="Column15400"/>
    <tableColumn id="15401" xr3:uid="{3F545EF6-14B9-49C5-953D-4DEB50EDDE2F}" name="Column15401"/>
    <tableColumn id="15402" xr3:uid="{099E1436-9202-4C5F-9EBD-1C20370847B8}" name="Column15402"/>
    <tableColumn id="15403" xr3:uid="{3D770343-2AC3-4102-9FF4-A1C87CC24C45}" name="Column15403"/>
    <tableColumn id="15404" xr3:uid="{261DBBA5-C191-4A15-B904-85C2245B377F}" name="Column15404"/>
    <tableColumn id="15405" xr3:uid="{7381B753-3CE6-420D-A3F4-94DFFF1CB422}" name="Column15405"/>
    <tableColumn id="15406" xr3:uid="{9B5AB3D9-4561-4726-8CFC-643A90FD8C7B}" name="Column15406"/>
    <tableColumn id="15407" xr3:uid="{A6F116F9-F6A9-4184-BE4F-FECB6AA0FB3B}" name="Column15407"/>
    <tableColumn id="15408" xr3:uid="{6BBF72A5-2EF2-4A3C-9633-CEE196ED94AE}" name="Column15408"/>
    <tableColumn id="15409" xr3:uid="{317AE21F-79B1-4816-875E-7C8A9C9E20CF}" name="Column15409"/>
    <tableColumn id="15410" xr3:uid="{2A833C71-6008-4DE7-AFFE-5EFD85E52E59}" name="Column15410"/>
    <tableColumn id="15411" xr3:uid="{8A21F666-5F2A-4F1D-BE2F-83C8B698BF54}" name="Column15411"/>
    <tableColumn id="15412" xr3:uid="{5F0E668E-FC26-4A3D-91F4-BC2E019F7FD9}" name="Column15412"/>
    <tableColumn id="15413" xr3:uid="{7F74A59B-580E-4EB7-ABEF-86DD0CA3E1BB}" name="Column15413"/>
    <tableColumn id="15414" xr3:uid="{A9F1284E-949A-4403-96D8-DFC5E24C8DDA}" name="Column15414"/>
    <tableColumn id="15415" xr3:uid="{55EB4587-6B7A-4612-A03E-4540B76EFD44}" name="Column15415"/>
    <tableColumn id="15416" xr3:uid="{EA6ECC24-EAA5-43EB-A7F6-8411BA6DF416}" name="Column15416"/>
    <tableColumn id="15417" xr3:uid="{B73A70FF-5C3C-4258-AA27-CC246B7F0BE9}" name="Column15417"/>
    <tableColumn id="15418" xr3:uid="{AA747972-E133-43E6-959A-A7FEEA8D031F}" name="Column15418"/>
    <tableColumn id="15419" xr3:uid="{AEBB3DB0-C9CD-464D-B633-203291A4F723}" name="Column15419"/>
    <tableColumn id="15420" xr3:uid="{417F9472-431B-4BCF-8F49-41D12B8B5EEF}" name="Column15420"/>
    <tableColumn id="15421" xr3:uid="{09BC25E9-10A8-44E4-86B2-997F5C2410E4}" name="Column15421"/>
    <tableColumn id="15422" xr3:uid="{195C54A0-D738-42E8-A686-46871C56055B}" name="Column15422"/>
    <tableColumn id="15423" xr3:uid="{08EE44D2-E284-4A3A-B56B-58361F4FCB2D}" name="Column15423"/>
    <tableColumn id="15424" xr3:uid="{788C8341-3872-43EA-A707-8E27E2714957}" name="Column15424"/>
    <tableColumn id="15425" xr3:uid="{569627D1-13A8-4499-A832-E4BC9B273425}" name="Column15425"/>
    <tableColumn id="15426" xr3:uid="{79A13A16-8EDD-4FD8-91D2-5B85B71994A2}" name="Column15426"/>
    <tableColumn id="15427" xr3:uid="{4BB803B8-7A07-4B29-9197-ED72286D2C6F}" name="Column15427"/>
    <tableColumn id="15428" xr3:uid="{53A8E0DE-0D48-46A0-8915-06A2DD1605A0}" name="Column15428"/>
    <tableColumn id="15429" xr3:uid="{09EB8D1A-65E2-40C9-A51E-688EA3C2E824}" name="Column15429"/>
    <tableColumn id="15430" xr3:uid="{F8766827-82A9-4747-860E-841905852CF0}" name="Column15430"/>
    <tableColumn id="15431" xr3:uid="{289AA73E-B74A-4090-B718-8EED376A69BB}" name="Column15431"/>
    <tableColumn id="15432" xr3:uid="{A1575C04-D99C-4D7D-835A-28DE518895A0}" name="Column15432"/>
    <tableColumn id="15433" xr3:uid="{F8056ED9-C5D8-4A26-9947-9C95749BAF83}" name="Column15433"/>
    <tableColumn id="15434" xr3:uid="{F137A60D-4A09-4851-941A-B88806CF4062}" name="Column15434"/>
    <tableColumn id="15435" xr3:uid="{450CF844-87BD-4B14-A20F-407BAB4F7AD2}" name="Column15435"/>
    <tableColumn id="15436" xr3:uid="{8AC5E6AC-A5AA-4B8B-A833-4405226481F0}" name="Column15436"/>
    <tableColumn id="15437" xr3:uid="{A814A4F2-C59D-4AF2-B584-E773F703C570}" name="Column15437"/>
    <tableColumn id="15438" xr3:uid="{9527698D-EF1B-4083-A348-1D317769BD7B}" name="Column15438"/>
    <tableColumn id="15439" xr3:uid="{0D80773A-19B1-4F8A-A53A-05726089B5A6}" name="Column15439"/>
    <tableColumn id="15440" xr3:uid="{28F05C7A-E780-4844-B7BE-11599D384C4E}" name="Column15440"/>
    <tableColumn id="15441" xr3:uid="{6A580DA9-7EF1-416A-80DF-FB3CF9B330F5}" name="Column15441"/>
    <tableColumn id="15442" xr3:uid="{E34FD9EC-2D43-4090-9704-867E5705A9EA}" name="Column15442"/>
    <tableColumn id="15443" xr3:uid="{C3306882-775D-4775-A934-57C56AC4E572}" name="Column15443"/>
    <tableColumn id="15444" xr3:uid="{F8825FB6-D868-49DE-B212-335899DDAFE8}" name="Column15444"/>
    <tableColumn id="15445" xr3:uid="{19054F8D-E5AB-4884-A6CC-0B266C85BBE5}" name="Column15445"/>
    <tableColumn id="15446" xr3:uid="{E08AEADA-9421-4DD3-87A4-3ECF2BC5BE9C}" name="Column15446"/>
    <tableColumn id="15447" xr3:uid="{EBC67CE4-EA06-4318-97AA-FBF8B5EDA843}" name="Column15447"/>
    <tableColumn id="15448" xr3:uid="{A65314A4-700A-4AA9-9CD2-4D459074C36F}" name="Column15448"/>
    <tableColumn id="15449" xr3:uid="{F09CCB3C-A90B-45F8-A7BA-4F158276A6D4}" name="Column15449"/>
    <tableColumn id="15450" xr3:uid="{22ACA05E-1AF9-4681-B912-D4888F1BA27D}" name="Column15450"/>
    <tableColumn id="15451" xr3:uid="{B2B01181-6F59-43C7-A00E-6BB3B1C01C40}" name="Column15451"/>
    <tableColumn id="15452" xr3:uid="{76D966B8-B178-4FA0-87A1-51BA303363AF}" name="Column15452"/>
    <tableColumn id="15453" xr3:uid="{85EEB6E6-B749-42A1-AAED-FA1B9ACC8F37}" name="Column15453"/>
    <tableColumn id="15454" xr3:uid="{0E042F74-E77C-4375-A831-2C2211B26FCE}" name="Column15454"/>
    <tableColumn id="15455" xr3:uid="{9CD5C56C-C1D6-44EF-8193-91EAF075D707}" name="Column15455"/>
    <tableColumn id="15456" xr3:uid="{A067BC52-49A2-4B40-A4A7-4D1645DE7D22}" name="Column15456"/>
    <tableColumn id="15457" xr3:uid="{05B7250E-BCDE-41EC-B178-916700BDAF11}" name="Column15457"/>
    <tableColumn id="15458" xr3:uid="{8D037813-E804-4D57-A7D8-64109F1493B9}" name="Column15458"/>
    <tableColumn id="15459" xr3:uid="{AE7D31D5-AC58-4558-A666-156A9A50C1D7}" name="Column15459"/>
    <tableColumn id="15460" xr3:uid="{D8083D38-8160-4AFC-BA2C-871353B65CFA}" name="Column15460"/>
    <tableColumn id="15461" xr3:uid="{EF4AB482-F11F-491E-83BD-688FDB53BE78}" name="Column15461"/>
    <tableColumn id="15462" xr3:uid="{54D441D3-3DB8-4AFF-A884-10DDDD23E57B}" name="Column15462"/>
    <tableColumn id="15463" xr3:uid="{1905CDCE-0555-46CF-9C67-E9BE3B1BF435}" name="Column15463"/>
    <tableColumn id="15464" xr3:uid="{99AAD77F-9CB4-4057-8D90-79AB5C734FCA}" name="Column15464"/>
    <tableColumn id="15465" xr3:uid="{C6FA5ED8-3D6B-4551-B089-62A790A931B2}" name="Column15465"/>
    <tableColumn id="15466" xr3:uid="{781A2ED2-0E7B-4B4F-A650-7996C12A1595}" name="Column15466"/>
    <tableColumn id="15467" xr3:uid="{E3D52762-8B2D-47D3-8DD7-1A2F8489175E}" name="Column15467"/>
    <tableColumn id="15468" xr3:uid="{B574BF64-D5C5-4B90-883B-794CE3AAFB6C}" name="Column15468"/>
    <tableColumn id="15469" xr3:uid="{096E0FF1-1F1A-4673-A9B4-14F2004F5734}" name="Column15469"/>
    <tableColumn id="15470" xr3:uid="{CB072480-D1D8-4F9B-9966-A4912F3F37F4}" name="Column15470"/>
    <tableColumn id="15471" xr3:uid="{47784AFF-CA94-47F9-B17E-EF7AE6340426}" name="Column15471"/>
    <tableColumn id="15472" xr3:uid="{E9E19661-A90B-4540-8D2D-F844BD11CB8D}" name="Column15472"/>
    <tableColumn id="15473" xr3:uid="{F55B02EF-22CB-414A-B809-840A479038DE}" name="Column15473"/>
    <tableColumn id="15474" xr3:uid="{21BA3A76-2AF5-465B-9383-7A5AD60A3903}" name="Column15474"/>
    <tableColumn id="15475" xr3:uid="{879D64DD-F86B-43EF-A1EF-8EB2CD06BAB1}" name="Column15475"/>
    <tableColumn id="15476" xr3:uid="{E91FFFEC-4D87-4758-804E-4D9EE41CE5F5}" name="Column15476"/>
    <tableColumn id="15477" xr3:uid="{561D79E5-AB92-4E57-92B7-EDAEDDD9CD1D}" name="Column15477"/>
    <tableColumn id="15478" xr3:uid="{FE92A606-D71B-4A8E-84EC-5D8513253C9E}" name="Column15478"/>
    <tableColumn id="15479" xr3:uid="{905893D5-EAC4-4064-BF7C-67B9D946F08B}" name="Column15479"/>
    <tableColumn id="15480" xr3:uid="{57AB8AC3-CBA1-4CA4-9407-7F22FCFFC0BE}" name="Column15480"/>
    <tableColumn id="15481" xr3:uid="{BC5D800B-9068-4C2D-9999-06FBB392CBA2}" name="Column15481"/>
    <tableColumn id="15482" xr3:uid="{40692E03-68F6-44D0-8B47-53EB3A5D06EB}" name="Column15482"/>
    <tableColumn id="15483" xr3:uid="{92BCC1BC-9E72-425F-9E58-6649BEE31DC3}" name="Column15483"/>
    <tableColumn id="15484" xr3:uid="{047AC04C-524C-4419-8059-3CADBA73E38F}" name="Column15484"/>
    <tableColumn id="15485" xr3:uid="{14D36622-0D90-454C-9328-043740E0E0B9}" name="Column15485"/>
    <tableColumn id="15486" xr3:uid="{DD65E597-315F-4094-B4ED-BB2D4B792127}" name="Column15486"/>
    <tableColumn id="15487" xr3:uid="{CFB3BE9A-B43B-461C-93A0-7CC322998041}" name="Column15487"/>
    <tableColumn id="15488" xr3:uid="{9F0055C2-91E3-4A0A-B5DF-36AAB44AAC4E}" name="Column15488"/>
    <tableColumn id="15489" xr3:uid="{92FA3420-9608-4FCA-8AB1-38DC93BE995C}" name="Column15489"/>
    <tableColumn id="15490" xr3:uid="{F32808BA-23BA-423F-96A7-CDD79CD7445D}" name="Column15490"/>
    <tableColumn id="15491" xr3:uid="{EAAADD36-D235-40C9-B24D-11B61B0C977D}" name="Column15491"/>
    <tableColumn id="15492" xr3:uid="{5BF813CE-7B0B-4135-BE24-943F15973852}" name="Column15492"/>
    <tableColumn id="15493" xr3:uid="{9290F9C2-ADD6-49DC-A2BA-7934637D8681}" name="Column15493"/>
    <tableColumn id="15494" xr3:uid="{1989A474-CD5E-4299-ACA0-7E5088668BC4}" name="Column15494"/>
    <tableColumn id="15495" xr3:uid="{6AAB1CD3-9D14-4AF9-97DA-58A621964653}" name="Column15495"/>
    <tableColumn id="15496" xr3:uid="{03C5E2AA-94E6-47C2-8AFB-A11714516F45}" name="Column15496"/>
    <tableColumn id="15497" xr3:uid="{8A66972F-4A5A-47AE-B17C-AF5C183C1912}" name="Column15497"/>
    <tableColumn id="15498" xr3:uid="{62031B2B-4B04-4894-A690-662B34DD4F4A}" name="Column15498"/>
    <tableColumn id="15499" xr3:uid="{5512EBD2-92DA-4149-8F6C-94B7241AF1BD}" name="Column15499"/>
    <tableColumn id="15500" xr3:uid="{4D52E05C-16A7-4DF7-B5BE-C6CEAB2AC25F}" name="Column15500"/>
    <tableColumn id="15501" xr3:uid="{25C68911-8242-4389-87BA-F10FD2F5EF4D}" name="Column15501"/>
    <tableColumn id="15502" xr3:uid="{61E2EFA2-C664-4E46-BD82-A1D03BD73BB7}" name="Column15502"/>
    <tableColumn id="15503" xr3:uid="{68A63D1A-C09B-46AD-BAEB-9A20726F69F7}" name="Column15503"/>
    <tableColumn id="15504" xr3:uid="{A860A88F-8BB6-40A6-B02C-A0B7B00DDE68}" name="Column15504"/>
    <tableColumn id="15505" xr3:uid="{B58BC075-7133-4C8E-8E69-608861E3FE5B}" name="Column15505"/>
    <tableColumn id="15506" xr3:uid="{53F43E59-AFA1-4011-AC66-85C7E3BE58D9}" name="Column15506"/>
    <tableColumn id="15507" xr3:uid="{E3D2A0B5-B2A7-46E9-B71D-58BC3A036D43}" name="Column15507"/>
    <tableColumn id="15508" xr3:uid="{C9A8E292-16D8-4EED-9ED6-54CD7AED353C}" name="Column15508"/>
    <tableColumn id="15509" xr3:uid="{BC4B88E3-BD7C-4B4D-A87E-F0C42D499428}" name="Column15509"/>
    <tableColumn id="15510" xr3:uid="{009D6421-1D5F-4A2D-A12B-9C3CEA3A561B}" name="Column15510"/>
    <tableColumn id="15511" xr3:uid="{E602FFE3-0929-480A-AB46-DAEC1AA46536}" name="Column15511"/>
    <tableColumn id="15512" xr3:uid="{1B05A1A1-5F87-4356-91AC-4B4D9DBAA2BD}" name="Column15512"/>
    <tableColumn id="15513" xr3:uid="{FA14CC0E-CE6B-427F-A22A-59F1703B22EF}" name="Column15513"/>
    <tableColumn id="15514" xr3:uid="{E2022991-8A29-4B3E-A531-62A2C2FE1DDC}" name="Column15514"/>
    <tableColumn id="15515" xr3:uid="{F0EB3CD0-0F0D-4184-AF75-BB89C71621CD}" name="Column15515"/>
    <tableColumn id="15516" xr3:uid="{F9B15D8A-9B1E-400E-9734-A2C4A8A203CC}" name="Column15516"/>
    <tableColumn id="15517" xr3:uid="{C294C659-44BA-4DEC-9758-8ECD763EC565}" name="Column15517"/>
    <tableColumn id="15518" xr3:uid="{043C7321-C521-46EE-B7B1-6E183D846A1A}" name="Column15518"/>
    <tableColumn id="15519" xr3:uid="{EE6E509A-50E8-4C06-ABF2-5FD392158DD8}" name="Column15519"/>
    <tableColumn id="15520" xr3:uid="{95B8215F-5E26-425D-BA4A-2A40C9E3F28C}" name="Column15520"/>
    <tableColumn id="15521" xr3:uid="{E01D20B4-78FB-404D-B3DD-D40DA62189FD}" name="Column15521"/>
    <tableColumn id="15522" xr3:uid="{F542DE5C-587D-4F18-8088-56B116832F36}" name="Column15522"/>
    <tableColumn id="15523" xr3:uid="{30546D30-50AA-4B05-8BC2-853571BFC8BC}" name="Column15523"/>
    <tableColumn id="15524" xr3:uid="{A08A2A3A-D49B-403B-8836-9937CC09F1A6}" name="Column15524"/>
    <tableColumn id="15525" xr3:uid="{B1006E18-3DAF-4B96-9F1B-D54C45F5E648}" name="Column15525"/>
    <tableColumn id="15526" xr3:uid="{A86C30DC-D183-4065-BBAC-9BC21088E72C}" name="Column15526"/>
    <tableColumn id="15527" xr3:uid="{732BC28C-9D04-4BB5-8A4E-616BC473C31A}" name="Column15527"/>
    <tableColumn id="15528" xr3:uid="{3FC05410-3290-4B41-B7E4-1D286E985E5E}" name="Column15528"/>
    <tableColumn id="15529" xr3:uid="{C2F8728F-2044-4747-95A0-0A343A0517B6}" name="Column15529"/>
    <tableColumn id="15530" xr3:uid="{D3C11099-A351-40D6-A873-20CC7815D6E5}" name="Column15530"/>
    <tableColumn id="15531" xr3:uid="{1432D71E-5521-4DB8-AF9B-8B665EB351BD}" name="Column15531"/>
    <tableColumn id="15532" xr3:uid="{57BA93C8-1F4E-42D3-AFAE-0BCD7B4D7E7D}" name="Column15532"/>
    <tableColumn id="15533" xr3:uid="{DE2C2FA8-FFD0-431A-88FF-1AFFF5EA8097}" name="Column15533"/>
    <tableColumn id="15534" xr3:uid="{AF813224-4DE7-43E9-9501-86AF340CE8DA}" name="Column15534"/>
    <tableColumn id="15535" xr3:uid="{37B8C95F-8200-4DFF-A2C5-9D498CD43119}" name="Column15535"/>
    <tableColumn id="15536" xr3:uid="{7C3413C3-6B8E-44D2-B6E4-DE82029DD070}" name="Column15536"/>
    <tableColumn id="15537" xr3:uid="{640580FF-A01F-4484-8494-F74E7024A173}" name="Column15537"/>
    <tableColumn id="15538" xr3:uid="{1F42E686-5CE0-4D9F-A5E9-92AA5C487F59}" name="Column15538"/>
    <tableColumn id="15539" xr3:uid="{9F1FB154-3A9E-4BAA-B724-97F5C69D23BE}" name="Column15539"/>
    <tableColumn id="15540" xr3:uid="{FCB18504-B48E-44B8-9A48-EA1B81F6C191}" name="Column15540"/>
    <tableColumn id="15541" xr3:uid="{4BA11868-A8C0-44DE-929E-CB9B5BCBFF24}" name="Column15541"/>
    <tableColumn id="15542" xr3:uid="{9EFFFD80-6EB5-4BFD-8AD9-F6984D138284}" name="Column15542"/>
    <tableColumn id="15543" xr3:uid="{23160350-D04F-466F-945D-CFB84BD2EC1A}" name="Column15543"/>
    <tableColumn id="15544" xr3:uid="{216E8B00-107D-432E-AF36-DD6D62D8EDFE}" name="Column15544"/>
    <tableColumn id="15545" xr3:uid="{9400E075-800E-4678-A449-59F3F7B0F25A}" name="Column15545"/>
    <tableColumn id="15546" xr3:uid="{0C87EC5C-EF9F-4CB1-9FF6-584569175502}" name="Column15546"/>
    <tableColumn id="15547" xr3:uid="{06B80A02-2556-4B8A-BAA5-B6AFCBA27CAE}" name="Column15547"/>
    <tableColumn id="15548" xr3:uid="{1B23B71B-3576-4478-8601-8F1FED35D254}" name="Column15548"/>
    <tableColumn id="15549" xr3:uid="{68AD2FE9-A65D-4494-BF33-5BF00BB343BD}" name="Column15549"/>
    <tableColumn id="15550" xr3:uid="{63FBA7BA-F199-4188-B488-89BC7DDF5F8E}" name="Column15550"/>
    <tableColumn id="15551" xr3:uid="{6DF68028-D0B9-4ACA-9ADC-3C08F5EB7D04}" name="Column15551"/>
    <tableColumn id="15552" xr3:uid="{126E3A26-5D62-4BBA-8526-0D840A7D49A1}" name="Column15552"/>
    <tableColumn id="15553" xr3:uid="{E1C83E84-9A85-4827-8676-807BA9F5E47E}" name="Column15553"/>
    <tableColumn id="15554" xr3:uid="{EE1D851A-1170-401C-80FB-55085720DA7F}" name="Column15554"/>
    <tableColumn id="15555" xr3:uid="{200CB5FF-2B01-43B1-A9E0-846EE2E95FEB}" name="Column15555"/>
    <tableColumn id="15556" xr3:uid="{C09269FA-5F8D-4351-9D1E-D4648B7F473C}" name="Column15556"/>
    <tableColumn id="15557" xr3:uid="{EFA1DE73-080B-4E78-9AF9-277D97EEB4BF}" name="Column15557"/>
    <tableColumn id="15558" xr3:uid="{E607AC2D-EE5F-4B5C-9B62-31FA10247669}" name="Column15558"/>
    <tableColumn id="15559" xr3:uid="{BC797ECC-9C9B-4185-86BA-A979A4317251}" name="Column15559"/>
    <tableColumn id="15560" xr3:uid="{412D0D30-1FC0-469E-BC2B-4853E5417435}" name="Column15560"/>
    <tableColumn id="15561" xr3:uid="{388D0100-10ED-4988-B31A-2B53F003CD31}" name="Column15561"/>
    <tableColumn id="15562" xr3:uid="{71D69CA6-1297-4B24-BB2B-47A9DBED81ED}" name="Column15562"/>
    <tableColumn id="15563" xr3:uid="{35757AB7-C97F-4D11-AF5B-7683A42EC24E}" name="Column15563"/>
    <tableColumn id="15564" xr3:uid="{A170BF89-D350-4D88-AA08-D114D9E572F2}" name="Column15564"/>
    <tableColumn id="15565" xr3:uid="{58C3290E-11FE-4591-9CD0-E7EC05511DD6}" name="Column15565"/>
    <tableColumn id="15566" xr3:uid="{417DF83D-3276-4055-83EA-6FE204CE4284}" name="Column15566"/>
    <tableColumn id="15567" xr3:uid="{7E57CEF4-52F4-4A53-A40D-A55CE4794B2B}" name="Column15567"/>
    <tableColumn id="15568" xr3:uid="{297F2FA4-4F19-4602-9B27-4AD8F3997ACF}" name="Column15568"/>
    <tableColumn id="15569" xr3:uid="{D19E51D3-AFE6-450D-8023-68CF72F3ED6B}" name="Column15569"/>
    <tableColumn id="15570" xr3:uid="{D32147A4-A77E-48ED-A582-4FF3E3457804}" name="Column15570"/>
    <tableColumn id="15571" xr3:uid="{345FE805-B1D4-4A37-8803-6C78F5B58393}" name="Column15571"/>
    <tableColumn id="15572" xr3:uid="{EE6362A3-1BB8-4675-ABDA-D98785EA407F}" name="Column15572"/>
    <tableColumn id="15573" xr3:uid="{3E8EB7C8-8ABF-4F5F-8C46-83D6FBDFFDEA}" name="Column15573"/>
    <tableColumn id="15574" xr3:uid="{73D945EF-F049-452B-9187-9BE6D7297EE3}" name="Column15574"/>
    <tableColumn id="15575" xr3:uid="{B824B1B6-F164-4AD2-956C-21F8212C01C2}" name="Column15575"/>
    <tableColumn id="15576" xr3:uid="{CBAA75FE-0E9C-4BED-85AA-5A7D0C0C07A4}" name="Column15576"/>
    <tableColumn id="15577" xr3:uid="{941E615C-56E4-4206-9AA3-140D0A6EA622}" name="Column15577"/>
    <tableColumn id="15578" xr3:uid="{6CBEE8F6-17BB-49F8-BDF7-9337AABE0FBF}" name="Column15578"/>
    <tableColumn id="15579" xr3:uid="{9A8EA319-C330-493A-BF45-37F765D4847C}" name="Column15579"/>
    <tableColumn id="15580" xr3:uid="{B09208C8-D092-442E-88D6-8141176BB6E1}" name="Column15580"/>
    <tableColumn id="15581" xr3:uid="{F3BC75DA-01D0-434D-8EC3-1CE7F9330DD7}" name="Column15581"/>
    <tableColumn id="15582" xr3:uid="{C8B0D798-D1FF-4453-B0A1-E99F4D4ED2C3}" name="Column15582"/>
    <tableColumn id="15583" xr3:uid="{290F5D79-A56C-4544-A71F-7B0AD84D9AA4}" name="Column15583"/>
    <tableColumn id="15584" xr3:uid="{4F61B3FE-43BD-4B40-8558-836A242DE43F}" name="Column15584"/>
    <tableColumn id="15585" xr3:uid="{9A36AA4C-20C1-4E80-B95B-DCB94B7BCB22}" name="Column15585"/>
    <tableColumn id="15586" xr3:uid="{BB9F7DB1-D081-4135-B748-6DEEFDA885A1}" name="Column15586"/>
    <tableColumn id="15587" xr3:uid="{7638E9B0-D9A8-476C-A4DC-7BAF89AA6943}" name="Column15587"/>
    <tableColumn id="15588" xr3:uid="{8F0F8729-9963-439D-88AC-823A64CED65D}" name="Column15588"/>
    <tableColumn id="15589" xr3:uid="{9C62FD70-3CFC-4FBB-8FC8-B3A132AA5773}" name="Column15589"/>
    <tableColumn id="15590" xr3:uid="{7608D1BF-9D5B-4A0A-BE05-65AC24C650D0}" name="Column15590"/>
    <tableColumn id="15591" xr3:uid="{4E0BF5E9-F3B4-498A-BCE9-CFE4091BD2EC}" name="Column15591"/>
    <tableColumn id="15592" xr3:uid="{A21648DA-0043-4955-AD84-452F68F69C0C}" name="Column15592"/>
    <tableColumn id="15593" xr3:uid="{6FFF83FC-FC3D-4800-9964-3F56BCD1AF5A}" name="Column15593"/>
    <tableColumn id="15594" xr3:uid="{152CD4DD-5B4C-4306-A99A-9E1D3BFA57AA}" name="Column15594"/>
    <tableColumn id="15595" xr3:uid="{328596CE-376D-4416-B513-32D8282292CF}" name="Column15595"/>
    <tableColumn id="15596" xr3:uid="{B402EC81-0E86-4169-A1EE-F0E40408BEAD}" name="Column15596"/>
    <tableColumn id="15597" xr3:uid="{5ED384E4-D0EF-4EE5-9B4D-0CCB806252D1}" name="Column15597"/>
    <tableColumn id="15598" xr3:uid="{DC60B7A2-CE92-4863-8753-340976133EA7}" name="Column15598"/>
    <tableColumn id="15599" xr3:uid="{1CD67DF3-59A5-47CA-8961-5D77D35B7782}" name="Column15599"/>
    <tableColumn id="15600" xr3:uid="{2BFE787D-3B43-4483-81E1-7398F619FCB7}" name="Column15600"/>
    <tableColumn id="15601" xr3:uid="{489879F2-611F-4CDC-888A-E2B5E5BF5DA5}" name="Column15601"/>
    <tableColumn id="15602" xr3:uid="{63AEE999-05DD-44A4-A474-FCCD77E84325}" name="Column15602"/>
    <tableColumn id="15603" xr3:uid="{0BCB571A-4FC5-4B99-8E71-FBFECD8A3E36}" name="Column15603"/>
    <tableColumn id="15604" xr3:uid="{D1738DB5-474D-452C-9F9D-54FFA3F04C33}" name="Column15604"/>
    <tableColumn id="15605" xr3:uid="{3ECC9871-B8DB-4BE9-B021-EE8330D20979}" name="Column15605"/>
    <tableColumn id="15606" xr3:uid="{02E02DF1-7A3A-4A79-A927-8D698AF2E5E2}" name="Column15606"/>
    <tableColumn id="15607" xr3:uid="{58AC9EB4-B0C4-4140-B652-0989E6BFD1A4}" name="Column15607"/>
    <tableColumn id="15608" xr3:uid="{CB7575A0-E27E-43B1-8FF4-D77ECD9966F4}" name="Column15608"/>
    <tableColumn id="15609" xr3:uid="{B68D9726-8545-4441-A57B-5B9FFCD54465}" name="Column15609"/>
    <tableColumn id="15610" xr3:uid="{6A7E8D20-9697-4E49-883E-8AE39B1C7221}" name="Column15610"/>
    <tableColumn id="15611" xr3:uid="{B6417EEB-B273-424A-9E12-623DABF50C3B}" name="Column15611"/>
    <tableColumn id="15612" xr3:uid="{F8862870-1777-4C51-A976-27B598F5CCEF}" name="Column15612"/>
    <tableColumn id="15613" xr3:uid="{85FE1216-42B9-4CBD-B54D-B612A2D3DF03}" name="Column15613"/>
    <tableColumn id="15614" xr3:uid="{31710962-9386-4D1C-8685-291F16BEDF29}" name="Column15614"/>
    <tableColumn id="15615" xr3:uid="{BF731968-A54A-4226-A381-FE4FCF7EF349}" name="Column15615"/>
    <tableColumn id="15616" xr3:uid="{B1E08747-EB39-48CF-BFDD-5DD0FDE0DE88}" name="Column15616"/>
    <tableColumn id="15617" xr3:uid="{06362DB0-F631-402F-AEC2-BB0300B6FC0E}" name="Column15617"/>
    <tableColumn id="15618" xr3:uid="{B26892F9-C24A-47D9-B0B1-0DA87A43EFB6}" name="Column15618"/>
    <tableColumn id="15619" xr3:uid="{91E68A8E-C523-4B78-A74B-F832C940B0EF}" name="Column15619"/>
    <tableColumn id="15620" xr3:uid="{898BA513-BD7F-4EFF-B875-2AA51A9FC3C7}" name="Column15620"/>
    <tableColumn id="15621" xr3:uid="{A449AE06-7EE0-4D39-B390-C759FFC21FE8}" name="Column15621"/>
    <tableColumn id="15622" xr3:uid="{437EC2DC-E261-4374-A818-F7B608283F23}" name="Column15622"/>
    <tableColumn id="15623" xr3:uid="{1571633A-A80C-4300-B563-7FF13B2D96BD}" name="Column15623"/>
    <tableColumn id="15624" xr3:uid="{C645B69C-EB9F-46C7-AE2B-E476834F8D44}" name="Column15624"/>
    <tableColumn id="15625" xr3:uid="{8C5212D4-6029-4A14-AD8A-A7D729A2E738}" name="Column15625"/>
    <tableColumn id="15626" xr3:uid="{B69D8E4A-2226-4D4F-8BB0-5EAEC061AF5B}" name="Column15626"/>
    <tableColumn id="15627" xr3:uid="{7F0DF88D-5D66-4B7B-AE13-25E0A706188C}" name="Column15627"/>
    <tableColumn id="15628" xr3:uid="{24F23C60-1071-4430-8079-5E013598B5F6}" name="Column15628"/>
    <tableColumn id="15629" xr3:uid="{21F2EA23-8308-4A10-8D4D-E2AA91B4A6F9}" name="Column15629"/>
    <tableColumn id="15630" xr3:uid="{9D559584-F242-4916-840C-9B9230E57828}" name="Column15630"/>
    <tableColumn id="15631" xr3:uid="{90B9F20F-068B-45D8-BFB4-B5C0BE044FB9}" name="Column15631"/>
    <tableColumn id="15632" xr3:uid="{00FA7CDE-07DF-4393-B3A2-F75B34B9CEAF}" name="Column15632"/>
    <tableColumn id="15633" xr3:uid="{887D3A6E-D436-4C78-9F69-D08BA05B14C8}" name="Column15633"/>
    <tableColumn id="15634" xr3:uid="{F7B7D87A-9EDE-435A-BDBA-A52DBC842E5E}" name="Column15634"/>
    <tableColumn id="15635" xr3:uid="{B13E5F5C-0BE3-494A-8A30-A97A2073F022}" name="Column15635"/>
    <tableColumn id="15636" xr3:uid="{F3328056-538C-4389-AB5E-D629A2B719AD}" name="Column15636"/>
    <tableColumn id="15637" xr3:uid="{D95F85EF-82AF-4A5A-843A-F665F0491323}" name="Column15637"/>
    <tableColumn id="15638" xr3:uid="{788BEBC1-6252-4DFF-B8E5-68954CDF2554}" name="Column15638"/>
    <tableColumn id="15639" xr3:uid="{AD44ACE8-83ED-466D-9662-1FE71BEA99A8}" name="Column15639"/>
    <tableColumn id="15640" xr3:uid="{1B0A3C42-40D6-4E18-8524-BA280DEE6F47}" name="Column15640"/>
    <tableColumn id="15641" xr3:uid="{BE7B4799-9402-42B3-9BD9-0910B3199AC3}" name="Column15641"/>
    <tableColumn id="15642" xr3:uid="{FC6949DF-77D6-468F-B1B5-321FC92A5C78}" name="Column15642"/>
    <tableColumn id="15643" xr3:uid="{9DC317D4-1975-4263-9622-E2F21D9129AB}" name="Column15643"/>
    <tableColumn id="15644" xr3:uid="{F066DB8F-C544-4C54-8656-87B0F99FB920}" name="Column15644"/>
    <tableColumn id="15645" xr3:uid="{E90E0C59-3E8E-4879-A37E-DD98402D1689}" name="Column15645"/>
    <tableColumn id="15646" xr3:uid="{744EA656-ED89-4988-9194-8E3DFE8ABF88}" name="Column15646"/>
    <tableColumn id="15647" xr3:uid="{2B120F19-08B8-4EEB-BD40-8CCD1FD0DDC2}" name="Column15647"/>
    <tableColumn id="15648" xr3:uid="{8DC75C07-4E47-4ED4-9C69-784BC247F645}" name="Column15648"/>
    <tableColumn id="15649" xr3:uid="{EAC8A14E-8A08-4860-80EA-370284D0C49C}" name="Column15649"/>
    <tableColumn id="15650" xr3:uid="{42F97286-4CC7-49AB-93B5-F7830AF6BD55}" name="Column15650"/>
    <tableColumn id="15651" xr3:uid="{6E5BBC47-5EA7-4D38-A32E-666F8DB039CD}" name="Column15651"/>
    <tableColumn id="15652" xr3:uid="{C336C0F5-89BE-42EB-9444-9BD97F6CB4F9}" name="Column15652"/>
    <tableColumn id="15653" xr3:uid="{36F474B2-3D5B-4D42-87A3-9BFFF4CD01A4}" name="Column15653"/>
    <tableColumn id="15654" xr3:uid="{4595AF66-05A5-4CE2-9905-BB6C54C4B9C8}" name="Column15654"/>
    <tableColumn id="15655" xr3:uid="{5E9B576D-3BC0-4A46-BCD1-A116A85573BB}" name="Column15655"/>
    <tableColumn id="15656" xr3:uid="{1734C45D-8839-4CFC-9F0B-7C4FDC7F5788}" name="Column15656"/>
    <tableColumn id="15657" xr3:uid="{F662B8CA-C7E3-4F66-B1AC-192F0AEBC41A}" name="Column15657"/>
    <tableColumn id="15658" xr3:uid="{D4911426-D235-46ED-8DA4-42174595EEC8}" name="Column15658"/>
    <tableColumn id="15659" xr3:uid="{880AF084-2DB9-420E-BF03-7C0657307F2E}" name="Column15659"/>
    <tableColumn id="15660" xr3:uid="{DE54F567-7914-47A3-A0B2-4B3281120127}" name="Column15660"/>
    <tableColumn id="15661" xr3:uid="{80A9D749-94BB-4097-B49D-80E5F3756AE3}" name="Column15661"/>
    <tableColumn id="15662" xr3:uid="{CE590A34-92A0-4672-96E4-CF98F4E19CE6}" name="Column15662"/>
    <tableColumn id="15663" xr3:uid="{FE20B286-A60E-4DBC-944A-CCD837039AC1}" name="Column15663"/>
    <tableColumn id="15664" xr3:uid="{2AF52D2F-17EB-43E5-B34E-B67A9D583D45}" name="Column15664"/>
    <tableColumn id="15665" xr3:uid="{7A44EEDA-A9A8-4F84-9ABA-9F39D5E36714}" name="Column15665"/>
    <tableColumn id="15666" xr3:uid="{0030E53C-F1AC-47DF-8767-53AB0AE6B7E6}" name="Column15666"/>
    <tableColumn id="15667" xr3:uid="{01530AA5-D930-44E2-A3F4-A6517C6EA7CA}" name="Column15667"/>
    <tableColumn id="15668" xr3:uid="{E6C6815E-B179-4AC8-A140-2C84986F1BC4}" name="Column15668"/>
    <tableColumn id="15669" xr3:uid="{CC9AB7E6-48E9-400E-8454-CBA61A92CBB9}" name="Column15669"/>
    <tableColumn id="15670" xr3:uid="{3045216F-0F82-41AF-B99C-3275791BF5F0}" name="Column15670"/>
    <tableColumn id="15671" xr3:uid="{F6D1582B-6FE2-45C5-A3AC-27703C2A47D8}" name="Column15671"/>
    <tableColumn id="15672" xr3:uid="{FA6268CF-BADE-46C8-9B93-58CC87C954D6}" name="Column15672"/>
    <tableColumn id="15673" xr3:uid="{CBACE27A-A8E7-4E0D-9416-5E7CDAE1759D}" name="Column15673"/>
    <tableColumn id="15674" xr3:uid="{D18A74C5-3496-41D8-AD7F-544989B104D9}" name="Column15674"/>
    <tableColumn id="15675" xr3:uid="{1C490F1D-4351-494B-B1F6-BF230B466D5F}" name="Column15675"/>
    <tableColumn id="15676" xr3:uid="{A163C552-BC6D-43B0-96D2-3ECD2064DBF4}" name="Column15676"/>
    <tableColumn id="15677" xr3:uid="{EC2D349E-79AE-47AE-BFFC-746BDEDB599C}" name="Column15677"/>
    <tableColumn id="15678" xr3:uid="{62CB9E87-1BDB-404B-829B-3FDEA6C2798D}" name="Column15678"/>
    <tableColumn id="15679" xr3:uid="{F49CB659-0D02-492A-9E1D-5C05B95EDC6A}" name="Column15679"/>
    <tableColumn id="15680" xr3:uid="{63816449-C7D8-40C0-87E0-D659E95F68CA}" name="Column15680"/>
    <tableColumn id="15681" xr3:uid="{81279144-A3FA-4228-A702-1B98BCBD7495}" name="Column15681"/>
    <tableColumn id="15682" xr3:uid="{6F876D17-E3B9-4271-86A7-3718C3713214}" name="Column15682"/>
    <tableColumn id="15683" xr3:uid="{099D8628-0489-4EF4-A437-5257262924D5}" name="Column15683"/>
    <tableColumn id="15684" xr3:uid="{1C815920-CB10-4ECB-995B-F0E1CBD5AB64}" name="Column15684"/>
    <tableColumn id="15685" xr3:uid="{73E99124-1968-4851-B563-0BC40B3285F6}" name="Column15685"/>
    <tableColumn id="15686" xr3:uid="{E50C91C4-C02F-464B-AFD0-04FB95655F62}" name="Column15686"/>
    <tableColumn id="15687" xr3:uid="{039462D8-A69F-481C-B32A-1634D9C4756A}" name="Column15687"/>
    <tableColumn id="15688" xr3:uid="{077B70F6-1E9D-40C5-8FBE-6F9A65B36BFB}" name="Column15688"/>
    <tableColumn id="15689" xr3:uid="{0101695B-8409-484C-8030-A85D03C2F379}" name="Column15689"/>
    <tableColumn id="15690" xr3:uid="{C623D2EF-D18E-4C91-B2B8-C394F437DC77}" name="Column15690"/>
    <tableColumn id="15691" xr3:uid="{D5083B73-2EE1-4D7F-9C36-943251CC6AD7}" name="Column15691"/>
    <tableColumn id="15692" xr3:uid="{27AB8536-F77A-4517-B963-728DF6D3E55B}" name="Column15692"/>
    <tableColumn id="15693" xr3:uid="{37E4C152-3388-4E99-AD14-B0E2CB302174}" name="Column15693"/>
    <tableColumn id="15694" xr3:uid="{F4D68A6A-0E97-4AE1-8C0D-F3F86A038147}" name="Column15694"/>
    <tableColumn id="15695" xr3:uid="{00250B75-68B6-4AAB-9334-DBE7C464B668}" name="Column15695"/>
    <tableColumn id="15696" xr3:uid="{7C5CEF2B-8F59-44F7-887F-C793DB87D076}" name="Column15696"/>
    <tableColumn id="15697" xr3:uid="{CB786F51-1E14-4BB3-B3AC-BDE64D54B0CD}" name="Column15697"/>
    <tableColumn id="15698" xr3:uid="{E0E6FA54-95C0-40C1-B9D8-0DD077D91450}" name="Column15698"/>
    <tableColumn id="15699" xr3:uid="{C4674119-EFF5-4895-8BD6-F5618CE0FD92}" name="Column15699"/>
    <tableColumn id="15700" xr3:uid="{44C1FA25-DB81-462F-8F00-3DC28227C1AD}" name="Column15700"/>
    <tableColumn id="15701" xr3:uid="{5C6A5438-69A4-4A1D-A011-599A45737BD2}" name="Column15701"/>
    <tableColumn id="15702" xr3:uid="{F15A1BAA-5229-4741-9F57-BC045CEAE9DD}" name="Column15702"/>
    <tableColumn id="15703" xr3:uid="{0862110A-38C9-4467-B172-02D4461C9F11}" name="Column15703"/>
    <tableColumn id="15704" xr3:uid="{CAEAAED9-38E8-4395-823F-271D39C33278}" name="Column15704"/>
    <tableColumn id="15705" xr3:uid="{AD3B9E55-C1F7-422A-8362-EE028DA0A881}" name="Column15705"/>
    <tableColumn id="15706" xr3:uid="{989562F2-A1CF-46B8-8888-0AD76E533A0C}" name="Column15706"/>
    <tableColumn id="15707" xr3:uid="{ABEEA283-5C86-46AE-8429-B6F475582B10}" name="Column15707"/>
    <tableColumn id="15708" xr3:uid="{C654E573-8902-4982-ABA6-71E8AABE62BE}" name="Column15708"/>
    <tableColumn id="15709" xr3:uid="{9160F9B6-0C55-4DBF-9039-2502FAB733AE}" name="Column15709"/>
    <tableColumn id="15710" xr3:uid="{EDCB4884-F352-45A1-8CFE-F1C3BD62D2A1}" name="Column15710"/>
    <tableColumn id="15711" xr3:uid="{56B998CC-9DC1-4B3B-BE7D-B69EC7C47DAA}" name="Column15711"/>
    <tableColumn id="15712" xr3:uid="{061B8E06-D521-451B-A007-E76A2A3E6A0F}" name="Column15712"/>
    <tableColumn id="15713" xr3:uid="{70B4A507-F4CC-4C02-A40E-4A37E6CECD42}" name="Column15713"/>
    <tableColumn id="15714" xr3:uid="{C0B36652-8A95-468A-AC24-AC8E0C1DFEED}" name="Column15714"/>
    <tableColumn id="15715" xr3:uid="{ECBC0724-5E4A-441A-AD37-D92E9B948930}" name="Column15715"/>
    <tableColumn id="15716" xr3:uid="{ECA68F6E-03A8-4154-8306-B21BB70913DD}" name="Column15716"/>
    <tableColumn id="15717" xr3:uid="{2759E95F-94B9-4A16-96B1-3676D8690EFF}" name="Column15717"/>
    <tableColumn id="15718" xr3:uid="{89EE1030-14E4-4949-A8DF-C62593E921C2}" name="Column15718"/>
    <tableColumn id="15719" xr3:uid="{6C8C8CE6-4166-46A3-B317-1AA31187B910}" name="Column15719"/>
    <tableColumn id="15720" xr3:uid="{70A6BA3B-2FC2-48D2-920F-C50B512BAE6C}" name="Column15720"/>
    <tableColumn id="15721" xr3:uid="{B04A85DA-B3B1-4C7B-8F3A-02D9D0E7515D}" name="Column15721"/>
    <tableColumn id="15722" xr3:uid="{566F586C-1189-44B6-9D19-677776169DC8}" name="Column15722"/>
    <tableColumn id="15723" xr3:uid="{D75DA667-7FE1-4F80-83CF-1265196A4325}" name="Column15723"/>
    <tableColumn id="15724" xr3:uid="{0566F270-B476-4A25-9F9C-550991C44F6F}" name="Column15724"/>
    <tableColumn id="15725" xr3:uid="{EE67BE6E-73E0-4166-B30C-DEE7F50B8631}" name="Column15725"/>
    <tableColumn id="15726" xr3:uid="{A0B7B14D-D327-4777-B500-A2AFD22B317F}" name="Column15726"/>
    <tableColumn id="15727" xr3:uid="{436611CA-8169-44A1-B0DF-3A4BC4178DA7}" name="Column15727"/>
    <tableColumn id="15728" xr3:uid="{2FDD29F8-C744-4C9A-9722-656354D81A79}" name="Column15728"/>
    <tableColumn id="15729" xr3:uid="{08E03BF2-5EAF-4899-B155-5DE605A5F0B5}" name="Column15729"/>
    <tableColumn id="15730" xr3:uid="{C7671EB6-6445-4134-A19E-FFED207D086E}" name="Column15730"/>
    <tableColumn id="15731" xr3:uid="{4FBB3F64-6709-4F06-BD1C-C1AE23099F52}" name="Column15731"/>
    <tableColumn id="15732" xr3:uid="{EAF04867-C94E-4E8F-B0A0-3A96CB790262}" name="Column15732"/>
    <tableColumn id="15733" xr3:uid="{5012EE84-C7F8-47F5-AE8A-6238BE610539}" name="Column15733"/>
    <tableColumn id="15734" xr3:uid="{130C9C43-30AA-4167-A8E3-AEC4DD633CA9}" name="Column15734"/>
    <tableColumn id="15735" xr3:uid="{71CCE1BF-9F96-4EFD-99C2-6EDCC055A138}" name="Column15735"/>
    <tableColumn id="15736" xr3:uid="{825BC782-22D4-442A-BAC8-B8081C7C257C}" name="Column15736"/>
    <tableColumn id="15737" xr3:uid="{10B66465-2A4B-46C4-8C04-F38CD92487AE}" name="Column15737"/>
    <tableColumn id="15738" xr3:uid="{0ADE7881-9C9E-4C5E-88F3-FFF5FE584776}" name="Column15738"/>
    <tableColumn id="15739" xr3:uid="{8BF00ED2-6A31-4D9D-9121-5C9127A3615A}" name="Column15739"/>
    <tableColumn id="15740" xr3:uid="{220C2200-1544-4597-B308-AD761CE7C571}" name="Column15740"/>
    <tableColumn id="15741" xr3:uid="{02F15A2E-78DD-41C2-BAED-E8230A0CEB38}" name="Column15741"/>
    <tableColumn id="15742" xr3:uid="{4749372F-79C3-4DC2-B78A-F02D3D3DF0B6}" name="Column15742"/>
    <tableColumn id="15743" xr3:uid="{8B6B78A6-8DCE-4C5B-A878-03774596F065}" name="Column15743"/>
    <tableColumn id="15744" xr3:uid="{63C8A908-1192-44C4-A2F0-FDADE1697827}" name="Column15744"/>
    <tableColumn id="15745" xr3:uid="{2DD7DA60-9B13-4ED6-97FD-AA08D582405E}" name="Column15745"/>
    <tableColumn id="15746" xr3:uid="{62FC0ED7-5575-4F44-8679-F1AD714FC123}" name="Column15746"/>
    <tableColumn id="15747" xr3:uid="{36BFC5A2-CD89-4822-BA30-F2AB1D7A06C4}" name="Column15747"/>
    <tableColumn id="15748" xr3:uid="{44FCF816-2975-4CA0-B234-B0E1EED29380}" name="Column15748"/>
    <tableColumn id="15749" xr3:uid="{D745E084-22A3-43FC-971F-3FD1067050AF}" name="Column15749"/>
    <tableColumn id="15750" xr3:uid="{D0E472A6-37EA-4843-8B41-5CF98D931E7C}" name="Column15750"/>
    <tableColumn id="15751" xr3:uid="{4015FDA4-CAD7-4A42-99F3-E8112787A00A}" name="Column15751"/>
    <tableColumn id="15752" xr3:uid="{6290FE8E-A0F2-46DB-BC14-A4524E361F5E}" name="Column15752"/>
    <tableColumn id="15753" xr3:uid="{4B19EF96-1C6E-47BB-997A-66EAD78917E0}" name="Column15753"/>
    <tableColumn id="15754" xr3:uid="{4C2E0B9B-B311-419B-82F1-F917D43FE3B6}" name="Column15754"/>
    <tableColumn id="15755" xr3:uid="{A0162F60-647B-42D9-9C96-7BAB8B82A921}" name="Column15755"/>
    <tableColumn id="15756" xr3:uid="{A87BBF84-D0B6-4B84-8D56-1F33DCA2AAC5}" name="Column15756"/>
    <tableColumn id="15757" xr3:uid="{02C8DEC5-DA45-446D-A199-57637BA81F0D}" name="Column15757"/>
    <tableColumn id="15758" xr3:uid="{A03B859A-1629-459E-B43A-D5337813A965}" name="Column15758"/>
    <tableColumn id="15759" xr3:uid="{7FC5D06A-1585-4700-81DF-B47C0C51D43D}" name="Column15759"/>
    <tableColumn id="15760" xr3:uid="{FE951D2D-5F94-4FF1-B700-D22986B20690}" name="Column15760"/>
    <tableColumn id="15761" xr3:uid="{6EDECF56-7273-4FBB-8E86-D1FEEC3B00D1}" name="Column15761"/>
    <tableColumn id="15762" xr3:uid="{6E37C6D6-65B8-4AFF-907A-C0A4EB69EFB3}" name="Column15762"/>
    <tableColumn id="15763" xr3:uid="{2C579C65-9FB6-4709-B86D-2F426A9494EC}" name="Column15763"/>
    <tableColumn id="15764" xr3:uid="{4DB30A78-FEDE-4343-ADFA-150F0751B3B7}" name="Column15764"/>
    <tableColumn id="15765" xr3:uid="{08308169-52D8-486E-9A09-409688D4989B}" name="Column15765"/>
    <tableColumn id="15766" xr3:uid="{A809199B-09A3-4B31-8D6E-CDFD66D8DCD5}" name="Column15766"/>
    <tableColumn id="15767" xr3:uid="{7A84731E-9A81-4DF4-8B03-8418B5EAFAB8}" name="Column15767"/>
    <tableColumn id="15768" xr3:uid="{6BC28B01-2BE9-4B86-8B8B-4D123B213775}" name="Column15768"/>
    <tableColumn id="15769" xr3:uid="{2CEAE4FB-4FE5-441D-95D2-B8D90F767D54}" name="Column15769"/>
    <tableColumn id="15770" xr3:uid="{AE96BB26-5427-44C2-BAB8-6FBBBD579E56}" name="Column15770"/>
    <tableColumn id="15771" xr3:uid="{4F714541-A277-4E46-9C4D-6FF025796343}" name="Column15771"/>
    <tableColumn id="15772" xr3:uid="{080A0BED-51C1-4DBF-B4E8-0E1FAA05575F}" name="Column15772"/>
    <tableColumn id="15773" xr3:uid="{17DFBA6E-C2BA-460C-A75B-D8297634ED57}" name="Column15773"/>
    <tableColumn id="15774" xr3:uid="{FFDD3C50-20A4-4D3E-A565-F3FA48D77550}" name="Column15774"/>
    <tableColumn id="15775" xr3:uid="{B48DCE1C-F163-423D-8C1D-A21D2A6E85D9}" name="Column15775"/>
    <tableColumn id="15776" xr3:uid="{396E615D-A86F-438A-81CC-F170E484CA8E}" name="Column15776"/>
    <tableColumn id="15777" xr3:uid="{3B90D7E5-828C-4E03-9BB2-6E40EE985F60}" name="Column15777"/>
    <tableColumn id="15778" xr3:uid="{D9913740-A73F-4EF9-AE9F-C1B1FB76F02A}" name="Column15778"/>
    <tableColumn id="15779" xr3:uid="{042CEB30-2A36-4E01-BE17-6C1355665474}" name="Column15779"/>
    <tableColumn id="15780" xr3:uid="{CA13335C-10AB-4BAE-BF52-BD43DAC2DB86}" name="Column15780"/>
    <tableColumn id="15781" xr3:uid="{670D056C-545D-4BA4-87F7-8BE02B26D346}" name="Column15781"/>
    <tableColumn id="15782" xr3:uid="{9C78846B-6C53-4614-B49E-79C2A821AEB0}" name="Column15782"/>
    <tableColumn id="15783" xr3:uid="{BA8427F8-CCC7-4A46-8598-F1F8ECC5120A}" name="Column15783"/>
    <tableColumn id="15784" xr3:uid="{C6239976-DEF1-4B72-8A3D-8A1ECB0FC202}" name="Column15784"/>
    <tableColumn id="15785" xr3:uid="{653F2455-9C3F-42D9-A5B0-7C3B52C09FF7}" name="Column15785"/>
    <tableColumn id="15786" xr3:uid="{A036F2ED-C574-488E-A7CB-1FA76F5C2FD3}" name="Column15786"/>
    <tableColumn id="15787" xr3:uid="{8CAAC55D-5C9F-42B8-BC01-45DA28931B07}" name="Column15787"/>
    <tableColumn id="15788" xr3:uid="{1D285F77-5F07-4306-A6D5-8004B06AE1C9}" name="Column15788"/>
    <tableColumn id="15789" xr3:uid="{ADA00C60-2886-48FC-ABA2-D95631FFCDE2}" name="Column15789"/>
    <tableColumn id="15790" xr3:uid="{B9B5C1F7-12DE-4012-9282-0E77A1F1182E}" name="Column15790"/>
    <tableColumn id="15791" xr3:uid="{1CCBDFF8-CC82-498F-9D9B-12E672AD07C0}" name="Column15791"/>
    <tableColumn id="15792" xr3:uid="{EF145F2B-201D-4E21-AA9B-078737EA1B0B}" name="Column15792"/>
    <tableColumn id="15793" xr3:uid="{F1E7AE3F-F356-47BC-BF55-91E9AB5D027B}" name="Column15793"/>
    <tableColumn id="15794" xr3:uid="{1B059183-27D6-456E-8809-78266B6A4D43}" name="Column15794"/>
    <tableColumn id="15795" xr3:uid="{C35033FA-7753-4E46-A2F1-8EBEDA138069}" name="Column15795"/>
    <tableColumn id="15796" xr3:uid="{94BD8512-BFB2-46EE-AC84-C5D9CCD84623}" name="Column15796"/>
    <tableColumn id="15797" xr3:uid="{75AA56A9-9418-4B42-A7BC-BFBACDF1DCB0}" name="Column15797"/>
    <tableColumn id="15798" xr3:uid="{30E9507B-8EC0-446A-B3A9-0A5524C90E69}" name="Column15798"/>
    <tableColumn id="15799" xr3:uid="{ACD00B39-BD7B-4EAA-B4A0-146CFAD537D0}" name="Column15799"/>
    <tableColumn id="15800" xr3:uid="{90AB9609-F6F7-4DAB-99D7-859076D68076}" name="Column15800"/>
    <tableColumn id="15801" xr3:uid="{8C7F815F-45FF-4F90-B633-6580DA16D7E8}" name="Column15801"/>
    <tableColumn id="15802" xr3:uid="{6C1683C9-07C6-4B61-9CA9-C4DC80F22358}" name="Column15802"/>
    <tableColumn id="15803" xr3:uid="{7D0F6735-6911-4D01-98A2-DAB2D682572A}" name="Column15803"/>
    <tableColumn id="15804" xr3:uid="{8BAFC6D3-C1D4-45A6-A144-AC516647109C}" name="Column15804"/>
    <tableColumn id="15805" xr3:uid="{40883573-BB86-4AE1-AF95-C4EEC982C4CA}" name="Column15805"/>
    <tableColumn id="15806" xr3:uid="{02E94029-9012-4A1E-944C-BDB3BCAEF231}" name="Column15806"/>
    <tableColumn id="15807" xr3:uid="{245454CD-D80C-4E67-9AAA-0B5F619A2582}" name="Column15807"/>
    <tableColumn id="15808" xr3:uid="{3F5337E4-1A75-407A-8508-A0622FC5F915}" name="Column15808"/>
    <tableColumn id="15809" xr3:uid="{E3321238-3235-44DD-876D-9B88BECB363C}" name="Column15809"/>
    <tableColumn id="15810" xr3:uid="{16120987-7676-46F4-A8C5-633931739CCC}" name="Column15810"/>
    <tableColumn id="15811" xr3:uid="{30B67EF7-7BF9-42F7-BD22-DC19DCA9D7C9}" name="Column15811"/>
    <tableColumn id="15812" xr3:uid="{9D27CB29-AD27-4680-92A8-33956260B01D}" name="Column15812"/>
    <tableColumn id="15813" xr3:uid="{99C5E9BA-4FB7-43B1-ADC6-910407D63FBE}" name="Column15813"/>
    <tableColumn id="15814" xr3:uid="{219C0E77-A61E-4A12-AF35-FD77E3D58781}" name="Column15814"/>
    <tableColumn id="15815" xr3:uid="{B51760E3-767F-4E0C-8788-0FE293D6D376}" name="Column15815"/>
    <tableColumn id="15816" xr3:uid="{50071FEC-A7F0-446F-AA5F-FD289A2F7EFF}" name="Column15816"/>
    <tableColumn id="15817" xr3:uid="{65007FB6-2B24-4E2C-82FE-DD265E6C8284}" name="Column15817"/>
    <tableColumn id="15818" xr3:uid="{4483AB26-C241-4467-8978-2A2EC675EA0E}" name="Column15818"/>
    <tableColumn id="15819" xr3:uid="{4D7270DC-2C53-4B41-BBB9-47383DCA6BCE}" name="Column15819"/>
    <tableColumn id="15820" xr3:uid="{5EB26C6D-B617-422B-A85B-211CAE89AE5E}" name="Column15820"/>
    <tableColumn id="15821" xr3:uid="{6AADD0EE-727A-4A3D-A8B2-C47C59CBC6D0}" name="Column15821"/>
    <tableColumn id="15822" xr3:uid="{EACF78D2-C018-409F-A6DA-5EBE7269C613}" name="Column15822"/>
    <tableColumn id="15823" xr3:uid="{ADE16451-6F50-456C-8899-906ED5CA2758}" name="Column15823"/>
    <tableColumn id="15824" xr3:uid="{69D26194-D4EC-4A51-A30A-ED84FF616336}" name="Column15824"/>
    <tableColumn id="15825" xr3:uid="{5BB950AF-727F-4D65-B656-3037FD02B3AA}" name="Column15825"/>
    <tableColumn id="15826" xr3:uid="{A90E84B6-9E5D-4FBF-9F3F-70AE9581CDFD}" name="Column15826"/>
    <tableColumn id="15827" xr3:uid="{969EF2F9-21B1-4AE0-B68A-36FFEAC3D495}" name="Column15827"/>
    <tableColumn id="15828" xr3:uid="{98F094CA-9FE4-4312-9381-028F36E2EA61}" name="Column15828"/>
    <tableColumn id="15829" xr3:uid="{AB4B47ED-A9F4-4B3D-85C3-5CD9539F77F7}" name="Column15829"/>
    <tableColumn id="15830" xr3:uid="{2062B8D8-2DA5-4593-A7F2-B79DA1688F2E}" name="Column15830"/>
    <tableColumn id="15831" xr3:uid="{8A2E982F-A4C2-4AA0-83FE-29B7151D3EC4}" name="Column15831"/>
    <tableColumn id="15832" xr3:uid="{9C5A4838-428A-462F-B39E-289A636C4913}" name="Column15832"/>
    <tableColumn id="15833" xr3:uid="{A8D48AEE-3865-486F-9DE5-3A904A9F0263}" name="Column15833"/>
    <tableColumn id="15834" xr3:uid="{7573F668-B15C-4B44-85B4-47A3B8EA1C6E}" name="Column15834"/>
    <tableColumn id="15835" xr3:uid="{A5E92ACF-B720-44DF-8D4D-724DCE475C16}" name="Column15835"/>
    <tableColumn id="15836" xr3:uid="{36AB449E-115D-4F26-A87B-E3C214D89371}" name="Column15836"/>
    <tableColumn id="15837" xr3:uid="{47DE0E6F-55DE-465E-8019-86A73B2B5CCD}" name="Column15837"/>
    <tableColumn id="15838" xr3:uid="{DE56D8CE-1F40-451D-BC88-E34129F1082C}" name="Column15838"/>
    <tableColumn id="15839" xr3:uid="{3A8BE051-0C23-4A85-BE8F-431336B3C472}" name="Column15839"/>
    <tableColumn id="15840" xr3:uid="{7598CA2A-E260-4B8B-BFDA-C824F71CF23F}" name="Column15840"/>
    <tableColumn id="15841" xr3:uid="{E650B5F1-4729-49BC-B9CF-71EA8B272112}" name="Column15841"/>
    <tableColumn id="15842" xr3:uid="{5B85C12F-0CB0-4E33-A12C-3B983326A5BB}" name="Column15842"/>
    <tableColumn id="15843" xr3:uid="{B9AF3345-0056-4D92-B8CD-33ED298EF721}" name="Column15843"/>
    <tableColumn id="15844" xr3:uid="{16E4D1F0-8F66-4952-B0B8-9BEF205C4809}" name="Column15844"/>
    <tableColumn id="15845" xr3:uid="{3E8847F6-387F-4552-9311-0E78624F4E7A}" name="Column15845"/>
    <tableColumn id="15846" xr3:uid="{47C0419A-EE57-40D1-B0CF-EDE6AFD8F083}" name="Column15846"/>
    <tableColumn id="15847" xr3:uid="{04E947BF-7472-4F41-B563-AEEBB28540A3}" name="Column15847"/>
    <tableColumn id="15848" xr3:uid="{953D7FBD-34BB-49F7-B214-1F10CEDD6AD4}" name="Column15848"/>
    <tableColumn id="15849" xr3:uid="{E2B84025-D775-4FA5-B1CA-75A7CABFB08E}" name="Column15849"/>
    <tableColumn id="15850" xr3:uid="{8F7C644E-FD3A-4FF4-BEAA-1556A0F1418B}" name="Column15850"/>
    <tableColumn id="15851" xr3:uid="{1DA7800F-91B2-4B76-AF70-72B0B36A82B7}" name="Column15851"/>
    <tableColumn id="15852" xr3:uid="{3CD53B10-286F-4A3A-BFFD-C8155C0F6AA9}" name="Column15852"/>
    <tableColumn id="15853" xr3:uid="{F40ADAA1-02FC-47F8-A6A3-02B264F0FCBA}" name="Column15853"/>
    <tableColumn id="15854" xr3:uid="{4F3BF6C6-B701-4512-BD06-CEE5F70090F6}" name="Column15854"/>
    <tableColumn id="15855" xr3:uid="{2B55F4AC-C803-4CD3-9E2E-73A9903BD8FD}" name="Column15855"/>
    <tableColumn id="15856" xr3:uid="{4A72F1C7-9123-4AB5-8F2B-B135ABDD138F}" name="Column15856"/>
    <tableColumn id="15857" xr3:uid="{C2A26C3F-8C04-40AE-9698-33DA2AFDC0D2}" name="Column15857"/>
    <tableColumn id="15858" xr3:uid="{36518A9A-F6A6-41E2-BDF3-1CB35C1FE22D}" name="Column15858"/>
    <tableColumn id="15859" xr3:uid="{647BC151-2E9D-404D-B7B5-CC1FB0ABE989}" name="Column15859"/>
    <tableColumn id="15860" xr3:uid="{4491F1B0-1645-4DEA-9A11-F31F72DBBA79}" name="Column15860"/>
    <tableColumn id="15861" xr3:uid="{969809DF-767E-4506-B5C5-8DC1F6738E08}" name="Column15861"/>
    <tableColumn id="15862" xr3:uid="{6243F83C-1ACD-4F86-ABEC-B72008EECFCC}" name="Column15862"/>
    <tableColumn id="15863" xr3:uid="{29E31330-429E-402E-BA52-A4F8F2DD1536}" name="Column15863"/>
    <tableColumn id="15864" xr3:uid="{36E86EF3-ECB6-4802-A418-A4669932AF1E}" name="Column15864"/>
    <tableColumn id="15865" xr3:uid="{14A35FF8-A97A-4FC5-9F84-859291093A8B}" name="Column15865"/>
    <tableColumn id="15866" xr3:uid="{2CABDC2F-2AE0-4EB3-B9EA-3A45A46D8C2D}" name="Column15866"/>
    <tableColumn id="15867" xr3:uid="{B035ED43-3F3C-45C8-95EE-2665583E8142}" name="Column15867"/>
    <tableColumn id="15868" xr3:uid="{3E2F7E5B-B3AA-4F41-8A83-E0113148582D}" name="Column15868"/>
    <tableColumn id="15869" xr3:uid="{307A97CE-BDB9-4D23-AD8F-619013AF07AC}" name="Column15869"/>
    <tableColumn id="15870" xr3:uid="{2B6A8554-196D-4A72-8857-6E42364CDD20}" name="Column15870"/>
    <tableColumn id="15871" xr3:uid="{D3FE301B-BAED-4B3F-A710-3926EEDCBBD0}" name="Column15871"/>
    <tableColumn id="15872" xr3:uid="{8A333EB8-D884-40BB-8B9C-D5F19985BA3D}" name="Column15872"/>
    <tableColumn id="15873" xr3:uid="{241A4704-1D15-4F7F-933B-F88EA342EA77}" name="Column15873"/>
    <tableColumn id="15874" xr3:uid="{AD0B60B5-01DF-4FDB-976C-C4D73139F65B}" name="Column15874"/>
    <tableColumn id="15875" xr3:uid="{5C40E469-8567-4875-9630-09351E97CE70}" name="Column15875"/>
    <tableColumn id="15876" xr3:uid="{B7AF61F4-B0F4-4895-A2E8-BECEB4441BDD}" name="Column15876"/>
    <tableColumn id="15877" xr3:uid="{3E849780-3CF0-49BD-BA28-648082434069}" name="Column15877"/>
    <tableColumn id="15878" xr3:uid="{0DCB75CC-B801-41A2-B460-F5604313EE02}" name="Column15878"/>
    <tableColumn id="15879" xr3:uid="{AD907ED6-CFB2-44CE-AE15-70539D7EFE27}" name="Column15879"/>
    <tableColumn id="15880" xr3:uid="{6EB8C3D9-0D93-45A5-BE88-E76A404392EE}" name="Column15880"/>
    <tableColumn id="15881" xr3:uid="{11D5EFBF-4FC3-4E71-B9B6-ABEC810A94D2}" name="Column15881"/>
    <tableColumn id="15882" xr3:uid="{762AD149-B066-4836-AF34-F68A589A9C14}" name="Column15882"/>
    <tableColumn id="15883" xr3:uid="{D44CAE80-6E84-4B56-B4E8-0BC4FB4A2396}" name="Column15883"/>
    <tableColumn id="15884" xr3:uid="{4130047D-F892-4040-AA6C-2E5CE9BA38C9}" name="Column15884"/>
    <tableColumn id="15885" xr3:uid="{FC44375D-F936-452A-AA24-FADC6CD64DCE}" name="Column15885"/>
    <tableColumn id="15886" xr3:uid="{11ECC61F-2082-4703-B6CA-00E48715F641}" name="Column15886"/>
    <tableColumn id="15887" xr3:uid="{2E805885-0407-42A8-9034-36F7F06EC7A0}" name="Column15887"/>
    <tableColumn id="15888" xr3:uid="{A2644B1B-FCA6-4DAB-9925-0C58A97E5DB4}" name="Column15888"/>
    <tableColumn id="15889" xr3:uid="{2724BF69-5BB1-4DE3-ABF2-864B9404BE76}" name="Column15889"/>
    <tableColumn id="15890" xr3:uid="{5CE81EF3-5E60-49E6-8999-9C31484E9E59}" name="Column15890"/>
    <tableColumn id="15891" xr3:uid="{3C110D6D-9A42-4DB9-AF0F-2FF694B83116}" name="Column15891"/>
    <tableColumn id="15892" xr3:uid="{43ECD0AC-7BD8-417D-9E1E-F12FC01D5030}" name="Column15892"/>
    <tableColumn id="15893" xr3:uid="{3F462A2B-B687-4E68-9D48-AD7F331930CB}" name="Column15893"/>
    <tableColumn id="15894" xr3:uid="{C55625A2-6692-4431-AB17-1D83F1E86623}" name="Column15894"/>
    <tableColumn id="15895" xr3:uid="{931DE5EE-03F6-43F0-99FE-8646884C8504}" name="Column15895"/>
    <tableColumn id="15896" xr3:uid="{8BE441DA-4527-42CC-9ECF-1C4D30D61A03}" name="Column15896"/>
    <tableColumn id="15897" xr3:uid="{398E95FD-7784-4FD6-9135-18E929E3AD80}" name="Column15897"/>
    <tableColumn id="15898" xr3:uid="{5ECEB4B7-1693-4FB4-8FDB-A107A21C5EFC}" name="Column15898"/>
    <tableColumn id="15899" xr3:uid="{F85C7EC6-D9B4-4D62-8062-A97D6E75B7C5}" name="Column15899"/>
    <tableColumn id="15900" xr3:uid="{D2A7B1B9-F361-45FC-8A71-3B2209ED5713}" name="Column15900"/>
    <tableColumn id="15901" xr3:uid="{E3F1243C-BCAD-4B63-AA08-FF973367A9A6}" name="Column15901"/>
    <tableColumn id="15902" xr3:uid="{E2CBD54F-C512-48FA-894D-B537BDFF5F2C}" name="Column15902"/>
    <tableColumn id="15903" xr3:uid="{FC73746E-9637-4222-B0AE-44BEDFA9B1D4}" name="Column15903"/>
    <tableColumn id="15904" xr3:uid="{332CD083-8827-4EA3-922B-F7AFDFC4A3D1}" name="Column15904"/>
    <tableColumn id="15905" xr3:uid="{350DEE5E-6C86-4861-BF7C-716B87EA8AEF}" name="Column15905"/>
    <tableColumn id="15906" xr3:uid="{D459DDBA-3759-4724-891B-85C5E160ADFD}" name="Column15906"/>
    <tableColumn id="15907" xr3:uid="{8E16331F-BB68-4390-A11A-FF45AC958812}" name="Column15907"/>
    <tableColumn id="15908" xr3:uid="{A406DCA2-BDF2-4F15-AA7E-161E0DA11EDF}" name="Column15908"/>
    <tableColumn id="15909" xr3:uid="{21F300FA-060D-435B-A030-055046A58CE2}" name="Column15909"/>
    <tableColumn id="15910" xr3:uid="{AE780B63-DA33-47F2-AEE5-7805CB92DE20}" name="Column15910"/>
    <tableColumn id="15911" xr3:uid="{27453F7E-B783-41BA-BC6F-DE390F53CB05}" name="Column15911"/>
    <tableColumn id="15912" xr3:uid="{33059137-665A-4972-999F-1C56E55690C2}" name="Column15912"/>
    <tableColumn id="15913" xr3:uid="{04A3BCE5-8824-41DD-9508-744FEF6AEC62}" name="Column15913"/>
    <tableColumn id="15914" xr3:uid="{20D77D28-5EAB-4C55-8D58-7B9A328B7173}" name="Column15914"/>
    <tableColumn id="15915" xr3:uid="{E95665E8-C2DC-41A8-9E22-DE1DCD718917}" name="Column15915"/>
    <tableColumn id="15916" xr3:uid="{3101ED93-FAE9-4915-9165-196521168C06}" name="Column15916"/>
    <tableColumn id="15917" xr3:uid="{05B89816-FECC-4E41-805E-A339FEFD6C52}" name="Column15917"/>
    <tableColumn id="15918" xr3:uid="{91C3724C-A456-40FE-955C-1EF18FD82571}" name="Column15918"/>
    <tableColumn id="15919" xr3:uid="{3C46839F-05EB-4E55-B344-CB0B21129D89}" name="Column15919"/>
    <tableColumn id="15920" xr3:uid="{0F7907C8-3737-47F0-9C6D-71CCEAB0A8AF}" name="Column15920"/>
    <tableColumn id="15921" xr3:uid="{FFE0D6C0-8393-4EA2-99A8-9D8A128E5C5B}" name="Column15921"/>
    <tableColumn id="15922" xr3:uid="{FB70678B-4E26-4427-9530-E64BC63DDD58}" name="Column15922"/>
    <tableColumn id="15923" xr3:uid="{EFD943EA-1DDA-48CA-83C0-C70CF4AB7E2B}" name="Column15923"/>
    <tableColumn id="15924" xr3:uid="{00734F15-D837-41EE-8D72-F7A842579B07}" name="Column15924"/>
    <tableColumn id="15925" xr3:uid="{A1CEA6F7-9C3B-4697-BF69-49B742EE0E1E}" name="Column15925"/>
    <tableColumn id="15926" xr3:uid="{B95C0EC6-5598-4F83-BB65-CFA6BE466ECD}" name="Column15926"/>
    <tableColumn id="15927" xr3:uid="{71989F39-1EBA-4966-90FC-209FFA254229}" name="Column15927"/>
    <tableColumn id="15928" xr3:uid="{6EA74855-58B7-4E0D-AD49-6AA9B6BB1C98}" name="Column15928"/>
    <tableColumn id="15929" xr3:uid="{A32C7439-752E-43D8-9C7A-A8B70A542CF9}" name="Column15929"/>
    <tableColumn id="15930" xr3:uid="{E827C119-55DC-4668-A679-DC46A100B3A7}" name="Column15930"/>
    <tableColumn id="15931" xr3:uid="{B4F8CAA3-D6D6-428A-8143-99739D6F1ED1}" name="Column15931"/>
    <tableColumn id="15932" xr3:uid="{8A2B3586-2966-45C3-8ADB-0B6F83BA140E}" name="Column15932"/>
    <tableColumn id="15933" xr3:uid="{99C53B42-583D-4B58-BE02-9059604055B6}" name="Column15933"/>
    <tableColumn id="15934" xr3:uid="{DF56C4B7-48AF-4F34-82D9-A5CC46CF9129}" name="Column15934"/>
    <tableColumn id="15935" xr3:uid="{DD444454-715D-422B-9C5B-E2C69B39D77D}" name="Column15935"/>
    <tableColumn id="15936" xr3:uid="{19F50A2C-BD30-46E6-A2DE-633D16278C74}" name="Column15936"/>
    <tableColumn id="15937" xr3:uid="{E296D8DB-647E-42C0-9B38-7230B583D51B}" name="Column15937"/>
    <tableColumn id="15938" xr3:uid="{522E82E0-FA2D-4759-8D20-959ABC4CCA4B}" name="Column15938"/>
    <tableColumn id="15939" xr3:uid="{60476835-4B8C-4881-AD56-9FE09106678A}" name="Column15939"/>
    <tableColumn id="15940" xr3:uid="{0EAF7300-E3D9-4FE5-AE38-25A7882EF950}" name="Column15940"/>
    <tableColumn id="15941" xr3:uid="{47B9C9D7-009C-4C73-9E9F-4A3ACFAB0C24}" name="Column15941"/>
    <tableColumn id="15942" xr3:uid="{5FCC400D-6A80-4541-BDD8-B5E83CA4B10F}" name="Column15942"/>
    <tableColumn id="15943" xr3:uid="{F47FBAEC-B8C9-4E57-AC04-223CAF9CB75B}" name="Column15943"/>
    <tableColumn id="15944" xr3:uid="{5A23603C-F3CB-480F-83D7-971C534B736C}" name="Column15944"/>
    <tableColumn id="15945" xr3:uid="{C6D04AAC-856D-4A48-9A01-D9385260A45D}" name="Column15945"/>
    <tableColumn id="15946" xr3:uid="{A91650AA-F3CD-4DCA-AB7A-05A86A497B2A}" name="Column15946"/>
    <tableColumn id="15947" xr3:uid="{F6392C78-B1FF-4F21-85D6-F6CAB7862BFD}" name="Column15947"/>
    <tableColumn id="15948" xr3:uid="{BC4E7602-93CA-4B77-AE41-1E95F31F966F}" name="Column15948"/>
    <tableColumn id="15949" xr3:uid="{A3F21AB4-6189-459D-A2B8-6D21931EF1DF}" name="Column15949"/>
    <tableColumn id="15950" xr3:uid="{D4DA0651-5EAF-46E9-9381-A776A62DF2D5}" name="Column15950"/>
    <tableColumn id="15951" xr3:uid="{37640BC6-01E8-4646-8744-900C2CC8DD7E}" name="Column15951"/>
    <tableColumn id="15952" xr3:uid="{40EB2B15-E50C-4476-96D8-2A6A14C5B0AD}" name="Column15952"/>
    <tableColumn id="15953" xr3:uid="{34098004-0A0D-4D2F-B224-BA556410345F}" name="Column15953"/>
    <tableColumn id="15954" xr3:uid="{ABE0288B-03B0-4813-AF5A-F6890CE60034}" name="Column15954"/>
    <tableColumn id="15955" xr3:uid="{8B87A3B9-4C09-4D52-AF37-A64FEBDE56D9}" name="Column15955"/>
    <tableColumn id="15956" xr3:uid="{3601B705-D951-44BC-A436-BC4D36D519DF}" name="Column15956"/>
    <tableColumn id="15957" xr3:uid="{33CF3A14-01CC-4373-A09F-7782FCC9DF83}" name="Column15957"/>
    <tableColumn id="15958" xr3:uid="{FD3E50A2-FEB8-4B86-B743-D32E8A0901B2}" name="Column15958"/>
    <tableColumn id="15959" xr3:uid="{625E0DB8-A21E-4AA6-9D21-D7B7083B19E3}" name="Column15959"/>
    <tableColumn id="15960" xr3:uid="{327FEA8C-BAE2-4998-904C-4D56FFFA7DBF}" name="Column15960"/>
    <tableColumn id="15961" xr3:uid="{EB915E85-C9D9-445D-BB74-9E352FD64F69}" name="Column15961"/>
    <tableColumn id="15962" xr3:uid="{E8BFC676-B3C0-4985-9899-B46556F7B6D4}" name="Column15962"/>
    <tableColumn id="15963" xr3:uid="{02BAFF56-3DCD-4FE8-9DFB-FCF842528405}" name="Column15963"/>
    <tableColumn id="15964" xr3:uid="{752A4391-2357-4D5A-852D-94CF4918DF41}" name="Column15964"/>
    <tableColumn id="15965" xr3:uid="{DC26C24A-5906-4591-BC0C-0F629C424FE7}" name="Column15965"/>
    <tableColumn id="15966" xr3:uid="{4AEEDBBD-49B9-4F41-94D7-C57712543485}" name="Column15966"/>
    <tableColumn id="15967" xr3:uid="{2450934D-6B29-4CC9-BCB4-6BCDACF9F6FC}" name="Column15967"/>
    <tableColumn id="15968" xr3:uid="{1B27BF3B-1199-48E2-9B8E-E7E8E7E34D0B}" name="Column15968"/>
    <tableColumn id="15969" xr3:uid="{65420561-F4F1-4CBB-A012-8B43084D8CEF}" name="Column15969"/>
    <tableColumn id="15970" xr3:uid="{3F2B98C4-9F97-40D4-92B9-4048559C3F05}" name="Column15970"/>
    <tableColumn id="15971" xr3:uid="{F18C6B61-8AED-4978-9B60-0FB10E0E551A}" name="Column15971"/>
    <tableColumn id="15972" xr3:uid="{1E05BB1F-D327-43E9-A119-57CC9D0F5F22}" name="Column15972"/>
    <tableColumn id="15973" xr3:uid="{871B17F4-49C1-475C-9935-A39C5F0432E7}" name="Column15973"/>
    <tableColumn id="15974" xr3:uid="{FE9408FC-B38E-42AE-9B58-6A1BC71CEDB8}" name="Column15974"/>
    <tableColumn id="15975" xr3:uid="{EC26EF3E-98A8-46A0-BDA3-072204F52C43}" name="Column15975"/>
    <tableColumn id="15976" xr3:uid="{BF335484-6282-425F-ADEB-BAAA23362FCB}" name="Column15976"/>
    <tableColumn id="15977" xr3:uid="{D34723FF-BE96-47B4-943F-0407AB360BDE}" name="Column15977"/>
    <tableColumn id="15978" xr3:uid="{B2208961-E839-4D8F-96F1-E999840D7AE3}" name="Column15978"/>
    <tableColumn id="15979" xr3:uid="{152A4122-3C05-4BC7-8E5A-F07DA6C00F39}" name="Column15979"/>
    <tableColumn id="15980" xr3:uid="{8BB50963-A973-45CC-BD89-7A20352DC1EF}" name="Column15980"/>
    <tableColumn id="15981" xr3:uid="{0D5272EB-D020-4A69-83D1-FC10EC4794B3}" name="Column15981"/>
    <tableColumn id="15982" xr3:uid="{24DF29B2-FD7F-411A-950F-2CF9488E0060}" name="Column15982"/>
    <tableColumn id="15983" xr3:uid="{944C9D60-3188-4D4F-95AF-12C4E371DA03}" name="Column15983"/>
    <tableColumn id="15984" xr3:uid="{6F009E1F-310D-4C68-8AEE-72BC3B1429E7}" name="Column15984"/>
    <tableColumn id="15985" xr3:uid="{69C64F64-3A63-405B-89FF-61415F2EB00F}" name="Column15985"/>
    <tableColumn id="15986" xr3:uid="{0C3CEBA7-B995-4948-8901-5F00D1C6CE0B}" name="Column15986"/>
    <tableColumn id="15987" xr3:uid="{0DE25624-81D3-4841-A36F-6A6927C4E026}" name="Column15987"/>
    <tableColumn id="15988" xr3:uid="{669BB985-5778-4C12-83D9-B424E23AB433}" name="Column15988"/>
    <tableColumn id="15989" xr3:uid="{ABD237D2-2350-4193-A103-42CB7C1D8BD7}" name="Column15989"/>
    <tableColumn id="15990" xr3:uid="{9EBE7D83-2EC5-41FE-8F7D-1F0DF6C315D7}" name="Column15990"/>
    <tableColumn id="15991" xr3:uid="{1E8EFA28-AE31-481B-B080-682F071023D3}" name="Column15991"/>
    <tableColumn id="15992" xr3:uid="{97F6CFA2-D821-4272-8164-D4D05B69F0C6}" name="Column15992"/>
    <tableColumn id="15993" xr3:uid="{87604789-CF60-4CB2-9D33-7445413C5C70}" name="Column15993"/>
    <tableColumn id="15994" xr3:uid="{A78757A4-4E8F-4B89-971B-58E53518B9C6}" name="Column15994"/>
    <tableColumn id="15995" xr3:uid="{BEC4439F-5328-4081-ABA8-2B913130E12C}" name="Column15995"/>
    <tableColumn id="15996" xr3:uid="{477D38C0-8DBE-4C5A-A257-5D76E7E588FA}" name="Column15996"/>
    <tableColumn id="15997" xr3:uid="{FBCD8DE2-2855-4BD9-A03F-D1775B3C9867}" name="Column15997"/>
    <tableColumn id="15998" xr3:uid="{BE04CE71-1E0D-433B-8704-5AAEE8399822}" name="Column15998"/>
    <tableColumn id="15999" xr3:uid="{0BF90979-37ED-4582-804F-E51A5062D20A}" name="Column15999"/>
    <tableColumn id="16000" xr3:uid="{A15843CE-E9EC-44A8-819C-2EC040512F47}" name="Column16000"/>
    <tableColumn id="16001" xr3:uid="{47EC002B-1ED1-477D-A940-FF07812541B3}" name="Column16001"/>
    <tableColumn id="16002" xr3:uid="{D11F4E62-84B7-4621-87AB-88E470B50BB9}" name="Column16002"/>
    <tableColumn id="16003" xr3:uid="{437AFEF3-0D5C-445F-A206-4588D1D14142}" name="Column16003"/>
    <tableColumn id="16004" xr3:uid="{B6990287-2B18-4471-BF1A-D0BA7EC82FAB}" name="Column16004"/>
    <tableColumn id="16005" xr3:uid="{40FD52CC-B6C5-49D6-A1A4-90D109C6AE93}" name="Column16005"/>
    <tableColumn id="16006" xr3:uid="{C6052CE8-7A69-4586-B255-C1FED5058DBE}" name="Column16006"/>
    <tableColumn id="16007" xr3:uid="{6FF318BC-E62A-4F6B-8AD0-243165DF2055}" name="Column16007"/>
    <tableColumn id="16008" xr3:uid="{ACFC8C5A-6915-4569-A6DA-31A8DD83172F}" name="Column16008"/>
    <tableColumn id="16009" xr3:uid="{B888DF7A-37BA-4DDD-9978-2B577A57FF55}" name="Column16009"/>
    <tableColumn id="16010" xr3:uid="{20FD4920-4206-446D-A0B8-86BF6BB892FA}" name="Column16010"/>
    <tableColumn id="16011" xr3:uid="{FC91FAA3-7C1F-46DA-9F44-025F9EFF671C}" name="Column16011"/>
    <tableColumn id="16012" xr3:uid="{735769A4-3083-4872-A4EE-6ED59E6482A9}" name="Column16012"/>
    <tableColumn id="16013" xr3:uid="{16A1AF21-6F84-4466-8BF5-2A184ED8218C}" name="Column16013"/>
    <tableColumn id="16014" xr3:uid="{4D5E3F74-219E-41D6-9303-47A269A7CE05}" name="Column16014"/>
    <tableColumn id="16015" xr3:uid="{3D5C15ED-D063-4E2D-81C3-2075DC86BC70}" name="Column16015"/>
    <tableColumn id="16016" xr3:uid="{251DBE3D-BCB4-4A8B-AA28-5E7C06124E10}" name="Column16016"/>
    <tableColumn id="16017" xr3:uid="{0A88F427-497E-402E-AFAC-5A3527BFCDC7}" name="Column16017"/>
    <tableColumn id="16018" xr3:uid="{914E0836-702B-4EED-B7F2-E8DAFD09186D}" name="Column16018"/>
    <tableColumn id="16019" xr3:uid="{894523E5-2E8F-455F-B5BE-74437C4D3421}" name="Column16019"/>
    <tableColumn id="16020" xr3:uid="{44F62B77-7F52-42ED-84F1-84A36FCD894B}" name="Column16020"/>
    <tableColumn id="16021" xr3:uid="{4CB81443-355C-42F4-96B9-77AF7814C5B3}" name="Column16021"/>
    <tableColumn id="16022" xr3:uid="{72DB7C4A-1475-41B0-9721-A9E207681269}" name="Column16022"/>
    <tableColumn id="16023" xr3:uid="{254DBAF2-9C8F-44C5-9106-321F982F80C0}" name="Column16023"/>
    <tableColumn id="16024" xr3:uid="{63765A18-26C6-452F-8711-B788CAA403A6}" name="Column16024"/>
    <tableColumn id="16025" xr3:uid="{0EC88F1C-C650-44D4-A6FF-7238FE927694}" name="Column16025"/>
    <tableColumn id="16026" xr3:uid="{B7FD5C2C-B812-4EC6-9A31-38E745350E0B}" name="Column16026"/>
    <tableColumn id="16027" xr3:uid="{AAFCE73E-2F8F-49B9-8A54-E5C20CED651E}" name="Column16027"/>
    <tableColumn id="16028" xr3:uid="{6740BEAA-5DCD-45EF-9DEF-362805B01B2E}" name="Column16028"/>
    <tableColumn id="16029" xr3:uid="{79691C4E-35E6-4C05-A879-EC7754124CD0}" name="Column16029"/>
    <tableColumn id="16030" xr3:uid="{090D4F8A-BF4C-4811-8AAC-234EE28CDDB9}" name="Column16030"/>
    <tableColumn id="16031" xr3:uid="{31C563B1-47CD-4EB0-BD87-8CF6D650A99E}" name="Column16031"/>
    <tableColumn id="16032" xr3:uid="{57AEE0C4-D6F6-44F5-8B27-3EDB3A9ECA6E}" name="Column16032"/>
    <tableColumn id="16033" xr3:uid="{773CB007-4D91-4F34-936C-141C59B1850C}" name="Column16033"/>
    <tableColumn id="16034" xr3:uid="{38D21D2E-6BB7-444E-B358-E1B7FA6DE21A}" name="Column16034"/>
    <tableColumn id="16035" xr3:uid="{C255425A-A32C-4BBA-8F5B-5243933614A5}" name="Column16035"/>
    <tableColumn id="16036" xr3:uid="{3DC1DC7F-CA0A-4664-87DF-147C9BE058C2}" name="Column16036"/>
    <tableColumn id="16037" xr3:uid="{2F6D10FC-B708-4DFC-8EE3-C7F7ABBDB510}" name="Column16037"/>
    <tableColumn id="16038" xr3:uid="{74600B67-8CDC-4FB0-B72C-E625DC3CCB17}" name="Column16038"/>
    <tableColumn id="16039" xr3:uid="{1FA19A8A-0A1F-46A5-867E-0E33FE96D8EA}" name="Column16039"/>
    <tableColumn id="16040" xr3:uid="{67C4F9F3-99E3-4067-9EBA-597BE6F8D5D4}" name="Column16040"/>
    <tableColumn id="16041" xr3:uid="{7D71E5D8-088C-475F-99AD-4234A7AD4FDA}" name="Column16041"/>
    <tableColumn id="16042" xr3:uid="{0E0F4F3E-47C8-47C6-A9DC-0241C6353856}" name="Column16042"/>
    <tableColumn id="16043" xr3:uid="{453C4BE4-80CB-4122-9845-FB490FD12D4B}" name="Column16043"/>
    <tableColumn id="16044" xr3:uid="{53C9E2C5-48AA-4508-8A3B-37FFD6AC403C}" name="Column16044"/>
    <tableColumn id="16045" xr3:uid="{FDC51818-C810-4F02-8299-E30ACCCC536B}" name="Column16045"/>
    <tableColumn id="16046" xr3:uid="{1FD5658B-E6EE-4774-876C-57F9DA9A3057}" name="Column16046"/>
    <tableColumn id="16047" xr3:uid="{15202EDC-F870-4A08-BB49-DEB7D4CCE51B}" name="Column16047"/>
    <tableColumn id="16048" xr3:uid="{3534914E-45D0-4473-83B2-9C628CBADFE2}" name="Column16048"/>
    <tableColumn id="16049" xr3:uid="{377F0792-4393-4BE7-BCCB-B70AF1E302F2}" name="Column16049"/>
    <tableColumn id="16050" xr3:uid="{368525FD-A72E-4FE0-A7CE-8C85F2311EE7}" name="Column16050"/>
    <tableColumn id="16051" xr3:uid="{56B70FC2-7513-4547-979C-2784322249AB}" name="Column16051"/>
    <tableColumn id="16052" xr3:uid="{A6E26EA3-26BD-46DD-9B8B-333CD79EA63C}" name="Column16052"/>
    <tableColumn id="16053" xr3:uid="{14ACBDA2-6394-4718-B35C-07838C1723EF}" name="Column16053"/>
    <tableColumn id="16054" xr3:uid="{797B237C-4562-4598-8E5F-2165C4195689}" name="Column16054"/>
    <tableColumn id="16055" xr3:uid="{F4B532BC-8C4A-44AF-9BDD-33E5C1A7688C}" name="Column16055"/>
    <tableColumn id="16056" xr3:uid="{202D2951-DFA9-421B-B7BF-A83C463C2CF2}" name="Column16056"/>
    <tableColumn id="16057" xr3:uid="{B01137BC-DA62-467C-99F6-F94D955E36B8}" name="Column16057"/>
    <tableColumn id="16058" xr3:uid="{B87AF093-C781-446E-BF13-C92121133EB1}" name="Column16058"/>
    <tableColumn id="16059" xr3:uid="{FBA42243-E087-4FFC-B20F-6E32F3053CCB}" name="Column16059"/>
    <tableColumn id="16060" xr3:uid="{02AD3F0A-2327-4D95-9632-B07C012F8B32}" name="Column16060"/>
    <tableColumn id="16061" xr3:uid="{C841E93A-7589-4F51-94D5-A792F1666E8D}" name="Column16061"/>
    <tableColumn id="16062" xr3:uid="{E54BD6F2-FBE5-474E-A1D6-B1873E72CF6A}" name="Column16062"/>
    <tableColumn id="16063" xr3:uid="{A3AC35B8-6DD4-4E34-B1B7-B91E6BE89811}" name="Column16063"/>
    <tableColumn id="16064" xr3:uid="{BF29B2D9-33DE-443A-8B5D-C56A2F975710}" name="Column16064"/>
    <tableColumn id="16065" xr3:uid="{3A5632F9-7720-423B-AAD4-C45B35385E9D}" name="Column16065"/>
    <tableColumn id="16066" xr3:uid="{BDE56D14-C78D-4ACC-9BC9-42CE3B34E0CE}" name="Column16066"/>
    <tableColumn id="16067" xr3:uid="{0958C766-4433-4FF2-BDCC-165A308435F8}" name="Column16067"/>
    <tableColumn id="16068" xr3:uid="{E035AAFD-C7F9-475A-8DD5-8A80FCD42AF4}" name="Column16068"/>
    <tableColumn id="16069" xr3:uid="{7710E41F-2049-4129-9A59-3D777F79E985}" name="Column16069"/>
    <tableColumn id="16070" xr3:uid="{DD2DE16C-122A-4172-933E-560898FDF0B0}" name="Column16070"/>
    <tableColumn id="16071" xr3:uid="{C88B5E2E-C5E3-452D-8A3B-AAEDEC8D52BA}" name="Column16071"/>
    <tableColumn id="16072" xr3:uid="{04A15782-2F08-4C00-9656-D73FFC54D5AA}" name="Column16072"/>
    <tableColumn id="16073" xr3:uid="{C6060550-6E9F-4489-B25C-80307CE87D45}" name="Column16073"/>
    <tableColumn id="16074" xr3:uid="{A65B640E-E9C9-462B-9788-EA4685C0F481}" name="Column16074"/>
    <tableColumn id="16075" xr3:uid="{0D093CEB-4CC8-4D94-AAF5-CD9E54A12373}" name="Column16075"/>
    <tableColumn id="16076" xr3:uid="{DB3658A9-AEC4-4782-8C6C-FE4E06C1A812}" name="Column16076"/>
    <tableColumn id="16077" xr3:uid="{2E5CEF6D-353C-437B-A823-4EC482ABF106}" name="Column16077"/>
    <tableColumn id="16078" xr3:uid="{158ADCEB-CF37-45BE-BFA3-4E70D8275325}" name="Column16078"/>
    <tableColumn id="16079" xr3:uid="{071DE995-FCD3-419C-AE32-4505BC1864BA}" name="Column16079"/>
    <tableColumn id="16080" xr3:uid="{B7987556-6E58-40EE-8E80-785B589F4C52}" name="Column16080"/>
    <tableColumn id="16081" xr3:uid="{8FF533A0-25A8-411C-B4D9-1205F21B1DB6}" name="Column16081"/>
    <tableColumn id="16082" xr3:uid="{5D485974-AFAD-44BF-B903-6E2964A0F16C}" name="Column16082"/>
    <tableColumn id="16083" xr3:uid="{CCED25D1-E5AB-44CA-8A5B-EB537F839500}" name="Column16083"/>
    <tableColumn id="16084" xr3:uid="{E2CFD039-2563-4319-931A-1D0D8BEBC2C9}" name="Column16084"/>
    <tableColumn id="16085" xr3:uid="{607C235B-D966-4972-BDB9-7C1E6C3FDE16}" name="Column16085"/>
    <tableColumn id="16086" xr3:uid="{00C2CD97-C093-4195-B8F9-4A41E0304A7B}" name="Column16086"/>
    <tableColumn id="16087" xr3:uid="{5ACC88E3-9FD7-4787-B1BB-0672CB66851C}" name="Column16087"/>
    <tableColumn id="16088" xr3:uid="{78A99A9F-C207-490A-88FA-55605B7D03AB}" name="Column16088"/>
    <tableColumn id="16089" xr3:uid="{F6622BE9-F5C1-4BF5-A2E7-CEB39A6C8E9C}" name="Column16089"/>
    <tableColumn id="16090" xr3:uid="{03B2A5C8-E374-4749-86C1-29164AA984EF}" name="Column16090"/>
    <tableColumn id="16091" xr3:uid="{7F217C5B-D001-4A86-B2E6-B799DFE1A3A7}" name="Column16091"/>
    <tableColumn id="16092" xr3:uid="{DF18A0BD-692E-411F-911C-754FFEA624CC}" name="Column16092"/>
    <tableColumn id="16093" xr3:uid="{72B32E5C-7581-476B-9792-4BC5D95D6DEC}" name="Column16093"/>
    <tableColumn id="16094" xr3:uid="{7A104139-4843-4B6C-848B-351DBD9BF2C8}" name="Column16094"/>
    <tableColumn id="16095" xr3:uid="{577F63A2-40A3-48F7-BA43-51D6191A8FB4}" name="Column16095"/>
    <tableColumn id="16096" xr3:uid="{9AA565BE-0520-426F-9A23-508C05838480}" name="Column16096"/>
    <tableColumn id="16097" xr3:uid="{341FF386-1320-4454-9BDE-9964452F5E0B}" name="Column16097"/>
    <tableColumn id="16098" xr3:uid="{73C49F50-3408-4DB0-B61F-1F18CF393ACD}" name="Column16098"/>
    <tableColumn id="16099" xr3:uid="{7F866CCB-DBA5-4EC3-8656-1BD9FE2D91B5}" name="Column16099"/>
    <tableColumn id="16100" xr3:uid="{67974771-9EFA-40B6-AADD-AB6DAA041019}" name="Column16100"/>
    <tableColumn id="16101" xr3:uid="{FEB48161-CC2F-4716-9C0A-C24732390B63}" name="Column16101"/>
    <tableColumn id="16102" xr3:uid="{236C6E9F-C1C0-4D27-B50D-729D806C1EC3}" name="Column16102"/>
    <tableColumn id="16103" xr3:uid="{A23F766A-4810-41BE-8CFC-A1F46085C560}" name="Column16103"/>
    <tableColumn id="16104" xr3:uid="{2FBADF42-FE66-498D-AFDE-5CCE3FEA0549}" name="Column16104"/>
    <tableColumn id="16105" xr3:uid="{4CB14D86-B837-40A8-9867-98B52EEDD556}" name="Column16105"/>
    <tableColumn id="16106" xr3:uid="{098E03C8-07EE-424C-9469-E1D91A17DE63}" name="Column16106"/>
    <tableColumn id="16107" xr3:uid="{8902C61B-5A7D-4269-9E43-A21E7A6F7038}" name="Column16107"/>
    <tableColumn id="16108" xr3:uid="{1F8F465D-5C8E-44BD-B444-EB79B5F80B6B}" name="Column16108"/>
    <tableColumn id="16109" xr3:uid="{9EA8E632-4B2B-4B3C-9B68-147F81133495}" name="Column16109"/>
    <tableColumn id="16110" xr3:uid="{5D115108-D9D5-40C9-99F2-65D25A6B8375}" name="Column16110"/>
    <tableColumn id="16111" xr3:uid="{2E6BD72F-F132-4CBE-A6BB-497F61893D2E}" name="Column16111"/>
    <tableColumn id="16112" xr3:uid="{57E81D59-F579-4832-A436-90C361D35629}" name="Column16112"/>
    <tableColumn id="16113" xr3:uid="{AB1E8CB7-6DEC-4559-8B1F-7DF5FE967939}" name="Column16113"/>
    <tableColumn id="16114" xr3:uid="{8341550D-FD9C-4296-8CF8-D8CC8FFFD0FA}" name="Column16114"/>
    <tableColumn id="16115" xr3:uid="{E7E93706-D19E-4A8B-8370-759BEDC68F72}" name="Column16115"/>
    <tableColumn id="16116" xr3:uid="{D553E772-6812-4086-92F3-1361F23438B1}" name="Column16116"/>
    <tableColumn id="16117" xr3:uid="{D5074821-A3D3-4D81-B85D-424E2E41A9E2}" name="Column16117"/>
    <tableColumn id="16118" xr3:uid="{B5F58FB2-8FEB-4E24-8B38-0E2A2E132C0A}" name="Column16118"/>
    <tableColumn id="16119" xr3:uid="{7DE875EA-6F96-4D69-84B2-6964E2D6F3B4}" name="Column16119"/>
    <tableColumn id="16120" xr3:uid="{C08EDAA4-40A2-4562-B123-F5FE62175DCB}" name="Column16120"/>
    <tableColumn id="16121" xr3:uid="{A455D63A-0E0A-43C5-9CD4-D5CDFF1F6830}" name="Column16121"/>
    <tableColumn id="16122" xr3:uid="{2B19184B-5223-4D89-AAFD-78068E646237}" name="Column16122"/>
    <tableColumn id="16123" xr3:uid="{AC74EEAF-EEC1-4F4B-8936-1E427FA23A7C}" name="Column16123"/>
    <tableColumn id="16124" xr3:uid="{17226CB1-7790-4DE9-94C5-6D780224CBCA}" name="Column16124"/>
    <tableColumn id="16125" xr3:uid="{84010E8D-4AFB-4420-8D66-D394BEF05106}" name="Column16125"/>
    <tableColumn id="16126" xr3:uid="{C82E1284-0926-4A1C-A9AD-6FEE561FD99F}" name="Column16126"/>
    <tableColumn id="16127" xr3:uid="{AB1DCE0E-EA2E-45C0-994D-5DC3A5994230}" name="Column16127"/>
    <tableColumn id="16128" xr3:uid="{2AF08C25-43F6-4C24-8347-2B537B376450}" name="Column16128"/>
    <tableColumn id="16129" xr3:uid="{A7943056-76E8-4999-9596-782753518823}" name="Column16129"/>
    <tableColumn id="16130" xr3:uid="{7E08EE6C-1831-4BA2-B46E-A8BE6D0BC963}" name="Column16130"/>
    <tableColumn id="16131" xr3:uid="{91957436-510A-4ADA-A214-5DBA0E83631F}" name="Column16131"/>
    <tableColumn id="16132" xr3:uid="{C4A0126A-B1BD-4CCD-AC7A-FEB7C981C4A0}" name="Column16132"/>
    <tableColumn id="16133" xr3:uid="{671124DE-E6BD-43F8-B39F-2F3B89700B3C}" name="Column16133"/>
    <tableColumn id="16134" xr3:uid="{20B6898F-0F68-4706-9F35-78D2BBA292DC}" name="Column16134"/>
    <tableColumn id="16135" xr3:uid="{F27D870B-54BD-4368-A98E-F08B0A22613A}" name="Column16135"/>
    <tableColumn id="16136" xr3:uid="{760838DC-5236-4E5F-B344-CD28FE56FA23}" name="Column16136"/>
    <tableColumn id="16137" xr3:uid="{4EF26DE7-6D6C-43C4-A2F9-C9CA0D164063}" name="Column16137"/>
    <tableColumn id="16138" xr3:uid="{ED50352A-3F4A-4B36-B5ED-86DCFE69537F}" name="Column16138"/>
    <tableColumn id="16139" xr3:uid="{8AAE709C-04D2-46BD-AEC0-E317495F4CA8}" name="Column16139"/>
    <tableColumn id="16140" xr3:uid="{D3374925-13C5-4529-8612-2E679B4BDEAF}" name="Column16140"/>
    <tableColumn id="16141" xr3:uid="{309AAC9C-0D09-4D31-8677-11A2296B72BE}" name="Column16141"/>
    <tableColumn id="16142" xr3:uid="{9BEE5376-D5E5-403B-AA61-AEE8BC16F9F2}" name="Column16142"/>
    <tableColumn id="16143" xr3:uid="{26E2069F-7ED2-4877-AD67-D1489FCCB033}" name="Column16143"/>
    <tableColumn id="16144" xr3:uid="{9596B280-1C18-4C2B-AD86-95C1D7C0E9F2}" name="Column16144"/>
    <tableColumn id="16145" xr3:uid="{E0065260-23C4-4064-ABF7-4A6DB52D5E98}" name="Column16145"/>
    <tableColumn id="16146" xr3:uid="{59A26ED0-CD57-44DC-BCCB-0A8A499BA8F7}" name="Column16146"/>
    <tableColumn id="16147" xr3:uid="{B243ADFE-5847-4BEC-A8C5-70C0A8E0278D}" name="Column16147"/>
    <tableColumn id="16148" xr3:uid="{9801FE1E-FE27-4ABB-82BB-D12D77C99570}" name="Column16148"/>
    <tableColumn id="16149" xr3:uid="{3AC73ADB-0C9E-4CF6-AEB3-F5ED12CBC027}" name="Column16149"/>
    <tableColumn id="16150" xr3:uid="{F7A3D43B-2923-4A1F-8DC7-4D92F2CCC8DB}" name="Column16150"/>
    <tableColumn id="16151" xr3:uid="{F5483A14-F838-427F-A0EF-C44B40B198D6}" name="Column16151"/>
    <tableColumn id="16152" xr3:uid="{E25ECF5E-0DC2-4566-B4AE-D9759E93B886}" name="Column16152"/>
    <tableColumn id="16153" xr3:uid="{53006D9D-D866-41ED-8598-9CEDBE3C2590}" name="Column16153"/>
    <tableColumn id="16154" xr3:uid="{1FF4A630-E939-4BE3-BFA8-D13D629B0A33}" name="Column16154"/>
    <tableColumn id="16155" xr3:uid="{3F5313B1-CF2E-479A-B3C1-1AD11F306074}" name="Column16155"/>
    <tableColumn id="16156" xr3:uid="{70BB06A5-8E22-47DF-9E58-58D66A23C6C3}" name="Column16156"/>
    <tableColumn id="16157" xr3:uid="{186C4050-35D4-4F10-9F4D-13FCF8A28014}" name="Column16157"/>
    <tableColumn id="16158" xr3:uid="{9437044F-E91B-4F3E-B32F-E7F525B21865}" name="Column16158"/>
    <tableColumn id="16159" xr3:uid="{E574255E-B6B1-422C-972F-18CE30E507CF}" name="Column16159"/>
    <tableColumn id="16160" xr3:uid="{BFE1BE71-0C0A-4A67-A3AD-5A7EAD92E40A}" name="Column16160"/>
    <tableColumn id="16161" xr3:uid="{1E917EFB-1A74-4C1E-84CA-C97C06D195B5}" name="Column16161"/>
    <tableColumn id="16162" xr3:uid="{D9E2382C-CB21-47E9-B7DB-3F78CF00D3FB}" name="Column16162"/>
    <tableColumn id="16163" xr3:uid="{EFD4490A-0183-4568-B956-FF75945958AE}" name="Column16163"/>
    <tableColumn id="16164" xr3:uid="{8495B584-30BE-4083-8AAB-AC192C062F9B}" name="Column16164"/>
    <tableColumn id="16165" xr3:uid="{3CA681F6-6E7A-4901-AC50-4C746196D8A4}" name="Column16165"/>
    <tableColumn id="16166" xr3:uid="{E5EE045D-B94D-496C-B21C-8B8C3E02E867}" name="Column16166"/>
    <tableColumn id="16167" xr3:uid="{A066E4F3-B175-411A-ABAC-4F511811F8C2}" name="Column16167"/>
    <tableColumn id="16168" xr3:uid="{C1E5D278-A24D-479F-8BCC-751BF2057259}" name="Column16168"/>
    <tableColumn id="16169" xr3:uid="{CC7304A2-80BA-4C10-A2AD-C12F7EB26C83}" name="Column16169"/>
    <tableColumn id="16170" xr3:uid="{24E5CFD3-8F72-4907-A6B2-C83AF5A42530}" name="Column16170"/>
    <tableColumn id="16171" xr3:uid="{617A779B-4F69-42AD-A7D7-4ACA6F26E5B6}" name="Column16171"/>
    <tableColumn id="16172" xr3:uid="{869BD62F-021C-4023-9179-6C3E8ACF0BDF}" name="Column16172"/>
    <tableColumn id="16173" xr3:uid="{18B98BE1-9F6C-4C70-BCCB-5F1A4BE1A788}" name="Column16173"/>
    <tableColumn id="16174" xr3:uid="{93A351D4-6248-4CEB-BD62-45C269524039}" name="Column16174"/>
    <tableColumn id="16175" xr3:uid="{7D657A66-5457-43CE-8587-E3203421625F}" name="Column16175"/>
    <tableColumn id="16176" xr3:uid="{DDB6F000-A831-4348-97F2-0C3F0B8F39AE}" name="Column16176"/>
    <tableColumn id="16177" xr3:uid="{F0DC149C-7529-4CB7-9582-106D9988CB74}" name="Column16177"/>
    <tableColumn id="16178" xr3:uid="{83EA1B38-C642-4BEC-A169-966579D19C63}" name="Column16178"/>
    <tableColumn id="16179" xr3:uid="{8D8202CF-33F2-4E5A-8CF0-6E89C4D48B2F}" name="Column16179"/>
    <tableColumn id="16180" xr3:uid="{660D3636-0A21-4B7C-9D82-83BA10BB86C1}" name="Column16180"/>
    <tableColumn id="16181" xr3:uid="{8D521356-EA9F-4D0B-BD71-7321AF8FFB4E}" name="Column16181"/>
    <tableColumn id="16182" xr3:uid="{F073B82F-38E5-4199-8A22-16DC26DD44D0}" name="Column16182"/>
    <tableColumn id="16183" xr3:uid="{DEB76A0D-3993-45CB-B1C4-5BBFCDA816DA}" name="Column16183"/>
    <tableColumn id="16184" xr3:uid="{1AF31E27-D7E3-4F47-97AC-4E41C63FB6CF}" name="Column16184"/>
    <tableColumn id="16185" xr3:uid="{4C5E41D6-E91E-422D-8BCF-4B04ABCD089D}" name="Column16185"/>
    <tableColumn id="16186" xr3:uid="{F0694F35-584D-4F54-A5BF-07B9A9774057}" name="Column16186"/>
    <tableColumn id="16187" xr3:uid="{0DEB6DBF-CAA3-47D7-BADC-1D0710BCCD64}" name="Column16187"/>
    <tableColumn id="16188" xr3:uid="{C24B6478-570F-46CF-A7D3-47EFC1BEBC02}" name="Column16188"/>
    <tableColumn id="16189" xr3:uid="{937A012A-3285-4F51-9018-6F6DBA70BD88}" name="Column16189"/>
    <tableColumn id="16190" xr3:uid="{1FAEEFF7-14C4-4E59-8674-B27FAFB9CCB5}" name="Column16190"/>
    <tableColumn id="16191" xr3:uid="{AC1BF414-9816-45E2-9CB0-FC29666FB354}" name="Column16191"/>
    <tableColumn id="16192" xr3:uid="{6104D740-E6B9-4463-B2C4-0FAE018F7556}" name="Column16192"/>
    <tableColumn id="16193" xr3:uid="{1D1266D1-69DA-4F45-90F6-A867127B86C0}" name="Column16193"/>
    <tableColumn id="16194" xr3:uid="{82A7C480-0010-43E3-9C12-8A91368E046F}" name="Column16194"/>
    <tableColumn id="16195" xr3:uid="{1D23315D-48A1-495F-B9B2-31160A64F301}" name="Column16195"/>
    <tableColumn id="16196" xr3:uid="{12FCBD13-05BF-4D69-B76C-E63508ABAFF4}" name="Column16196"/>
    <tableColumn id="16197" xr3:uid="{6F8FC30A-630A-431C-90DE-C3CECD426573}" name="Column16197"/>
    <tableColumn id="16198" xr3:uid="{7167FB2C-B0D0-4304-96CF-79179D2F9536}" name="Column16198"/>
    <tableColumn id="16199" xr3:uid="{AB0371C5-2F10-434F-B111-C97101D9C526}" name="Column16199"/>
    <tableColumn id="16200" xr3:uid="{876F860D-8398-4050-9CC7-157DC6FE28C9}" name="Column16200"/>
    <tableColumn id="16201" xr3:uid="{CEF2E28B-9803-4ABF-AC6C-F36EA5D330FD}" name="Column16201"/>
    <tableColumn id="16202" xr3:uid="{C64D7E46-234A-4B53-921C-C2A8B0269BAA}" name="Column16202"/>
    <tableColumn id="16203" xr3:uid="{66C780DC-63B8-4C73-AE83-6EDDD6E35F22}" name="Column16203"/>
    <tableColumn id="16204" xr3:uid="{54685E9E-D3A8-40AD-8708-DB658AB24643}" name="Column16204"/>
    <tableColumn id="16205" xr3:uid="{32F55FDA-84E8-437C-8BA8-9AC53EEECBAD}" name="Column16205"/>
    <tableColumn id="16206" xr3:uid="{487EB614-D657-485C-8749-11309965E00D}" name="Column16206"/>
    <tableColumn id="16207" xr3:uid="{7EB28A72-7F7D-48F9-8683-3DA279FA119D}" name="Column16207"/>
    <tableColumn id="16208" xr3:uid="{2D13FE1A-8A92-4A8C-8841-E157CF684A6E}" name="Column16208"/>
    <tableColumn id="16209" xr3:uid="{A5A1BDB6-6A95-4BB4-B819-82E85DE94DCB}" name="Column16209"/>
    <tableColumn id="16210" xr3:uid="{3AD8FE0F-E95D-4BA4-A46F-04956F2E4279}" name="Column16210"/>
    <tableColumn id="16211" xr3:uid="{7B7D9B47-61B6-4860-AE2B-14E64621FF75}" name="Column16211"/>
    <tableColumn id="16212" xr3:uid="{6EFCCA6B-263B-4662-AB64-688053CFAE50}" name="Column16212"/>
    <tableColumn id="16213" xr3:uid="{2099224D-7DB9-4590-AA8F-CF58E9D7ECD8}" name="Column16213"/>
    <tableColumn id="16214" xr3:uid="{60FEF337-B3C8-47B7-871C-C71C7AEEBF47}" name="Column16214"/>
    <tableColumn id="16215" xr3:uid="{3C287E4E-D3C0-4B7D-9188-7B7F7FDEA115}" name="Column16215"/>
    <tableColumn id="16216" xr3:uid="{652A60E7-C6F2-4325-958D-49629F58FB6B}" name="Column16216"/>
    <tableColumn id="16217" xr3:uid="{69FD26E2-9D38-419E-B218-2EE656BD24E0}" name="Column16217"/>
    <tableColumn id="16218" xr3:uid="{AAB0D654-6E55-4B1E-9798-C4BA8686FD46}" name="Column16218"/>
    <tableColumn id="16219" xr3:uid="{87960A5B-6DCB-4DBB-950E-DE2F6D756F02}" name="Column16219"/>
    <tableColumn id="16220" xr3:uid="{51D12034-4783-4E73-896D-0615025B1EF3}" name="Column16220"/>
    <tableColumn id="16221" xr3:uid="{21CD57D2-40B9-44AC-BCA0-ED25176A251B}" name="Column16221"/>
    <tableColumn id="16222" xr3:uid="{55430978-E912-474F-8588-42D697167565}" name="Column16222"/>
    <tableColumn id="16223" xr3:uid="{EC7CAE98-7666-4C5F-9603-6289A3C97D08}" name="Column16223"/>
    <tableColumn id="16224" xr3:uid="{876FB9DA-63B2-40C3-8E1F-C6D428547461}" name="Column16224"/>
    <tableColumn id="16225" xr3:uid="{93414785-A0F2-4FF3-885A-D64367F33740}" name="Column16225"/>
    <tableColumn id="16226" xr3:uid="{3626C9FC-52D4-4AAA-94B2-52B8A7FBAA23}" name="Column16226"/>
    <tableColumn id="16227" xr3:uid="{565F376C-8403-4A77-AABD-4D10F9E33BFA}" name="Column16227"/>
    <tableColumn id="16228" xr3:uid="{2857F3E2-031C-4575-A0AF-E876B73EB36D}" name="Column16228"/>
    <tableColumn id="16229" xr3:uid="{09B3BFC3-FFCA-47CD-A44C-B326371349CC}" name="Column16229"/>
    <tableColumn id="16230" xr3:uid="{6915890D-5AD8-487C-A895-51D108CF4EB2}" name="Column16230"/>
    <tableColumn id="16231" xr3:uid="{19D14895-C30A-4B36-9C5A-6A4F128FA20F}" name="Column16231"/>
    <tableColumn id="16232" xr3:uid="{B5CB3C87-6DFC-44DC-81F5-E0D1E852C06C}" name="Column16232"/>
    <tableColumn id="16233" xr3:uid="{4F49C4F9-E68F-479B-8C40-9018BE2981DC}" name="Column16233"/>
    <tableColumn id="16234" xr3:uid="{4B81DA80-6CD1-4D1A-B0A6-752A25C5C6AA}" name="Column16234"/>
    <tableColumn id="16235" xr3:uid="{B053C1D9-72CA-4E22-83B6-106FAE1C1C9F}" name="Column16235"/>
    <tableColumn id="16236" xr3:uid="{5CF02EFD-04D7-4FF4-B9B3-9AD66FC59063}" name="Column16236"/>
    <tableColumn id="16237" xr3:uid="{7F895918-48CF-45F3-90ED-A1D5CFD4B45E}" name="Column16237"/>
    <tableColumn id="16238" xr3:uid="{D1026938-70F3-4FBF-AA8A-57D78DF1FCAB}" name="Column16238"/>
    <tableColumn id="16239" xr3:uid="{93E05EBC-64E4-492C-AFF8-D3747A602EA1}" name="Column16239"/>
    <tableColumn id="16240" xr3:uid="{E5189606-AE5F-4FF8-816C-D1D2F447F5D3}" name="Column16240"/>
    <tableColumn id="16241" xr3:uid="{6F1D9C6B-A46D-40D2-AB5A-54419413FB9D}" name="Column16241"/>
    <tableColumn id="16242" xr3:uid="{335411C2-F1C0-49CD-AF38-6E76B428CDCD}" name="Column16242"/>
    <tableColumn id="16243" xr3:uid="{59DCE703-7EB6-435D-A70C-5B288E36F21D}" name="Column16243"/>
    <tableColumn id="16244" xr3:uid="{E9EA2C3A-DEAE-4097-BBD2-320B62602F11}" name="Column16244"/>
    <tableColumn id="16245" xr3:uid="{A56F5E86-B47B-40D8-AB4A-D56155011BC5}" name="Column16245"/>
    <tableColumn id="16246" xr3:uid="{A4B3F4E9-9EC8-48D6-8E7D-2089D1FC50BA}" name="Column16246"/>
    <tableColumn id="16247" xr3:uid="{1DC20EC6-8F22-47BE-A984-1F95CE2267E2}" name="Column16247"/>
    <tableColumn id="16248" xr3:uid="{AE1ABA75-6E86-45D4-8E16-4F1810C8C044}" name="Column16248"/>
    <tableColumn id="16249" xr3:uid="{A5961CDE-E401-4EE2-A5E4-4FA79966362A}" name="Column16249"/>
    <tableColumn id="16250" xr3:uid="{AEE78D6B-72BF-45C4-9E7B-748883D9E1C5}" name="Column16250"/>
    <tableColumn id="16251" xr3:uid="{CB330E52-134C-4534-A973-75B4E083E66F}" name="Column16251"/>
    <tableColumn id="16252" xr3:uid="{681E632F-2BB1-47BF-89AF-2D9009E51625}" name="Column16252"/>
    <tableColumn id="16253" xr3:uid="{BCCDB94D-A783-4293-87C7-BE01304B271D}" name="Column16253"/>
    <tableColumn id="16254" xr3:uid="{FC320E7A-865D-43E4-B0F5-0933927EE9EB}" name="Column16254"/>
    <tableColumn id="16255" xr3:uid="{A4A5F643-7BF6-4496-9DB7-B45E9CA5B08B}" name="Column16255"/>
    <tableColumn id="16256" xr3:uid="{7BB040D2-EB09-45AE-A56E-BA08A7DC57B2}" name="Column16256"/>
    <tableColumn id="16257" xr3:uid="{64CADEF0-EC3C-4D8A-AB9B-412BE2EE72D5}" name="Column16257"/>
    <tableColumn id="16258" xr3:uid="{481486AD-406D-4ADF-B8BF-5204110A65A1}" name="Column16258"/>
    <tableColumn id="16259" xr3:uid="{F9B05252-C0C3-4F2C-B602-0AD5A72D79A5}" name="Column16259"/>
    <tableColumn id="16260" xr3:uid="{3AA443B5-15B2-4162-9BF4-ABD707154B70}" name="Column16260"/>
    <tableColumn id="16261" xr3:uid="{AD8C864F-CF7D-403F-8475-08F3343EA7E4}" name="Column16261"/>
    <tableColumn id="16262" xr3:uid="{55C025BE-B8C1-42C9-A45B-088B6712B753}" name="Column16262"/>
    <tableColumn id="16263" xr3:uid="{1ADE648D-5A4E-4226-9D93-D1DF98C457F8}" name="Column16263"/>
    <tableColumn id="16264" xr3:uid="{13C00BE5-ECB3-40C4-82BC-8B41D8171606}" name="Column16264"/>
    <tableColumn id="16265" xr3:uid="{C50C93FB-E987-432C-A339-254F5E9C8490}" name="Column16265"/>
    <tableColumn id="16266" xr3:uid="{FF899B3A-20EE-4B5C-A655-35276973F813}" name="Column16266"/>
    <tableColumn id="16267" xr3:uid="{08FD38B1-7532-4C87-9EB0-C734BCCB9BE1}" name="Column16267"/>
    <tableColumn id="16268" xr3:uid="{454D896D-AC5B-47FC-AD64-1C5C62B26B9B}" name="Column16268"/>
    <tableColumn id="16269" xr3:uid="{C8C15680-C4E6-4B6E-8F43-E89BBE769249}" name="Column16269"/>
    <tableColumn id="16270" xr3:uid="{0B02CBE8-D523-4340-8325-0C6F617EAA9F}" name="Column16270"/>
    <tableColumn id="16271" xr3:uid="{C5FF9598-C13A-447D-A795-B85514FDC127}" name="Column16271"/>
    <tableColumn id="16272" xr3:uid="{95D2E2FD-E989-41BA-9987-195A9765A25B}" name="Column16272"/>
    <tableColumn id="16273" xr3:uid="{96B48D7E-0F5A-4BDA-BDDD-054BA18F0D5D}" name="Column16273"/>
    <tableColumn id="16274" xr3:uid="{21B90554-4DF2-46F7-846A-AF230E80BB2A}" name="Column16274"/>
    <tableColumn id="16275" xr3:uid="{FE8DEB07-817A-4422-8ADD-AD22458BDE9A}" name="Column16275"/>
    <tableColumn id="16276" xr3:uid="{BFAE6C9B-5C78-4B57-ABA8-092F43BF4F1F}" name="Column16276"/>
    <tableColumn id="16277" xr3:uid="{471315AD-01B3-4D0D-8828-28EA02BAF2E6}" name="Column16277"/>
    <tableColumn id="16278" xr3:uid="{D5422AD9-62CC-42F4-B0D6-550DAB60862C}" name="Column16278"/>
    <tableColumn id="16279" xr3:uid="{AD1753C6-6C19-47FC-B7EB-6AB8434E64E3}" name="Column16279"/>
    <tableColumn id="16280" xr3:uid="{3ADAE5AD-3E66-4C46-8A17-FDAE3B335E34}" name="Column16280"/>
    <tableColumn id="16281" xr3:uid="{B8E9A0A4-95A5-4027-8511-EF12D71A4637}" name="Column16281"/>
    <tableColumn id="16282" xr3:uid="{3D271B36-2C01-4190-BE8D-01F1B12A2097}" name="Column16282"/>
    <tableColumn id="16283" xr3:uid="{14BF4A61-3A36-4114-96A1-A7E1E7638A86}" name="Column16283"/>
    <tableColumn id="16284" xr3:uid="{C0C24F76-4876-4B1C-BB46-7A41162EECE2}" name="Column16284"/>
    <tableColumn id="16285" xr3:uid="{80BA17FA-4361-48DC-ACBD-0840CCFB0F97}" name="Column16285"/>
    <tableColumn id="16286" xr3:uid="{B898F5DB-6896-4A53-87AB-B98F746C7EFD}" name="Column16286"/>
    <tableColumn id="16287" xr3:uid="{5FC75E25-E09D-4C98-8E6D-720C2E679FB9}" name="Column16287"/>
    <tableColumn id="16288" xr3:uid="{C3BCDE25-8A23-473D-B49E-21133041CB52}" name="Column16288"/>
    <tableColumn id="16289" xr3:uid="{42F70915-E968-40BD-888F-05DFC2E51DF9}" name="Column16289"/>
    <tableColumn id="16290" xr3:uid="{BE3397C2-EB17-4985-BB8A-A68F0106E71C}" name="Column16290"/>
    <tableColumn id="16291" xr3:uid="{F29D54B8-D408-4904-85F3-E76CAA250F96}" name="Column16291"/>
    <tableColumn id="16292" xr3:uid="{361D2436-7CC6-4CD3-B7C6-3901C11E5867}" name="Column16292"/>
    <tableColumn id="16293" xr3:uid="{AACEC049-09C2-4BB0-A92A-180924AB844F}" name="Column16293"/>
    <tableColumn id="16294" xr3:uid="{CE9DCB59-F15E-4037-9E3F-67F064D111AD}" name="Column16294"/>
    <tableColumn id="16295" xr3:uid="{4CCA6F2D-1551-41B1-83D3-E2C3A4CC33AA}" name="Column16295"/>
    <tableColumn id="16296" xr3:uid="{696B7EFF-847E-4DF4-8A75-31F690A681B9}" name="Column16296"/>
    <tableColumn id="16297" xr3:uid="{2F086A00-7AA3-478F-A215-040D1D556121}" name="Column16297"/>
    <tableColumn id="16298" xr3:uid="{DDBD716A-E48C-44FF-99B6-FE31E1B59F31}" name="Column16298"/>
    <tableColumn id="16299" xr3:uid="{44237C47-99C9-4455-B71A-31987709475D}" name="Column16299"/>
    <tableColumn id="16300" xr3:uid="{65C1019B-8091-4624-BC58-FB8CBF6FA6FA}" name="Column16300"/>
    <tableColumn id="16301" xr3:uid="{611B8817-7607-4AE9-937F-A4276D13130F}" name="Column16301"/>
    <tableColumn id="16302" xr3:uid="{C712973C-8BD9-4365-8BCF-2A261AF8A973}" name="Column16302"/>
    <tableColumn id="16303" xr3:uid="{DE093BC4-D28B-47E9-ACE4-CC56F5D028F5}" name="Column16303"/>
    <tableColumn id="16304" xr3:uid="{A7A8A5EA-080E-4DCB-B811-95D63246A313}" name="Column16304"/>
    <tableColumn id="16305" xr3:uid="{7208F861-E777-4603-81E8-9C694EE65259}" name="Column16305"/>
    <tableColumn id="16306" xr3:uid="{979664F6-8E4E-4CAE-8C48-E4B8667F378E}" name="Column16306"/>
    <tableColumn id="16307" xr3:uid="{7D578CFE-D3E2-4FD2-B805-5D36C8D1BD36}" name="Column16307"/>
    <tableColumn id="16308" xr3:uid="{D0AEB7ED-5FEA-436C-8B82-D061D2D510B8}" name="Column16308"/>
    <tableColumn id="16309" xr3:uid="{7AC477DF-B2F3-4CC2-BCA0-1D0CC928292B}" name="Column16309"/>
    <tableColumn id="16310" xr3:uid="{C3198136-5B0A-4D09-AB61-31073F25E9B0}" name="Column16310"/>
    <tableColumn id="16311" xr3:uid="{EAAAA66F-1A9C-4E6D-93BD-3FEC60DFC0C1}" name="Column16311"/>
    <tableColumn id="16312" xr3:uid="{D7679690-4EBA-431C-93B9-64BE5B57137C}" name="Column16312"/>
    <tableColumn id="16313" xr3:uid="{486172EB-0C76-48C9-B3CB-6D61F5D567C5}" name="Column16313"/>
    <tableColumn id="16314" xr3:uid="{C1DE5C64-8307-4722-8D63-57631C6DED07}" name="Column16314"/>
    <tableColumn id="16315" xr3:uid="{4D4DE74B-0741-4384-B24F-DD1059A9E368}" name="Column16315"/>
    <tableColumn id="16316" xr3:uid="{57530084-3E5E-4668-877D-E2E9FAFBF51D}" name="Column16316"/>
    <tableColumn id="16317" xr3:uid="{0B103932-83A1-41E7-9CB9-E7A82745D8D4}" name="Column16317"/>
    <tableColumn id="16318" xr3:uid="{C30D7A55-29CC-4D3B-9312-34E65885A50B}" name="Column16318"/>
    <tableColumn id="16319" xr3:uid="{42A4D19E-F640-4210-BDDE-2BB9E4951F95}" name="Column16319"/>
    <tableColumn id="16320" xr3:uid="{F7D60927-31C8-4A07-B95D-AB6A08954472}" name="Column16320"/>
    <tableColumn id="16321" xr3:uid="{35720721-6600-4582-87BD-EF60F271ADDF}" name="Column16321"/>
    <tableColumn id="16322" xr3:uid="{07C12F16-73A5-4698-8010-3B4DAAB551F8}" name="Column16322"/>
    <tableColumn id="16323" xr3:uid="{E42F2FDA-E17F-4BB6-B218-58C23B952323}" name="Column16323"/>
    <tableColumn id="16324" xr3:uid="{761F2894-24B3-4CE9-B559-8D78AF980222}" name="Column16324"/>
    <tableColumn id="16325" xr3:uid="{D5633873-8AD0-4C84-A632-628F8076DED2}" name="Column16325"/>
    <tableColumn id="16326" xr3:uid="{F7640F77-1784-4B91-8CBE-DFAF41BBB931}" name="Column16326"/>
    <tableColumn id="16327" xr3:uid="{0B35EFDA-205B-4A7F-B3EA-2D963857C40D}" name="Column16327"/>
    <tableColumn id="16328" xr3:uid="{ACA77BF9-9B10-444B-881F-46A256AB3DD4}" name="Column16328"/>
    <tableColumn id="16329" xr3:uid="{8D5973EA-F418-4C58-A565-148E45F55835}" name="Column16329"/>
    <tableColumn id="16330" xr3:uid="{CCFDD839-C2A0-46C1-A867-5D393DEA52FC}" name="Column16330"/>
    <tableColumn id="16331" xr3:uid="{4CD72168-613D-46C1-B5E4-E307B5A709E4}" name="Column16331"/>
    <tableColumn id="16332" xr3:uid="{C41A4BEF-00F2-4BE5-82A9-F45142093F4F}" name="Column16332"/>
    <tableColumn id="16333" xr3:uid="{FC20EC35-7DC5-4568-877D-72244C48CA6E}" name="Column16333"/>
    <tableColumn id="16334" xr3:uid="{8A9FBA1C-52A1-4CC0-9167-4D3FBF5C9A30}" name="Column16334"/>
    <tableColumn id="16335" xr3:uid="{BFAF339F-EB11-4D14-B75E-802BF5B2BD28}" name="Column16335"/>
    <tableColumn id="16336" xr3:uid="{CE22A780-49E9-4723-8CCC-C74479E00B83}" name="Column16336"/>
    <tableColumn id="16337" xr3:uid="{2C3B9125-BE09-4749-A255-FAEE9C203FF9}" name="Column16337"/>
    <tableColumn id="16338" xr3:uid="{83071520-4E1E-4C8D-8306-B6BC9B9C5FA6}" name="Column16338"/>
    <tableColumn id="16339" xr3:uid="{6A96490A-0A66-43F3-A596-3BF992919AC6}" name="Column16339"/>
    <tableColumn id="16340" xr3:uid="{A63152FC-093D-4A55-BB6A-10DB47B2C7DF}" name="Column16340"/>
    <tableColumn id="16341" xr3:uid="{8D38D48E-DCE7-44F8-99DC-FEC9A405675F}" name="Column16341"/>
    <tableColumn id="16342" xr3:uid="{5F394742-4C8A-4EAE-A0CB-15191FD3D8FC}" name="Column16342"/>
    <tableColumn id="16343" xr3:uid="{493F1AFC-CEAE-4B72-AD3C-FF1E6676E1F8}" name="Column16343"/>
    <tableColumn id="16344" xr3:uid="{3621027C-A553-49B9-A935-387416C47948}" name="Column16344"/>
    <tableColumn id="16345" xr3:uid="{D316464E-75BF-49A8-BE26-42DD54970F43}" name="Column16345"/>
    <tableColumn id="16346" xr3:uid="{E8D84E14-6138-4EC6-A272-40DBC14AE912}" name="Column16346"/>
    <tableColumn id="16347" xr3:uid="{937BB597-8C14-4C73-9D09-52728165A5F8}" name="Column16347"/>
    <tableColumn id="16348" xr3:uid="{AEE05C00-0EDE-4067-9F62-52DA9CB27F85}" name="Column16348"/>
    <tableColumn id="16349" xr3:uid="{555AF293-CE4B-4AB6-A53F-A4766ECAFC0E}" name="Column16349"/>
    <tableColumn id="16350" xr3:uid="{B0515A83-BE72-4B48-AA70-6D8C34A91E21}" name="Column16350"/>
    <tableColumn id="16351" xr3:uid="{D90D844C-053C-4D98-A9F0-AD581B50DAB2}" name="Column16351"/>
    <tableColumn id="16352" xr3:uid="{3501BD9E-CC1C-430A-99E6-C8FB160C9835}" name="Column16352"/>
    <tableColumn id="16353" xr3:uid="{3F5E376D-398A-4AD0-A629-22AD61D72554}" name="Column16353"/>
    <tableColumn id="16354" xr3:uid="{D9FB1CF9-C0E2-4A73-9F6C-BE098CE46E76}" name="Column16354"/>
    <tableColumn id="16355" xr3:uid="{92657151-8220-4030-BC85-A9AA3350B8B0}" name="Column16355"/>
    <tableColumn id="16356" xr3:uid="{CAC63783-23BB-44FE-9BE6-5FC69B7FBB07}" name="Column16356"/>
    <tableColumn id="16357" xr3:uid="{08E3E27A-F7C6-472D-96BC-95BFDCFB0FF9}" name="Column16357"/>
    <tableColumn id="16358" xr3:uid="{6B7B7B49-F2A7-4136-B4E6-E790A2228A12}" name="Column16358"/>
    <tableColumn id="16359" xr3:uid="{D2D06494-6AC8-4D78-9D8B-56629592F190}" name="Column16359"/>
    <tableColumn id="16360" xr3:uid="{DC127DA0-B4A2-4C5B-B4D7-F0955AA43693}" name="Column16360"/>
    <tableColumn id="16361" xr3:uid="{33B10C9D-9DDF-4081-A43F-E64C33809174}" name="Column16361"/>
    <tableColumn id="16362" xr3:uid="{D7B43ECC-74F4-41AA-9C0F-8CDCE440F74C}" name="Column16362"/>
    <tableColumn id="16363" xr3:uid="{5953BC93-7F9D-4BB2-9EAD-0FA4734018AB}" name="Column16363"/>
    <tableColumn id="16364" xr3:uid="{92139DFD-BDA6-44A1-966B-A2D3C54F0BF1}" name="Column16364"/>
    <tableColumn id="16365" xr3:uid="{30FD82B3-61AB-42BD-9491-246532A3114C}" name="Column16365"/>
    <tableColumn id="16366" xr3:uid="{73828F68-C186-43B4-9866-18500C5F68DA}" name="Column16366"/>
    <tableColumn id="16367" xr3:uid="{62104BFC-455C-4467-955B-2639252D2C53}" name="Column16367"/>
    <tableColumn id="16368" xr3:uid="{53081626-AA78-4465-BA67-D2C4F84AD026}" name="Column16368"/>
    <tableColumn id="16369" xr3:uid="{1B145C11-3B84-4540-92C3-6D6717BAC040}" name="Column16369"/>
    <tableColumn id="16370" xr3:uid="{98A4F4EC-986A-4D81-ACF3-040FEB0DDAB9}" name="Column16370"/>
    <tableColumn id="16371" xr3:uid="{A6EF92BC-1B1A-4BE3-8C59-CF3B436A7BDD}" name="Column16371"/>
    <tableColumn id="16372" xr3:uid="{FC774D98-14D6-4477-AAB5-44FFC5D68B04}" name="Column16372"/>
    <tableColumn id="16373" xr3:uid="{55E5A7C1-1B98-4046-A72B-2BAE86AB0B91}" name="Column16373"/>
    <tableColumn id="16374" xr3:uid="{CA73FA7B-D939-4EEF-A5BA-3AC9529DE224}" name="Column16374"/>
    <tableColumn id="16375" xr3:uid="{1E7B7ADA-0C01-41C7-BEF0-904450CD351D}" name="Column16375"/>
    <tableColumn id="16376" xr3:uid="{6B03FFB2-E179-4F06-A195-7FCBF6CAE873}" name="Column16376"/>
    <tableColumn id="16377" xr3:uid="{06B38A63-96DC-4D8B-9200-E4BD61F34791}" name="Column16377"/>
    <tableColumn id="16378" xr3:uid="{C4B59A42-8696-460C-B90E-EB6FA69057E6}" name="Column16378"/>
    <tableColumn id="16379" xr3:uid="{F6AB1EDE-42C9-4FF1-AB28-22676CFBA6FE}" name="Column16379"/>
    <tableColumn id="16380" xr3:uid="{0CB79766-A23D-4DD9-9F32-2970145BE3AF}" name="Column16380"/>
    <tableColumn id="16381" xr3:uid="{C7B35F9F-34BE-4232-911A-13F454E4E27C}" name="Column16381"/>
    <tableColumn id="16382" xr3:uid="{598E914F-D2E5-4DF6-B6F7-7C949A7E01D8}" name="Column16382"/>
    <tableColumn id="16383" xr3:uid="{4D287CD0-0154-45D2-A4B4-171225A3203B}" name="Column16383"/>
    <tableColumn id="16384" xr3:uid="{5DD9EDAF-A6C4-4D30-9E76-BCB5AC9493A4}" name="Column16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37DC-03DC-40C5-B18B-908D622118AE}">
  <dimension ref="A1:AV89"/>
  <sheetViews>
    <sheetView showRowColHeaders="0" tabSelected="1" workbookViewId="0">
      <selection activeCell="A56" sqref="A56"/>
    </sheetView>
  </sheetViews>
  <sheetFormatPr defaultRowHeight="15.75"/>
  <cols>
    <col min="1" max="1" width="17.25" customWidth="1"/>
    <col min="3" max="3" width="20.125" customWidth="1"/>
    <col min="4" max="5" width="10.625" bestFit="1" customWidth="1"/>
    <col min="6" max="6" width="12.125" bestFit="1" customWidth="1"/>
    <col min="7" max="7" width="26.375" bestFit="1" customWidth="1"/>
    <col min="8" max="8" width="10.375" bestFit="1" customWidth="1"/>
    <col min="10" max="10" width="11.375" bestFit="1" customWidth="1"/>
    <col min="11" max="11" width="12" bestFit="1" customWidth="1"/>
    <col min="12" max="12" width="11" bestFit="1" customWidth="1"/>
    <col min="13" max="13" width="9.75" bestFit="1" customWidth="1"/>
    <col min="14" max="14" width="6.625" customWidth="1"/>
    <col min="15" max="15" width="6" bestFit="1" customWidth="1"/>
    <col min="18" max="18" width="13.75" bestFit="1" customWidth="1"/>
    <col min="19" max="19" width="9.5" bestFit="1" customWidth="1"/>
    <col min="20" max="20" width="5.125" bestFit="1" customWidth="1"/>
    <col min="21" max="21" width="7" customWidth="1"/>
    <col min="25" max="25" width="13.5" bestFit="1" customWidth="1"/>
    <col min="26" max="26" width="10" bestFit="1" customWidth="1"/>
    <col min="27" max="27" width="10.625" bestFit="1" customWidth="1"/>
    <col min="28" max="28" width="12.75" bestFit="1" customWidth="1"/>
    <col min="30" max="30" width="12" bestFit="1" customWidth="1"/>
  </cols>
  <sheetData>
    <row r="1" spans="1:48">
      <c r="A1" s="1" t="s">
        <v>0</v>
      </c>
    </row>
    <row r="2" spans="1:48">
      <c r="A2" s="6" t="s">
        <v>1</v>
      </c>
    </row>
    <row r="3" spans="1:48">
      <c r="A3" s="1" t="s">
        <v>2</v>
      </c>
    </row>
    <row r="5" spans="1:48">
      <c r="A5" s="2" t="s">
        <v>3</v>
      </c>
    </row>
    <row r="7" spans="1:48">
      <c r="A7" s="1" t="s">
        <v>4</v>
      </c>
      <c r="C7" t="s">
        <v>5</v>
      </c>
    </row>
    <row r="9" spans="1:48">
      <c r="A9" s="1" t="s">
        <v>6</v>
      </c>
      <c r="C9" t="s">
        <v>7</v>
      </c>
    </row>
    <row r="11" spans="1:48">
      <c r="A11" s="1" t="s">
        <v>8</v>
      </c>
      <c r="B11">
        <v>1</v>
      </c>
      <c r="C11" t="s">
        <v>9</v>
      </c>
    </row>
    <row r="12" spans="1:48">
      <c r="B12">
        <v>2</v>
      </c>
      <c r="C12" t="s">
        <v>10</v>
      </c>
    </row>
    <row r="13" spans="1:48">
      <c r="B13">
        <v>3</v>
      </c>
      <c r="C13" t="s">
        <v>11</v>
      </c>
    </row>
    <row r="15" spans="1:48">
      <c r="H15" s="22"/>
    </row>
    <row r="16" spans="1:48">
      <c r="B16" s="333" t="s">
        <v>12</v>
      </c>
      <c r="C16" s="333" t="s">
        <v>13</v>
      </c>
      <c r="D16" s="333" t="s">
        <v>14</v>
      </c>
      <c r="E16" s="333" t="s">
        <v>15</v>
      </c>
      <c r="F16" s="333" t="s">
        <v>16</v>
      </c>
      <c r="G16" s="337" t="s">
        <v>17</v>
      </c>
      <c r="H16" s="28"/>
      <c r="I16" s="337" t="s">
        <v>18</v>
      </c>
      <c r="J16" s="341" t="s">
        <v>19</v>
      </c>
      <c r="K16" s="341" t="s">
        <v>20</v>
      </c>
      <c r="L16" s="341" t="s">
        <v>21</v>
      </c>
      <c r="M16" s="337" t="s">
        <v>22</v>
      </c>
      <c r="N16" s="337" t="s">
        <v>23</v>
      </c>
      <c r="O16" s="333" t="s">
        <v>24</v>
      </c>
      <c r="P16" s="333" t="s">
        <v>25</v>
      </c>
      <c r="Q16" s="333" t="s">
        <v>26</v>
      </c>
      <c r="R16" s="333" t="s">
        <v>27</v>
      </c>
      <c r="S16" s="336" t="s">
        <v>22</v>
      </c>
      <c r="T16" s="336" t="s">
        <v>23</v>
      </c>
      <c r="U16" s="333" t="s">
        <v>24</v>
      </c>
      <c r="V16" s="333" t="s">
        <v>25</v>
      </c>
      <c r="W16" s="333" t="s">
        <v>28</v>
      </c>
      <c r="X16" s="333" t="s">
        <v>29</v>
      </c>
      <c r="Y16" s="333" t="s">
        <v>30</v>
      </c>
      <c r="Z16" s="333" t="s">
        <v>31</v>
      </c>
      <c r="AA16" s="333" t="s">
        <v>32</v>
      </c>
      <c r="AB16" s="333" t="s">
        <v>33</v>
      </c>
      <c r="AC16" s="333" t="s">
        <v>34</v>
      </c>
      <c r="AD16" s="333" t="s">
        <v>35</v>
      </c>
      <c r="AE16" s="339" t="s">
        <v>36</v>
      </c>
      <c r="AF16" s="87"/>
      <c r="AG16" s="46"/>
      <c r="AH16" s="88"/>
      <c r="AS16" s="21"/>
      <c r="AT16" s="21"/>
      <c r="AU16" s="21"/>
      <c r="AV16" s="21"/>
    </row>
    <row r="17" spans="2:48" ht="28.5">
      <c r="B17" s="333"/>
      <c r="C17" s="333"/>
      <c r="D17" s="333"/>
      <c r="E17" s="333"/>
      <c r="F17" s="333"/>
      <c r="G17" s="337"/>
      <c r="H17" s="86" t="s">
        <v>37</v>
      </c>
      <c r="I17" s="337"/>
      <c r="J17" s="341"/>
      <c r="K17" s="341"/>
      <c r="L17" s="341"/>
      <c r="M17" s="337"/>
      <c r="N17" s="337"/>
      <c r="O17" s="333"/>
      <c r="P17" s="333"/>
      <c r="Q17" s="333"/>
      <c r="R17" s="333"/>
      <c r="S17" s="336"/>
      <c r="T17" s="336"/>
      <c r="U17" s="333"/>
      <c r="V17" s="333"/>
      <c r="W17" s="333"/>
      <c r="X17" s="333"/>
      <c r="Y17" s="333"/>
      <c r="Z17" s="333"/>
      <c r="AA17" s="333"/>
      <c r="AB17" s="333"/>
      <c r="AC17" s="333"/>
      <c r="AD17" s="333"/>
      <c r="AE17" s="339"/>
      <c r="AF17" s="89"/>
      <c r="AG17" s="23" t="s">
        <v>38</v>
      </c>
      <c r="AH17" s="90"/>
      <c r="AP17" s="1"/>
      <c r="AS17" s="21"/>
      <c r="AT17" s="21"/>
      <c r="AU17" s="21"/>
      <c r="AV17" s="21"/>
    </row>
    <row r="18" spans="2:48">
      <c r="B18" s="334"/>
      <c r="C18" s="334"/>
      <c r="D18" s="334"/>
      <c r="E18" s="334"/>
      <c r="F18" s="334"/>
      <c r="G18" s="338"/>
      <c r="H18" s="110"/>
      <c r="I18" s="338"/>
      <c r="J18" s="342"/>
      <c r="K18" s="342"/>
      <c r="L18" s="342"/>
      <c r="M18" s="338"/>
      <c r="N18" s="338"/>
      <c r="O18" s="335"/>
      <c r="P18" s="335"/>
      <c r="Q18" s="335"/>
      <c r="R18" s="334"/>
      <c r="S18" s="335"/>
      <c r="T18" s="335"/>
      <c r="U18" s="335"/>
      <c r="V18" s="335"/>
      <c r="W18" s="335"/>
      <c r="X18" s="335"/>
      <c r="Y18" s="334"/>
      <c r="Z18" s="334"/>
      <c r="AA18" s="334"/>
      <c r="AB18" s="334"/>
      <c r="AC18" s="334"/>
      <c r="AD18" s="334"/>
      <c r="AE18" s="340"/>
      <c r="AF18" s="91">
        <v>1</v>
      </c>
      <c r="AG18" s="91">
        <v>2</v>
      </c>
      <c r="AH18" s="47">
        <v>3</v>
      </c>
      <c r="AI18" s="1"/>
      <c r="AJ18" s="1"/>
      <c r="AK18" s="1"/>
      <c r="AP18" s="1"/>
      <c r="AQ18" s="1"/>
      <c r="AS18" s="21" t="s">
        <v>39</v>
      </c>
      <c r="AT18" s="21" t="s">
        <v>39</v>
      </c>
      <c r="AU18" s="21" t="s">
        <v>39</v>
      </c>
      <c r="AV18" s="21" t="s">
        <v>39</v>
      </c>
    </row>
    <row r="19" spans="2:48">
      <c r="B19" s="82">
        <v>1</v>
      </c>
      <c r="C19" s="78" t="s">
        <v>40</v>
      </c>
      <c r="D19" s="79">
        <v>44562</v>
      </c>
      <c r="E19" s="79">
        <v>44563</v>
      </c>
      <c r="F19" s="78" t="s">
        <v>41</v>
      </c>
      <c r="G19" s="78" t="s">
        <v>42</v>
      </c>
      <c r="H19" s="78" t="s">
        <v>43</v>
      </c>
      <c r="I19" s="78">
        <v>1</v>
      </c>
      <c r="J19" s="78">
        <v>1</v>
      </c>
      <c r="K19" s="79">
        <v>44593</v>
      </c>
      <c r="L19" s="78">
        <v>19309358</v>
      </c>
      <c r="M19" s="78" t="s">
        <v>44</v>
      </c>
      <c r="N19" s="78">
        <v>270</v>
      </c>
      <c r="O19" s="78">
        <v>270</v>
      </c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106"/>
      <c r="AG19" s="106"/>
      <c r="AH19" s="106"/>
    </row>
    <row r="20" spans="2:48">
      <c r="B20" s="27"/>
      <c r="H20" t="s">
        <v>45</v>
      </c>
      <c r="I20">
        <v>1</v>
      </c>
      <c r="J20">
        <v>1</v>
      </c>
      <c r="K20" s="11">
        <v>44593</v>
      </c>
      <c r="L20">
        <v>19309358</v>
      </c>
      <c r="M20" t="s">
        <v>46</v>
      </c>
      <c r="N20">
        <v>225</v>
      </c>
      <c r="O20">
        <v>225</v>
      </c>
      <c r="P20">
        <f>SUM(O19:O20)</f>
        <v>495</v>
      </c>
      <c r="Q20">
        <f>P20*0.1</f>
        <v>49.5</v>
      </c>
      <c r="R20" t="s">
        <v>47</v>
      </c>
      <c r="S20" t="s">
        <v>48</v>
      </c>
      <c r="T20">
        <v>80</v>
      </c>
      <c r="U20">
        <v>80</v>
      </c>
      <c r="V20">
        <f>U20+Q20+P2</f>
        <v>129.5</v>
      </c>
      <c r="W20">
        <f>V20*0.06</f>
        <v>7.77</v>
      </c>
      <c r="X20">
        <f>V20+W20</f>
        <v>137.27000000000001</v>
      </c>
      <c r="Y20" t="s">
        <v>49</v>
      </c>
      <c r="Z20" t="s">
        <v>50</v>
      </c>
      <c r="AA20" t="s">
        <v>51</v>
      </c>
      <c r="AB20" t="s">
        <v>52</v>
      </c>
      <c r="AC20" t="s">
        <v>52</v>
      </c>
      <c r="AD20" t="s">
        <v>52</v>
      </c>
      <c r="AE20" t="s">
        <v>52</v>
      </c>
      <c r="AF20" s="107" t="s">
        <v>53</v>
      </c>
      <c r="AG20" s="107" t="s">
        <v>53</v>
      </c>
      <c r="AH20" s="107" t="s">
        <v>53</v>
      </c>
    </row>
    <row r="21" spans="2:48">
      <c r="B21" s="29" t="s">
        <v>54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108"/>
      <c r="AG21" s="108"/>
      <c r="AH21" s="108"/>
    </row>
    <row r="22" spans="2:48">
      <c r="B22" s="27">
        <v>2</v>
      </c>
      <c r="C22" t="s">
        <v>55</v>
      </c>
      <c r="D22" s="11">
        <v>44562</v>
      </c>
      <c r="E22" s="11">
        <v>44593</v>
      </c>
      <c r="F22" t="s">
        <v>56</v>
      </c>
      <c r="G22" t="s">
        <v>57</v>
      </c>
      <c r="H22" t="s">
        <v>45</v>
      </c>
      <c r="I22">
        <v>5</v>
      </c>
      <c r="J22">
        <v>1</v>
      </c>
      <c r="K22" s="11">
        <v>44593</v>
      </c>
      <c r="L22">
        <v>19309387</v>
      </c>
      <c r="M22" t="s">
        <v>58</v>
      </c>
      <c r="N22">
        <v>170</v>
      </c>
      <c r="O22">
        <f>N22*I22</f>
        <v>850</v>
      </c>
      <c r="P22">
        <f>O22</f>
        <v>850</v>
      </c>
      <c r="Q22">
        <f>P22*0.1</f>
        <v>85</v>
      </c>
      <c r="R22" t="s">
        <v>52</v>
      </c>
      <c r="S22" t="s">
        <v>52</v>
      </c>
      <c r="T22" t="s">
        <v>52</v>
      </c>
      <c r="U22" t="s">
        <v>52</v>
      </c>
      <c r="V22">
        <f>P22+Q22</f>
        <v>935</v>
      </c>
      <c r="W22">
        <f>V22*0.06</f>
        <v>56.1</v>
      </c>
      <c r="X22">
        <f>V22+W22</f>
        <v>991.1</v>
      </c>
      <c r="Y22" t="s">
        <v>59</v>
      </c>
      <c r="Z22" t="s">
        <v>60</v>
      </c>
      <c r="AA22" s="11">
        <v>44593</v>
      </c>
      <c r="AB22" t="s">
        <v>61</v>
      </c>
      <c r="AC22">
        <v>991.1</v>
      </c>
      <c r="AD22">
        <v>1875193386964</v>
      </c>
      <c r="AE22" t="s">
        <v>62</v>
      </c>
      <c r="AF22" s="107" t="s">
        <v>53</v>
      </c>
      <c r="AG22" s="107" t="s">
        <v>53</v>
      </c>
      <c r="AH22" s="107" t="s">
        <v>53</v>
      </c>
    </row>
    <row r="23" spans="2:48">
      <c r="B23" s="27"/>
      <c r="AF23" s="107"/>
      <c r="AG23" s="107"/>
      <c r="AH23" s="107"/>
    </row>
    <row r="24" spans="2:48">
      <c r="B24" s="29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108"/>
      <c r="AG24" s="108"/>
      <c r="AH24" s="108"/>
    </row>
    <row r="25" spans="2:48">
      <c r="B25" s="27">
        <v>3</v>
      </c>
      <c r="C25" t="s">
        <v>63</v>
      </c>
      <c r="D25" s="11">
        <v>44562</v>
      </c>
      <c r="E25" s="11">
        <v>44593</v>
      </c>
      <c r="F25" t="s">
        <v>64</v>
      </c>
      <c r="G25" t="s">
        <v>65</v>
      </c>
      <c r="H25" t="s">
        <v>66</v>
      </c>
      <c r="I25">
        <v>1</v>
      </c>
      <c r="J25">
        <v>1</v>
      </c>
      <c r="K25" s="11">
        <v>44593</v>
      </c>
      <c r="L25">
        <v>19309359</v>
      </c>
      <c r="M25" t="s">
        <v>67</v>
      </c>
      <c r="N25">
        <v>225</v>
      </c>
      <c r="O25">
        <v>225</v>
      </c>
      <c r="AF25" s="107"/>
      <c r="AG25" s="107"/>
      <c r="AH25" s="107"/>
    </row>
    <row r="26" spans="2:48">
      <c r="B26" s="27"/>
      <c r="H26" t="s">
        <v>45</v>
      </c>
      <c r="I26">
        <v>1</v>
      </c>
      <c r="J26">
        <v>1</v>
      </c>
      <c r="K26" s="11">
        <v>44593</v>
      </c>
      <c r="L26">
        <v>19309359</v>
      </c>
      <c r="M26" t="s">
        <v>68</v>
      </c>
      <c r="N26">
        <v>594</v>
      </c>
      <c r="O26">
        <v>594</v>
      </c>
      <c r="P26">
        <f>SUM(O25:O26)</f>
        <v>819</v>
      </c>
      <c r="Q26">
        <f>P26*0.1</f>
        <v>81.900000000000006</v>
      </c>
      <c r="R26" t="s">
        <v>52</v>
      </c>
      <c r="S26" t="s">
        <v>52</v>
      </c>
      <c r="T26" t="s">
        <v>52</v>
      </c>
      <c r="U26" t="s">
        <v>52</v>
      </c>
      <c r="V26">
        <f>P26+Q26</f>
        <v>900.9</v>
      </c>
      <c r="W26">
        <f>V26*0.06</f>
        <v>54.053999999999995</v>
      </c>
      <c r="X26">
        <f>V26+W26</f>
        <v>954.95399999999995</v>
      </c>
      <c r="Y26" t="s">
        <v>69</v>
      </c>
      <c r="Z26" t="s">
        <v>60</v>
      </c>
      <c r="AA26" s="11">
        <v>44805</v>
      </c>
      <c r="AB26" t="s">
        <v>70</v>
      </c>
      <c r="AC26">
        <v>954.95</v>
      </c>
      <c r="AD26" t="s">
        <v>71</v>
      </c>
      <c r="AE26" t="s">
        <v>62</v>
      </c>
      <c r="AF26" s="107" t="s">
        <v>53</v>
      </c>
      <c r="AG26" s="107" t="s">
        <v>53</v>
      </c>
      <c r="AH26" s="107" t="s">
        <v>53</v>
      </c>
    </row>
    <row r="27" spans="2:48">
      <c r="B27" s="27"/>
      <c r="K27" s="11"/>
      <c r="AA27" s="11"/>
      <c r="AF27" s="107"/>
      <c r="AG27" s="107"/>
      <c r="AH27" s="107"/>
    </row>
    <row r="28" spans="2:48">
      <c r="B28" s="29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108"/>
      <c r="AG28" s="108"/>
      <c r="AH28" s="108"/>
    </row>
    <row r="29" spans="2:48">
      <c r="B29" s="27">
        <v>4</v>
      </c>
      <c r="C29" t="s">
        <v>40</v>
      </c>
      <c r="D29" s="11">
        <v>44562</v>
      </c>
      <c r="E29" s="11">
        <v>44593</v>
      </c>
      <c r="F29" t="s">
        <v>72</v>
      </c>
      <c r="G29" t="s">
        <v>73</v>
      </c>
      <c r="H29" t="s">
        <v>45</v>
      </c>
      <c r="I29">
        <v>2</v>
      </c>
      <c r="J29">
        <v>1</v>
      </c>
      <c r="K29" s="11">
        <v>44593</v>
      </c>
      <c r="L29">
        <v>19309349</v>
      </c>
      <c r="M29" t="s">
        <v>67</v>
      </c>
      <c r="N29">
        <v>225</v>
      </c>
      <c r="O29">
        <f>N29*I29</f>
        <v>450</v>
      </c>
      <c r="P29">
        <f>O29</f>
        <v>450</v>
      </c>
      <c r="Q29">
        <f>P29*0.1</f>
        <v>45</v>
      </c>
      <c r="R29" t="s">
        <v>74</v>
      </c>
      <c r="S29" t="s">
        <v>75</v>
      </c>
      <c r="T29">
        <v>55</v>
      </c>
      <c r="U29">
        <v>55</v>
      </c>
      <c r="V29">
        <f>P29+Q29+U29</f>
        <v>550</v>
      </c>
      <c r="W29">
        <f>V29-U29*0.06</f>
        <v>546.70000000000005</v>
      </c>
      <c r="X29">
        <f>V29+W29</f>
        <v>1096.7</v>
      </c>
      <c r="Y29" t="s">
        <v>49</v>
      </c>
      <c r="Z29" t="s">
        <v>76</v>
      </c>
      <c r="AA29" t="s">
        <v>77</v>
      </c>
      <c r="AB29" t="s">
        <v>52</v>
      </c>
      <c r="AC29" t="s">
        <v>52</v>
      </c>
      <c r="AD29" t="s">
        <v>52</v>
      </c>
      <c r="AE29" t="s">
        <v>52</v>
      </c>
      <c r="AF29" s="107" t="s">
        <v>53</v>
      </c>
      <c r="AG29" s="107" t="s">
        <v>53</v>
      </c>
      <c r="AH29" s="107" t="s">
        <v>53</v>
      </c>
    </row>
    <row r="30" spans="2:48">
      <c r="B30" s="27"/>
      <c r="AF30" s="107"/>
      <c r="AG30" s="107"/>
      <c r="AH30" s="107"/>
    </row>
    <row r="31" spans="2:48">
      <c r="B31" s="29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108"/>
      <c r="AG31" s="108"/>
      <c r="AH31" s="108"/>
    </row>
    <row r="32" spans="2:48">
      <c r="B32" s="99">
        <v>5</v>
      </c>
      <c r="C32" s="100" t="s">
        <v>78</v>
      </c>
      <c r="D32" s="101">
        <v>44562</v>
      </c>
      <c r="E32" s="101">
        <v>44593</v>
      </c>
      <c r="F32" s="100" t="s">
        <v>79</v>
      </c>
      <c r="G32" s="100" t="s">
        <v>80</v>
      </c>
      <c r="H32" s="100" t="s">
        <v>66</v>
      </c>
      <c r="I32" s="100">
        <v>1</v>
      </c>
      <c r="J32" s="100">
        <v>1</v>
      </c>
      <c r="K32" s="101">
        <v>44682</v>
      </c>
      <c r="L32" s="100">
        <v>19309466</v>
      </c>
      <c r="M32" s="100" t="s">
        <v>81</v>
      </c>
      <c r="N32" s="100">
        <v>660</v>
      </c>
      <c r="O32" s="100">
        <f>J32*N32</f>
        <v>660</v>
      </c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7"/>
      <c r="AG32" s="107"/>
      <c r="AH32" s="107"/>
    </row>
    <row r="33" spans="2:34">
      <c r="B33" s="99"/>
      <c r="C33" s="100"/>
      <c r="D33" s="100"/>
      <c r="E33" s="100"/>
      <c r="F33" s="100"/>
      <c r="G33" s="100"/>
      <c r="H33" s="100" t="s">
        <v>66</v>
      </c>
      <c r="I33" s="100">
        <v>1</v>
      </c>
      <c r="J33" s="100">
        <v>3</v>
      </c>
      <c r="K33" s="101">
        <v>44682</v>
      </c>
      <c r="L33" s="100">
        <v>19309466</v>
      </c>
      <c r="M33" s="100" t="s">
        <v>82</v>
      </c>
      <c r="N33" s="100">
        <v>450</v>
      </c>
      <c r="O33" s="100">
        <f>J33*N33</f>
        <v>1350</v>
      </c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7"/>
      <c r="AG33" s="107"/>
      <c r="AH33" s="107"/>
    </row>
    <row r="34" spans="2:34">
      <c r="B34" s="99"/>
      <c r="C34" s="100"/>
      <c r="D34" s="101"/>
      <c r="E34" s="100"/>
      <c r="F34" s="100"/>
      <c r="G34" s="100"/>
      <c r="H34" s="100" t="s">
        <v>45</v>
      </c>
      <c r="I34" s="100">
        <v>1</v>
      </c>
      <c r="J34" s="100">
        <v>1</v>
      </c>
      <c r="K34" s="101">
        <v>44682</v>
      </c>
      <c r="L34" s="100">
        <v>19309466</v>
      </c>
      <c r="M34" s="100" t="s">
        <v>83</v>
      </c>
      <c r="N34" s="100">
        <v>250</v>
      </c>
      <c r="O34" s="100">
        <f>J34*N34</f>
        <v>250</v>
      </c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7"/>
      <c r="AG34" s="107"/>
      <c r="AH34" s="107"/>
    </row>
    <row r="35" spans="2:34">
      <c r="B35" s="99"/>
      <c r="C35" s="100"/>
      <c r="D35" s="100"/>
      <c r="E35" s="100"/>
      <c r="F35" s="100"/>
      <c r="G35" s="100"/>
      <c r="H35" s="100" t="s">
        <v>45</v>
      </c>
      <c r="I35" s="100">
        <v>1</v>
      </c>
      <c r="J35" s="100">
        <v>3</v>
      </c>
      <c r="K35" s="101">
        <v>44682</v>
      </c>
      <c r="L35" s="100">
        <v>19309466</v>
      </c>
      <c r="M35" s="100" t="s">
        <v>58</v>
      </c>
      <c r="N35" s="100">
        <v>170</v>
      </c>
      <c r="O35" s="100">
        <f>J35*N35</f>
        <v>510</v>
      </c>
      <c r="P35" s="100">
        <f>SUM(O32:O35)</f>
        <v>2770</v>
      </c>
      <c r="Q35" s="100">
        <f>P35*0.1</f>
        <v>277</v>
      </c>
      <c r="R35" s="100" t="s">
        <v>84</v>
      </c>
      <c r="S35" s="100" t="s">
        <v>52</v>
      </c>
      <c r="T35" s="100" t="s">
        <v>52</v>
      </c>
      <c r="U35" s="100">
        <v>80</v>
      </c>
      <c r="V35" s="100">
        <f>U35+P35+Q35</f>
        <v>3127</v>
      </c>
      <c r="W35" s="100">
        <f>(V35-U35)*0.06</f>
        <v>182.82</v>
      </c>
      <c r="X35" s="100">
        <f>V35+W35</f>
        <v>3309.82</v>
      </c>
      <c r="Y35" s="100" t="s">
        <v>85</v>
      </c>
      <c r="Z35" s="100" t="s">
        <v>86</v>
      </c>
      <c r="AA35" s="100" t="s">
        <v>77</v>
      </c>
      <c r="AB35" s="100" t="s">
        <v>52</v>
      </c>
      <c r="AC35" s="100" t="s">
        <v>52</v>
      </c>
      <c r="AD35" s="100" t="s">
        <v>52</v>
      </c>
      <c r="AE35" s="100" t="s">
        <v>52</v>
      </c>
      <c r="AF35" s="107" t="s">
        <v>53</v>
      </c>
      <c r="AG35" s="107" t="s">
        <v>53</v>
      </c>
      <c r="AH35" s="107" t="s">
        <v>53</v>
      </c>
    </row>
    <row r="36" spans="2:34">
      <c r="B36" s="103"/>
      <c r="C36" s="104"/>
      <c r="D36" s="104"/>
      <c r="E36" s="104"/>
      <c r="F36" s="104"/>
      <c r="G36" s="104"/>
      <c r="H36" s="104"/>
      <c r="I36" s="104"/>
      <c r="J36" s="104"/>
      <c r="K36" s="105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8"/>
      <c r="AG36" s="108"/>
      <c r="AH36" s="108"/>
    </row>
    <row r="37" spans="2:34">
      <c r="B37" s="27">
        <v>6</v>
      </c>
      <c r="C37" t="s">
        <v>78</v>
      </c>
      <c r="D37" s="11">
        <v>44621</v>
      </c>
      <c r="E37" s="11">
        <v>44652</v>
      </c>
      <c r="F37" t="s">
        <v>87</v>
      </c>
      <c r="G37" t="s">
        <v>88</v>
      </c>
      <c r="H37" t="s">
        <v>66</v>
      </c>
      <c r="I37">
        <v>1</v>
      </c>
      <c r="J37">
        <v>1</v>
      </c>
      <c r="K37" s="11">
        <v>44652</v>
      </c>
      <c r="L37" s="80">
        <v>19309441</v>
      </c>
      <c r="M37" s="81" t="s">
        <v>82</v>
      </c>
      <c r="N37">
        <v>450</v>
      </c>
      <c r="O37">
        <v>450</v>
      </c>
      <c r="AF37" s="107"/>
      <c r="AG37" s="107"/>
      <c r="AH37" s="107"/>
    </row>
    <row r="38" spans="2:34">
      <c r="B38" s="27"/>
      <c r="H38" t="s">
        <v>45</v>
      </c>
      <c r="I38">
        <v>1</v>
      </c>
      <c r="J38">
        <v>1</v>
      </c>
      <c r="K38" s="11">
        <v>44652</v>
      </c>
      <c r="L38" s="80">
        <v>19309441</v>
      </c>
      <c r="M38" s="81" t="s">
        <v>58</v>
      </c>
      <c r="N38">
        <v>170</v>
      </c>
      <c r="O38">
        <v>170</v>
      </c>
      <c r="P38">
        <f>SUM(O37:O38)</f>
        <v>620</v>
      </c>
      <c r="Q38">
        <f>P38*0.1</f>
        <v>62</v>
      </c>
      <c r="R38" t="s">
        <v>89</v>
      </c>
      <c r="S38" t="s">
        <v>52</v>
      </c>
      <c r="T38" t="s">
        <v>52</v>
      </c>
      <c r="U38">
        <v>20</v>
      </c>
      <c r="V38">
        <f>P38+Q38+U38</f>
        <v>702</v>
      </c>
      <c r="W38">
        <f>V38*0.06</f>
        <v>42.12</v>
      </c>
      <c r="X38">
        <f>V38+W38</f>
        <v>744.12</v>
      </c>
      <c r="Y38" t="s">
        <v>85</v>
      </c>
      <c r="Z38" t="s">
        <v>90</v>
      </c>
      <c r="AA38" t="s">
        <v>91</v>
      </c>
      <c r="AB38" t="s">
        <v>52</v>
      </c>
      <c r="AC38" t="s">
        <v>52</v>
      </c>
      <c r="AD38" t="s">
        <v>52</v>
      </c>
      <c r="AE38" t="s">
        <v>52</v>
      </c>
      <c r="AF38" s="107" t="s">
        <v>53</v>
      </c>
      <c r="AG38" s="107" t="s">
        <v>53</v>
      </c>
      <c r="AH38" s="107" t="s">
        <v>53</v>
      </c>
    </row>
    <row r="39" spans="2:34">
      <c r="B39" s="29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08"/>
      <c r="AG39" s="108"/>
      <c r="AH39" s="108"/>
    </row>
    <row r="40" spans="2:34">
      <c r="B40" s="27">
        <v>7</v>
      </c>
      <c r="C40" t="s">
        <v>55</v>
      </c>
      <c r="D40" s="11">
        <v>44563</v>
      </c>
      <c r="E40" s="11">
        <v>44594</v>
      </c>
      <c r="F40" t="s">
        <v>92</v>
      </c>
      <c r="G40" t="s">
        <v>93</v>
      </c>
      <c r="H40" t="s">
        <v>45</v>
      </c>
      <c r="I40">
        <v>8</v>
      </c>
      <c r="J40">
        <v>1</v>
      </c>
      <c r="K40" s="11">
        <v>44594</v>
      </c>
      <c r="L40" s="80">
        <v>19310375</v>
      </c>
      <c r="M40" t="s">
        <v>58</v>
      </c>
      <c r="N40">
        <v>170</v>
      </c>
      <c r="O40">
        <v>170</v>
      </c>
      <c r="P40">
        <f>O40*8</f>
        <v>1360</v>
      </c>
      <c r="Q40">
        <f>P40*0.1</f>
        <v>136</v>
      </c>
      <c r="R40" t="s">
        <v>52</v>
      </c>
      <c r="S40" t="s">
        <v>52</v>
      </c>
      <c r="T40" t="s">
        <v>52</v>
      </c>
      <c r="U40" t="s">
        <v>52</v>
      </c>
      <c r="V40">
        <f>P40+Q40</f>
        <v>1496</v>
      </c>
      <c r="W40">
        <f>V40*0.06</f>
        <v>89.759999999999991</v>
      </c>
      <c r="X40">
        <f>V40+W40</f>
        <v>1585.76</v>
      </c>
      <c r="Y40" t="s">
        <v>59</v>
      </c>
      <c r="Z40" t="s">
        <v>60</v>
      </c>
      <c r="AA40" s="11">
        <v>44654</v>
      </c>
      <c r="AB40" t="s">
        <v>94</v>
      </c>
      <c r="AC40">
        <v>1585.76</v>
      </c>
      <c r="AD40" t="s">
        <v>95</v>
      </c>
      <c r="AE40" t="s">
        <v>62</v>
      </c>
      <c r="AF40" s="107" t="s">
        <v>53</v>
      </c>
      <c r="AG40" s="107" t="s">
        <v>53</v>
      </c>
      <c r="AH40" s="107" t="s">
        <v>53</v>
      </c>
    </row>
    <row r="41" spans="2:34">
      <c r="B41" s="29"/>
      <c r="C41" s="22"/>
      <c r="D41" s="22"/>
      <c r="E41" s="22"/>
      <c r="F41" s="22"/>
      <c r="G41" s="22"/>
      <c r="H41" s="22"/>
      <c r="I41" s="22"/>
      <c r="J41" s="22"/>
      <c r="K41" s="84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08"/>
      <c r="AG41" s="108"/>
      <c r="AH41" s="108"/>
    </row>
    <row r="42" spans="2:34">
      <c r="B42" s="27">
        <v>8</v>
      </c>
      <c r="C42" t="s">
        <v>78</v>
      </c>
      <c r="D42" s="11">
        <v>44806</v>
      </c>
      <c r="E42" s="11">
        <v>44867</v>
      </c>
      <c r="F42" s="77" t="s">
        <v>96</v>
      </c>
      <c r="G42" s="76" t="s">
        <v>97</v>
      </c>
      <c r="H42" s="76" t="s">
        <v>45</v>
      </c>
      <c r="I42">
        <v>2</v>
      </c>
      <c r="J42">
        <v>2</v>
      </c>
      <c r="K42" t="s">
        <v>98</v>
      </c>
      <c r="L42" s="80">
        <v>19310774</v>
      </c>
      <c r="M42" t="s">
        <v>83</v>
      </c>
      <c r="N42">
        <v>250</v>
      </c>
      <c r="O42">
        <v>500</v>
      </c>
      <c r="AF42" s="107"/>
      <c r="AG42" s="107"/>
      <c r="AH42" s="107"/>
    </row>
    <row r="43" spans="2:34">
      <c r="B43" s="29"/>
      <c r="C43" s="22"/>
      <c r="D43" s="22"/>
      <c r="E43" s="22"/>
      <c r="F43" s="22"/>
      <c r="G43" s="85"/>
      <c r="H43" s="22"/>
      <c r="I43" s="22"/>
      <c r="J43" s="22"/>
      <c r="K43" s="22"/>
      <c r="L43" s="22"/>
      <c r="M43" s="22" t="s">
        <v>58</v>
      </c>
      <c r="N43" s="22">
        <v>170</v>
      </c>
      <c r="O43" s="22">
        <v>340</v>
      </c>
      <c r="P43" s="22">
        <f>SUM(O42:O43)</f>
        <v>840</v>
      </c>
      <c r="Q43" s="22">
        <f>P43*0.1</f>
        <v>84</v>
      </c>
      <c r="R43" s="22" t="s">
        <v>52</v>
      </c>
      <c r="S43" s="22" t="s">
        <v>52</v>
      </c>
      <c r="T43" s="22" t="s">
        <v>52</v>
      </c>
      <c r="U43" s="22" t="s">
        <v>52</v>
      </c>
      <c r="V43" s="22">
        <f>P43+Q43</f>
        <v>924</v>
      </c>
      <c r="W43" s="22">
        <f>V43*0.06</f>
        <v>55.44</v>
      </c>
      <c r="X43" s="22">
        <f>V43+W43</f>
        <v>979.44</v>
      </c>
      <c r="Y43" s="22" t="s">
        <v>85</v>
      </c>
      <c r="Z43" s="22" t="s">
        <v>90</v>
      </c>
      <c r="AA43" s="22" t="s">
        <v>99</v>
      </c>
      <c r="AB43" s="22" t="s">
        <v>52</v>
      </c>
      <c r="AC43" s="22" t="s">
        <v>52</v>
      </c>
      <c r="AD43" s="22" t="s">
        <v>52</v>
      </c>
      <c r="AE43" s="22" t="s">
        <v>52</v>
      </c>
      <c r="AF43" s="108" t="s">
        <v>53</v>
      </c>
      <c r="AG43" s="108" t="s">
        <v>53</v>
      </c>
      <c r="AH43" s="108" t="s">
        <v>53</v>
      </c>
    </row>
    <row r="44" spans="2:34">
      <c r="B44" s="27">
        <v>9</v>
      </c>
      <c r="C44" t="s">
        <v>78</v>
      </c>
      <c r="D44" t="s">
        <v>100</v>
      </c>
      <c r="E44" t="s">
        <v>101</v>
      </c>
      <c r="F44" s="77" t="s">
        <v>102</v>
      </c>
      <c r="G44" t="s">
        <v>103</v>
      </c>
      <c r="H44" t="s">
        <v>43</v>
      </c>
      <c r="I44">
        <v>1</v>
      </c>
      <c r="J44">
        <v>1</v>
      </c>
      <c r="K44" t="s">
        <v>101</v>
      </c>
      <c r="L44">
        <v>19311736</v>
      </c>
      <c r="M44" t="s">
        <v>104</v>
      </c>
      <c r="N44">
        <v>170</v>
      </c>
      <c r="O44">
        <v>170</v>
      </c>
      <c r="AF44" s="107"/>
      <c r="AG44" s="107"/>
      <c r="AH44" s="107"/>
    </row>
    <row r="45" spans="2:34">
      <c r="B45" s="27"/>
      <c r="F45" s="77"/>
      <c r="H45" t="s">
        <v>105</v>
      </c>
      <c r="I45">
        <v>1</v>
      </c>
      <c r="J45">
        <v>1</v>
      </c>
      <c r="K45" t="s">
        <v>101</v>
      </c>
      <c r="L45">
        <v>19311736</v>
      </c>
      <c r="M45" t="s">
        <v>58</v>
      </c>
      <c r="N45">
        <v>200</v>
      </c>
      <c r="O45">
        <v>200</v>
      </c>
      <c r="P45">
        <f>SUM(O44:O45)</f>
        <v>370</v>
      </c>
      <c r="Q45">
        <f>P45*0.1</f>
        <v>37</v>
      </c>
      <c r="R45" t="s">
        <v>52</v>
      </c>
      <c r="S45" t="s">
        <v>52</v>
      </c>
      <c r="T45" t="s">
        <v>52</v>
      </c>
      <c r="U45" t="s">
        <v>52</v>
      </c>
      <c r="V45">
        <f>P45+Q45</f>
        <v>407</v>
      </c>
      <c r="W45">
        <f>V45*0.06</f>
        <v>24.419999999999998</v>
      </c>
      <c r="X45">
        <f>V45+W45</f>
        <v>431.42</v>
      </c>
      <c r="Y45" t="s">
        <v>85</v>
      </c>
      <c r="Z45" t="s">
        <v>90</v>
      </c>
      <c r="AA45" t="s">
        <v>77</v>
      </c>
      <c r="AB45" t="s">
        <v>52</v>
      </c>
      <c r="AC45" t="s">
        <v>52</v>
      </c>
      <c r="AD45" t="s">
        <v>52</v>
      </c>
      <c r="AE45" t="s">
        <v>52</v>
      </c>
      <c r="AF45" s="107" t="s">
        <v>53</v>
      </c>
      <c r="AG45" s="107" t="s">
        <v>53</v>
      </c>
      <c r="AH45" s="107" t="s">
        <v>53</v>
      </c>
    </row>
    <row r="46" spans="2:34">
      <c r="B46" s="29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108"/>
      <c r="AG46" s="108"/>
      <c r="AH46" s="108"/>
    </row>
    <row r="47" spans="2:34">
      <c r="B47" s="27">
        <v>10</v>
      </c>
      <c r="C47" t="s">
        <v>55</v>
      </c>
      <c r="D47" s="11">
        <v>44870</v>
      </c>
      <c r="E47" s="11">
        <v>44900</v>
      </c>
      <c r="F47" t="s">
        <v>106</v>
      </c>
      <c r="G47" t="s">
        <v>107</v>
      </c>
      <c r="H47" t="s">
        <v>105</v>
      </c>
      <c r="I47">
        <v>4</v>
      </c>
      <c r="J47">
        <v>1</v>
      </c>
      <c r="K47" s="11">
        <v>44900</v>
      </c>
      <c r="L47">
        <v>19313683</v>
      </c>
      <c r="M47" t="s">
        <v>58</v>
      </c>
      <c r="N47">
        <v>170</v>
      </c>
      <c r="O47">
        <v>170</v>
      </c>
      <c r="P47">
        <f>O47*I47</f>
        <v>680</v>
      </c>
      <c r="Q47">
        <f>P47*0.1</f>
        <v>68</v>
      </c>
      <c r="R47" t="s">
        <v>52</v>
      </c>
      <c r="S47" t="s">
        <v>52</v>
      </c>
      <c r="T47" t="s">
        <v>52</v>
      </c>
      <c r="U47" t="s">
        <v>52</v>
      </c>
      <c r="V47">
        <f>P47+Q47</f>
        <v>748</v>
      </c>
      <c r="W47">
        <f>V47*0.06</f>
        <v>44.879999999999995</v>
      </c>
      <c r="X47">
        <f>V47+W47</f>
        <v>792.88</v>
      </c>
      <c r="Y47" t="s">
        <v>59</v>
      </c>
      <c r="Z47" t="s">
        <v>60</v>
      </c>
      <c r="AA47" s="11">
        <v>44871</v>
      </c>
      <c r="AB47" t="s">
        <v>108</v>
      </c>
      <c r="AC47">
        <v>792.88</v>
      </c>
      <c r="AD47" t="s">
        <v>109</v>
      </c>
      <c r="AE47" t="s">
        <v>62</v>
      </c>
      <c r="AF47" s="107" t="s">
        <v>53</v>
      </c>
      <c r="AG47" s="107" t="s">
        <v>53</v>
      </c>
      <c r="AH47" s="107" t="s">
        <v>53</v>
      </c>
    </row>
    <row r="48" spans="2:34">
      <c r="B48" s="29"/>
      <c r="C48" s="22"/>
      <c r="D48" s="22"/>
      <c r="E48" s="22"/>
      <c r="F48" s="22"/>
      <c r="G48" s="22"/>
      <c r="H48" s="22"/>
      <c r="I48" s="22"/>
      <c r="J48" s="22"/>
      <c r="K48" s="84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108"/>
      <c r="AG48" s="108"/>
      <c r="AH48" s="108"/>
    </row>
    <row r="49" spans="1:34">
      <c r="A49" s="1"/>
      <c r="B49" s="99">
        <v>11</v>
      </c>
      <c r="C49" s="100" t="s">
        <v>40</v>
      </c>
      <c r="D49" s="101" t="s">
        <v>110</v>
      </c>
      <c r="E49" s="101" t="s">
        <v>111</v>
      </c>
      <c r="F49" s="102" t="s">
        <v>112</v>
      </c>
      <c r="G49" s="100" t="s">
        <v>113</v>
      </c>
      <c r="H49" s="100" t="s">
        <v>105</v>
      </c>
      <c r="I49" s="100">
        <v>2</v>
      </c>
      <c r="J49" s="100">
        <v>1</v>
      </c>
      <c r="K49" s="101" t="s">
        <v>114</v>
      </c>
      <c r="L49" s="100">
        <v>19313804</v>
      </c>
      <c r="M49" s="100" t="s">
        <v>67</v>
      </c>
      <c r="N49" s="100">
        <v>225</v>
      </c>
      <c r="O49" s="100">
        <v>225</v>
      </c>
      <c r="P49" s="100"/>
      <c r="Q49" s="100"/>
      <c r="R49" s="100" t="s">
        <v>47</v>
      </c>
      <c r="S49" s="100" t="s">
        <v>115</v>
      </c>
      <c r="T49" s="100">
        <v>50</v>
      </c>
      <c r="U49" s="100">
        <v>50</v>
      </c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7"/>
      <c r="AG49" s="107"/>
      <c r="AH49" s="107"/>
    </row>
    <row r="50" spans="1:34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 t="s">
        <v>116</v>
      </c>
      <c r="N50" s="100">
        <v>153</v>
      </c>
      <c r="O50" s="100">
        <v>153</v>
      </c>
      <c r="P50" s="100"/>
      <c r="Q50" s="100"/>
      <c r="R50" s="100" t="s">
        <v>74</v>
      </c>
      <c r="S50" s="100" t="s">
        <v>75</v>
      </c>
      <c r="T50" s="100">
        <v>35</v>
      </c>
      <c r="U50" s="100">
        <v>35</v>
      </c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7"/>
      <c r="AG50" s="107"/>
      <c r="AH50" s="107"/>
    </row>
    <row r="51" spans="1:34">
      <c r="B51" s="99"/>
      <c r="C51" s="100"/>
      <c r="D51" s="100"/>
      <c r="E51" s="100"/>
      <c r="F51" s="100"/>
      <c r="G51" s="100"/>
      <c r="H51" s="100" t="s">
        <v>117</v>
      </c>
      <c r="I51" s="100">
        <v>2</v>
      </c>
      <c r="J51" s="100">
        <v>1</v>
      </c>
      <c r="K51" s="101" t="s">
        <v>114</v>
      </c>
      <c r="L51" s="100">
        <v>19313804</v>
      </c>
      <c r="M51" s="100" t="s">
        <v>68</v>
      </c>
      <c r="N51" s="100">
        <v>594</v>
      </c>
      <c r="O51" s="100">
        <v>594</v>
      </c>
      <c r="P51" s="100"/>
      <c r="Q51" s="100"/>
      <c r="R51" s="100" t="s">
        <v>84</v>
      </c>
      <c r="S51" s="100" t="s">
        <v>52</v>
      </c>
      <c r="T51" s="100">
        <v>10</v>
      </c>
      <c r="U51" s="100">
        <f>10*2</f>
        <v>20</v>
      </c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7" t="s">
        <v>53</v>
      </c>
      <c r="AG51" s="107" t="s">
        <v>53</v>
      </c>
      <c r="AH51" s="107" t="s">
        <v>53</v>
      </c>
    </row>
    <row r="52" spans="1:34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 t="s">
        <v>118</v>
      </c>
      <c r="N52" s="100">
        <v>405</v>
      </c>
      <c r="O52" s="100">
        <v>405</v>
      </c>
      <c r="P52" s="100">
        <f>SUM(O49:O52)</f>
        <v>1377</v>
      </c>
      <c r="Q52" s="100">
        <f>P52*0.1</f>
        <v>137.70000000000002</v>
      </c>
      <c r="R52" s="100"/>
      <c r="S52" s="100"/>
      <c r="T52" s="100"/>
      <c r="U52" s="100">
        <f>SUM(U49:U51)</f>
        <v>105</v>
      </c>
      <c r="V52" s="100">
        <f>P52+Q52+U52</f>
        <v>1619.7</v>
      </c>
      <c r="W52" s="100">
        <f>V52*0.06</f>
        <v>97.182000000000002</v>
      </c>
      <c r="X52" s="100">
        <f>V52+W52</f>
        <v>1716.8820000000001</v>
      </c>
      <c r="Y52" s="100" t="s">
        <v>119</v>
      </c>
      <c r="Z52" s="100" t="s">
        <v>120</v>
      </c>
      <c r="AA52" s="100" t="s">
        <v>77</v>
      </c>
      <c r="AB52" s="100" t="s">
        <v>52</v>
      </c>
      <c r="AC52" s="100" t="s">
        <v>52</v>
      </c>
      <c r="AD52" s="100" t="s">
        <v>52</v>
      </c>
      <c r="AE52" s="100" t="s">
        <v>52</v>
      </c>
      <c r="AF52" s="107"/>
      <c r="AG52" s="107"/>
      <c r="AH52" s="107"/>
    </row>
    <row r="53" spans="1:34">
      <c r="B53" s="103"/>
      <c r="C53" s="104"/>
      <c r="D53" s="104"/>
      <c r="E53" s="104"/>
      <c r="F53" s="104"/>
      <c r="G53" s="104"/>
      <c r="H53" s="104"/>
      <c r="I53" s="104"/>
      <c r="J53" s="104"/>
      <c r="K53" s="105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8"/>
      <c r="AG53" s="108"/>
      <c r="AH53" s="108"/>
    </row>
    <row r="54" spans="1:34">
      <c r="B54" s="27">
        <v>12</v>
      </c>
      <c r="C54" t="s">
        <v>78</v>
      </c>
      <c r="D54" t="s">
        <v>111</v>
      </c>
      <c r="E54" t="s">
        <v>110</v>
      </c>
      <c r="F54" s="77" t="s">
        <v>121</v>
      </c>
      <c r="G54" t="s">
        <v>122</v>
      </c>
      <c r="H54" t="s">
        <v>43</v>
      </c>
      <c r="I54">
        <v>2</v>
      </c>
      <c r="J54">
        <v>1</v>
      </c>
      <c r="K54" t="s">
        <v>110</v>
      </c>
      <c r="L54">
        <v>19313731</v>
      </c>
      <c r="M54" t="s">
        <v>104</v>
      </c>
      <c r="N54">
        <v>200</v>
      </c>
      <c r="O54">
        <f>N54*2</f>
        <v>400</v>
      </c>
      <c r="AF54" s="107"/>
      <c r="AG54" s="107"/>
      <c r="AH54" s="107"/>
    </row>
    <row r="55" spans="1:34">
      <c r="B55" s="27"/>
      <c r="H55" t="s">
        <v>105</v>
      </c>
      <c r="I55">
        <v>1</v>
      </c>
      <c r="J55">
        <v>1</v>
      </c>
      <c r="K55" t="s">
        <v>110</v>
      </c>
      <c r="L55">
        <v>19313731</v>
      </c>
      <c r="M55" t="s">
        <v>58</v>
      </c>
      <c r="N55">
        <v>170</v>
      </c>
      <c r="O55">
        <v>170</v>
      </c>
      <c r="P55">
        <f>SUM(O54:O55)</f>
        <v>570</v>
      </c>
      <c r="Q55">
        <f>P55*0.1</f>
        <v>57</v>
      </c>
      <c r="R55" t="s">
        <v>52</v>
      </c>
      <c r="S55" t="s">
        <v>52</v>
      </c>
      <c r="T55" t="s">
        <v>52</v>
      </c>
      <c r="U55" t="s">
        <v>52</v>
      </c>
      <c r="V55">
        <f>P55+Q55</f>
        <v>627</v>
      </c>
      <c r="W55">
        <f>V55*0.06</f>
        <v>37.619999999999997</v>
      </c>
      <c r="X55">
        <f>SUM(V55:W55)</f>
        <v>664.62</v>
      </c>
      <c r="Y55" t="s">
        <v>49</v>
      </c>
      <c r="Z55" t="s">
        <v>50</v>
      </c>
      <c r="AA55" t="s">
        <v>77</v>
      </c>
      <c r="AB55" t="s">
        <v>52</v>
      </c>
      <c r="AC55" t="s">
        <v>52</v>
      </c>
      <c r="AD55" t="s">
        <v>52</v>
      </c>
      <c r="AE55" t="s">
        <v>52</v>
      </c>
      <c r="AF55" s="107" t="s">
        <v>53</v>
      </c>
      <c r="AG55" s="107" t="s">
        <v>53</v>
      </c>
      <c r="AH55" s="107" t="s">
        <v>53</v>
      </c>
    </row>
    <row r="56" spans="1:34">
      <c r="B56" s="29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108"/>
      <c r="AG56" s="108"/>
      <c r="AH56" s="108"/>
    </row>
    <row r="57" spans="1:34">
      <c r="B57" s="27">
        <v>13</v>
      </c>
      <c r="C57" t="s">
        <v>63</v>
      </c>
      <c r="D57" s="11" t="s">
        <v>123</v>
      </c>
      <c r="E57" s="11" t="s">
        <v>124</v>
      </c>
      <c r="F57" t="s">
        <v>125</v>
      </c>
      <c r="G57" t="s">
        <v>126</v>
      </c>
      <c r="H57" t="s">
        <v>43</v>
      </c>
      <c r="I57">
        <v>1</v>
      </c>
      <c r="J57">
        <v>1</v>
      </c>
      <c r="K57" t="s">
        <v>124</v>
      </c>
      <c r="L57">
        <v>19317696</v>
      </c>
      <c r="M57" t="s">
        <v>127</v>
      </c>
      <c r="N57">
        <v>300</v>
      </c>
      <c r="O57">
        <f>N57</f>
        <v>300</v>
      </c>
      <c r="P57">
        <f>O57</f>
        <v>300</v>
      </c>
      <c r="Q57">
        <f>P57*0.1</f>
        <v>30</v>
      </c>
      <c r="R57" t="s">
        <v>52</v>
      </c>
      <c r="S57" t="s">
        <v>52</v>
      </c>
      <c r="T57" t="s">
        <v>52</v>
      </c>
      <c r="U57" t="s">
        <v>52</v>
      </c>
      <c r="V57">
        <f>P57+Q57</f>
        <v>330</v>
      </c>
      <c r="W57">
        <f>V57*0.06</f>
        <v>19.8</v>
      </c>
      <c r="X57">
        <f>V57+W57</f>
        <v>349.8</v>
      </c>
      <c r="Y57" t="s">
        <v>69</v>
      </c>
      <c r="Z57" t="s">
        <v>60</v>
      </c>
      <c r="AA57" t="s">
        <v>128</v>
      </c>
      <c r="AB57" t="s">
        <v>129</v>
      </c>
      <c r="AC57">
        <v>349.8</v>
      </c>
      <c r="AD57" t="s">
        <v>130</v>
      </c>
      <c r="AE57" t="s">
        <v>62</v>
      </c>
      <c r="AF57" s="107" t="s">
        <v>53</v>
      </c>
      <c r="AG57" s="107" t="s">
        <v>53</v>
      </c>
      <c r="AH57" s="107" t="s">
        <v>53</v>
      </c>
    </row>
    <row r="58" spans="1:34">
      <c r="B58" s="29"/>
      <c r="C58" s="22"/>
      <c r="D58" s="84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108"/>
      <c r="AG58" s="108"/>
      <c r="AH58" s="108"/>
    </row>
    <row r="59" spans="1:34">
      <c r="B59" s="99">
        <v>14</v>
      </c>
      <c r="C59" s="100" t="s">
        <v>40</v>
      </c>
      <c r="D59" s="100" t="s">
        <v>123</v>
      </c>
      <c r="E59" s="100" t="s">
        <v>124</v>
      </c>
      <c r="F59" s="100" t="s">
        <v>131</v>
      </c>
      <c r="G59" s="100" t="s">
        <v>132</v>
      </c>
      <c r="H59" s="100" t="s">
        <v>66</v>
      </c>
      <c r="I59" s="100">
        <v>1</v>
      </c>
      <c r="J59" s="100">
        <v>1</v>
      </c>
      <c r="K59" s="100" t="s">
        <v>133</v>
      </c>
      <c r="L59" s="100">
        <v>19317755</v>
      </c>
      <c r="M59" s="100" t="s">
        <v>134</v>
      </c>
      <c r="N59" s="100">
        <v>594</v>
      </c>
      <c r="O59" s="100">
        <f>J59*N59</f>
        <v>594</v>
      </c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7"/>
      <c r="AG59" s="107"/>
      <c r="AH59" s="107"/>
    </row>
    <row r="60" spans="1:34">
      <c r="B60" s="99"/>
      <c r="C60" s="100"/>
      <c r="D60" s="100"/>
      <c r="E60" s="100"/>
      <c r="F60" s="100"/>
      <c r="G60" s="100"/>
      <c r="H60" s="100" t="s">
        <v>66</v>
      </c>
      <c r="I60" s="100">
        <v>1</v>
      </c>
      <c r="J60" s="100">
        <v>2</v>
      </c>
      <c r="K60" s="100" t="s">
        <v>133</v>
      </c>
      <c r="L60" s="100">
        <v>19317755</v>
      </c>
      <c r="M60" s="100" t="s">
        <v>135</v>
      </c>
      <c r="N60" s="100">
        <v>405</v>
      </c>
      <c r="O60" s="100">
        <f>J60*N60</f>
        <v>810</v>
      </c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7"/>
      <c r="AG60" s="107"/>
      <c r="AH60" s="107"/>
    </row>
    <row r="61" spans="1:34">
      <c r="B61" s="99"/>
      <c r="C61" s="100"/>
      <c r="D61" s="100"/>
      <c r="E61" s="100"/>
      <c r="F61" s="100"/>
      <c r="G61" s="100"/>
      <c r="H61" s="100" t="s">
        <v>43</v>
      </c>
      <c r="I61" s="100">
        <v>1</v>
      </c>
      <c r="J61" s="100">
        <v>1</v>
      </c>
      <c r="K61" s="100" t="s">
        <v>133</v>
      </c>
      <c r="L61" s="100">
        <v>19317755</v>
      </c>
      <c r="M61" s="100" t="s">
        <v>44</v>
      </c>
      <c r="N61" s="100">
        <v>270</v>
      </c>
      <c r="O61" s="100">
        <f>J61*N61</f>
        <v>270</v>
      </c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7"/>
      <c r="AG61" s="107"/>
      <c r="AH61" s="107"/>
    </row>
    <row r="62" spans="1:34">
      <c r="B62" s="99"/>
      <c r="C62" s="100"/>
      <c r="D62" s="100"/>
      <c r="E62" s="100"/>
      <c r="F62" s="100"/>
      <c r="G62" s="100"/>
      <c r="H62" s="100" t="s">
        <v>136</v>
      </c>
      <c r="I62" s="100">
        <v>1</v>
      </c>
      <c r="J62" s="100">
        <v>2</v>
      </c>
      <c r="K62" s="100" t="s">
        <v>133</v>
      </c>
      <c r="L62" s="100">
        <v>19317755</v>
      </c>
      <c r="M62" s="100" t="s">
        <v>137</v>
      </c>
      <c r="N62" s="100">
        <v>180</v>
      </c>
      <c r="O62" s="100">
        <f>J62*N62</f>
        <v>360</v>
      </c>
      <c r="P62" s="100">
        <f>SUM(O59:O62)</f>
        <v>2034</v>
      </c>
      <c r="Q62" s="100">
        <f>P62*0.1</f>
        <v>203.4</v>
      </c>
      <c r="R62" s="100" t="s">
        <v>52</v>
      </c>
      <c r="S62" s="100" t="s">
        <v>52</v>
      </c>
      <c r="T62" s="100" t="s">
        <v>52</v>
      </c>
      <c r="U62" s="100" t="s">
        <v>52</v>
      </c>
      <c r="V62" s="100">
        <f>P62+Q62</f>
        <v>2237.4</v>
      </c>
      <c r="W62" s="100">
        <f>V62*0.06</f>
        <v>134.244</v>
      </c>
      <c r="X62" s="100">
        <f>V62+W62</f>
        <v>2371.6440000000002</v>
      </c>
      <c r="Y62" s="100" t="s">
        <v>49</v>
      </c>
      <c r="Z62" s="100" t="s">
        <v>76</v>
      </c>
      <c r="AA62" s="100" t="s">
        <v>77</v>
      </c>
      <c r="AB62" s="100" t="s">
        <v>52</v>
      </c>
      <c r="AC62" s="100" t="s">
        <v>52</v>
      </c>
      <c r="AD62" s="100" t="s">
        <v>52</v>
      </c>
      <c r="AE62" s="100" t="s">
        <v>52</v>
      </c>
      <c r="AF62" s="107" t="s">
        <v>53</v>
      </c>
      <c r="AG62" s="107" t="s">
        <v>53</v>
      </c>
      <c r="AH62" s="107" t="s">
        <v>53</v>
      </c>
    </row>
    <row r="63" spans="1:34">
      <c r="B63" s="103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8"/>
      <c r="AG63" s="108"/>
      <c r="AH63" s="108"/>
    </row>
    <row r="64" spans="1:34">
      <c r="A64" s="1"/>
      <c r="B64" s="27">
        <v>15</v>
      </c>
      <c r="C64" t="s">
        <v>55</v>
      </c>
      <c r="D64" t="s">
        <v>138</v>
      </c>
      <c r="E64" t="s">
        <v>124</v>
      </c>
      <c r="F64" t="s">
        <v>139</v>
      </c>
      <c r="G64" t="s">
        <v>140</v>
      </c>
      <c r="H64" t="s">
        <v>45</v>
      </c>
      <c r="I64">
        <v>1</v>
      </c>
      <c r="J64">
        <v>2</v>
      </c>
      <c r="K64" t="s">
        <v>141</v>
      </c>
      <c r="L64">
        <v>19317708</v>
      </c>
      <c r="M64" t="s">
        <v>58</v>
      </c>
      <c r="N64">
        <v>170</v>
      </c>
      <c r="O64">
        <f>N64*J64*I64</f>
        <v>340</v>
      </c>
      <c r="AF64" s="107"/>
      <c r="AG64" s="107"/>
      <c r="AH64" s="107"/>
    </row>
    <row r="65" spans="1:34">
      <c r="B65" s="27"/>
      <c r="H65" t="s">
        <v>45</v>
      </c>
      <c r="I65">
        <v>1</v>
      </c>
      <c r="J65">
        <v>2</v>
      </c>
      <c r="K65" t="s">
        <v>141</v>
      </c>
      <c r="L65">
        <v>19317708</v>
      </c>
      <c r="M65" t="s">
        <v>58</v>
      </c>
      <c r="N65">
        <v>170</v>
      </c>
      <c r="O65">
        <f>N65*J65*I65</f>
        <v>340</v>
      </c>
      <c r="AF65" s="107"/>
      <c r="AG65" s="107"/>
      <c r="AH65" s="107"/>
    </row>
    <row r="66" spans="1:34">
      <c r="B66" s="27"/>
      <c r="H66" t="s">
        <v>45</v>
      </c>
      <c r="I66">
        <v>1</v>
      </c>
      <c r="J66">
        <v>2</v>
      </c>
      <c r="K66" t="s">
        <v>141</v>
      </c>
      <c r="L66">
        <v>19317708</v>
      </c>
      <c r="M66" t="s">
        <v>58</v>
      </c>
      <c r="N66">
        <v>170</v>
      </c>
      <c r="O66">
        <f>N66*J66*I66</f>
        <v>340</v>
      </c>
      <c r="AF66" s="107"/>
      <c r="AG66" s="107"/>
      <c r="AH66" s="107"/>
    </row>
    <row r="67" spans="1:34">
      <c r="B67" s="27"/>
      <c r="H67" t="s">
        <v>45</v>
      </c>
      <c r="I67">
        <v>1</v>
      </c>
      <c r="J67">
        <v>2</v>
      </c>
      <c r="K67" t="s">
        <v>141</v>
      </c>
      <c r="L67">
        <v>19317708</v>
      </c>
      <c r="M67" t="s">
        <v>58</v>
      </c>
      <c r="N67">
        <v>170</v>
      </c>
      <c r="O67">
        <f>N67*J67*I67</f>
        <v>340</v>
      </c>
      <c r="AF67" s="107"/>
      <c r="AG67" s="107"/>
      <c r="AH67" s="107"/>
    </row>
    <row r="68" spans="1:34">
      <c r="B68" s="27"/>
      <c r="H68" t="s">
        <v>45</v>
      </c>
      <c r="I68">
        <v>1</v>
      </c>
      <c r="J68">
        <v>2</v>
      </c>
      <c r="K68" t="s">
        <v>141</v>
      </c>
      <c r="L68">
        <v>19317708</v>
      </c>
      <c r="M68" t="s">
        <v>58</v>
      </c>
      <c r="N68">
        <v>170</v>
      </c>
      <c r="O68">
        <f>N68*J68*I68</f>
        <v>340</v>
      </c>
      <c r="AF68" s="107"/>
      <c r="AG68" s="107"/>
      <c r="AH68" s="107"/>
    </row>
    <row r="69" spans="1:34">
      <c r="B69" s="27"/>
      <c r="H69" t="s">
        <v>45</v>
      </c>
      <c r="I69">
        <v>1</v>
      </c>
      <c r="J69">
        <v>2</v>
      </c>
      <c r="K69" t="s">
        <v>141</v>
      </c>
      <c r="L69">
        <v>19317708</v>
      </c>
      <c r="M69" t="s">
        <v>58</v>
      </c>
      <c r="N69">
        <v>170</v>
      </c>
      <c r="O69">
        <f>N69*J69*I69</f>
        <v>340</v>
      </c>
      <c r="AF69" s="107"/>
      <c r="AG69" s="107"/>
      <c r="AH69" s="107"/>
    </row>
    <row r="70" spans="1:34">
      <c r="B70" s="27"/>
      <c r="H70" t="s">
        <v>45</v>
      </c>
      <c r="I70">
        <v>1</v>
      </c>
      <c r="J70">
        <v>2</v>
      </c>
      <c r="K70" t="s">
        <v>141</v>
      </c>
      <c r="L70">
        <v>19317708</v>
      </c>
      <c r="M70" t="s">
        <v>58</v>
      </c>
      <c r="N70">
        <v>170</v>
      </c>
      <c r="O70">
        <f>N70*J70*I70</f>
        <v>340</v>
      </c>
      <c r="AF70" s="107"/>
      <c r="AG70" s="107"/>
      <c r="AH70" s="107"/>
    </row>
    <row r="71" spans="1:34">
      <c r="B71" s="27"/>
      <c r="H71" t="s">
        <v>45</v>
      </c>
      <c r="I71">
        <v>1</v>
      </c>
      <c r="J71">
        <v>2</v>
      </c>
      <c r="K71" t="s">
        <v>141</v>
      </c>
      <c r="L71">
        <v>19317708</v>
      </c>
      <c r="M71" t="s">
        <v>58</v>
      </c>
      <c r="N71">
        <v>170</v>
      </c>
      <c r="O71">
        <f>N71*J71*I71</f>
        <v>340</v>
      </c>
      <c r="P71">
        <f>SUM(O64:O71)</f>
        <v>2720</v>
      </c>
      <c r="Q71">
        <f>P71*0.1</f>
        <v>272</v>
      </c>
      <c r="R71" t="s">
        <v>52</v>
      </c>
      <c r="S71" t="s">
        <v>52</v>
      </c>
      <c r="T71" t="s">
        <v>52</v>
      </c>
      <c r="U71" t="s">
        <v>52</v>
      </c>
      <c r="V71">
        <f>P71+Q71</f>
        <v>2992</v>
      </c>
      <c r="W71">
        <f>V71*0.06</f>
        <v>179.51999999999998</v>
      </c>
      <c r="X71">
        <f>W71+V71</f>
        <v>3171.52</v>
      </c>
      <c r="Y71" t="s">
        <v>59</v>
      </c>
      <c r="Z71" t="s">
        <v>60</v>
      </c>
      <c r="AA71" t="s">
        <v>142</v>
      </c>
      <c r="AB71" t="s">
        <v>143</v>
      </c>
      <c r="AC71">
        <v>3171.52</v>
      </c>
      <c r="AD71" t="s">
        <v>144</v>
      </c>
      <c r="AE71" t="s">
        <v>62</v>
      </c>
      <c r="AF71" s="107" t="s">
        <v>53</v>
      </c>
      <c r="AG71" s="107" t="s">
        <v>53</v>
      </c>
      <c r="AH71" s="107" t="s">
        <v>53</v>
      </c>
    </row>
    <row r="72" spans="1:34">
      <c r="B72" s="29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108"/>
      <c r="AG72" s="108"/>
      <c r="AH72" s="108"/>
    </row>
    <row r="73" spans="1:34">
      <c r="B73" s="27">
        <v>16</v>
      </c>
      <c r="C73" t="s">
        <v>63</v>
      </c>
      <c r="D73" t="s">
        <v>145</v>
      </c>
      <c r="E73" t="s">
        <v>146</v>
      </c>
      <c r="F73" t="s">
        <v>147</v>
      </c>
      <c r="G73" t="s">
        <v>148</v>
      </c>
      <c r="H73" t="s">
        <v>149</v>
      </c>
      <c r="I73">
        <v>1</v>
      </c>
      <c r="J73">
        <v>1</v>
      </c>
      <c r="K73" t="s">
        <v>146</v>
      </c>
      <c r="L73">
        <v>19317900</v>
      </c>
      <c r="M73" t="s">
        <v>82</v>
      </c>
      <c r="N73">
        <v>450</v>
      </c>
      <c r="O73">
        <f>N73*J73*I73</f>
        <v>450</v>
      </c>
      <c r="AF73" s="107"/>
      <c r="AG73" s="107"/>
      <c r="AH73" s="107"/>
    </row>
    <row r="74" spans="1:34">
      <c r="B74" s="27"/>
      <c r="H74" t="s">
        <v>43</v>
      </c>
      <c r="I74">
        <v>2</v>
      </c>
      <c r="J74">
        <v>1</v>
      </c>
      <c r="K74" t="s">
        <v>146</v>
      </c>
      <c r="L74">
        <v>19317900</v>
      </c>
      <c r="M74" t="s">
        <v>104</v>
      </c>
      <c r="N74">
        <v>200</v>
      </c>
      <c r="O74">
        <f>N74*J74*I74</f>
        <v>400</v>
      </c>
      <c r="AF74" s="107"/>
      <c r="AG74" s="107"/>
      <c r="AH74" s="107"/>
    </row>
    <row r="75" spans="1:34">
      <c r="B75" s="27"/>
      <c r="H75" t="s">
        <v>45</v>
      </c>
      <c r="I75">
        <v>1</v>
      </c>
      <c r="J75">
        <v>1</v>
      </c>
      <c r="K75" t="s">
        <v>146</v>
      </c>
      <c r="L75">
        <v>19317900</v>
      </c>
      <c r="M75" t="s">
        <v>58</v>
      </c>
      <c r="N75">
        <v>170</v>
      </c>
      <c r="O75">
        <f>N75*J75*I75</f>
        <v>170</v>
      </c>
      <c r="P75">
        <f>SUM(O73:O75)</f>
        <v>1020</v>
      </c>
      <c r="Q75">
        <f>P75*0.1</f>
        <v>102</v>
      </c>
      <c r="R75" t="s">
        <v>52</v>
      </c>
      <c r="S75" t="s">
        <v>52</v>
      </c>
      <c r="T75" t="s">
        <v>52</v>
      </c>
      <c r="U75" t="s">
        <v>52</v>
      </c>
      <c r="V75">
        <f>P75+Q75</f>
        <v>1122</v>
      </c>
      <c r="W75">
        <f>V75*0.06</f>
        <v>67.319999999999993</v>
      </c>
      <c r="X75">
        <f>V75+W75</f>
        <v>1189.32</v>
      </c>
      <c r="Y75" t="s">
        <v>69</v>
      </c>
      <c r="Z75" t="s">
        <v>60</v>
      </c>
      <c r="AA75" s="11">
        <v>44690</v>
      </c>
      <c r="AB75" t="s">
        <v>150</v>
      </c>
      <c r="AC75">
        <v>1189.32</v>
      </c>
      <c r="AD75" t="s">
        <v>151</v>
      </c>
      <c r="AE75" t="s">
        <v>62</v>
      </c>
      <c r="AF75" s="107" t="s">
        <v>53</v>
      </c>
      <c r="AG75" s="107" t="s">
        <v>53</v>
      </c>
      <c r="AH75" s="107" t="s">
        <v>53</v>
      </c>
    </row>
    <row r="76" spans="1:34">
      <c r="B76" s="29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108"/>
      <c r="AG76" s="108"/>
      <c r="AH76" s="108"/>
    </row>
    <row r="77" spans="1:34">
      <c r="A77" s="1"/>
      <c r="B77" s="27">
        <v>17</v>
      </c>
      <c r="C77" t="s">
        <v>78</v>
      </c>
      <c r="D77" s="11">
        <v>44572</v>
      </c>
      <c r="E77" s="11">
        <v>44603</v>
      </c>
      <c r="F77" t="s">
        <v>152</v>
      </c>
      <c r="G77" t="s">
        <v>153</v>
      </c>
      <c r="H77" t="s">
        <v>105</v>
      </c>
      <c r="I77">
        <v>1</v>
      </c>
      <c r="J77">
        <v>1</v>
      </c>
      <c r="K77" s="11">
        <v>44692</v>
      </c>
      <c r="L77">
        <v>19321331</v>
      </c>
      <c r="M77" t="s">
        <v>58</v>
      </c>
      <c r="N77">
        <v>170</v>
      </c>
      <c r="O77">
        <f>N77*J77*I77</f>
        <v>170</v>
      </c>
      <c r="AF77" s="107"/>
      <c r="AG77" s="107"/>
      <c r="AH77" s="107"/>
    </row>
    <row r="78" spans="1:34">
      <c r="B78" s="27"/>
      <c r="H78" t="s">
        <v>105</v>
      </c>
      <c r="I78">
        <v>1</v>
      </c>
      <c r="J78">
        <v>2</v>
      </c>
      <c r="K78" s="11">
        <v>44692</v>
      </c>
      <c r="L78">
        <v>19321331</v>
      </c>
      <c r="M78" t="s">
        <v>83</v>
      </c>
      <c r="N78">
        <v>250</v>
      </c>
      <c r="O78">
        <f>N78*J78*I78</f>
        <v>500</v>
      </c>
      <c r="AF78" s="107"/>
      <c r="AG78" s="107"/>
      <c r="AH78" s="107"/>
    </row>
    <row r="79" spans="1:34">
      <c r="B79" s="27"/>
      <c r="H79" t="s">
        <v>105</v>
      </c>
      <c r="I79">
        <v>1</v>
      </c>
      <c r="J79">
        <v>1</v>
      </c>
      <c r="K79" s="11">
        <v>44692</v>
      </c>
      <c r="L79">
        <v>19321331</v>
      </c>
      <c r="M79" t="s">
        <v>154</v>
      </c>
      <c r="N79">
        <v>170</v>
      </c>
      <c r="O79">
        <f>N79*J79*I79</f>
        <v>170</v>
      </c>
      <c r="P79">
        <f>SUM(O77:O79)</f>
        <v>840</v>
      </c>
      <c r="Q79">
        <f>P79*0.1</f>
        <v>84</v>
      </c>
      <c r="R79" t="s">
        <v>52</v>
      </c>
      <c r="S79" t="s">
        <v>52</v>
      </c>
      <c r="T79" t="s">
        <v>52</v>
      </c>
      <c r="U79" t="s">
        <v>52</v>
      </c>
      <c r="V79">
        <f>P79+Q79</f>
        <v>924</v>
      </c>
      <c r="W79">
        <f>V79*0.06</f>
        <v>55.44</v>
      </c>
      <c r="X79">
        <f>V79+W79</f>
        <v>979.44</v>
      </c>
      <c r="Y79" t="s">
        <v>85</v>
      </c>
      <c r="Z79" t="s">
        <v>155</v>
      </c>
      <c r="AA79" t="s">
        <v>77</v>
      </c>
      <c r="AB79" t="s">
        <v>52</v>
      </c>
      <c r="AC79" t="s">
        <v>52</v>
      </c>
      <c r="AD79" t="s">
        <v>52</v>
      </c>
      <c r="AE79" t="s">
        <v>52</v>
      </c>
      <c r="AF79" s="107" t="s">
        <v>53</v>
      </c>
      <c r="AG79" s="107" t="s">
        <v>53</v>
      </c>
      <c r="AH79" s="107" t="s">
        <v>53</v>
      </c>
    </row>
    <row r="80" spans="1:34">
      <c r="B80" s="29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108"/>
      <c r="AG80" s="108"/>
      <c r="AH80" s="108"/>
    </row>
    <row r="81" spans="1:34">
      <c r="A81" s="1"/>
      <c r="B81" s="27">
        <v>18</v>
      </c>
      <c r="C81" t="s">
        <v>55</v>
      </c>
      <c r="D81" t="s">
        <v>156</v>
      </c>
      <c r="E81" t="s">
        <v>157</v>
      </c>
      <c r="F81" t="s">
        <v>158</v>
      </c>
      <c r="G81" t="s">
        <v>159</v>
      </c>
      <c r="H81" t="s">
        <v>105</v>
      </c>
      <c r="I81">
        <v>6</v>
      </c>
      <c r="J81">
        <v>3</v>
      </c>
      <c r="K81" t="s">
        <v>157</v>
      </c>
      <c r="L81">
        <v>19322124</v>
      </c>
      <c r="M81" t="s">
        <v>58</v>
      </c>
      <c r="N81">
        <v>170</v>
      </c>
      <c r="O81">
        <f>N81*J81</f>
        <v>510</v>
      </c>
      <c r="P81">
        <f>O81*I81</f>
        <v>3060</v>
      </c>
      <c r="Q81">
        <f>P81*0.1</f>
        <v>306</v>
      </c>
      <c r="R81" t="s">
        <v>52</v>
      </c>
      <c r="S81" t="s">
        <v>52</v>
      </c>
      <c r="T81" t="s">
        <v>52</v>
      </c>
      <c r="U81" t="s">
        <v>52</v>
      </c>
      <c r="V81">
        <f>P81+Q81</f>
        <v>3366</v>
      </c>
      <c r="W81">
        <f>V81*0.06</f>
        <v>201.95999999999998</v>
      </c>
      <c r="X81">
        <f>V81+W81</f>
        <v>3567.96</v>
      </c>
      <c r="Y81" t="s">
        <v>59</v>
      </c>
      <c r="Z81" t="s">
        <v>60</v>
      </c>
      <c r="AA81" t="s">
        <v>160</v>
      </c>
      <c r="AB81" t="s">
        <v>161</v>
      </c>
      <c r="AC81">
        <v>3567.96</v>
      </c>
      <c r="AD81">
        <v>951329909</v>
      </c>
      <c r="AE81">
        <v>909</v>
      </c>
      <c r="AF81" s="107" t="s">
        <v>53</v>
      </c>
      <c r="AG81" s="107" t="s">
        <v>53</v>
      </c>
      <c r="AH81" s="107" t="s">
        <v>53</v>
      </c>
    </row>
    <row r="82" spans="1:34">
      <c r="B82" s="29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108"/>
      <c r="AG82" s="108"/>
      <c r="AH82" s="108"/>
    </row>
    <row r="83" spans="1:34">
      <c r="B83" s="27">
        <v>19</v>
      </c>
      <c r="C83" t="s">
        <v>40</v>
      </c>
      <c r="D83" t="s">
        <v>162</v>
      </c>
      <c r="E83" t="s">
        <v>163</v>
      </c>
      <c r="F83" t="s">
        <v>164</v>
      </c>
      <c r="G83" t="s">
        <v>165</v>
      </c>
      <c r="H83" t="s">
        <v>105</v>
      </c>
      <c r="I83">
        <v>1</v>
      </c>
      <c r="J83">
        <v>1</v>
      </c>
      <c r="K83" t="s">
        <v>163</v>
      </c>
      <c r="L83">
        <v>19322215</v>
      </c>
      <c r="M83" t="s">
        <v>67</v>
      </c>
      <c r="N83">
        <v>225</v>
      </c>
      <c r="O83">
        <v>225</v>
      </c>
      <c r="AF83" s="107"/>
      <c r="AG83" s="107"/>
      <c r="AH83" s="107"/>
    </row>
    <row r="84" spans="1:34">
      <c r="B84" s="27"/>
      <c r="H84" t="s">
        <v>43</v>
      </c>
      <c r="I84">
        <v>1</v>
      </c>
      <c r="J84">
        <v>1</v>
      </c>
      <c r="K84" t="s">
        <v>163</v>
      </c>
      <c r="L84">
        <v>19322215</v>
      </c>
      <c r="M84" t="s">
        <v>44</v>
      </c>
      <c r="N84">
        <v>270</v>
      </c>
      <c r="O84">
        <v>270</v>
      </c>
      <c r="P84">
        <f>SUM(O83:O84)</f>
        <v>495</v>
      </c>
      <c r="Q84">
        <f>P84*0.1</f>
        <v>49.5</v>
      </c>
      <c r="R84" t="s">
        <v>52</v>
      </c>
      <c r="S84" t="s">
        <v>52</v>
      </c>
      <c r="T84" t="s">
        <v>52</v>
      </c>
      <c r="U84" t="s">
        <v>52</v>
      </c>
      <c r="V84">
        <f>P84+Q84</f>
        <v>544.5</v>
      </c>
      <c r="W84">
        <f>V84*0.06</f>
        <v>32.67</v>
      </c>
      <c r="X84">
        <f>V84+W84</f>
        <v>577.16999999999996</v>
      </c>
      <c r="Y84" t="s">
        <v>49</v>
      </c>
      <c r="Z84" t="s">
        <v>50</v>
      </c>
      <c r="AA84" t="s">
        <v>51</v>
      </c>
      <c r="AB84" t="s">
        <v>52</v>
      </c>
      <c r="AC84" t="s">
        <v>52</v>
      </c>
      <c r="AD84" t="s">
        <v>52</v>
      </c>
      <c r="AE84" t="s">
        <v>52</v>
      </c>
      <c r="AF84" s="107" t="s">
        <v>53</v>
      </c>
      <c r="AG84" s="107" t="s">
        <v>53</v>
      </c>
      <c r="AH84" s="107" t="s">
        <v>53</v>
      </c>
    </row>
    <row r="85" spans="1:34">
      <c r="B85" s="29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108"/>
      <c r="AG85" s="108"/>
      <c r="AH85" s="108"/>
    </row>
    <row r="86" spans="1:34">
      <c r="B86" s="27">
        <v>20</v>
      </c>
      <c r="C86" t="s">
        <v>63</v>
      </c>
      <c r="D86" t="s">
        <v>162</v>
      </c>
      <c r="E86" t="s">
        <v>163</v>
      </c>
      <c r="F86" t="s">
        <v>166</v>
      </c>
      <c r="G86" t="s">
        <v>167</v>
      </c>
      <c r="H86" t="s">
        <v>105</v>
      </c>
      <c r="I86">
        <v>1</v>
      </c>
      <c r="J86">
        <v>1</v>
      </c>
      <c r="K86" t="s">
        <v>163</v>
      </c>
      <c r="L86">
        <v>19322193</v>
      </c>
      <c r="M86" t="s">
        <v>83</v>
      </c>
      <c r="N86">
        <v>250</v>
      </c>
      <c r="O86">
        <v>250</v>
      </c>
      <c r="P86">
        <v>250</v>
      </c>
      <c r="Q86">
        <f>P86*0.1</f>
        <v>25</v>
      </c>
      <c r="R86" t="s">
        <v>52</v>
      </c>
      <c r="S86" t="s">
        <v>52</v>
      </c>
      <c r="T86" t="s">
        <v>52</v>
      </c>
      <c r="U86" t="s">
        <v>52</v>
      </c>
      <c r="V86">
        <f>P86+Q86</f>
        <v>275</v>
      </c>
      <c r="W86">
        <f>V86*0.06</f>
        <v>16.5</v>
      </c>
      <c r="X86">
        <f>V86+W86</f>
        <v>291.5</v>
      </c>
      <c r="Y86" t="s">
        <v>69</v>
      </c>
      <c r="Z86" t="s">
        <v>60</v>
      </c>
      <c r="AA86" s="11">
        <v>44604</v>
      </c>
      <c r="AB86" t="s">
        <v>168</v>
      </c>
      <c r="AC86">
        <v>291.5</v>
      </c>
      <c r="AD86" t="s">
        <v>169</v>
      </c>
      <c r="AE86" t="s">
        <v>62</v>
      </c>
      <c r="AF86" s="107" t="s">
        <v>53</v>
      </c>
      <c r="AG86" s="107" t="s">
        <v>53</v>
      </c>
      <c r="AH86" s="107" t="s">
        <v>53</v>
      </c>
    </row>
    <row r="87" spans="1:34">
      <c r="B87" s="29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108"/>
      <c r="AG87" s="108"/>
      <c r="AH87" s="108"/>
    </row>
    <row r="89" spans="1:34">
      <c r="A89" s="1" t="s">
        <v>170</v>
      </c>
      <c r="B89" t="s">
        <v>171</v>
      </c>
    </row>
  </sheetData>
  <mergeCells count="29">
    <mergeCell ref="AE16:AE18"/>
    <mergeCell ref="AD16:AD18"/>
    <mergeCell ref="AC16:AC18"/>
    <mergeCell ref="K16:K18"/>
    <mergeCell ref="J16:J18"/>
    <mergeCell ref="AB16:AB18"/>
    <mergeCell ref="AA16:AA18"/>
    <mergeCell ref="P16:P18"/>
    <mergeCell ref="O16:O18"/>
    <mergeCell ref="Z16:Z18"/>
    <mergeCell ref="M16:M18"/>
    <mergeCell ref="L16:L18"/>
    <mergeCell ref="N16:N18"/>
    <mergeCell ref="C16:C18"/>
    <mergeCell ref="B16:B18"/>
    <mergeCell ref="Y16:Y18"/>
    <mergeCell ref="X16:X18"/>
    <mergeCell ref="W16:W18"/>
    <mergeCell ref="V16:V18"/>
    <mergeCell ref="U16:U18"/>
    <mergeCell ref="F16:F18"/>
    <mergeCell ref="E16:E18"/>
    <mergeCell ref="D16:D18"/>
    <mergeCell ref="T16:T18"/>
    <mergeCell ref="S16:S18"/>
    <mergeCell ref="R16:R18"/>
    <mergeCell ref="Q16:Q18"/>
    <mergeCell ref="I16:I18"/>
    <mergeCell ref="G16:G18"/>
  </mergeCells>
  <conditionalFormatting sqref="S1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F20:AH20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AF20:AH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18CD-0D54-4FF1-8918-6C1802F5C88E}">
  <dimension ref="A1:CG132"/>
  <sheetViews>
    <sheetView zoomScale="150" workbookViewId="0">
      <selection activeCell="X1" sqref="X1"/>
    </sheetView>
  </sheetViews>
  <sheetFormatPr defaultColWidth="9" defaultRowHeight="15.75"/>
  <cols>
    <col min="1" max="1" width="9" style="118"/>
    <col min="2" max="2" width="5.25" style="118" customWidth="1"/>
    <col min="3" max="3" width="10.375" style="118" customWidth="1"/>
    <col min="4" max="4" width="9" style="118"/>
    <col min="5" max="5" width="34.125" style="118" bestFit="1" customWidth="1"/>
    <col min="6" max="6" width="32.625" style="118" customWidth="1"/>
    <col min="7" max="7" width="9.75" style="118" customWidth="1"/>
    <col min="8" max="8" width="9" style="119" customWidth="1"/>
    <col min="9" max="9" width="13.375" style="119" customWidth="1"/>
    <col min="10" max="10" width="9" style="118" customWidth="1"/>
    <col min="11" max="11" width="9.5" style="118" customWidth="1"/>
    <col min="12" max="12" width="26.125" style="118" customWidth="1"/>
    <col min="13" max="13" width="9" style="118" customWidth="1"/>
    <col min="14" max="14" width="9.5" style="118" customWidth="1"/>
    <col min="15" max="17" width="9" style="118" customWidth="1"/>
    <col min="18" max="18" width="10.625" style="118" customWidth="1"/>
    <col min="19" max="20" width="9" style="118" customWidth="1"/>
    <col min="21" max="21" width="9.375" style="118" customWidth="1"/>
    <col min="22" max="22" width="12.5" style="118" customWidth="1"/>
    <col min="23" max="23" width="11.25" style="118" customWidth="1"/>
    <col min="24" max="24" width="12.625" style="118" customWidth="1"/>
    <col min="25" max="25" width="9" style="118" customWidth="1"/>
    <col min="26" max="27" width="10.25" style="120" customWidth="1"/>
    <col min="28" max="28" width="9" style="118" customWidth="1"/>
    <col min="29" max="30" width="10.625" style="118" customWidth="1"/>
    <col min="31" max="31" width="11.125" style="118" customWidth="1"/>
    <col min="32" max="33" width="9" style="118" customWidth="1"/>
    <col min="34" max="35" width="9" style="118"/>
    <col min="36" max="36" width="7.125" style="118" bestFit="1" customWidth="1"/>
    <col min="37" max="37" width="9" style="118"/>
    <col min="38" max="38" width="4.875" style="118" bestFit="1" customWidth="1"/>
    <col min="39" max="16384" width="9" style="118"/>
  </cols>
  <sheetData>
    <row r="1" spans="1:4">
      <c r="A1" s="117" t="s">
        <v>0</v>
      </c>
    </row>
    <row r="2" spans="1:4">
      <c r="A2" s="121" t="s">
        <v>1</v>
      </c>
    </row>
    <row r="3" spans="1:4">
      <c r="A3" s="117" t="s">
        <v>172</v>
      </c>
    </row>
    <row r="5" spans="1:4">
      <c r="A5" s="122" t="s">
        <v>173</v>
      </c>
    </row>
    <row r="7" spans="1:4">
      <c r="A7" s="117" t="s">
        <v>4</v>
      </c>
      <c r="C7" s="118" t="s">
        <v>174</v>
      </c>
    </row>
    <row r="9" spans="1:4">
      <c r="A9" s="117" t="s">
        <v>6</v>
      </c>
      <c r="C9" s="118" t="s">
        <v>175</v>
      </c>
    </row>
    <row r="11" spans="1:4">
      <c r="A11" s="117" t="s">
        <v>8</v>
      </c>
      <c r="C11" s="118">
        <v>1</v>
      </c>
      <c r="D11" s="123" t="s">
        <v>176</v>
      </c>
    </row>
    <row r="12" spans="1:4">
      <c r="C12" s="118">
        <v>2</v>
      </c>
      <c r="D12" s="118" t="s">
        <v>177</v>
      </c>
    </row>
    <row r="13" spans="1:4">
      <c r="C13" s="118">
        <v>3</v>
      </c>
      <c r="D13" s="118" t="s">
        <v>178</v>
      </c>
    </row>
    <row r="14" spans="1:4">
      <c r="C14" s="118">
        <v>4</v>
      </c>
      <c r="D14" s="118" t="s">
        <v>179</v>
      </c>
    </row>
    <row r="15" spans="1:4">
      <c r="C15" s="118">
        <v>5</v>
      </c>
      <c r="D15" s="118" t="s">
        <v>180</v>
      </c>
    </row>
    <row r="16" spans="1:4">
      <c r="C16" s="118">
        <v>6</v>
      </c>
      <c r="D16" s="118" t="s">
        <v>181</v>
      </c>
    </row>
    <row r="17" spans="1:85">
      <c r="C17" s="118">
        <v>7</v>
      </c>
      <c r="D17" s="118" t="s">
        <v>182</v>
      </c>
    </row>
    <row r="20" spans="1:85">
      <c r="A20" s="348"/>
      <c r="B20" s="344" t="s">
        <v>12</v>
      </c>
      <c r="C20" s="349" t="s">
        <v>20</v>
      </c>
      <c r="D20" s="344" t="s">
        <v>183</v>
      </c>
      <c r="E20" s="349" t="s">
        <v>184</v>
      </c>
      <c r="F20" s="344" t="s">
        <v>185</v>
      </c>
      <c r="G20" s="345" t="s">
        <v>186</v>
      </c>
      <c r="H20" s="350" t="s">
        <v>187</v>
      </c>
      <c r="I20" s="350" t="s">
        <v>188</v>
      </c>
      <c r="J20" s="352" t="s">
        <v>189</v>
      </c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82"/>
      <c r="AC20" s="382"/>
      <c r="AD20" s="382"/>
      <c r="AE20" s="382"/>
      <c r="AF20" s="382"/>
      <c r="AG20" s="382"/>
      <c r="AH20" s="382"/>
      <c r="AI20" s="382"/>
      <c r="AJ20" s="382"/>
      <c r="AK20" s="383"/>
      <c r="AL20" s="353" t="s">
        <v>190</v>
      </c>
      <c r="AM20" s="160"/>
      <c r="AN20" s="160"/>
      <c r="AO20" s="160"/>
      <c r="AP20" s="160"/>
      <c r="AQ20" s="160"/>
      <c r="AR20" s="160"/>
      <c r="AS20" s="160"/>
    </row>
    <row r="21" spans="1:85">
      <c r="A21" s="384"/>
      <c r="B21" s="385"/>
      <c r="C21" s="384"/>
      <c r="D21" s="385"/>
      <c r="E21" s="384"/>
      <c r="F21" s="385"/>
      <c r="G21" s="384"/>
      <c r="H21" s="351"/>
      <c r="I21" s="351"/>
      <c r="J21" s="347" t="s">
        <v>191</v>
      </c>
      <c r="K21" s="386"/>
      <c r="L21" s="386"/>
      <c r="M21" s="386"/>
      <c r="N21" s="386"/>
      <c r="O21" s="387"/>
      <c r="P21" s="346" t="s">
        <v>192</v>
      </c>
      <c r="Q21" s="386"/>
      <c r="R21" s="347" t="s">
        <v>193</v>
      </c>
      <c r="S21" s="387"/>
      <c r="T21" s="346" t="s">
        <v>194</v>
      </c>
      <c r="U21" s="386"/>
      <c r="V21" s="386"/>
      <c r="W21" s="387"/>
      <c r="X21" s="347" t="s">
        <v>195</v>
      </c>
      <c r="Y21" s="386"/>
      <c r="Z21" s="386"/>
      <c r="AA21" s="386"/>
      <c r="AB21" s="387"/>
      <c r="AC21" s="346" t="s">
        <v>196</v>
      </c>
      <c r="AD21" s="386"/>
      <c r="AE21" s="347" t="s">
        <v>197</v>
      </c>
      <c r="AF21" s="386"/>
      <c r="AG21" s="386"/>
      <c r="AH21" s="347" t="s">
        <v>198</v>
      </c>
      <c r="AI21" s="386"/>
      <c r="AJ21" s="386"/>
      <c r="AK21" s="387"/>
      <c r="AL21" s="388"/>
      <c r="AM21" s="160"/>
      <c r="AN21" s="160"/>
      <c r="AO21" s="160"/>
      <c r="AP21" s="160"/>
      <c r="AQ21" s="160"/>
      <c r="AR21" s="160"/>
      <c r="AS21" s="160"/>
    </row>
    <row r="22" spans="1:85" ht="81">
      <c r="A22" s="124"/>
      <c r="B22" s="385"/>
      <c r="C22" s="384"/>
      <c r="D22" s="385"/>
      <c r="E22" s="384"/>
      <c r="F22" s="385"/>
      <c r="G22" s="384"/>
      <c r="H22" s="351"/>
      <c r="I22" s="351"/>
      <c r="J22" s="162" t="s">
        <v>199</v>
      </c>
      <c r="K22" s="125" t="s">
        <v>200</v>
      </c>
      <c r="L22" s="125" t="s">
        <v>185</v>
      </c>
      <c r="M22" s="125" t="s">
        <v>183</v>
      </c>
      <c r="N22" s="125" t="s">
        <v>20</v>
      </c>
      <c r="O22" s="125"/>
      <c r="P22" s="282" t="s">
        <v>201</v>
      </c>
      <c r="Q22" s="283"/>
      <c r="R22" s="125" t="s">
        <v>202</v>
      </c>
      <c r="S22" s="125"/>
      <c r="T22" s="282" t="s">
        <v>21</v>
      </c>
      <c r="U22" s="125" t="s">
        <v>20</v>
      </c>
      <c r="V22" s="125" t="s">
        <v>203</v>
      </c>
      <c r="W22" s="283" t="s">
        <v>204</v>
      </c>
      <c r="X22" s="163" t="s">
        <v>205</v>
      </c>
      <c r="Y22" s="125" t="s">
        <v>206</v>
      </c>
      <c r="Z22" s="140" t="s">
        <v>207</v>
      </c>
      <c r="AA22" s="140" t="s">
        <v>34</v>
      </c>
      <c r="AB22" s="125"/>
      <c r="AC22" s="282" t="s">
        <v>208</v>
      </c>
      <c r="AD22" s="125" t="s">
        <v>209</v>
      </c>
      <c r="AE22" s="282" t="s">
        <v>210</v>
      </c>
      <c r="AF22" s="125" t="s">
        <v>211</v>
      </c>
      <c r="AG22" s="283"/>
      <c r="AH22" s="125" t="s">
        <v>212</v>
      </c>
      <c r="AI22" s="125" t="s">
        <v>213</v>
      </c>
      <c r="AJ22" s="125" t="s">
        <v>214</v>
      </c>
      <c r="AK22" s="125"/>
      <c r="AL22" s="389"/>
      <c r="AM22" s="160"/>
      <c r="AN22" s="160"/>
      <c r="AO22" s="160"/>
      <c r="AP22" s="160"/>
      <c r="AQ22" s="160"/>
      <c r="AR22" s="160"/>
    </row>
    <row r="23" spans="1:85" ht="16.5">
      <c r="A23" s="159"/>
      <c r="B23" s="155"/>
      <c r="C23" s="125"/>
      <c r="D23" s="137"/>
      <c r="E23" s="125"/>
      <c r="F23" s="137"/>
      <c r="G23" s="138"/>
      <c r="H23" s="139" t="s">
        <v>215</v>
      </c>
      <c r="I23" s="139" t="s">
        <v>215</v>
      </c>
      <c r="J23" s="162"/>
      <c r="K23" s="125"/>
      <c r="L23" s="125"/>
      <c r="M23" s="125"/>
      <c r="N23" s="125"/>
      <c r="O23" s="125"/>
      <c r="P23" s="282"/>
      <c r="Q23" s="283"/>
      <c r="R23" s="125"/>
      <c r="S23" s="125"/>
      <c r="T23" s="298"/>
      <c r="U23" s="299"/>
      <c r="V23" s="299"/>
      <c r="W23" s="300"/>
      <c r="X23" s="163"/>
      <c r="Y23" s="125"/>
      <c r="Z23" s="140" t="s">
        <v>215</v>
      </c>
      <c r="AA23" s="140" t="s">
        <v>215</v>
      </c>
      <c r="AB23" s="125"/>
      <c r="AC23" s="282"/>
      <c r="AD23" s="125"/>
      <c r="AE23" s="282"/>
      <c r="AF23" s="125"/>
      <c r="AG23" s="283"/>
      <c r="AH23" s="125"/>
      <c r="AI23" s="125"/>
      <c r="AJ23" s="125"/>
      <c r="AK23" s="125"/>
      <c r="AL23" s="320"/>
      <c r="AM23" s="160"/>
      <c r="AN23" s="160"/>
      <c r="AO23" s="160"/>
      <c r="AP23" s="160"/>
      <c r="AQ23" s="160"/>
      <c r="AR23" s="160"/>
    </row>
    <row r="24" spans="1:85" s="144" customFormat="1">
      <c r="A24" s="157"/>
      <c r="B24" s="156">
        <v>1</v>
      </c>
      <c r="C24" s="143">
        <v>44530</v>
      </c>
      <c r="D24" s="142" t="s">
        <v>216</v>
      </c>
      <c r="E24" s="144" t="s">
        <v>217</v>
      </c>
      <c r="F24" s="142" t="s">
        <v>218</v>
      </c>
      <c r="G24" s="144">
        <v>58</v>
      </c>
      <c r="H24" s="145">
        <v>80</v>
      </c>
      <c r="I24" s="145">
        <f>H24*G24</f>
        <v>4640</v>
      </c>
      <c r="J24" s="141">
        <v>4346073</v>
      </c>
      <c r="K24" s="146">
        <v>44528</v>
      </c>
      <c r="L24" s="144" t="s">
        <v>218</v>
      </c>
      <c r="M24" s="144" t="s">
        <v>216</v>
      </c>
      <c r="N24" s="143">
        <v>44530</v>
      </c>
      <c r="P24" s="284" t="s">
        <v>62</v>
      </c>
      <c r="Q24" s="285"/>
      <c r="R24" s="144" t="s">
        <v>62</v>
      </c>
      <c r="T24" s="284" t="s">
        <v>216</v>
      </c>
      <c r="U24" s="143">
        <v>44530</v>
      </c>
      <c r="V24" s="144" t="s">
        <v>219</v>
      </c>
      <c r="W24" s="301">
        <v>44530</v>
      </c>
      <c r="X24" s="141">
        <v>696443187</v>
      </c>
      <c r="Y24" s="144" t="s">
        <v>220</v>
      </c>
      <c r="Z24" s="147">
        <v>4733.96</v>
      </c>
      <c r="AA24" s="147">
        <v>4733.96</v>
      </c>
      <c r="AC24" s="309">
        <v>44530</v>
      </c>
      <c r="AD24" s="317">
        <v>44530</v>
      </c>
      <c r="AE24" s="284" t="s">
        <v>62</v>
      </c>
      <c r="AF24" s="144" t="s">
        <v>62</v>
      </c>
      <c r="AG24" s="285"/>
      <c r="AH24" s="144">
        <v>4346073</v>
      </c>
      <c r="AL24" s="321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</row>
    <row r="25" spans="1:85">
      <c r="A25" s="157"/>
      <c r="B25" s="157"/>
      <c r="D25" s="129"/>
      <c r="F25" s="129" t="s">
        <v>221</v>
      </c>
      <c r="G25" s="118">
        <v>58</v>
      </c>
      <c r="H25" s="134">
        <v>0</v>
      </c>
      <c r="I25" s="134">
        <f>H25*G25</f>
        <v>0</v>
      </c>
      <c r="J25" s="148"/>
      <c r="L25" s="118" t="s">
        <v>221</v>
      </c>
      <c r="P25" s="279"/>
      <c r="Q25" s="256"/>
      <c r="T25" s="279"/>
      <c r="W25" s="256"/>
      <c r="X25" s="148"/>
      <c r="Z25" s="149">
        <v>4733.96</v>
      </c>
      <c r="AA25" s="149">
        <v>4733.96</v>
      </c>
      <c r="AC25" s="310">
        <v>44564</v>
      </c>
      <c r="AD25" s="127"/>
      <c r="AE25" s="279"/>
      <c r="AF25" s="150">
        <v>44564</v>
      </c>
      <c r="AG25" s="256"/>
      <c r="AH25" s="118" t="s">
        <v>216</v>
      </c>
      <c r="AL25" s="276"/>
    </row>
    <row r="26" spans="1:85">
      <c r="A26" s="157"/>
      <c r="B26" s="157"/>
      <c r="D26" s="129"/>
      <c r="F26" s="129" t="s">
        <v>222</v>
      </c>
      <c r="G26" s="118">
        <v>58</v>
      </c>
      <c r="H26" s="134">
        <v>60</v>
      </c>
      <c r="I26" s="134">
        <f>H26*G26</f>
        <v>3480</v>
      </c>
      <c r="J26" s="148"/>
      <c r="L26" s="118" t="s">
        <v>222</v>
      </c>
      <c r="P26" s="279"/>
      <c r="Q26" s="256"/>
      <c r="T26" s="279"/>
      <c r="V26" s="118" t="s">
        <v>223</v>
      </c>
      <c r="W26" s="302">
        <v>44564</v>
      </c>
      <c r="X26" s="148">
        <v>7687347021</v>
      </c>
      <c r="Z26" s="35">
        <v>4733.96</v>
      </c>
      <c r="AA26" s="35">
        <v>4733.96</v>
      </c>
      <c r="AC26" s="310">
        <v>44564</v>
      </c>
      <c r="AD26" s="270">
        <v>44564</v>
      </c>
      <c r="AE26" s="279"/>
      <c r="AG26" s="256"/>
      <c r="AL26" s="276"/>
    </row>
    <row r="27" spans="1:85">
      <c r="A27" s="157"/>
      <c r="B27" s="157"/>
      <c r="D27" s="129"/>
      <c r="F27" s="129" t="s">
        <v>224</v>
      </c>
      <c r="H27" s="134"/>
      <c r="I27" s="134">
        <f>0.1*(I24+I25+I26)</f>
        <v>812</v>
      </c>
      <c r="J27" s="148"/>
      <c r="L27" s="118" t="s">
        <v>224</v>
      </c>
      <c r="P27" s="279"/>
      <c r="Q27" s="256"/>
      <c r="T27" s="279"/>
      <c r="W27" s="256"/>
      <c r="X27" s="148"/>
      <c r="Z27" s="149"/>
      <c r="AA27" s="149"/>
      <c r="AC27" s="279"/>
      <c r="AE27" s="279"/>
      <c r="AG27" s="256"/>
      <c r="AL27" s="276"/>
    </row>
    <row r="28" spans="1:85">
      <c r="A28" s="157"/>
      <c r="B28" s="157"/>
      <c r="D28" s="129"/>
      <c r="F28" s="129"/>
      <c r="H28" s="134"/>
      <c r="I28" s="134"/>
      <c r="J28" s="148"/>
      <c r="P28" s="279"/>
      <c r="Q28" s="256"/>
      <c r="T28" s="279"/>
      <c r="W28" s="256"/>
      <c r="X28" s="148"/>
      <c r="Z28" s="149"/>
      <c r="AA28" s="149"/>
      <c r="AC28" s="279"/>
      <c r="AE28" s="279"/>
      <c r="AG28" s="256"/>
      <c r="AL28" s="276"/>
    </row>
    <row r="29" spans="1:85">
      <c r="B29" s="246">
        <v>2</v>
      </c>
      <c r="C29" s="247">
        <v>44538</v>
      </c>
      <c r="D29" s="248" t="s">
        <v>225</v>
      </c>
      <c r="E29" s="249" t="s">
        <v>226</v>
      </c>
      <c r="F29" s="250" t="s">
        <v>227</v>
      </c>
      <c r="G29" s="249">
        <v>39</v>
      </c>
      <c r="H29" s="251">
        <v>60</v>
      </c>
      <c r="I29" s="251">
        <f>H29*G29</f>
        <v>2340</v>
      </c>
      <c r="J29" s="252">
        <v>4347602</v>
      </c>
      <c r="K29" s="247">
        <v>44536</v>
      </c>
      <c r="L29" s="78" t="s">
        <v>227</v>
      </c>
      <c r="M29" s="78" t="s">
        <v>225</v>
      </c>
      <c r="N29" s="221">
        <v>44530</v>
      </c>
      <c r="O29" s="249"/>
      <c r="P29" s="281" t="s">
        <v>62</v>
      </c>
      <c r="Q29" s="254"/>
      <c r="R29" s="249" t="s">
        <v>62</v>
      </c>
      <c r="S29" s="249"/>
      <c r="T29" s="82" t="s">
        <v>225</v>
      </c>
      <c r="U29" s="221">
        <v>44530</v>
      </c>
      <c r="V29" s="249" t="s">
        <v>228</v>
      </c>
      <c r="W29" s="303">
        <v>44549</v>
      </c>
      <c r="X29" s="252" t="s">
        <v>229</v>
      </c>
      <c r="Y29" s="249" t="s">
        <v>230</v>
      </c>
      <c r="Z29" s="253">
        <v>5456.88</v>
      </c>
      <c r="AA29" s="253">
        <v>5456.88</v>
      </c>
      <c r="AB29" s="249"/>
      <c r="AC29" s="311">
        <v>44552</v>
      </c>
      <c r="AD29" s="249"/>
      <c r="AE29" s="281"/>
      <c r="AF29" s="249"/>
      <c r="AG29" s="254"/>
      <c r="AH29" s="249"/>
      <c r="AI29" s="249"/>
      <c r="AJ29" s="249"/>
      <c r="AK29" s="249"/>
      <c r="AL29" s="275"/>
    </row>
    <row r="30" spans="1:85">
      <c r="B30" s="255"/>
      <c r="D30" s="129"/>
      <c r="F30" s="129" t="s">
        <v>221</v>
      </c>
      <c r="G30" s="118">
        <v>39</v>
      </c>
      <c r="H30" s="134">
        <v>0</v>
      </c>
      <c r="I30" s="134">
        <f>H30*G30</f>
        <v>0</v>
      </c>
      <c r="J30" s="148"/>
      <c r="L30" s="118" t="s">
        <v>221</v>
      </c>
      <c r="P30" s="279"/>
      <c r="Q30" s="256"/>
      <c r="T30" s="279"/>
      <c r="W30" s="256"/>
      <c r="X30" s="148"/>
      <c r="Z30" s="149"/>
      <c r="AA30" s="149"/>
      <c r="AC30" s="279"/>
      <c r="AE30" s="279"/>
      <c r="AG30" s="256"/>
      <c r="AL30" s="276"/>
    </row>
    <row r="31" spans="1:85">
      <c r="B31" s="255"/>
      <c r="D31" s="129"/>
      <c r="F31" s="129" t="s">
        <v>222</v>
      </c>
      <c r="G31" s="118">
        <v>39</v>
      </c>
      <c r="H31" s="134">
        <v>60</v>
      </c>
      <c r="I31" s="134">
        <f>H31*G31</f>
        <v>2340</v>
      </c>
      <c r="J31" s="148"/>
      <c r="L31" s="118" t="s">
        <v>222</v>
      </c>
      <c r="P31" s="279"/>
      <c r="Q31" s="256"/>
      <c r="T31" s="279"/>
      <c r="W31" s="256"/>
      <c r="X31" s="148"/>
      <c r="Z31" s="149"/>
      <c r="AA31" s="149"/>
      <c r="AC31" s="279"/>
      <c r="AE31" s="279"/>
      <c r="AG31" s="256"/>
      <c r="AL31" s="276"/>
    </row>
    <row r="32" spans="1:85">
      <c r="B32" s="255"/>
      <c r="D32" s="129"/>
      <c r="F32" s="129" t="s">
        <v>224</v>
      </c>
      <c r="H32" s="134"/>
      <c r="I32" s="134">
        <f>0.1*(I29+I30+I31)</f>
        <v>468</v>
      </c>
      <c r="J32" s="148"/>
      <c r="L32" s="118" t="s">
        <v>224</v>
      </c>
      <c r="P32" s="279"/>
      <c r="Q32" s="256"/>
      <c r="T32" s="279"/>
      <c r="W32" s="256"/>
      <c r="X32" s="148"/>
      <c r="Z32" s="149"/>
      <c r="AA32" s="149"/>
      <c r="AC32" s="279"/>
      <c r="AE32" s="279"/>
      <c r="AG32" s="256"/>
      <c r="AL32" s="276"/>
    </row>
    <row r="33" spans="1:85">
      <c r="B33" s="257"/>
      <c r="C33" s="258"/>
      <c r="D33" s="259"/>
      <c r="E33" s="258"/>
      <c r="F33" s="259"/>
      <c r="G33" s="258"/>
      <c r="H33" s="260"/>
      <c r="I33" s="260"/>
      <c r="J33" s="261"/>
      <c r="K33" s="258"/>
      <c r="L33" s="258"/>
      <c r="M33" s="258"/>
      <c r="N33" s="258"/>
      <c r="O33" s="258"/>
      <c r="P33" s="280"/>
      <c r="Q33" s="263"/>
      <c r="R33" s="258"/>
      <c r="S33" s="258"/>
      <c r="T33" s="280"/>
      <c r="U33" s="258"/>
      <c r="V33" s="258"/>
      <c r="W33" s="263"/>
      <c r="X33" s="261"/>
      <c r="Y33" s="258"/>
      <c r="Z33" s="262"/>
      <c r="AA33" s="262"/>
      <c r="AB33" s="258"/>
      <c r="AC33" s="280"/>
      <c r="AD33" s="258"/>
      <c r="AE33" s="280"/>
      <c r="AF33" s="258"/>
      <c r="AG33" s="263"/>
      <c r="AH33" s="258"/>
      <c r="AI33" s="258"/>
      <c r="AJ33" s="258"/>
      <c r="AK33" s="258"/>
      <c r="AL33" s="274"/>
    </row>
    <row r="34" spans="1:85">
      <c r="A34" s="157"/>
      <c r="B34" s="157">
        <v>3</v>
      </c>
      <c r="C34" s="150">
        <v>44539</v>
      </c>
      <c r="D34" s="129" t="s">
        <v>231</v>
      </c>
      <c r="E34" s="118" t="s">
        <v>232</v>
      </c>
      <c r="F34" s="129" t="s">
        <v>233</v>
      </c>
      <c r="G34" s="118">
        <v>26</v>
      </c>
      <c r="H34" s="134">
        <v>50</v>
      </c>
      <c r="I34" s="134">
        <f>H34*G34</f>
        <v>1300</v>
      </c>
      <c r="J34" s="148">
        <v>4347915</v>
      </c>
      <c r="K34" s="150">
        <v>44537</v>
      </c>
      <c r="L34" s="118" t="s">
        <v>233</v>
      </c>
      <c r="M34" s="118" t="s">
        <v>231</v>
      </c>
      <c r="N34" s="150">
        <v>44539</v>
      </c>
      <c r="P34" s="279" t="s">
        <v>62</v>
      </c>
      <c r="Q34" s="256"/>
      <c r="R34" s="118" t="s">
        <v>62</v>
      </c>
      <c r="T34" s="279" t="s">
        <v>231</v>
      </c>
      <c r="U34" s="150">
        <v>44539</v>
      </c>
      <c r="V34" t="s">
        <v>234</v>
      </c>
      <c r="W34" s="304">
        <v>44558</v>
      </c>
      <c r="X34" s="164" t="s">
        <v>235</v>
      </c>
      <c r="Y34" s="118" t="s">
        <v>230</v>
      </c>
      <c r="Z34" s="149">
        <v>3334.76</v>
      </c>
      <c r="AA34" s="149">
        <v>3334.76</v>
      </c>
      <c r="AC34" s="310">
        <v>44553</v>
      </c>
      <c r="AD34" s="150">
        <v>44558</v>
      </c>
      <c r="AE34" s="279"/>
      <c r="AG34" s="256"/>
      <c r="AL34" s="276"/>
    </row>
    <row r="35" spans="1:85">
      <c r="A35" s="157"/>
      <c r="B35" s="157"/>
      <c r="D35" s="129"/>
      <c r="F35" s="129" t="s">
        <v>221</v>
      </c>
      <c r="G35" s="118">
        <v>26</v>
      </c>
      <c r="H35" s="134">
        <v>0</v>
      </c>
      <c r="I35" s="134">
        <f>H35*G35</f>
        <v>0</v>
      </c>
      <c r="J35" s="148"/>
      <c r="L35" s="118" t="s">
        <v>221</v>
      </c>
      <c r="P35" s="279"/>
      <c r="Q35" s="256"/>
      <c r="T35" s="279"/>
      <c r="W35" s="256"/>
      <c r="X35" s="148"/>
      <c r="Z35" s="149"/>
      <c r="AA35" s="149"/>
      <c r="AC35" s="279"/>
      <c r="AE35" s="279"/>
      <c r="AG35" s="256"/>
      <c r="AL35" s="276"/>
    </row>
    <row r="36" spans="1:85">
      <c r="A36" s="157"/>
      <c r="B36" s="157"/>
      <c r="D36" s="129"/>
      <c r="F36" s="129" t="s">
        <v>222</v>
      </c>
      <c r="G36" s="118">
        <v>26</v>
      </c>
      <c r="H36" s="134">
        <v>60</v>
      </c>
      <c r="I36" s="134">
        <f>H36*G36</f>
        <v>1560</v>
      </c>
      <c r="J36" s="148"/>
      <c r="L36" s="118" t="s">
        <v>222</v>
      </c>
      <c r="P36" s="279"/>
      <c r="Q36" s="256"/>
      <c r="T36" s="279"/>
      <c r="W36" s="256"/>
      <c r="X36" s="148"/>
      <c r="Z36" s="149"/>
      <c r="AA36" s="149"/>
      <c r="AC36" s="279"/>
      <c r="AE36" s="279"/>
      <c r="AG36" s="256"/>
      <c r="AL36" s="276"/>
    </row>
    <row r="37" spans="1:85">
      <c r="A37" s="157"/>
      <c r="B37" s="157"/>
      <c r="D37" s="129"/>
      <c r="F37" s="129" t="s">
        <v>224</v>
      </c>
      <c r="H37" s="134"/>
      <c r="I37" s="134">
        <f>0.1*(I34+I35+I36)</f>
        <v>286</v>
      </c>
      <c r="J37" s="148"/>
      <c r="L37" s="118" t="s">
        <v>224</v>
      </c>
      <c r="P37" s="279"/>
      <c r="Q37" s="256"/>
      <c r="T37" s="279"/>
      <c r="W37" s="256"/>
      <c r="X37" s="148"/>
      <c r="Z37" s="149"/>
      <c r="AA37" s="149"/>
      <c r="AC37" s="279"/>
      <c r="AE37" s="279"/>
      <c r="AG37" s="256"/>
      <c r="AL37" s="276"/>
    </row>
    <row r="38" spans="1:85" s="153" customFormat="1">
      <c r="A38" s="157"/>
      <c r="B38" s="157"/>
      <c r="C38" s="118"/>
      <c r="D38" s="129"/>
      <c r="E38" s="118"/>
      <c r="F38" s="129"/>
      <c r="G38" s="118"/>
      <c r="H38" s="134"/>
      <c r="I38" s="134"/>
      <c r="J38" s="148"/>
      <c r="K38" s="118"/>
      <c r="L38" s="118"/>
      <c r="M38" s="118"/>
      <c r="N38" s="118"/>
      <c r="O38" s="118"/>
      <c r="P38" s="279"/>
      <c r="Q38" s="256"/>
      <c r="R38" s="118"/>
      <c r="S38" s="118"/>
      <c r="T38" s="279"/>
      <c r="U38" s="118"/>
      <c r="V38" s="118"/>
      <c r="W38" s="256"/>
      <c r="X38" s="148"/>
      <c r="Y38" s="118"/>
      <c r="Z38" s="149"/>
      <c r="AA38" s="149"/>
      <c r="AB38" s="118"/>
      <c r="AC38" s="279"/>
      <c r="AD38" s="118"/>
      <c r="AE38" s="279"/>
      <c r="AF38" s="118"/>
      <c r="AG38" s="256"/>
      <c r="AH38" s="118"/>
      <c r="AI38" s="118"/>
      <c r="AJ38" s="118"/>
      <c r="AK38" s="118"/>
      <c r="AL38" s="276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</row>
    <row r="39" spans="1:85">
      <c r="B39" s="142">
        <v>4</v>
      </c>
      <c r="C39" s="146">
        <v>44541</v>
      </c>
      <c r="D39" s="142" t="s">
        <v>236</v>
      </c>
      <c r="E39" s="144" t="s">
        <v>237</v>
      </c>
      <c r="F39" s="142" t="s">
        <v>233</v>
      </c>
      <c r="G39" s="144">
        <v>77</v>
      </c>
      <c r="H39" s="145">
        <v>50</v>
      </c>
      <c r="I39" s="145">
        <f>H39*G39</f>
        <v>3850</v>
      </c>
      <c r="J39" s="141">
        <v>4347644</v>
      </c>
      <c r="K39" s="146">
        <v>44539</v>
      </c>
      <c r="L39" s="144" t="s">
        <v>233</v>
      </c>
      <c r="M39" s="144" t="s">
        <v>236</v>
      </c>
      <c r="N39" s="146">
        <v>44541</v>
      </c>
      <c r="O39" s="144"/>
      <c r="P39" s="284" t="s">
        <v>62</v>
      </c>
      <c r="Q39" s="285"/>
      <c r="R39" s="144" t="s">
        <v>62</v>
      </c>
      <c r="S39" s="144"/>
      <c r="T39" s="284" t="s">
        <v>236</v>
      </c>
      <c r="U39" s="146">
        <v>44541</v>
      </c>
      <c r="V39" s="144" t="s">
        <v>238</v>
      </c>
      <c r="W39" s="301">
        <v>44552</v>
      </c>
      <c r="X39" s="141" t="s">
        <v>239</v>
      </c>
      <c r="Y39" s="144" t="s">
        <v>230</v>
      </c>
      <c r="Z39" s="167">
        <v>9876.02</v>
      </c>
      <c r="AA39" s="167">
        <v>9876.02</v>
      </c>
      <c r="AB39" s="144"/>
      <c r="AC39" s="309">
        <v>44555</v>
      </c>
      <c r="AD39" s="144"/>
      <c r="AE39" s="284"/>
      <c r="AF39" s="144"/>
      <c r="AG39" s="285"/>
      <c r="AH39" s="144"/>
      <c r="AI39" s="144"/>
      <c r="AJ39" s="144"/>
      <c r="AK39" s="144"/>
      <c r="AL39" s="321"/>
    </row>
    <row r="40" spans="1:85">
      <c r="B40" s="129"/>
      <c r="D40" s="129"/>
      <c r="F40" s="129" t="s">
        <v>221</v>
      </c>
      <c r="G40" s="118">
        <v>77</v>
      </c>
      <c r="H40" s="134">
        <v>0</v>
      </c>
      <c r="I40" s="134">
        <f>H40*G40</f>
        <v>0</v>
      </c>
      <c r="J40" s="148"/>
      <c r="L40" s="118" t="s">
        <v>221</v>
      </c>
      <c r="P40" s="279"/>
      <c r="Q40" s="256"/>
      <c r="T40" s="279"/>
      <c r="W40" s="256"/>
      <c r="X40" s="148"/>
      <c r="Z40" s="149"/>
      <c r="AA40" s="149"/>
      <c r="AC40" s="279"/>
      <c r="AE40" s="279"/>
      <c r="AG40" s="256"/>
      <c r="AL40" s="276"/>
    </row>
    <row r="41" spans="1:85">
      <c r="B41" s="129"/>
      <c r="D41" s="129"/>
      <c r="F41" s="129" t="s">
        <v>222</v>
      </c>
      <c r="G41" s="118">
        <v>77</v>
      </c>
      <c r="H41" s="134">
        <v>60</v>
      </c>
      <c r="I41" s="134">
        <f>H41*G41</f>
        <v>4620</v>
      </c>
      <c r="J41" s="148"/>
      <c r="L41" s="118" t="s">
        <v>222</v>
      </c>
      <c r="P41" s="279"/>
      <c r="Q41" s="256"/>
      <c r="T41" s="279"/>
      <c r="W41" s="256"/>
      <c r="X41" s="148"/>
      <c r="Z41" s="149"/>
      <c r="AA41" s="149"/>
      <c r="AC41" s="279"/>
      <c r="AE41" s="279"/>
      <c r="AG41" s="256"/>
      <c r="AL41" s="276"/>
    </row>
    <row r="42" spans="1:85">
      <c r="B42" s="129"/>
      <c r="D42" s="129"/>
      <c r="F42" s="129" t="s">
        <v>224</v>
      </c>
      <c r="H42" s="134"/>
      <c r="I42" s="134">
        <f>0.1*(I39+I40+I41)</f>
        <v>847</v>
      </c>
      <c r="J42" s="148"/>
      <c r="L42" s="118" t="s">
        <v>224</v>
      </c>
      <c r="P42" s="279"/>
      <c r="Q42" s="256"/>
      <c r="T42" s="279"/>
      <c r="W42" s="256"/>
      <c r="X42" s="148"/>
      <c r="Z42" s="149"/>
      <c r="AA42" s="149"/>
      <c r="AC42" s="279"/>
      <c r="AE42" s="279"/>
      <c r="AG42" s="256"/>
      <c r="AL42" s="276"/>
    </row>
    <row r="43" spans="1:85">
      <c r="B43" s="129"/>
      <c r="D43" s="129"/>
      <c r="F43" s="129"/>
      <c r="H43" s="134"/>
      <c r="I43" s="134"/>
      <c r="J43" s="148"/>
      <c r="P43" s="279"/>
      <c r="Q43" s="256"/>
      <c r="T43" s="279"/>
      <c r="W43" s="256"/>
      <c r="X43" s="148"/>
      <c r="Z43" s="149"/>
      <c r="AA43" s="149"/>
      <c r="AC43" s="279"/>
      <c r="AE43" s="279"/>
      <c r="AG43" s="256"/>
      <c r="AL43" s="276"/>
    </row>
    <row r="44" spans="1:85">
      <c r="B44" s="246">
        <v>5</v>
      </c>
      <c r="C44" s="247">
        <v>44545</v>
      </c>
      <c r="D44" s="250" t="s">
        <v>240</v>
      </c>
      <c r="E44" s="249" t="s">
        <v>232</v>
      </c>
      <c r="F44" s="248" t="s">
        <v>233</v>
      </c>
      <c r="G44" s="249">
        <v>65</v>
      </c>
      <c r="H44" s="264">
        <v>50</v>
      </c>
      <c r="I44" s="264">
        <f>H44*G44</f>
        <v>3250</v>
      </c>
      <c r="J44" s="252">
        <v>4347335</v>
      </c>
      <c r="K44" s="247">
        <v>44542</v>
      </c>
      <c r="L44" s="249" t="s">
        <v>233</v>
      </c>
      <c r="M44" s="78" t="s">
        <v>240</v>
      </c>
      <c r="N44" s="247">
        <v>44545</v>
      </c>
      <c r="O44" s="249"/>
      <c r="P44" s="281" t="s">
        <v>62</v>
      </c>
      <c r="Q44" s="254"/>
      <c r="R44" s="249" t="s">
        <v>62</v>
      </c>
      <c r="S44" s="249"/>
      <c r="T44" s="82" t="s">
        <v>240</v>
      </c>
      <c r="U44" s="247">
        <v>44545</v>
      </c>
      <c r="V44" s="249" t="s">
        <v>241</v>
      </c>
      <c r="W44" s="303">
        <v>44562</v>
      </c>
      <c r="X44" s="265" t="s">
        <v>242</v>
      </c>
      <c r="Y44" s="249" t="s">
        <v>230</v>
      </c>
      <c r="Z44" s="266">
        <v>8336.9</v>
      </c>
      <c r="AA44" s="266">
        <v>8336.9</v>
      </c>
      <c r="AB44" s="249"/>
      <c r="AC44" s="311">
        <v>44559</v>
      </c>
      <c r="AD44" s="249"/>
      <c r="AE44" s="281"/>
      <c r="AF44" s="249"/>
      <c r="AG44" s="254"/>
      <c r="AH44" s="249"/>
      <c r="AI44" s="249"/>
      <c r="AJ44" s="249"/>
      <c r="AK44" s="249"/>
      <c r="AL44" s="275"/>
    </row>
    <row r="45" spans="1:85">
      <c r="B45" s="255"/>
      <c r="D45" s="129"/>
      <c r="F45" s="129" t="s">
        <v>221</v>
      </c>
      <c r="G45" s="118">
        <v>65</v>
      </c>
      <c r="H45" s="134">
        <v>0</v>
      </c>
      <c r="I45" s="134">
        <f>H45*G45</f>
        <v>0</v>
      </c>
      <c r="J45" s="148"/>
      <c r="L45" s="118" t="s">
        <v>221</v>
      </c>
      <c r="P45" s="279"/>
      <c r="Q45" s="256"/>
      <c r="T45" s="279"/>
      <c r="W45" s="256"/>
      <c r="X45" s="148"/>
      <c r="Z45" s="149"/>
      <c r="AA45" s="149"/>
      <c r="AC45" s="279"/>
      <c r="AE45" s="279"/>
      <c r="AG45" s="256"/>
      <c r="AL45" s="276"/>
    </row>
    <row r="46" spans="1:85">
      <c r="B46" s="255"/>
      <c r="D46" s="129"/>
      <c r="F46" s="129" t="s">
        <v>222</v>
      </c>
      <c r="G46" s="118">
        <v>65</v>
      </c>
      <c r="H46" s="134">
        <v>60</v>
      </c>
      <c r="I46" s="134">
        <f>H46*G46</f>
        <v>3900</v>
      </c>
      <c r="J46" s="148"/>
      <c r="L46" s="118" t="s">
        <v>222</v>
      </c>
      <c r="P46" s="279"/>
      <c r="Q46" s="256"/>
      <c r="T46" s="279"/>
      <c r="W46" s="256"/>
      <c r="X46" s="148"/>
      <c r="Z46" s="149"/>
      <c r="AA46" s="149"/>
      <c r="AC46" s="279"/>
      <c r="AE46" s="279"/>
      <c r="AG46" s="256"/>
      <c r="AL46" s="276"/>
    </row>
    <row r="47" spans="1:85">
      <c r="B47" s="255"/>
      <c r="D47" s="129"/>
      <c r="F47" s="129" t="s">
        <v>224</v>
      </c>
      <c r="H47" s="134"/>
      <c r="I47" s="134">
        <f>0.1*(I44+I45+I46)</f>
        <v>715</v>
      </c>
      <c r="J47" s="148"/>
      <c r="L47" s="118" t="s">
        <v>224</v>
      </c>
      <c r="P47" s="279"/>
      <c r="Q47" s="256"/>
      <c r="T47" s="279"/>
      <c r="W47" s="256"/>
      <c r="X47" s="148"/>
      <c r="Z47" s="149"/>
      <c r="AA47" s="149"/>
      <c r="AC47" s="279"/>
      <c r="AE47" s="279"/>
      <c r="AG47" s="256"/>
      <c r="AL47" s="276"/>
    </row>
    <row r="48" spans="1:85">
      <c r="B48" s="257"/>
      <c r="C48" s="258"/>
      <c r="D48" s="259"/>
      <c r="E48" s="258"/>
      <c r="F48" s="259"/>
      <c r="G48" s="258"/>
      <c r="H48" s="260"/>
      <c r="I48" s="260"/>
      <c r="J48" s="261"/>
      <c r="K48" s="258"/>
      <c r="L48" s="258"/>
      <c r="M48" s="258"/>
      <c r="N48" s="258"/>
      <c r="O48" s="258"/>
      <c r="P48" s="280"/>
      <c r="Q48" s="263"/>
      <c r="R48" s="258"/>
      <c r="S48" s="258"/>
      <c r="T48" s="280"/>
      <c r="U48" s="258"/>
      <c r="V48" s="258"/>
      <c r="W48" s="263"/>
      <c r="X48" s="261"/>
      <c r="Y48" s="258"/>
      <c r="Z48" s="262"/>
      <c r="AA48" s="262"/>
      <c r="AB48" s="258"/>
      <c r="AC48" s="280"/>
      <c r="AD48" s="258"/>
      <c r="AE48" s="280"/>
      <c r="AF48" s="258"/>
      <c r="AG48" s="263"/>
      <c r="AH48" s="258"/>
      <c r="AI48" s="258"/>
      <c r="AJ48" s="258"/>
      <c r="AK48" s="258"/>
      <c r="AL48" s="274"/>
    </row>
    <row r="49" spans="2:38">
      <c r="B49" s="129">
        <v>6</v>
      </c>
      <c r="C49" s="150">
        <v>44546</v>
      </c>
      <c r="D49" s="129" t="s">
        <v>243</v>
      </c>
      <c r="E49" s="118" t="s">
        <v>244</v>
      </c>
      <c r="F49" s="129" t="s">
        <v>218</v>
      </c>
      <c r="G49" s="118">
        <v>58</v>
      </c>
      <c r="H49" s="134">
        <v>80</v>
      </c>
      <c r="I49" s="134">
        <f>H49*G49</f>
        <v>4640</v>
      </c>
      <c r="J49" s="148">
        <v>4347076</v>
      </c>
      <c r="K49" s="150">
        <v>44544</v>
      </c>
      <c r="L49" s="118" t="s">
        <v>218</v>
      </c>
      <c r="M49" s="118" t="s">
        <v>243</v>
      </c>
      <c r="N49" s="150">
        <v>44546</v>
      </c>
      <c r="P49" s="279" t="s">
        <v>62</v>
      </c>
      <c r="Q49" s="256"/>
      <c r="R49" s="118" t="s">
        <v>62</v>
      </c>
      <c r="T49" s="279" t="s">
        <v>243</v>
      </c>
      <c r="U49" s="150">
        <v>44546</v>
      </c>
      <c r="V49" t="s">
        <v>245</v>
      </c>
      <c r="W49" s="304">
        <v>44576</v>
      </c>
      <c r="X49" s="148">
        <v>3448046137</v>
      </c>
      <c r="Y49" s="118" t="s">
        <v>220</v>
      </c>
      <c r="Z49" s="149">
        <v>4733.96</v>
      </c>
      <c r="AA49" s="35">
        <v>4733.96</v>
      </c>
      <c r="AC49" s="310">
        <v>44546</v>
      </c>
      <c r="AE49" s="279"/>
      <c r="AG49" s="256"/>
      <c r="AL49" s="276"/>
    </row>
    <row r="50" spans="2:38">
      <c r="B50" s="129"/>
      <c r="D50" s="129"/>
      <c r="F50" s="129" t="s">
        <v>221</v>
      </c>
      <c r="G50" s="118">
        <v>58</v>
      </c>
      <c r="H50" s="134">
        <v>0</v>
      </c>
      <c r="I50" s="134">
        <f>H50*G50</f>
        <v>0</v>
      </c>
      <c r="J50" s="148"/>
      <c r="L50" s="118" t="s">
        <v>221</v>
      </c>
      <c r="P50" s="279"/>
      <c r="Q50" s="256"/>
      <c r="T50" s="279"/>
      <c r="V50" s="118" t="s">
        <v>246</v>
      </c>
      <c r="W50" s="302">
        <v>44546</v>
      </c>
      <c r="X50" s="39">
        <v>7277329277</v>
      </c>
      <c r="Y50" s="118" t="s">
        <v>220</v>
      </c>
      <c r="Z50" s="149">
        <v>4733.96</v>
      </c>
      <c r="AA50" s="35">
        <v>4733.96</v>
      </c>
      <c r="AC50" s="310">
        <v>44576</v>
      </c>
      <c r="AE50" s="279"/>
      <c r="AG50" s="256"/>
      <c r="AL50" s="276"/>
    </row>
    <row r="51" spans="2:38">
      <c r="B51" s="129"/>
      <c r="D51" s="129"/>
      <c r="F51" s="129" t="s">
        <v>222</v>
      </c>
      <c r="G51" s="118">
        <v>58</v>
      </c>
      <c r="H51" s="134">
        <v>60</v>
      </c>
      <c r="I51" s="134">
        <f>H51*G51</f>
        <v>3480</v>
      </c>
      <c r="J51" s="148">
        <v>0.1</v>
      </c>
      <c r="L51" s="118" t="s">
        <v>222</v>
      </c>
      <c r="P51" s="279"/>
      <c r="Q51" s="256"/>
      <c r="T51" s="279"/>
      <c r="W51" s="256"/>
      <c r="X51" s="148"/>
      <c r="Z51" s="149"/>
      <c r="AA51" s="149"/>
      <c r="AC51" s="279"/>
      <c r="AE51" s="279"/>
      <c r="AG51" s="256"/>
      <c r="AL51" s="276"/>
    </row>
    <row r="52" spans="2:38">
      <c r="B52" s="129"/>
      <c r="D52" s="129"/>
      <c r="F52" s="129" t="s">
        <v>224</v>
      </c>
      <c r="H52" s="134"/>
      <c r="I52" s="134">
        <f>0.1*(I49+I50+I51)</f>
        <v>812</v>
      </c>
      <c r="J52" s="148"/>
      <c r="L52" s="118" t="s">
        <v>224</v>
      </c>
      <c r="P52" s="279"/>
      <c r="Q52" s="256"/>
      <c r="T52" s="279"/>
      <c r="W52" s="256"/>
      <c r="X52" s="148"/>
      <c r="Z52" s="149"/>
      <c r="AA52" s="149"/>
      <c r="AC52" s="279"/>
      <c r="AE52" s="279"/>
      <c r="AG52" s="256"/>
      <c r="AL52" s="276"/>
    </row>
    <row r="53" spans="2:38">
      <c r="B53" s="129"/>
      <c r="D53" s="129"/>
      <c r="F53" s="129"/>
      <c r="H53" s="134"/>
      <c r="I53" s="134"/>
      <c r="J53" s="148"/>
      <c r="P53" s="279"/>
      <c r="Q53" s="256"/>
      <c r="T53" s="279"/>
      <c r="W53" s="256"/>
      <c r="X53" s="148"/>
      <c r="Z53" s="149"/>
      <c r="AA53" s="149"/>
      <c r="AC53" s="279"/>
      <c r="AE53" s="279"/>
      <c r="AG53" s="256"/>
      <c r="AL53" s="276"/>
    </row>
    <row r="54" spans="2:38">
      <c r="B54" s="246">
        <v>7</v>
      </c>
      <c r="C54" s="247">
        <v>44550</v>
      </c>
      <c r="D54" s="248" t="s">
        <v>247</v>
      </c>
      <c r="E54" s="249" t="s">
        <v>248</v>
      </c>
      <c r="F54" s="248" t="s">
        <v>249</v>
      </c>
      <c r="G54" s="249">
        <v>180</v>
      </c>
      <c r="H54" s="264">
        <v>220</v>
      </c>
      <c r="I54" s="264">
        <f>H54*G54</f>
        <v>39600</v>
      </c>
      <c r="J54" s="252">
        <v>4348988</v>
      </c>
      <c r="K54" s="247">
        <v>44548</v>
      </c>
      <c r="L54" s="249" t="s">
        <v>249</v>
      </c>
      <c r="M54" s="249" t="s">
        <v>247</v>
      </c>
      <c r="N54" s="247">
        <v>44550</v>
      </c>
      <c r="O54" s="249"/>
      <c r="P54" s="281" t="s">
        <v>62</v>
      </c>
      <c r="Q54" s="254"/>
      <c r="R54" s="249" t="s">
        <v>62</v>
      </c>
      <c r="S54" s="249"/>
      <c r="T54" s="281" t="s">
        <v>247</v>
      </c>
      <c r="U54" s="247">
        <v>44550</v>
      </c>
      <c r="V54" s="249" t="s">
        <v>250</v>
      </c>
      <c r="W54" s="303">
        <v>44550</v>
      </c>
      <c r="X54" s="252">
        <v>3694180893</v>
      </c>
      <c r="Y54" s="249"/>
      <c r="Z54" s="266">
        <v>29383.200000000001</v>
      </c>
      <c r="AA54" s="266">
        <v>29383.200000000001</v>
      </c>
      <c r="AB54" s="249"/>
      <c r="AC54" s="311">
        <v>44550</v>
      </c>
      <c r="AD54" s="249"/>
      <c r="AE54" s="281"/>
      <c r="AF54" s="249"/>
      <c r="AG54" s="254"/>
      <c r="AH54" s="249"/>
      <c r="AI54" s="249"/>
      <c r="AJ54" s="249"/>
      <c r="AK54" s="249"/>
      <c r="AL54" s="275"/>
    </row>
    <row r="55" spans="2:38">
      <c r="B55" s="255"/>
      <c r="D55" s="129"/>
      <c r="F55" s="129" t="s">
        <v>221</v>
      </c>
      <c r="G55" s="118">
        <v>180</v>
      </c>
      <c r="H55" s="134">
        <v>0</v>
      </c>
      <c r="I55" s="134">
        <f>H55*G55</f>
        <v>0</v>
      </c>
      <c r="J55" s="148"/>
      <c r="L55" s="118" t="s">
        <v>221</v>
      </c>
      <c r="P55" s="279"/>
      <c r="Q55" s="256"/>
      <c r="T55" s="279"/>
      <c r="V55" s="118" t="s">
        <v>251</v>
      </c>
      <c r="W55" s="302">
        <v>44585</v>
      </c>
      <c r="X55" s="148">
        <v>8382795941</v>
      </c>
      <c r="Z55" s="35">
        <v>29383.200000000001</v>
      </c>
      <c r="AA55" s="35">
        <v>29383.200000000001</v>
      </c>
      <c r="AC55" s="310">
        <v>44585</v>
      </c>
      <c r="AE55" s="279"/>
      <c r="AG55" s="256"/>
      <c r="AL55" s="276"/>
    </row>
    <row r="56" spans="2:38">
      <c r="B56" s="255"/>
      <c r="D56" s="129"/>
      <c r="F56" s="129" t="s">
        <v>222</v>
      </c>
      <c r="G56" s="118">
        <v>180</v>
      </c>
      <c r="H56" s="134">
        <v>60</v>
      </c>
      <c r="I56" s="134">
        <f>H56*G56</f>
        <v>10800</v>
      </c>
      <c r="J56" s="148"/>
      <c r="L56" s="118" t="s">
        <v>222</v>
      </c>
      <c r="P56" s="279"/>
      <c r="Q56" s="256"/>
      <c r="T56" s="279"/>
      <c r="W56" s="256"/>
      <c r="X56" s="148"/>
      <c r="Z56" s="149"/>
      <c r="AA56" s="149"/>
      <c r="AC56" s="279"/>
      <c r="AE56" s="279"/>
      <c r="AG56" s="256"/>
      <c r="AL56" s="276"/>
    </row>
    <row r="57" spans="2:38">
      <c r="B57" s="255"/>
      <c r="D57" s="129"/>
      <c r="F57" s="129" t="s">
        <v>224</v>
      </c>
      <c r="H57" s="134"/>
      <c r="I57" s="134">
        <f>0.1*(I54+I55+I56)</f>
        <v>5040</v>
      </c>
      <c r="J57" s="148"/>
      <c r="L57" s="118" t="s">
        <v>224</v>
      </c>
      <c r="P57" s="279"/>
      <c r="Q57" s="256"/>
      <c r="T57" s="279"/>
      <c r="W57" s="256"/>
      <c r="X57" s="148"/>
      <c r="Z57" s="149"/>
      <c r="AA57" s="149"/>
      <c r="AC57" s="279"/>
      <c r="AE57" s="279"/>
      <c r="AG57" s="256"/>
      <c r="AL57" s="276"/>
    </row>
    <row r="58" spans="2:38">
      <c r="B58" s="257"/>
      <c r="C58" s="258"/>
      <c r="D58" s="259"/>
      <c r="E58" s="258"/>
      <c r="F58" s="259"/>
      <c r="G58" s="258"/>
      <c r="H58" s="260"/>
      <c r="I58" s="260"/>
      <c r="J58" s="261"/>
      <c r="K58" s="258"/>
      <c r="L58" s="258"/>
      <c r="M58" s="258"/>
      <c r="N58" s="258"/>
      <c r="O58" s="258"/>
      <c r="P58" s="280"/>
      <c r="Q58" s="263"/>
      <c r="R58" s="258"/>
      <c r="S58" s="258"/>
      <c r="T58" s="280"/>
      <c r="U58" s="258"/>
      <c r="V58" s="258"/>
      <c r="W58" s="263"/>
      <c r="X58" s="261"/>
      <c r="Y58" s="258"/>
      <c r="Z58" s="262"/>
      <c r="AA58" s="262"/>
      <c r="AB58" s="258"/>
      <c r="AC58" s="280"/>
      <c r="AD58" s="258"/>
      <c r="AE58" s="280"/>
      <c r="AF58" s="258"/>
      <c r="AG58" s="263"/>
      <c r="AH58" s="258"/>
      <c r="AI58" s="258"/>
      <c r="AJ58" s="258"/>
      <c r="AK58" s="258"/>
      <c r="AL58" s="274"/>
    </row>
    <row r="59" spans="2:38">
      <c r="B59" s="129">
        <v>8</v>
      </c>
      <c r="C59" s="150">
        <v>44551</v>
      </c>
      <c r="D59" s="129" t="s">
        <v>252</v>
      </c>
      <c r="E59" s="118" t="s">
        <v>253</v>
      </c>
      <c r="F59" s="38" t="s">
        <v>227</v>
      </c>
      <c r="G59" s="118">
        <v>76</v>
      </c>
      <c r="H59" s="134">
        <v>60</v>
      </c>
      <c r="I59" s="134">
        <f>H59*G59</f>
        <v>4560</v>
      </c>
      <c r="J59" s="148">
        <v>4347639</v>
      </c>
      <c r="K59" s="150">
        <v>44544</v>
      </c>
      <c r="L59" t="s">
        <v>227</v>
      </c>
      <c r="M59" s="118" t="s">
        <v>252</v>
      </c>
      <c r="N59" s="150">
        <v>44551</v>
      </c>
      <c r="P59" s="279" t="s">
        <v>62</v>
      </c>
      <c r="Q59" s="256"/>
      <c r="R59" s="118" t="s">
        <v>62</v>
      </c>
      <c r="T59" s="279" t="s">
        <v>252</v>
      </c>
      <c r="U59" s="150">
        <v>44551</v>
      </c>
      <c r="V59" s="118" t="s">
        <v>254</v>
      </c>
      <c r="W59" s="302">
        <v>44562</v>
      </c>
      <c r="X59" s="148">
        <v>441016345</v>
      </c>
      <c r="Y59" s="118" t="s">
        <v>230</v>
      </c>
      <c r="Z59" s="149">
        <v>10633.92</v>
      </c>
      <c r="AA59" s="35">
        <v>10633.92</v>
      </c>
      <c r="AC59" s="310">
        <v>44565</v>
      </c>
      <c r="AE59" s="279"/>
      <c r="AG59" s="256"/>
      <c r="AL59" s="276"/>
    </row>
    <row r="60" spans="2:38">
      <c r="B60" s="129"/>
      <c r="D60" s="129"/>
      <c r="F60" s="129" t="s">
        <v>221</v>
      </c>
      <c r="G60" s="118">
        <v>76</v>
      </c>
      <c r="H60" s="134">
        <v>0</v>
      </c>
      <c r="I60" s="134">
        <f>H60*G60</f>
        <v>0</v>
      </c>
      <c r="J60" s="148"/>
      <c r="L60" s="118" t="s">
        <v>221</v>
      </c>
      <c r="P60" s="279"/>
      <c r="Q60" s="256"/>
      <c r="T60" s="279"/>
      <c r="W60" s="256"/>
      <c r="X60" s="148"/>
      <c r="Z60" s="149"/>
      <c r="AA60" s="149"/>
      <c r="AC60" s="279"/>
      <c r="AE60" s="279"/>
      <c r="AG60" s="256"/>
      <c r="AL60" s="276"/>
    </row>
    <row r="61" spans="2:38">
      <c r="B61" s="129"/>
      <c r="D61" s="129"/>
      <c r="F61" s="129" t="s">
        <v>222</v>
      </c>
      <c r="G61" s="118">
        <v>76</v>
      </c>
      <c r="H61" s="134">
        <v>60</v>
      </c>
      <c r="I61" s="134">
        <f>H61*G61</f>
        <v>4560</v>
      </c>
      <c r="J61" s="148"/>
      <c r="L61" s="118" t="s">
        <v>222</v>
      </c>
      <c r="P61" s="279"/>
      <c r="Q61" s="256"/>
      <c r="T61" s="279"/>
      <c r="W61" s="256"/>
      <c r="X61" s="148"/>
      <c r="Z61" s="149"/>
      <c r="AA61" s="149"/>
      <c r="AC61" s="279"/>
      <c r="AE61" s="279"/>
      <c r="AG61" s="256"/>
      <c r="AL61" s="276"/>
    </row>
    <row r="62" spans="2:38">
      <c r="B62" s="129"/>
      <c r="D62" s="129"/>
      <c r="F62" s="129" t="s">
        <v>224</v>
      </c>
      <c r="H62" s="134"/>
      <c r="I62" s="134">
        <f>0.1*(I59+I60+I61)</f>
        <v>912</v>
      </c>
      <c r="J62" s="148"/>
      <c r="L62" s="118" t="s">
        <v>224</v>
      </c>
      <c r="P62" s="279"/>
      <c r="Q62" s="256"/>
      <c r="T62" s="279"/>
      <c r="W62" s="256"/>
      <c r="X62" s="148"/>
      <c r="Z62" s="149"/>
      <c r="AA62" s="149"/>
      <c r="AC62" s="279"/>
      <c r="AE62" s="279"/>
      <c r="AG62" s="256"/>
      <c r="AL62" s="276"/>
    </row>
    <row r="63" spans="2:38">
      <c r="B63" s="129"/>
      <c r="D63" s="129"/>
      <c r="F63" s="129"/>
      <c r="H63" s="134"/>
      <c r="I63" s="134"/>
      <c r="J63" s="148"/>
      <c r="P63" s="279"/>
      <c r="Q63" s="256"/>
      <c r="T63" s="279"/>
      <c r="W63" s="256"/>
      <c r="X63" s="148"/>
      <c r="Z63" s="149"/>
      <c r="AA63" s="149"/>
      <c r="AC63" s="279"/>
      <c r="AE63" s="279"/>
      <c r="AG63" s="256"/>
      <c r="AL63" s="276"/>
    </row>
    <row r="64" spans="2:38">
      <c r="B64" s="246">
        <v>9</v>
      </c>
      <c r="C64" s="247">
        <v>44551</v>
      </c>
      <c r="D64" s="248" t="s">
        <v>255</v>
      </c>
      <c r="E64" s="249" t="s">
        <v>256</v>
      </c>
      <c r="F64" s="250" t="s">
        <v>227</v>
      </c>
      <c r="G64" s="249">
        <v>55</v>
      </c>
      <c r="H64" s="264">
        <v>60</v>
      </c>
      <c r="I64" s="264">
        <f>H64*G64</f>
        <v>3300</v>
      </c>
      <c r="J64" s="252">
        <v>4347134</v>
      </c>
      <c r="K64" s="247">
        <v>44544</v>
      </c>
      <c r="L64" s="78" t="s">
        <v>227</v>
      </c>
      <c r="M64" s="249" t="s">
        <v>255</v>
      </c>
      <c r="N64" s="247">
        <v>44551</v>
      </c>
      <c r="O64" s="249"/>
      <c r="P64" s="281" t="s">
        <v>62</v>
      </c>
      <c r="Q64" s="254"/>
      <c r="R64" s="249" t="s">
        <v>62</v>
      </c>
      <c r="S64" s="249"/>
      <c r="T64" s="281" t="s">
        <v>255</v>
      </c>
      <c r="U64" s="247">
        <v>44551</v>
      </c>
      <c r="V64" s="249" t="s">
        <v>257</v>
      </c>
      <c r="W64" s="303">
        <v>44562</v>
      </c>
      <c r="X64" s="265" t="s">
        <v>258</v>
      </c>
      <c r="Y64" s="78" t="s">
        <v>230</v>
      </c>
      <c r="Z64" s="266">
        <v>7695.6</v>
      </c>
      <c r="AA64" s="266">
        <v>7695.6</v>
      </c>
      <c r="AB64" s="249"/>
      <c r="AC64" s="311">
        <v>44565</v>
      </c>
      <c r="AD64" s="249"/>
      <c r="AE64" s="281"/>
      <c r="AF64" s="249"/>
      <c r="AG64" s="254"/>
      <c r="AH64" s="249"/>
      <c r="AI64" s="249"/>
      <c r="AJ64" s="249"/>
      <c r="AK64" s="249"/>
      <c r="AL64" s="275"/>
    </row>
    <row r="65" spans="2:38">
      <c r="B65" s="255"/>
      <c r="D65" s="129"/>
      <c r="F65" s="129" t="s">
        <v>221</v>
      </c>
      <c r="G65" s="118">
        <v>55</v>
      </c>
      <c r="H65" s="134">
        <v>0</v>
      </c>
      <c r="I65" s="134">
        <f>H65*G65</f>
        <v>0</v>
      </c>
      <c r="J65" s="148"/>
      <c r="L65" s="118" t="s">
        <v>221</v>
      </c>
      <c r="P65" s="279"/>
      <c r="Q65" s="256"/>
      <c r="T65" s="279"/>
      <c r="W65" s="256"/>
      <c r="X65" s="148"/>
      <c r="Z65" s="149"/>
      <c r="AA65" s="149"/>
      <c r="AC65" s="279"/>
      <c r="AE65" s="279"/>
      <c r="AG65" s="256"/>
      <c r="AL65" s="276"/>
    </row>
    <row r="66" spans="2:38">
      <c r="B66" s="255"/>
      <c r="D66" s="129"/>
      <c r="F66" s="129" t="s">
        <v>222</v>
      </c>
      <c r="G66" s="118">
        <v>55</v>
      </c>
      <c r="H66" s="134">
        <v>60</v>
      </c>
      <c r="I66" s="134">
        <f>H66*G66</f>
        <v>3300</v>
      </c>
      <c r="J66" s="148"/>
      <c r="L66" s="118" t="s">
        <v>222</v>
      </c>
      <c r="P66" s="279"/>
      <c r="Q66" s="256"/>
      <c r="T66" s="279"/>
      <c r="W66" s="256"/>
      <c r="X66" s="148"/>
      <c r="Z66" s="149"/>
      <c r="AA66" s="149"/>
      <c r="AC66" s="279"/>
      <c r="AE66" s="279"/>
      <c r="AG66" s="256"/>
      <c r="AL66" s="276"/>
    </row>
    <row r="67" spans="2:38">
      <c r="B67" s="255"/>
      <c r="D67" s="129"/>
      <c r="F67" s="129" t="s">
        <v>224</v>
      </c>
      <c r="H67" s="134"/>
      <c r="I67" s="134">
        <f>0.1*(I64+I65+I66)</f>
        <v>660</v>
      </c>
      <c r="J67" s="148"/>
      <c r="L67" s="118" t="s">
        <v>224</v>
      </c>
      <c r="P67" s="279"/>
      <c r="Q67" s="256"/>
      <c r="T67" s="279"/>
      <c r="W67" s="256"/>
      <c r="X67" s="148"/>
      <c r="Z67" s="149"/>
      <c r="AA67" s="149"/>
      <c r="AC67" s="279"/>
      <c r="AE67" s="279"/>
      <c r="AG67" s="256"/>
      <c r="AL67" s="276"/>
    </row>
    <row r="68" spans="2:38">
      <c r="B68" s="257"/>
      <c r="C68" s="258"/>
      <c r="D68" s="259"/>
      <c r="E68" s="258"/>
      <c r="F68" s="259"/>
      <c r="G68" s="258"/>
      <c r="H68" s="260"/>
      <c r="I68" s="260"/>
      <c r="J68" s="261"/>
      <c r="K68" s="258"/>
      <c r="L68" s="258"/>
      <c r="M68" s="258"/>
      <c r="N68" s="258"/>
      <c r="O68" s="258"/>
      <c r="P68" s="280"/>
      <c r="Q68" s="263"/>
      <c r="R68" s="258"/>
      <c r="S68" s="258"/>
      <c r="T68" s="280"/>
      <c r="U68" s="258"/>
      <c r="V68" s="258"/>
      <c r="W68" s="263"/>
      <c r="X68" s="261"/>
      <c r="Y68" s="258"/>
      <c r="Z68" s="262"/>
      <c r="AA68" s="262"/>
      <c r="AB68" s="258"/>
      <c r="AC68" s="280"/>
      <c r="AD68" s="258"/>
      <c r="AE68" s="280"/>
      <c r="AF68" s="258"/>
      <c r="AG68" s="263"/>
      <c r="AH68" s="258"/>
      <c r="AI68" s="258"/>
      <c r="AJ68" s="258"/>
      <c r="AK68" s="258"/>
      <c r="AL68" s="274"/>
    </row>
    <row r="69" spans="2:38">
      <c r="B69" s="129">
        <v>10</v>
      </c>
      <c r="C69" s="150">
        <v>44559</v>
      </c>
      <c r="D69" s="129" t="s">
        <v>259</v>
      </c>
      <c r="E69" s="118" t="s">
        <v>260</v>
      </c>
      <c r="F69" s="38" t="s">
        <v>227</v>
      </c>
      <c r="G69" s="118">
        <v>77</v>
      </c>
      <c r="H69" s="134">
        <v>60</v>
      </c>
      <c r="I69" s="134">
        <f>H69*G69</f>
        <v>4620</v>
      </c>
      <c r="J69" s="148">
        <v>4349646</v>
      </c>
      <c r="K69" s="150">
        <v>44557</v>
      </c>
      <c r="L69" t="s">
        <v>227</v>
      </c>
      <c r="M69" s="118" t="s">
        <v>259</v>
      </c>
      <c r="N69" s="150">
        <v>44559</v>
      </c>
      <c r="P69" s="279" t="s">
        <v>62</v>
      </c>
      <c r="Q69" s="256"/>
      <c r="R69" s="118" t="s">
        <v>62</v>
      </c>
      <c r="T69" s="279" t="s">
        <v>259</v>
      </c>
      <c r="U69" s="150">
        <v>44559</v>
      </c>
      <c r="V69" s="118" t="s">
        <v>261</v>
      </c>
      <c r="W69" s="302">
        <v>44570</v>
      </c>
      <c r="X69" s="148" t="s">
        <v>262</v>
      </c>
      <c r="Y69" s="118" t="s">
        <v>230</v>
      </c>
      <c r="Z69" s="149">
        <v>10773.84</v>
      </c>
      <c r="AA69" s="149">
        <v>10773.84</v>
      </c>
      <c r="AC69" s="310">
        <v>44573</v>
      </c>
      <c r="AE69" s="279"/>
      <c r="AG69" s="256"/>
      <c r="AL69" s="276"/>
    </row>
    <row r="70" spans="2:38">
      <c r="B70" s="129"/>
      <c r="D70" s="129"/>
      <c r="F70" s="129" t="s">
        <v>221</v>
      </c>
      <c r="G70" s="118">
        <v>77</v>
      </c>
      <c r="H70" s="134">
        <v>0</v>
      </c>
      <c r="I70" s="134">
        <f>H70*G70</f>
        <v>0</v>
      </c>
      <c r="J70" s="148"/>
      <c r="L70" s="118" t="s">
        <v>221</v>
      </c>
      <c r="P70" s="279"/>
      <c r="Q70" s="256"/>
      <c r="T70" s="279"/>
      <c r="W70" s="256"/>
      <c r="X70" s="148"/>
      <c r="Z70" s="149"/>
      <c r="AA70" s="149"/>
      <c r="AC70" s="279"/>
      <c r="AE70" s="279"/>
      <c r="AG70" s="256"/>
      <c r="AL70" s="276"/>
    </row>
    <row r="71" spans="2:38">
      <c r="B71" s="129"/>
      <c r="D71" s="129"/>
      <c r="F71" s="129" t="s">
        <v>222</v>
      </c>
      <c r="G71" s="118">
        <v>77</v>
      </c>
      <c r="H71" s="134">
        <v>60</v>
      </c>
      <c r="I71" s="134">
        <f>H71*G71</f>
        <v>4620</v>
      </c>
      <c r="J71" s="148"/>
      <c r="L71" s="118" t="s">
        <v>222</v>
      </c>
      <c r="P71" s="279"/>
      <c r="Q71" s="256"/>
      <c r="T71" s="279"/>
      <c r="W71" s="256"/>
      <c r="X71" s="148"/>
      <c r="Z71" s="149"/>
      <c r="AA71" s="149"/>
      <c r="AC71" s="279"/>
      <c r="AE71" s="279"/>
      <c r="AG71" s="256"/>
      <c r="AL71" s="276"/>
    </row>
    <row r="72" spans="2:38">
      <c r="B72" s="129"/>
      <c r="D72" s="129"/>
      <c r="F72" s="129" t="s">
        <v>224</v>
      </c>
      <c r="H72" s="134"/>
      <c r="I72" s="134">
        <f>0.1*(I69+I70+I71)</f>
        <v>924</v>
      </c>
      <c r="J72" s="148"/>
      <c r="L72" s="118" t="s">
        <v>224</v>
      </c>
      <c r="P72" s="279"/>
      <c r="Q72" s="256"/>
      <c r="T72" s="279"/>
      <c r="W72" s="256"/>
      <c r="X72" s="148"/>
      <c r="Z72" s="149"/>
      <c r="AA72" s="149"/>
      <c r="AC72" s="279"/>
      <c r="AE72" s="279"/>
      <c r="AG72" s="256"/>
      <c r="AL72" s="276"/>
    </row>
    <row r="73" spans="2:38">
      <c r="B73" s="129"/>
      <c r="D73" s="129"/>
      <c r="F73" s="129"/>
      <c r="H73" s="134"/>
      <c r="I73" s="134"/>
      <c r="J73" s="148"/>
      <c r="P73" s="279"/>
      <c r="Q73" s="256"/>
      <c r="T73" s="279"/>
      <c r="W73" s="256"/>
      <c r="X73" s="148"/>
      <c r="Z73" s="149"/>
      <c r="AA73" s="149"/>
      <c r="AC73" s="279"/>
      <c r="AE73" s="279"/>
      <c r="AG73" s="256"/>
      <c r="AL73" s="276"/>
    </row>
    <row r="74" spans="2:38">
      <c r="B74" s="246">
        <v>11</v>
      </c>
      <c r="C74" s="267">
        <v>44559</v>
      </c>
      <c r="D74" s="248" t="s">
        <v>263</v>
      </c>
      <c r="E74" s="249" t="s">
        <v>264</v>
      </c>
      <c r="F74" s="248" t="s">
        <v>218</v>
      </c>
      <c r="G74" s="249">
        <v>67</v>
      </c>
      <c r="H74" s="264">
        <v>80</v>
      </c>
      <c r="I74" s="264">
        <f>H74*G74</f>
        <v>5360</v>
      </c>
      <c r="J74" s="252">
        <v>4348844</v>
      </c>
      <c r="K74" s="247">
        <v>44553</v>
      </c>
      <c r="L74" s="249" t="s">
        <v>218</v>
      </c>
      <c r="M74" s="249" t="s">
        <v>263</v>
      </c>
      <c r="N74" s="247">
        <v>44559</v>
      </c>
      <c r="O74" s="249"/>
      <c r="P74" s="281" t="s">
        <v>62</v>
      </c>
      <c r="Q74" s="254"/>
      <c r="R74" s="249" t="s">
        <v>62</v>
      </c>
      <c r="S74" s="249"/>
      <c r="T74" s="281" t="s">
        <v>263</v>
      </c>
      <c r="U74" s="267">
        <v>44559</v>
      </c>
      <c r="V74" s="249" t="s">
        <v>265</v>
      </c>
      <c r="W74" s="303">
        <v>44559</v>
      </c>
      <c r="X74" s="265" t="s">
        <v>266</v>
      </c>
      <c r="Y74" s="249" t="s">
        <v>76</v>
      </c>
      <c r="Z74" s="268">
        <v>5468.54</v>
      </c>
      <c r="AA74" s="268">
        <v>5468.54</v>
      </c>
      <c r="AB74" s="249"/>
      <c r="AC74" s="312">
        <v>44559</v>
      </c>
      <c r="AD74" s="269">
        <v>44559</v>
      </c>
      <c r="AE74" s="281"/>
      <c r="AF74" s="249"/>
      <c r="AG74" s="254"/>
      <c r="AH74" s="249"/>
      <c r="AI74" s="249"/>
      <c r="AJ74" s="249"/>
      <c r="AK74" s="249"/>
      <c r="AL74" s="275"/>
    </row>
    <row r="75" spans="2:38">
      <c r="B75" s="255"/>
      <c r="D75" s="129"/>
      <c r="F75" s="131" t="s">
        <v>221</v>
      </c>
      <c r="G75" s="127">
        <v>67</v>
      </c>
      <c r="H75" s="135">
        <v>0</v>
      </c>
      <c r="I75" s="135">
        <f>H75*G75</f>
        <v>0</v>
      </c>
      <c r="J75" s="148"/>
      <c r="L75" s="127" t="s">
        <v>221</v>
      </c>
      <c r="P75" s="279"/>
      <c r="Q75" s="256"/>
      <c r="T75" s="279"/>
      <c r="V75" s="127" t="s">
        <v>267</v>
      </c>
      <c r="W75" s="302">
        <v>44583</v>
      </c>
      <c r="X75" s="148">
        <v>5983275798</v>
      </c>
      <c r="Y75" s="127" t="s">
        <v>76</v>
      </c>
      <c r="Z75" s="165">
        <v>5468.54</v>
      </c>
      <c r="AA75" s="149">
        <v>5468.54</v>
      </c>
      <c r="AC75" s="313">
        <v>44583</v>
      </c>
      <c r="AD75" s="270">
        <v>44583</v>
      </c>
      <c r="AE75" s="279"/>
      <c r="AG75" s="256"/>
      <c r="AL75" s="276"/>
    </row>
    <row r="76" spans="2:38">
      <c r="B76" s="255"/>
      <c r="D76" s="129"/>
      <c r="F76" s="131" t="s">
        <v>222</v>
      </c>
      <c r="G76" s="127">
        <v>67</v>
      </c>
      <c r="H76" s="135">
        <v>60</v>
      </c>
      <c r="I76" s="135">
        <f>H76*G76</f>
        <v>4020</v>
      </c>
      <c r="J76" s="148"/>
      <c r="L76" s="127" t="s">
        <v>222</v>
      </c>
      <c r="P76" s="279"/>
      <c r="Q76" s="256"/>
      <c r="T76" s="279"/>
      <c r="W76" s="256"/>
      <c r="X76" s="148"/>
      <c r="Z76" s="149"/>
      <c r="AA76" s="149"/>
      <c r="AC76" s="279"/>
      <c r="AE76" s="279"/>
      <c r="AG76" s="256"/>
      <c r="AL76" s="276"/>
    </row>
    <row r="77" spans="2:38">
      <c r="B77" s="255"/>
      <c r="D77" s="129"/>
      <c r="F77" s="131" t="s">
        <v>224</v>
      </c>
      <c r="G77" s="127"/>
      <c r="H77" s="135"/>
      <c r="I77" s="135">
        <f>0.1*(I74+I75+I76)</f>
        <v>938</v>
      </c>
      <c r="J77" s="148"/>
      <c r="L77" s="127" t="s">
        <v>224</v>
      </c>
      <c r="P77" s="279"/>
      <c r="Q77" s="256"/>
      <c r="T77" s="279"/>
      <c r="W77" s="256"/>
      <c r="X77" s="148"/>
      <c r="Z77" s="149"/>
      <c r="AA77" s="149"/>
      <c r="AC77" s="279"/>
      <c r="AE77" s="279"/>
      <c r="AG77" s="256"/>
      <c r="AL77" s="276"/>
    </row>
    <row r="78" spans="2:38">
      <c r="B78" s="257"/>
      <c r="C78" s="258"/>
      <c r="D78" s="259"/>
      <c r="E78" s="258"/>
      <c r="F78" s="259"/>
      <c r="G78" s="258"/>
      <c r="H78" s="260"/>
      <c r="I78" s="260"/>
      <c r="J78" s="261"/>
      <c r="K78" s="258"/>
      <c r="L78" s="258"/>
      <c r="M78" s="258"/>
      <c r="N78" s="258"/>
      <c r="O78" s="258"/>
      <c r="P78" s="280"/>
      <c r="Q78" s="263"/>
      <c r="R78" s="258"/>
      <c r="S78" s="258"/>
      <c r="T78" s="280"/>
      <c r="U78" s="258"/>
      <c r="V78" s="258"/>
      <c r="W78" s="263"/>
      <c r="X78" s="261"/>
      <c r="Y78" s="258"/>
      <c r="Z78" s="262"/>
      <c r="AA78" s="262"/>
      <c r="AB78" s="258"/>
      <c r="AC78" s="280"/>
      <c r="AD78" s="258"/>
      <c r="AE78" s="280"/>
      <c r="AF78" s="258"/>
      <c r="AG78" s="263"/>
      <c r="AH78" s="258"/>
      <c r="AI78" s="258"/>
      <c r="AJ78" s="258"/>
      <c r="AK78" s="258"/>
      <c r="AL78" s="274"/>
    </row>
    <row r="79" spans="2:38">
      <c r="B79" s="129">
        <v>12</v>
      </c>
      <c r="C79" s="126">
        <v>44560</v>
      </c>
      <c r="D79" s="131" t="s">
        <v>268</v>
      </c>
      <c r="E79" s="118" t="s">
        <v>269</v>
      </c>
      <c r="F79" s="129" t="s">
        <v>218</v>
      </c>
      <c r="G79" s="118">
        <v>100</v>
      </c>
      <c r="H79" s="134">
        <v>70</v>
      </c>
      <c r="I79" s="134">
        <f>H79*G79</f>
        <v>7000</v>
      </c>
      <c r="J79" s="148">
        <v>4349177</v>
      </c>
      <c r="K79" s="150">
        <v>44557</v>
      </c>
      <c r="L79" s="118" t="s">
        <v>218</v>
      </c>
      <c r="M79" s="118" t="s">
        <v>268</v>
      </c>
      <c r="N79" s="150">
        <v>44560</v>
      </c>
      <c r="P79" s="279" t="s">
        <v>62</v>
      </c>
      <c r="Q79" s="256"/>
      <c r="R79" s="118" t="s">
        <v>62</v>
      </c>
      <c r="T79" s="279" t="s">
        <v>268</v>
      </c>
      <c r="U79" s="126">
        <v>44560</v>
      </c>
      <c r="V79" s="118" t="s">
        <v>270</v>
      </c>
      <c r="W79" s="302">
        <v>44560</v>
      </c>
      <c r="X79" s="148">
        <v>9512501537</v>
      </c>
      <c r="Y79" s="118" t="s">
        <v>76</v>
      </c>
      <c r="Z79" s="149">
        <v>4081</v>
      </c>
      <c r="AA79" s="149">
        <v>4081</v>
      </c>
      <c r="AC79" s="313">
        <v>44560</v>
      </c>
      <c r="AD79" s="270">
        <v>44560</v>
      </c>
      <c r="AE79" s="279"/>
      <c r="AG79" s="256"/>
      <c r="AL79" s="276"/>
    </row>
    <row r="80" spans="2:38">
      <c r="B80" s="129"/>
      <c r="D80" s="129"/>
      <c r="F80" s="129" t="s">
        <v>271</v>
      </c>
      <c r="G80" s="118">
        <v>100</v>
      </c>
      <c r="H80" s="134">
        <v>0</v>
      </c>
      <c r="I80" s="134">
        <f>H80*G80</f>
        <v>0</v>
      </c>
      <c r="J80" s="148"/>
      <c r="L80" s="118" t="s">
        <v>271</v>
      </c>
      <c r="P80" s="279"/>
      <c r="Q80" s="256"/>
      <c r="T80" s="279"/>
      <c r="V80" s="118" t="s">
        <v>272</v>
      </c>
      <c r="W80" s="302">
        <v>44592</v>
      </c>
      <c r="X80" s="166">
        <v>5188552225</v>
      </c>
      <c r="Y80" s="118" t="s">
        <v>76</v>
      </c>
      <c r="Z80" s="165">
        <v>4081</v>
      </c>
      <c r="AA80" s="149">
        <v>4081</v>
      </c>
      <c r="AC80" s="313">
        <v>44592</v>
      </c>
      <c r="AD80" s="270">
        <v>44592</v>
      </c>
      <c r="AE80" s="279"/>
      <c r="AG80" s="256"/>
      <c r="AL80" s="276"/>
    </row>
    <row r="81" spans="2:38">
      <c r="B81" s="129"/>
      <c r="D81" s="129"/>
      <c r="F81" s="129" t="s">
        <v>224</v>
      </c>
      <c r="H81" s="134"/>
      <c r="I81" s="134">
        <f>0.1*I79</f>
        <v>700</v>
      </c>
      <c r="J81" s="148"/>
      <c r="L81" s="118" t="s">
        <v>224</v>
      </c>
      <c r="P81" s="279"/>
      <c r="Q81" s="256"/>
      <c r="T81" s="279"/>
      <c r="W81" s="256"/>
      <c r="X81" s="148"/>
      <c r="Z81" s="149"/>
      <c r="AA81" s="149"/>
      <c r="AC81" s="279"/>
      <c r="AE81" s="279"/>
      <c r="AG81" s="256"/>
      <c r="AL81" s="276"/>
    </row>
    <row r="82" spans="2:38">
      <c r="B82" s="129"/>
      <c r="D82" s="129"/>
      <c r="F82" s="129"/>
      <c r="H82" s="134"/>
      <c r="I82" s="134"/>
      <c r="J82" s="148"/>
      <c r="P82" s="279"/>
      <c r="Q82" s="256"/>
      <c r="T82" s="279"/>
      <c r="W82" s="256"/>
      <c r="X82" s="148"/>
      <c r="Z82" s="149"/>
      <c r="AA82" s="149"/>
      <c r="AC82" s="279"/>
      <c r="AE82" s="279"/>
      <c r="AG82" s="256"/>
      <c r="AL82" s="276"/>
    </row>
    <row r="83" spans="2:38">
      <c r="B83" s="246">
        <v>13</v>
      </c>
      <c r="C83" s="247">
        <v>44561</v>
      </c>
      <c r="D83" s="271" t="s">
        <v>273</v>
      </c>
      <c r="E83" s="272" t="s">
        <v>274</v>
      </c>
      <c r="F83" s="248" t="s">
        <v>218</v>
      </c>
      <c r="G83" s="249">
        <v>78</v>
      </c>
      <c r="H83" s="264">
        <v>80</v>
      </c>
      <c r="I83" s="264">
        <f>H83*G83</f>
        <v>6240</v>
      </c>
      <c r="J83" s="252">
        <v>4348262</v>
      </c>
      <c r="K83" s="247">
        <v>44554</v>
      </c>
      <c r="L83" s="249" t="s">
        <v>218</v>
      </c>
      <c r="M83" s="272" t="s">
        <v>273</v>
      </c>
      <c r="N83" s="247">
        <v>44561</v>
      </c>
      <c r="O83" s="249"/>
      <c r="P83" s="281" t="s">
        <v>62</v>
      </c>
      <c r="Q83" s="254"/>
      <c r="R83" s="249" t="s">
        <v>62</v>
      </c>
      <c r="S83" s="249"/>
      <c r="T83" s="281" t="s">
        <v>273</v>
      </c>
      <c r="U83" s="267">
        <v>44561</v>
      </c>
      <c r="V83" s="249" t="s">
        <v>275</v>
      </c>
      <c r="W83" s="303">
        <v>44561</v>
      </c>
      <c r="X83" s="252">
        <v>7407473131</v>
      </c>
      <c r="Y83" s="249" t="s">
        <v>76</v>
      </c>
      <c r="Z83" s="266">
        <v>6366.36</v>
      </c>
      <c r="AA83" s="266">
        <v>6366.36</v>
      </c>
      <c r="AB83" s="249"/>
      <c r="AC83" s="312">
        <v>44561</v>
      </c>
      <c r="AD83" s="269">
        <v>44561</v>
      </c>
      <c r="AE83" s="281" t="s">
        <v>62</v>
      </c>
      <c r="AF83" s="249" t="s">
        <v>62</v>
      </c>
      <c r="AG83" s="254"/>
      <c r="AH83" s="249"/>
      <c r="AI83" s="249"/>
      <c r="AJ83" s="249"/>
      <c r="AK83" s="249"/>
      <c r="AL83" s="275"/>
    </row>
    <row r="84" spans="2:38">
      <c r="B84" s="255"/>
      <c r="D84" s="132"/>
      <c r="F84" s="129" t="s">
        <v>221</v>
      </c>
      <c r="G84" s="118">
        <v>78</v>
      </c>
      <c r="H84" s="134">
        <v>0</v>
      </c>
      <c r="I84" s="134">
        <f>H84*G84</f>
        <v>0</v>
      </c>
      <c r="J84" s="148"/>
      <c r="L84" s="118" t="s">
        <v>221</v>
      </c>
      <c r="P84" s="279"/>
      <c r="Q84" s="256"/>
      <c r="T84" s="279"/>
      <c r="V84" s="118" t="s">
        <v>276</v>
      </c>
      <c r="W84" s="302">
        <v>44586</v>
      </c>
      <c r="X84" s="148">
        <v>4325319066</v>
      </c>
      <c r="Y84" s="118" t="s">
        <v>76</v>
      </c>
      <c r="Z84" s="35">
        <v>6366.36</v>
      </c>
      <c r="AA84" s="35">
        <v>6366.36</v>
      </c>
      <c r="AC84" s="313">
        <v>44586</v>
      </c>
      <c r="AD84" s="270">
        <v>44586</v>
      </c>
      <c r="AE84" s="279"/>
      <c r="AG84" s="256"/>
      <c r="AL84" s="276"/>
    </row>
    <row r="85" spans="2:38">
      <c r="B85" s="255"/>
      <c r="D85" s="132"/>
      <c r="F85" s="129" t="s">
        <v>222</v>
      </c>
      <c r="G85" s="118">
        <v>78</v>
      </c>
      <c r="H85" s="134">
        <v>60</v>
      </c>
      <c r="I85" s="134">
        <f>H85*G85</f>
        <v>4680</v>
      </c>
      <c r="J85" s="148"/>
      <c r="L85" s="118" t="s">
        <v>222</v>
      </c>
      <c r="P85" s="279"/>
      <c r="Q85" s="256"/>
      <c r="T85" s="279"/>
      <c r="W85" s="256"/>
      <c r="X85" s="148"/>
      <c r="Z85" s="149"/>
      <c r="AA85" s="149"/>
      <c r="AC85" s="279"/>
      <c r="AE85" s="279"/>
      <c r="AG85" s="256"/>
      <c r="AL85" s="276"/>
    </row>
    <row r="86" spans="2:38">
      <c r="B86" s="255"/>
      <c r="D86" s="132"/>
      <c r="F86" s="129" t="s">
        <v>224</v>
      </c>
      <c r="H86" s="134"/>
      <c r="I86" s="134">
        <f>0.1*(I83+I84+I85)</f>
        <v>1092</v>
      </c>
      <c r="J86" s="148"/>
      <c r="L86" s="118" t="s">
        <v>224</v>
      </c>
      <c r="P86" s="279"/>
      <c r="Q86" s="256"/>
      <c r="T86" s="279"/>
      <c r="W86" s="256"/>
      <c r="X86" s="148"/>
      <c r="Z86" s="149"/>
      <c r="AA86" s="149"/>
      <c r="AC86" s="279"/>
      <c r="AE86" s="279"/>
      <c r="AG86" s="256"/>
      <c r="AL86" s="276"/>
    </row>
    <row r="87" spans="2:38">
      <c r="B87" s="255"/>
      <c r="C87" s="258"/>
      <c r="D87" s="273"/>
      <c r="E87" s="258"/>
      <c r="F87" s="259"/>
      <c r="G87" s="258"/>
      <c r="H87" s="260"/>
      <c r="I87" s="260"/>
      <c r="J87" s="261"/>
      <c r="K87" s="258"/>
      <c r="L87" s="258"/>
      <c r="M87" s="258"/>
      <c r="N87" s="258"/>
      <c r="O87" s="258"/>
      <c r="P87" s="280"/>
      <c r="Q87" s="263"/>
      <c r="R87" s="258"/>
      <c r="S87" s="258"/>
      <c r="T87" s="280"/>
      <c r="U87" s="258"/>
      <c r="V87" s="258"/>
      <c r="W87" s="263"/>
      <c r="X87" s="261"/>
      <c r="Y87" s="258"/>
      <c r="Z87" s="262"/>
      <c r="AA87" s="262"/>
      <c r="AB87" s="258"/>
      <c r="AC87" s="280"/>
      <c r="AD87" s="258"/>
      <c r="AE87" s="280"/>
      <c r="AF87" s="258"/>
      <c r="AG87" s="263"/>
      <c r="AH87" s="258"/>
      <c r="AI87" s="258"/>
      <c r="AJ87" s="258"/>
      <c r="AK87" s="258"/>
      <c r="AL87" s="274"/>
    </row>
    <row r="88" spans="2:38">
      <c r="B88" s="275">
        <v>14</v>
      </c>
      <c r="C88" s="150">
        <v>44565</v>
      </c>
      <c r="D88" s="132" t="s">
        <v>277</v>
      </c>
      <c r="E88" s="118" t="s">
        <v>278</v>
      </c>
      <c r="F88" s="129" t="s">
        <v>233</v>
      </c>
      <c r="G88" s="118">
        <v>85</v>
      </c>
      <c r="H88" s="134">
        <v>50</v>
      </c>
      <c r="I88" s="134">
        <f>H88*G88</f>
        <v>4250</v>
      </c>
      <c r="J88" s="148">
        <v>4349470</v>
      </c>
      <c r="K88" s="150">
        <v>44558</v>
      </c>
      <c r="L88" s="118" t="s">
        <v>233</v>
      </c>
      <c r="M88" s="118" t="s">
        <v>277</v>
      </c>
      <c r="N88" s="150">
        <v>44565</v>
      </c>
      <c r="P88" s="279" t="s">
        <v>62</v>
      </c>
      <c r="Q88" s="256"/>
      <c r="R88" s="118" t="s">
        <v>62</v>
      </c>
      <c r="T88" s="279" t="s">
        <v>277</v>
      </c>
      <c r="U88" s="126">
        <v>44565</v>
      </c>
      <c r="V88" s="118" t="s">
        <v>279</v>
      </c>
      <c r="W88" s="302">
        <v>44585</v>
      </c>
      <c r="X88" s="148" t="s">
        <v>280</v>
      </c>
      <c r="Y88" s="118" t="s">
        <v>230</v>
      </c>
      <c r="Z88" s="149">
        <v>10902.1</v>
      </c>
      <c r="AA88" s="35">
        <v>10902.1</v>
      </c>
      <c r="AC88" s="310">
        <v>44579</v>
      </c>
      <c r="AD88" s="318">
        <v>44585</v>
      </c>
      <c r="AE88" s="316" t="s">
        <v>52</v>
      </c>
      <c r="AF88" s="118" t="s">
        <v>52</v>
      </c>
      <c r="AG88" s="256"/>
      <c r="AL88" s="276"/>
    </row>
    <row r="89" spans="2:38">
      <c r="B89" s="129"/>
      <c r="D89" s="129"/>
      <c r="F89" s="129" t="s">
        <v>221</v>
      </c>
      <c r="G89" s="118">
        <v>85</v>
      </c>
      <c r="H89" s="134">
        <v>0</v>
      </c>
      <c r="I89" s="134">
        <f>H89*G89</f>
        <v>0</v>
      </c>
      <c r="J89" s="148"/>
      <c r="L89" s="118" t="s">
        <v>221</v>
      </c>
      <c r="P89" s="279"/>
      <c r="Q89" s="256"/>
      <c r="T89" s="279"/>
      <c r="W89" s="256"/>
      <c r="X89" s="148"/>
      <c r="Z89" s="149"/>
      <c r="AA89" s="149"/>
      <c r="AC89" s="279"/>
      <c r="AE89" s="279"/>
      <c r="AG89" s="256"/>
      <c r="AL89" s="276"/>
    </row>
    <row r="90" spans="2:38">
      <c r="B90" s="129"/>
      <c r="D90" s="129"/>
      <c r="F90" s="129" t="s">
        <v>222</v>
      </c>
      <c r="G90" s="118">
        <v>85</v>
      </c>
      <c r="H90" s="134">
        <v>60</v>
      </c>
      <c r="I90" s="134">
        <f>H90*G90</f>
        <v>5100</v>
      </c>
      <c r="J90" s="148"/>
      <c r="L90" s="118" t="s">
        <v>222</v>
      </c>
      <c r="P90" s="279"/>
      <c r="Q90" s="256"/>
      <c r="T90" s="279"/>
      <c r="W90" s="256"/>
      <c r="X90" s="148"/>
      <c r="Z90" s="149"/>
      <c r="AA90" s="149"/>
      <c r="AC90" s="279"/>
      <c r="AE90" s="279"/>
      <c r="AG90" s="256"/>
      <c r="AL90" s="276"/>
    </row>
    <row r="91" spans="2:38">
      <c r="B91" s="129"/>
      <c r="D91" s="129"/>
      <c r="F91" s="129" t="s">
        <v>224</v>
      </c>
      <c r="H91" s="134"/>
      <c r="I91" s="134">
        <f>0.1*(I88+I89+I90)</f>
        <v>935</v>
      </c>
      <c r="J91" s="148"/>
      <c r="L91" s="118" t="s">
        <v>224</v>
      </c>
      <c r="P91" s="279"/>
      <c r="Q91" s="256"/>
      <c r="T91" s="279"/>
      <c r="W91" s="256"/>
      <c r="X91" s="148"/>
      <c r="Z91" s="149"/>
      <c r="AA91" s="149"/>
      <c r="AC91" s="279"/>
      <c r="AE91" s="279"/>
      <c r="AG91" s="256"/>
      <c r="AL91" s="276"/>
    </row>
    <row r="92" spans="2:38">
      <c r="B92" s="129"/>
      <c r="D92" s="129"/>
      <c r="F92" s="129"/>
      <c r="H92" s="134"/>
      <c r="I92" s="134"/>
      <c r="J92" s="148"/>
      <c r="P92" s="279"/>
      <c r="Q92" s="256"/>
      <c r="T92" s="279"/>
      <c r="W92" s="256"/>
      <c r="X92" s="148"/>
      <c r="Z92" s="149"/>
      <c r="AA92" s="149"/>
      <c r="AC92" s="279"/>
      <c r="AE92" s="279"/>
      <c r="AG92" s="256"/>
      <c r="AL92" s="276"/>
    </row>
    <row r="93" spans="2:38">
      <c r="B93" s="142">
        <v>15</v>
      </c>
      <c r="C93" s="146">
        <v>44566</v>
      </c>
      <c r="D93" s="142" t="s">
        <v>281</v>
      </c>
      <c r="E93" s="144" t="s">
        <v>282</v>
      </c>
      <c r="F93" s="142" t="s">
        <v>249</v>
      </c>
      <c r="G93" s="144">
        <v>160</v>
      </c>
      <c r="H93" s="145">
        <v>220</v>
      </c>
      <c r="I93" s="145">
        <f>H93*G93</f>
        <v>35200</v>
      </c>
      <c r="J93" s="281">
        <v>4349112</v>
      </c>
      <c r="K93" s="247">
        <v>44559</v>
      </c>
      <c r="L93" s="249" t="s">
        <v>249</v>
      </c>
      <c r="M93" s="249" t="s">
        <v>281</v>
      </c>
      <c r="N93" s="247">
        <v>44566</v>
      </c>
      <c r="O93" s="249"/>
      <c r="P93" s="284" t="s">
        <v>62</v>
      </c>
      <c r="Q93" s="285"/>
      <c r="R93" s="144" t="s">
        <v>62</v>
      </c>
      <c r="S93" s="144"/>
      <c r="T93" s="284" t="s">
        <v>281</v>
      </c>
      <c r="U93" s="168">
        <v>44566</v>
      </c>
      <c r="V93" s="144" t="s">
        <v>283</v>
      </c>
      <c r="W93" s="301">
        <v>44588</v>
      </c>
      <c r="X93" s="169" t="s">
        <v>284</v>
      </c>
      <c r="Y93" s="144" t="s">
        <v>76</v>
      </c>
      <c r="Z93" s="147">
        <v>26118.400000000001</v>
      </c>
      <c r="AA93" s="147">
        <v>26118.400000000001</v>
      </c>
      <c r="AB93" s="144"/>
      <c r="AC93" s="309">
        <v>44566</v>
      </c>
      <c r="AD93" s="319">
        <v>44566</v>
      </c>
      <c r="AE93" s="284" t="s">
        <v>62</v>
      </c>
      <c r="AF93" s="144" t="s">
        <v>62</v>
      </c>
      <c r="AG93" s="285"/>
      <c r="AH93" s="144"/>
      <c r="AI93" s="144"/>
      <c r="AJ93" s="144"/>
      <c r="AK93" s="144"/>
      <c r="AL93" s="321"/>
    </row>
    <row r="94" spans="2:38">
      <c r="B94" s="129"/>
      <c r="D94" s="129"/>
      <c r="F94" s="129" t="s">
        <v>221</v>
      </c>
      <c r="G94" s="118">
        <v>160</v>
      </c>
      <c r="H94" s="134">
        <v>0</v>
      </c>
      <c r="I94" s="134">
        <f>H94*G94</f>
        <v>0</v>
      </c>
      <c r="J94" s="279"/>
      <c r="L94" s="118" t="s">
        <v>221</v>
      </c>
      <c r="P94" s="279"/>
      <c r="Q94" s="256"/>
      <c r="T94" s="279"/>
      <c r="V94" s="118" t="s">
        <v>285</v>
      </c>
      <c r="W94" s="302">
        <v>44566</v>
      </c>
      <c r="X94" s="148">
        <v>5079053379</v>
      </c>
      <c r="Y94" s="118" t="s">
        <v>76</v>
      </c>
      <c r="Z94" s="149">
        <v>26118.400000000001</v>
      </c>
      <c r="AA94" s="149">
        <v>26118.400000000001</v>
      </c>
      <c r="AC94" s="310">
        <v>44588</v>
      </c>
      <c r="AD94" s="318">
        <v>44588</v>
      </c>
      <c r="AE94" s="279"/>
      <c r="AG94" s="256"/>
      <c r="AL94" s="276"/>
    </row>
    <row r="95" spans="2:38">
      <c r="B95" s="129"/>
      <c r="D95" s="129"/>
      <c r="F95" s="129" t="s">
        <v>222</v>
      </c>
      <c r="G95" s="118">
        <v>160</v>
      </c>
      <c r="H95" s="134">
        <v>60</v>
      </c>
      <c r="I95" s="134">
        <f>H95*G95</f>
        <v>9600</v>
      </c>
      <c r="J95" s="279"/>
      <c r="L95" s="118" t="s">
        <v>222</v>
      </c>
      <c r="P95" s="279"/>
      <c r="Q95" s="256"/>
      <c r="T95" s="279"/>
      <c r="W95" s="256"/>
      <c r="X95" s="148"/>
      <c r="Z95" s="149"/>
      <c r="AA95" s="149"/>
      <c r="AC95" s="279"/>
      <c r="AE95" s="279"/>
      <c r="AG95" s="256"/>
      <c r="AL95" s="276"/>
    </row>
    <row r="96" spans="2:38">
      <c r="B96" s="129"/>
      <c r="D96" s="129"/>
      <c r="F96" s="130" t="s">
        <v>224</v>
      </c>
      <c r="G96" s="153"/>
      <c r="H96" s="136"/>
      <c r="I96" s="136">
        <f>0.1*(I93+I94+I95)</f>
        <v>4480</v>
      </c>
      <c r="J96" s="280"/>
      <c r="K96" s="258"/>
      <c r="L96" s="258" t="s">
        <v>224</v>
      </c>
      <c r="M96" s="258"/>
      <c r="N96" s="258"/>
      <c r="O96" s="258"/>
      <c r="P96" s="286"/>
      <c r="Q96" s="287"/>
      <c r="R96" s="153"/>
      <c r="S96" s="153"/>
      <c r="T96" s="279"/>
      <c r="W96" s="256"/>
      <c r="X96" s="148"/>
      <c r="Z96" s="149"/>
      <c r="AA96" s="149"/>
      <c r="AC96" s="279"/>
      <c r="AE96" s="279"/>
      <c r="AG96" s="256"/>
      <c r="AL96" s="276"/>
    </row>
    <row r="97" spans="2:38">
      <c r="B97" s="141">
        <v>16</v>
      </c>
      <c r="C97" s="278">
        <v>44566</v>
      </c>
      <c r="D97" s="275" t="s">
        <v>286</v>
      </c>
      <c r="E97" s="156" t="s">
        <v>287</v>
      </c>
      <c r="F97" s="184" t="s">
        <v>218</v>
      </c>
      <c r="G97" s="171">
        <v>30</v>
      </c>
      <c r="H97" s="172">
        <v>80</v>
      </c>
      <c r="I97" s="173">
        <f>H97*G97</f>
        <v>2400</v>
      </c>
      <c r="J97" s="148">
        <v>4349010</v>
      </c>
      <c r="K97" s="150">
        <v>44563</v>
      </c>
      <c r="L97" s="127" t="s">
        <v>218</v>
      </c>
      <c r="M97" s="127" t="s">
        <v>286</v>
      </c>
      <c r="N97" s="126">
        <v>44566</v>
      </c>
      <c r="P97" s="288" t="s">
        <v>62</v>
      </c>
      <c r="Q97" s="289"/>
      <c r="R97" s="171" t="s">
        <v>62</v>
      </c>
      <c r="S97" s="171"/>
      <c r="T97" s="284" t="s">
        <v>286</v>
      </c>
      <c r="U97" s="146">
        <v>44566</v>
      </c>
      <c r="V97" s="144" t="s">
        <v>288</v>
      </c>
      <c r="W97" s="305">
        <v>44566</v>
      </c>
      <c r="X97" s="144">
        <v>6980703382</v>
      </c>
      <c r="Y97" s="171" t="s">
        <v>76</v>
      </c>
      <c r="Z97" s="147">
        <v>2448.6</v>
      </c>
      <c r="AA97" s="147">
        <v>2448.6</v>
      </c>
      <c r="AB97" s="144"/>
      <c r="AC97" s="309">
        <v>44566</v>
      </c>
      <c r="AD97" s="319">
        <v>44566</v>
      </c>
      <c r="AE97" s="288" t="s">
        <v>62</v>
      </c>
      <c r="AF97" s="171" t="s">
        <v>62</v>
      </c>
      <c r="AG97" s="289"/>
      <c r="AH97" s="144"/>
      <c r="AI97" s="144"/>
      <c r="AJ97" s="144"/>
      <c r="AK97" s="144"/>
      <c r="AL97" s="321"/>
    </row>
    <row r="98" spans="2:38">
      <c r="B98" s="148"/>
      <c r="C98" s="279"/>
      <c r="D98" s="276"/>
      <c r="E98" s="157"/>
      <c r="F98" s="185" t="s">
        <v>221</v>
      </c>
      <c r="G98" s="127">
        <v>30</v>
      </c>
      <c r="H98" s="133">
        <v>0</v>
      </c>
      <c r="I98" s="135">
        <f>H98*G98</f>
        <v>0</v>
      </c>
      <c r="J98" s="148"/>
      <c r="L98" s="127" t="s">
        <v>221</v>
      </c>
      <c r="P98" s="290"/>
      <c r="Q98" s="291"/>
      <c r="R98" s="127"/>
      <c r="S98" s="127"/>
      <c r="T98" s="279"/>
      <c r="V98" s="118" t="s">
        <v>289</v>
      </c>
      <c r="W98" s="306">
        <v>44598</v>
      </c>
      <c r="X98" s="151" t="s">
        <v>290</v>
      </c>
      <c r="Y98" s="127" t="s">
        <v>76</v>
      </c>
      <c r="Z98" s="191">
        <v>2448.6</v>
      </c>
      <c r="AA98" s="191">
        <v>2448.6</v>
      </c>
      <c r="AC98" s="310">
        <v>44598</v>
      </c>
      <c r="AD98" s="318">
        <v>44598</v>
      </c>
      <c r="AE98" s="290"/>
      <c r="AF98" s="127"/>
      <c r="AG98" s="291"/>
      <c r="AL98" s="276"/>
    </row>
    <row r="99" spans="2:38">
      <c r="B99" s="148"/>
      <c r="C99" s="279"/>
      <c r="D99" s="276"/>
      <c r="E99" s="157"/>
      <c r="F99" s="185" t="s">
        <v>222</v>
      </c>
      <c r="G99" s="127">
        <v>30</v>
      </c>
      <c r="H99" s="133">
        <v>60</v>
      </c>
      <c r="I99" s="135">
        <f>H99*G99</f>
        <v>1800</v>
      </c>
      <c r="J99" s="148"/>
      <c r="L99" s="127" t="s">
        <v>222</v>
      </c>
      <c r="P99" s="290"/>
      <c r="Q99" s="291"/>
      <c r="R99" s="127"/>
      <c r="S99" s="127"/>
      <c r="T99" s="279"/>
      <c r="W99" s="256"/>
      <c r="Z99" s="149"/>
      <c r="AA99" s="149"/>
      <c r="AC99" s="279"/>
      <c r="AE99" s="290"/>
      <c r="AF99" s="127"/>
      <c r="AG99" s="291"/>
      <c r="AL99" s="276"/>
    </row>
    <row r="100" spans="2:38">
      <c r="B100" s="148"/>
      <c r="C100" s="279"/>
      <c r="D100" s="276"/>
      <c r="E100" s="157"/>
      <c r="F100" s="185" t="s">
        <v>224</v>
      </c>
      <c r="G100" s="127"/>
      <c r="H100" s="133"/>
      <c r="I100" s="135">
        <f>0.1*(I97+I98+I99)</f>
        <v>420</v>
      </c>
      <c r="J100" s="148"/>
      <c r="L100" s="127" t="s">
        <v>224</v>
      </c>
      <c r="P100" s="290"/>
      <c r="Q100" s="291"/>
      <c r="R100" s="127"/>
      <c r="S100" s="127"/>
      <c r="T100" s="279"/>
      <c r="W100" s="256"/>
      <c r="Z100" s="149"/>
      <c r="AA100" s="149"/>
      <c r="AC100" s="279"/>
      <c r="AE100" s="290"/>
      <c r="AF100" s="127"/>
      <c r="AG100" s="291"/>
      <c r="AL100" s="276"/>
    </row>
    <row r="101" spans="2:38">
      <c r="B101" s="152"/>
      <c r="C101" s="280"/>
      <c r="D101" s="274"/>
      <c r="E101" s="158"/>
      <c r="F101" s="187"/>
      <c r="G101" s="175"/>
      <c r="H101" s="176"/>
      <c r="I101" s="177"/>
      <c r="J101" s="152"/>
      <c r="K101" s="153"/>
      <c r="L101" s="175"/>
      <c r="M101" s="153"/>
      <c r="N101" s="153"/>
      <c r="O101" s="153"/>
      <c r="P101" s="292"/>
      <c r="Q101" s="293"/>
      <c r="R101" s="175"/>
      <c r="S101" s="175"/>
      <c r="T101" s="286"/>
      <c r="U101" s="153"/>
      <c r="V101" s="153"/>
      <c r="W101" s="287"/>
      <c r="X101" s="153"/>
      <c r="Y101" s="153"/>
      <c r="Z101" s="154"/>
      <c r="AA101" s="154"/>
      <c r="AB101" s="153"/>
      <c r="AC101" s="286"/>
      <c r="AD101" s="153"/>
      <c r="AE101" s="286"/>
      <c r="AF101" s="153"/>
      <c r="AG101" s="287"/>
      <c r="AH101" s="153"/>
      <c r="AI101" s="153"/>
      <c r="AJ101" s="153"/>
      <c r="AK101" s="153"/>
      <c r="AL101" s="322"/>
    </row>
    <row r="102" spans="2:38">
      <c r="B102" s="170">
        <v>17</v>
      </c>
      <c r="C102" s="277">
        <v>44566</v>
      </c>
      <c r="D102" s="131" t="s">
        <v>291</v>
      </c>
      <c r="E102" s="170" t="s">
        <v>292</v>
      </c>
      <c r="F102" s="184" t="s">
        <v>218</v>
      </c>
      <c r="G102" s="171">
        <v>25</v>
      </c>
      <c r="H102" s="172">
        <v>80</v>
      </c>
      <c r="I102" s="173">
        <f>H102*G102</f>
        <v>2000</v>
      </c>
      <c r="J102" s="183">
        <v>4349021</v>
      </c>
      <c r="K102" s="168">
        <v>44564</v>
      </c>
      <c r="L102" s="171" t="s">
        <v>218</v>
      </c>
      <c r="M102" s="118" t="s">
        <v>291</v>
      </c>
      <c r="N102" s="126">
        <v>44566</v>
      </c>
      <c r="O102" s="171"/>
      <c r="P102" s="288" t="s">
        <v>62</v>
      </c>
      <c r="Q102" s="289"/>
      <c r="R102" s="171" t="s">
        <v>62</v>
      </c>
      <c r="S102" s="171"/>
      <c r="T102" s="288" t="s">
        <v>291</v>
      </c>
      <c r="U102" s="168">
        <v>44566</v>
      </c>
      <c r="V102" s="171" t="s">
        <v>293</v>
      </c>
      <c r="W102" s="307">
        <v>44566</v>
      </c>
      <c r="X102" s="171">
        <v>5816420090</v>
      </c>
      <c r="Y102" s="127" t="s">
        <v>76</v>
      </c>
      <c r="Z102" s="190">
        <v>2040.5</v>
      </c>
      <c r="AA102" s="190">
        <v>2040.5</v>
      </c>
      <c r="AB102" s="171"/>
      <c r="AC102" s="314">
        <v>44566</v>
      </c>
      <c r="AD102" s="168">
        <v>44566</v>
      </c>
      <c r="AE102" s="288" t="s">
        <v>62</v>
      </c>
      <c r="AF102" s="171" t="s">
        <v>62</v>
      </c>
      <c r="AG102" s="289"/>
      <c r="AH102" s="171"/>
      <c r="AI102" s="171"/>
      <c r="AJ102" s="171"/>
      <c r="AK102" s="171"/>
      <c r="AL102" s="323"/>
    </row>
    <row r="103" spans="2:38">
      <c r="B103" s="131"/>
      <c r="C103" s="131"/>
      <c r="D103" s="131"/>
      <c r="E103" s="131"/>
      <c r="F103" s="185" t="s">
        <v>221</v>
      </c>
      <c r="G103" s="127">
        <v>25</v>
      </c>
      <c r="H103" s="133">
        <v>0</v>
      </c>
      <c r="I103" s="135">
        <f>H103*G103</f>
        <v>0</v>
      </c>
      <c r="J103" s="166"/>
      <c r="K103" s="127"/>
      <c r="L103" s="127" t="s">
        <v>221</v>
      </c>
      <c r="M103" s="127"/>
      <c r="N103" s="127"/>
      <c r="O103" s="127"/>
      <c r="P103" s="290"/>
      <c r="Q103" s="291"/>
      <c r="R103" s="127"/>
      <c r="S103" s="127"/>
      <c r="T103" s="290"/>
      <c r="U103" s="127"/>
      <c r="V103" s="127" t="s">
        <v>294</v>
      </c>
      <c r="W103" s="306">
        <v>44600</v>
      </c>
      <c r="X103" s="127">
        <v>8832238280</v>
      </c>
      <c r="Y103" s="127" t="s">
        <v>76</v>
      </c>
      <c r="Z103" s="190">
        <v>2040.5</v>
      </c>
      <c r="AA103" s="190">
        <v>2040.5</v>
      </c>
      <c r="AB103" s="127"/>
      <c r="AC103" s="315">
        <v>44600</v>
      </c>
      <c r="AD103" s="126">
        <v>44600</v>
      </c>
      <c r="AE103" s="290"/>
      <c r="AF103" s="127"/>
      <c r="AG103" s="291"/>
      <c r="AH103" s="127"/>
      <c r="AI103" s="127"/>
      <c r="AJ103" s="127"/>
      <c r="AK103" s="127"/>
      <c r="AL103" s="324"/>
    </row>
    <row r="104" spans="2:38">
      <c r="B104" s="131"/>
      <c r="C104" s="131"/>
      <c r="D104" s="131"/>
      <c r="E104" s="131"/>
      <c r="F104" s="185" t="s">
        <v>222</v>
      </c>
      <c r="G104" s="127">
        <v>25</v>
      </c>
      <c r="H104" s="133">
        <v>60</v>
      </c>
      <c r="I104" s="135">
        <f>H104*G104</f>
        <v>1500</v>
      </c>
      <c r="J104" s="166"/>
      <c r="K104" s="127"/>
      <c r="L104" s="127" t="s">
        <v>222</v>
      </c>
      <c r="M104" s="127"/>
      <c r="N104" s="127"/>
      <c r="O104" s="127"/>
      <c r="P104" s="290"/>
      <c r="Q104" s="291"/>
      <c r="R104" s="127"/>
      <c r="S104" s="127"/>
      <c r="T104" s="290"/>
      <c r="U104" s="127"/>
      <c r="V104" s="127"/>
      <c r="W104" s="291"/>
      <c r="X104" s="127"/>
      <c r="Y104" s="127"/>
      <c r="Z104" s="128"/>
      <c r="AA104" s="128"/>
      <c r="AB104" s="127"/>
      <c r="AC104" s="290"/>
      <c r="AD104" s="127"/>
      <c r="AE104" s="290"/>
      <c r="AF104" s="127"/>
      <c r="AG104" s="291"/>
      <c r="AH104" s="127"/>
      <c r="AI104" s="127"/>
      <c r="AJ104" s="127"/>
      <c r="AK104" s="127"/>
      <c r="AL104" s="324"/>
    </row>
    <row r="105" spans="2:38">
      <c r="B105" s="131"/>
      <c r="C105" s="131"/>
      <c r="D105" s="131"/>
      <c r="E105" s="131"/>
      <c r="F105" s="185" t="s">
        <v>224</v>
      </c>
      <c r="G105" s="127"/>
      <c r="H105" s="133"/>
      <c r="I105" s="135">
        <f>0.1*(I102+I103+I104)</f>
        <v>350</v>
      </c>
      <c r="J105" s="166"/>
      <c r="K105" s="127"/>
      <c r="L105" s="127" t="s">
        <v>224</v>
      </c>
      <c r="M105" s="127"/>
      <c r="N105" s="127"/>
      <c r="O105" s="127"/>
      <c r="P105" s="290"/>
      <c r="Q105" s="291"/>
      <c r="R105" s="127"/>
      <c r="S105" s="127"/>
      <c r="T105" s="290"/>
      <c r="U105" s="127"/>
      <c r="V105" s="127"/>
      <c r="W105" s="291"/>
      <c r="X105" s="127"/>
      <c r="Y105" s="127"/>
      <c r="Z105" s="128"/>
      <c r="AA105" s="128"/>
      <c r="AB105" s="127"/>
      <c r="AC105" s="290"/>
      <c r="AD105" s="127"/>
      <c r="AE105" s="290"/>
      <c r="AF105" s="127"/>
      <c r="AG105" s="291"/>
      <c r="AH105" s="127"/>
      <c r="AI105" s="127"/>
      <c r="AJ105" s="127"/>
      <c r="AK105" s="127"/>
      <c r="AL105" s="324"/>
    </row>
    <row r="106" spans="2:38">
      <c r="B106" s="174"/>
      <c r="C106" s="174"/>
      <c r="D106" s="174"/>
      <c r="E106" s="174"/>
      <c r="F106" s="187"/>
      <c r="G106" s="175"/>
      <c r="H106" s="176"/>
      <c r="I106" s="177"/>
      <c r="J106" s="186"/>
      <c r="K106" s="175"/>
      <c r="L106" s="175"/>
      <c r="M106" s="175"/>
      <c r="N106" s="175"/>
      <c r="O106" s="175"/>
      <c r="P106" s="292"/>
      <c r="Q106" s="293"/>
      <c r="R106" s="175"/>
      <c r="S106" s="175"/>
      <c r="T106" s="292"/>
      <c r="U106" s="175"/>
      <c r="V106" s="175"/>
      <c r="W106" s="293"/>
      <c r="X106" s="175"/>
      <c r="Y106" s="175"/>
      <c r="Z106" s="194"/>
      <c r="AA106" s="194"/>
      <c r="AB106" s="175"/>
      <c r="AC106" s="292"/>
      <c r="AD106" s="175"/>
      <c r="AE106" s="292"/>
      <c r="AF106" s="175"/>
      <c r="AG106" s="293"/>
      <c r="AH106" s="175"/>
      <c r="AI106" s="175"/>
      <c r="AJ106" s="175"/>
      <c r="AK106" s="175"/>
      <c r="AL106" s="325"/>
    </row>
    <row r="107" spans="2:38">
      <c r="B107" s="170">
        <v>18</v>
      </c>
      <c r="C107" s="10">
        <v>44567</v>
      </c>
      <c r="D107" s="170" t="s">
        <v>295</v>
      </c>
      <c r="E107" s="170" t="s">
        <v>296</v>
      </c>
      <c r="F107" s="184" t="s">
        <v>297</v>
      </c>
      <c r="G107" s="171">
        <v>1</v>
      </c>
      <c r="H107" s="172">
        <v>6400</v>
      </c>
      <c r="I107" s="173">
        <f>G107*H107</f>
        <v>6400</v>
      </c>
      <c r="J107" s="195" t="s">
        <v>52</v>
      </c>
      <c r="K107" s="196" t="s">
        <v>52</v>
      </c>
      <c r="L107" s="196" t="s">
        <v>52</v>
      </c>
      <c r="M107" s="196" t="s">
        <v>52</v>
      </c>
      <c r="N107" s="196" t="s">
        <v>52</v>
      </c>
      <c r="O107" s="171"/>
      <c r="P107" s="294" t="s">
        <v>298</v>
      </c>
      <c r="Q107" s="289"/>
      <c r="R107" s="297" t="s">
        <v>298</v>
      </c>
      <c r="S107" s="171"/>
      <c r="T107" s="288" t="s">
        <v>299</v>
      </c>
      <c r="U107" s="168">
        <v>44567</v>
      </c>
      <c r="V107" s="171" t="s">
        <v>300</v>
      </c>
      <c r="W107" s="304">
        <v>44581</v>
      </c>
      <c r="X107" t="s">
        <v>301</v>
      </c>
      <c r="Y107" s="171" t="s">
        <v>230</v>
      </c>
      <c r="Z107" s="193">
        <v>7462.4</v>
      </c>
      <c r="AA107" s="35">
        <v>7462.4</v>
      </c>
      <c r="AB107" s="171"/>
      <c r="AC107" s="314">
        <v>44581</v>
      </c>
      <c r="AD107" s="317">
        <v>44581</v>
      </c>
      <c r="AE107" s="288" t="s">
        <v>12</v>
      </c>
      <c r="AF107" s="171" t="s">
        <v>12</v>
      </c>
      <c r="AG107" s="289"/>
      <c r="AH107" s="171"/>
      <c r="AI107" s="171"/>
      <c r="AJ107" s="171"/>
      <c r="AK107" s="171"/>
      <c r="AL107" s="323"/>
    </row>
    <row r="108" spans="2:38">
      <c r="B108" s="131"/>
      <c r="C108" s="131"/>
      <c r="D108" s="131"/>
      <c r="E108" s="131"/>
      <c r="F108" s="185" t="s">
        <v>302</v>
      </c>
      <c r="G108" s="118">
        <v>1</v>
      </c>
      <c r="H108" s="133">
        <v>0</v>
      </c>
      <c r="I108" s="135">
        <f>0.1*I107</f>
        <v>640</v>
      </c>
      <c r="J108" s="166"/>
      <c r="K108" s="127"/>
      <c r="L108" s="127"/>
      <c r="M108" s="127"/>
      <c r="N108" s="127"/>
      <c r="O108" s="127"/>
      <c r="P108" s="290"/>
      <c r="Q108" s="291"/>
      <c r="R108" s="127"/>
      <c r="S108" s="127"/>
      <c r="T108" s="290"/>
      <c r="U108" s="127"/>
      <c r="V108" s="127"/>
      <c r="W108" s="306"/>
      <c r="X108" s="127"/>
      <c r="Y108" s="127"/>
      <c r="Z108" s="190"/>
      <c r="AA108" s="190"/>
      <c r="AB108" s="127"/>
      <c r="AC108" s="315"/>
      <c r="AD108" s="270"/>
      <c r="AE108" s="290"/>
      <c r="AF108" s="127"/>
      <c r="AG108" s="291"/>
      <c r="AH108" s="127"/>
      <c r="AI108" s="127"/>
      <c r="AJ108" s="127"/>
      <c r="AK108" s="127"/>
      <c r="AL108" s="324"/>
    </row>
    <row r="109" spans="2:38">
      <c r="B109" s="131"/>
      <c r="C109" s="131"/>
      <c r="D109" s="131"/>
      <c r="E109" s="131"/>
      <c r="F109" s="185"/>
      <c r="G109" s="127"/>
      <c r="H109" s="133"/>
      <c r="I109" s="135"/>
      <c r="J109" s="166"/>
      <c r="K109" s="127"/>
      <c r="L109" s="127"/>
      <c r="M109" s="127"/>
      <c r="N109" s="127"/>
      <c r="O109" s="127"/>
      <c r="P109" s="290"/>
      <c r="Q109" s="291"/>
      <c r="R109" s="127"/>
      <c r="S109" s="127"/>
      <c r="T109" s="290"/>
      <c r="U109" s="127"/>
      <c r="V109" s="127"/>
      <c r="W109" s="291"/>
      <c r="X109" s="127"/>
      <c r="Y109" s="127"/>
      <c r="Z109" s="128"/>
      <c r="AA109" s="128"/>
      <c r="AB109" s="127"/>
      <c r="AC109" s="290"/>
      <c r="AD109" s="127"/>
      <c r="AE109" s="290"/>
      <c r="AF109" s="127"/>
      <c r="AG109" s="291"/>
      <c r="AH109" s="127"/>
      <c r="AI109" s="127"/>
      <c r="AJ109" s="127"/>
      <c r="AK109" s="127"/>
      <c r="AL109" s="324"/>
    </row>
    <row r="110" spans="2:38">
      <c r="B110" s="131"/>
      <c r="C110" s="131"/>
      <c r="D110" s="131"/>
      <c r="E110" s="131"/>
      <c r="F110" s="185"/>
      <c r="G110" s="127"/>
      <c r="H110" s="133"/>
      <c r="I110" s="135"/>
      <c r="J110" s="166"/>
      <c r="K110" s="127"/>
      <c r="L110" s="127"/>
      <c r="M110" s="127"/>
      <c r="N110" s="127"/>
      <c r="O110" s="127"/>
      <c r="P110" s="290"/>
      <c r="Q110" s="291"/>
      <c r="R110" s="127"/>
      <c r="S110" s="127"/>
      <c r="T110" s="290"/>
      <c r="U110" s="127"/>
      <c r="V110" s="127"/>
      <c r="W110" s="291"/>
      <c r="X110" s="127"/>
      <c r="Y110" s="127"/>
      <c r="Z110" s="128"/>
      <c r="AA110" s="128"/>
      <c r="AB110" s="127"/>
      <c r="AC110" s="290"/>
      <c r="AD110" s="127"/>
      <c r="AE110" s="290"/>
      <c r="AF110" s="127"/>
      <c r="AG110" s="291"/>
      <c r="AH110" s="127"/>
      <c r="AI110" s="127"/>
      <c r="AJ110" s="127"/>
      <c r="AK110" s="127"/>
      <c r="AL110" s="324"/>
    </row>
    <row r="111" spans="2:38">
      <c r="B111" s="174"/>
      <c r="C111" s="174"/>
      <c r="D111" s="174"/>
      <c r="E111" s="174"/>
      <c r="F111" s="187"/>
      <c r="G111" s="175"/>
      <c r="H111" s="176"/>
      <c r="I111" s="177"/>
      <c r="J111" s="186"/>
      <c r="K111" s="175"/>
      <c r="L111" s="175"/>
      <c r="M111" s="175"/>
      <c r="N111" s="175"/>
      <c r="O111" s="175"/>
      <c r="P111" s="292"/>
      <c r="Q111" s="293"/>
      <c r="R111" s="175"/>
      <c r="S111" s="175"/>
      <c r="T111" s="292"/>
      <c r="U111" s="175"/>
      <c r="V111" s="175"/>
      <c r="W111" s="293"/>
      <c r="X111" s="175"/>
      <c r="Y111" s="175"/>
      <c r="Z111" s="194"/>
      <c r="AA111" s="194"/>
      <c r="AB111" s="175"/>
      <c r="AC111" s="292"/>
      <c r="AD111" s="175"/>
      <c r="AE111" s="292"/>
      <c r="AF111" s="175"/>
      <c r="AG111" s="293"/>
      <c r="AH111" s="175"/>
      <c r="AI111" s="175"/>
      <c r="AJ111" s="175"/>
      <c r="AK111" s="175"/>
      <c r="AL111" s="325"/>
    </row>
    <row r="112" spans="2:38">
      <c r="B112" s="170">
        <v>19</v>
      </c>
      <c r="C112" s="192">
        <v>44567</v>
      </c>
      <c r="D112" s="170" t="s">
        <v>303</v>
      </c>
      <c r="E112" s="170" t="s">
        <v>304</v>
      </c>
      <c r="F112" s="170" t="s">
        <v>233</v>
      </c>
      <c r="G112" s="171">
        <v>22</v>
      </c>
      <c r="H112" s="172">
        <v>50</v>
      </c>
      <c r="I112" s="173">
        <f>H112*G112</f>
        <v>1100</v>
      </c>
      <c r="J112" s="183">
        <v>4349393</v>
      </c>
      <c r="K112" s="10">
        <v>44565</v>
      </c>
      <c r="L112" s="127" t="s">
        <v>233</v>
      </c>
      <c r="M112" s="118" t="s">
        <v>303</v>
      </c>
      <c r="N112" s="126">
        <v>44567</v>
      </c>
      <c r="O112" s="171"/>
      <c r="P112" s="288" t="s">
        <v>62</v>
      </c>
      <c r="Q112" s="289"/>
      <c r="R112" s="171" t="s">
        <v>62</v>
      </c>
      <c r="S112" s="171"/>
      <c r="T112" s="288" t="s">
        <v>303</v>
      </c>
      <c r="U112" s="168">
        <v>44567</v>
      </c>
      <c r="V112" s="127" t="s">
        <v>305</v>
      </c>
      <c r="W112" s="307">
        <v>44579</v>
      </c>
      <c r="X112" s="198" t="s">
        <v>306</v>
      </c>
      <c r="Y112" s="127" t="s">
        <v>76</v>
      </c>
      <c r="Z112" s="193">
        <v>2821.72</v>
      </c>
      <c r="AA112" s="35">
        <v>2821.72</v>
      </c>
      <c r="AB112" s="171"/>
      <c r="AC112" s="314">
        <v>2821.72</v>
      </c>
      <c r="AD112" s="317">
        <v>44581</v>
      </c>
      <c r="AE112" s="288" t="s">
        <v>298</v>
      </c>
      <c r="AF112" s="171" t="s">
        <v>298</v>
      </c>
      <c r="AG112" s="289"/>
      <c r="AH112" s="171"/>
      <c r="AI112" s="171"/>
      <c r="AJ112" s="171"/>
      <c r="AK112" s="171"/>
      <c r="AL112" s="323"/>
    </row>
    <row r="113" spans="2:38">
      <c r="B113" s="131"/>
      <c r="C113" s="131"/>
      <c r="D113" s="131"/>
      <c r="E113" s="131"/>
      <c r="F113" s="131" t="s">
        <v>221</v>
      </c>
      <c r="G113" s="127">
        <v>22</v>
      </c>
      <c r="H113" s="133">
        <v>0</v>
      </c>
      <c r="I113" s="135">
        <f>H113*G113</f>
        <v>0</v>
      </c>
      <c r="J113" s="166"/>
      <c r="K113" s="127"/>
      <c r="L113" s="127" t="s">
        <v>221</v>
      </c>
      <c r="M113" s="127"/>
      <c r="N113" s="127"/>
      <c r="O113" s="127"/>
      <c r="P113" s="290"/>
      <c r="Q113" s="291"/>
      <c r="R113" s="127"/>
      <c r="S113" s="127"/>
      <c r="T113" s="290"/>
      <c r="U113" s="127"/>
      <c r="W113" s="306"/>
      <c r="X113" s="127"/>
      <c r="Y113" s="127"/>
      <c r="Z113" s="190"/>
      <c r="AA113" s="190"/>
      <c r="AB113" s="127"/>
      <c r="AC113" s="315"/>
      <c r="AD113" s="270"/>
      <c r="AE113" s="290"/>
      <c r="AF113" s="127"/>
      <c r="AG113" s="291"/>
      <c r="AH113" s="127"/>
      <c r="AI113" s="127"/>
      <c r="AJ113" s="127"/>
      <c r="AK113" s="127"/>
      <c r="AL113" s="324"/>
    </row>
    <row r="114" spans="2:38">
      <c r="B114" s="131"/>
      <c r="C114" s="131"/>
      <c r="D114" s="131"/>
      <c r="E114" s="131"/>
      <c r="F114" s="131" t="s">
        <v>222</v>
      </c>
      <c r="G114" s="127">
        <v>22</v>
      </c>
      <c r="H114" s="133">
        <v>60</v>
      </c>
      <c r="I114" s="135">
        <f>H114*G114</f>
        <v>1320</v>
      </c>
      <c r="J114" s="166"/>
      <c r="K114" s="127"/>
      <c r="L114" s="127" t="s">
        <v>222</v>
      </c>
      <c r="M114" s="127"/>
      <c r="N114" s="127"/>
      <c r="O114" s="127"/>
      <c r="P114" s="290"/>
      <c r="Q114" s="291"/>
      <c r="R114" s="127"/>
      <c r="S114" s="127"/>
      <c r="T114" s="290"/>
      <c r="U114" s="127"/>
      <c r="V114" s="127"/>
      <c r="W114" s="291"/>
      <c r="X114" s="127"/>
      <c r="Y114" s="127"/>
      <c r="Z114" s="128"/>
      <c r="AA114" s="128"/>
      <c r="AB114" s="127"/>
      <c r="AC114" s="290"/>
      <c r="AD114" s="127"/>
      <c r="AE114" s="290"/>
      <c r="AF114" s="127"/>
      <c r="AG114" s="291"/>
      <c r="AH114" s="127"/>
      <c r="AI114" s="127"/>
      <c r="AJ114" s="127"/>
      <c r="AK114" s="127"/>
      <c r="AL114" s="324"/>
    </row>
    <row r="115" spans="2:38">
      <c r="B115" s="131"/>
      <c r="C115" s="131"/>
      <c r="D115" s="131"/>
      <c r="E115" s="131"/>
      <c r="F115" s="131" t="s">
        <v>224</v>
      </c>
      <c r="G115" s="127"/>
      <c r="H115" s="133"/>
      <c r="I115" s="135">
        <f>0.1*(I112+I113+I114)</f>
        <v>242</v>
      </c>
      <c r="J115" s="166"/>
      <c r="K115" s="127"/>
      <c r="L115" s="127" t="s">
        <v>224</v>
      </c>
      <c r="M115" s="127"/>
      <c r="N115" s="127"/>
      <c r="O115" s="127"/>
      <c r="P115" s="290"/>
      <c r="Q115" s="291"/>
      <c r="R115" s="127"/>
      <c r="S115" s="127"/>
      <c r="T115" s="290"/>
      <c r="U115" s="127"/>
      <c r="V115" s="127"/>
      <c r="W115" s="291"/>
      <c r="X115" s="127"/>
      <c r="Y115" s="127"/>
      <c r="Z115" s="128"/>
      <c r="AA115" s="128"/>
      <c r="AB115" s="127"/>
      <c r="AC115" s="290"/>
      <c r="AD115" s="127"/>
      <c r="AE115" s="290"/>
      <c r="AF115" s="127"/>
      <c r="AG115" s="291"/>
      <c r="AH115" s="127"/>
      <c r="AI115" s="127"/>
      <c r="AJ115" s="127"/>
      <c r="AK115" s="127"/>
      <c r="AL115" s="324"/>
    </row>
    <row r="116" spans="2:38">
      <c r="B116" s="174"/>
      <c r="C116" s="174"/>
      <c r="D116" s="174"/>
      <c r="E116" s="174"/>
      <c r="F116" s="187"/>
      <c r="G116" s="175"/>
      <c r="H116" s="176"/>
      <c r="I116" s="177"/>
      <c r="J116" s="186"/>
      <c r="K116" s="175"/>
      <c r="M116" s="175"/>
      <c r="N116" s="175"/>
      <c r="O116" s="175"/>
      <c r="P116" s="292"/>
      <c r="Q116" s="293"/>
      <c r="R116" s="175"/>
      <c r="S116" s="175"/>
      <c r="T116" s="292"/>
      <c r="U116" s="175"/>
      <c r="V116" s="175"/>
      <c r="W116" s="293"/>
      <c r="X116" s="175"/>
      <c r="Y116" s="175"/>
      <c r="Z116" s="194"/>
      <c r="AA116" s="194"/>
      <c r="AB116" s="175"/>
      <c r="AC116" s="292"/>
      <c r="AD116" s="175"/>
      <c r="AE116" s="292"/>
      <c r="AF116" s="175"/>
      <c r="AG116" s="293"/>
      <c r="AH116" s="175"/>
      <c r="AI116" s="175"/>
      <c r="AJ116" s="175"/>
      <c r="AK116" s="175"/>
      <c r="AL116" s="325"/>
    </row>
    <row r="117" spans="2:38">
      <c r="B117" s="170">
        <v>20</v>
      </c>
      <c r="C117" s="192">
        <v>44567</v>
      </c>
      <c r="D117" s="170" t="s">
        <v>307</v>
      </c>
      <c r="E117" s="170" t="s">
        <v>308</v>
      </c>
      <c r="F117" s="184" t="s">
        <v>218</v>
      </c>
      <c r="G117" s="171">
        <v>34</v>
      </c>
      <c r="H117" s="172">
        <v>80</v>
      </c>
      <c r="I117" s="173">
        <f>H117*G117</f>
        <v>2720</v>
      </c>
      <c r="J117" s="183">
        <v>4349838</v>
      </c>
      <c r="K117" s="168">
        <v>44564</v>
      </c>
      <c r="L117" s="171" t="s">
        <v>218</v>
      </c>
      <c r="M117" s="118" t="s">
        <v>307</v>
      </c>
      <c r="N117" s="126">
        <v>44567</v>
      </c>
      <c r="O117" s="171"/>
      <c r="P117" s="288" t="s">
        <v>309</v>
      </c>
      <c r="Q117" s="289"/>
      <c r="R117" s="171" t="s">
        <v>309</v>
      </c>
      <c r="S117" s="171"/>
      <c r="T117" s="288" t="s">
        <v>307</v>
      </c>
      <c r="U117" s="168">
        <v>44567</v>
      </c>
      <c r="V117" t="s">
        <v>310</v>
      </c>
      <c r="W117" s="307">
        <v>44567</v>
      </c>
      <c r="X117" s="118">
        <v>4153638071</v>
      </c>
      <c r="Y117" s="127" t="s">
        <v>76</v>
      </c>
      <c r="Z117" s="128">
        <v>2775.08</v>
      </c>
      <c r="AA117" s="35">
        <v>2775.08</v>
      </c>
      <c r="AB117" s="171"/>
      <c r="AC117" s="314">
        <v>44567</v>
      </c>
      <c r="AD117" s="317">
        <v>44567</v>
      </c>
      <c r="AE117" s="288" t="s">
        <v>62</v>
      </c>
      <c r="AF117" s="171" t="s">
        <v>62</v>
      </c>
      <c r="AG117" s="289"/>
      <c r="AH117" s="171"/>
      <c r="AI117" s="171"/>
      <c r="AJ117" s="171"/>
      <c r="AK117" s="171"/>
      <c r="AL117" s="323"/>
    </row>
    <row r="118" spans="2:38">
      <c r="B118" s="131"/>
      <c r="C118" s="131"/>
      <c r="D118" s="131"/>
      <c r="E118" s="131"/>
      <c r="F118" s="185" t="s">
        <v>221</v>
      </c>
      <c r="G118" s="127">
        <v>34</v>
      </c>
      <c r="H118" s="133">
        <v>0</v>
      </c>
      <c r="I118" s="135">
        <f>H118*G118</f>
        <v>0</v>
      </c>
      <c r="J118" s="166"/>
      <c r="K118" s="127"/>
      <c r="L118" s="127" t="s">
        <v>221</v>
      </c>
      <c r="M118" s="127"/>
      <c r="N118" s="127"/>
      <c r="O118" s="127"/>
      <c r="P118" s="290"/>
      <c r="Q118" s="291"/>
      <c r="R118" s="127"/>
      <c r="S118" s="127"/>
      <c r="T118" s="290"/>
      <c r="U118" s="127"/>
      <c r="V118" s="127" t="s">
        <v>311</v>
      </c>
      <c r="W118" s="306">
        <v>44599</v>
      </c>
      <c r="X118" s="127">
        <v>8013974157</v>
      </c>
      <c r="Y118" s="127" t="s">
        <v>76</v>
      </c>
      <c r="Z118" s="165">
        <v>2775.08</v>
      </c>
      <c r="AA118" s="35">
        <v>2775.08</v>
      </c>
      <c r="AB118" s="127"/>
      <c r="AC118" s="315">
        <v>44599</v>
      </c>
      <c r="AD118" s="270">
        <v>44599</v>
      </c>
      <c r="AE118" s="290"/>
      <c r="AF118" s="127"/>
      <c r="AG118" s="291"/>
      <c r="AH118" s="127"/>
      <c r="AI118" s="127"/>
      <c r="AJ118" s="127"/>
      <c r="AK118" s="127"/>
      <c r="AL118" s="324"/>
    </row>
    <row r="119" spans="2:38">
      <c r="B119" s="131"/>
      <c r="C119" s="131"/>
      <c r="D119" s="131"/>
      <c r="E119" s="131"/>
      <c r="F119" s="185" t="s">
        <v>222</v>
      </c>
      <c r="G119" s="127">
        <v>34</v>
      </c>
      <c r="H119" s="133">
        <v>60</v>
      </c>
      <c r="I119" s="135">
        <f>H119*G119</f>
        <v>2040</v>
      </c>
      <c r="J119" s="166"/>
      <c r="K119" s="127"/>
      <c r="L119" s="127" t="s">
        <v>222</v>
      </c>
      <c r="M119" s="127"/>
      <c r="N119" s="127"/>
      <c r="O119" s="127"/>
      <c r="P119" s="290"/>
      <c r="Q119" s="291"/>
      <c r="R119" s="127"/>
      <c r="S119" s="127"/>
      <c r="T119" s="290"/>
      <c r="U119" s="127"/>
      <c r="V119" s="127"/>
      <c r="W119" s="291"/>
      <c r="X119" s="127"/>
      <c r="Y119" s="127"/>
      <c r="Z119" s="128"/>
      <c r="AA119" s="128"/>
      <c r="AB119" s="127"/>
      <c r="AC119" s="290"/>
      <c r="AD119" s="127"/>
      <c r="AE119" s="290"/>
      <c r="AF119" s="127"/>
      <c r="AG119" s="291"/>
      <c r="AH119" s="127"/>
      <c r="AI119" s="127"/>
      <c r="AJ119" s="127"/>
      <c r="AK119" s="127"/>
      <c r="AL119" s="324"/>
    </row>
    <row r="120" spans="2:38">
      <c r="B120" s="131"/>
      <c r="C120" s="131"/>
      <c r="D120" s="131"/>
      <c r="E120" s="131"/>
      <c r="F120" s="185" t="s">
        <v>224</v>
      </c>
      <c r="G120" s="127"/>
      <c r="H120" s="133"/>
      <c r="I120" s="135">
        <f>0.1*(I117+I118+I119)</f>
        <v>476</v>
      </c>
      <c r="J120" s="166"/>
      <c r="K120" s="127"/>
      <c r="L120" s="127" t="s">
        <v>224</v>
      </c>
      <c r="M120" s="127"/>
      <c r="N120" s="127"/>
      <c r="O120" s="127"/>
      <c r="P120" s="290"/>
      <c r="Q120" s="291"/>
      <c r="R120" s="127"/>
      <c r="S120" s="127"/>
      <c r="T120" s="290"/>
      <c r="U120" s="127"/>
      <c r="V120" s="127"/>
      <c r="W120" s="291"/>
      <c r="X120" s="127"/>
      <c r="Y120" s="127"/>
      <c r="Z120" s="128"/>
      <c r="AA120" s="128"/>
      <c r="AB120" s="127"/>
      <c r="AC120" s="290"/>
      <c r="AD120" s="127"/>
      <c r="AE120" s="290"/>
      <c r="AF120" s="127"/>
      <c r="AG120" s="291"/>
      <c r="AH120" s="127"/>
      <c r="AI120" s="127"/>
      <c r="AJ120" s="127"/>
      <c r="AK120" s="127"/>
      <c r="AL120" s="324"/>
    </row>
    <row r="121" spans="2:38">
      <c r="B121" s="174"/>
      <c r="C121" s="174"/>
      <c r="D121" s="174"/>
      <c r="E121" s="174"/>
      <c r="F121" s="187"/>
      <c r="G121" s="175"/>
      <c r="H121" s="176"/>
      <c r="I121" s="177"/>
      <c r="J121" s="186"/>
      <c r="K121" s="175"/>
      <c r="L121" s="175"/>
      <c r="M121" s="175"/>
      <c r="N121" s="175"/>
      <c r="O121" s="175"/>
      <c r="P121" s="295"/>
      <c r="Q121" s="296"/>
      <c r="R121" s="175"/>
      <c r="S121" s="175"/>
      <c r="T121" s="295"/>
      <c r="U121" s="308"/>
      <c r="V121" s="308"/>
      <c r="W121" s="296"/>
      <c r="X121" s="175"/>
      <c r="Y121" s="175"/>
      <c r="Z121" s="194"/>
      <c r="AA121" s="194"/>
      <c r="AB121" s="175"/>
      <c r="AC121" s="295"/>
      <c r="AD121" s="308"/>
      <c r="AE121" s="295"/>
      <c r="AF121" s="308"/>
      <c r="AG121" s="296"/>
      <c r="AH121" s="175"/>
      <c r="AI121" s="175"/>
      <c r="AJ121" s="175"/>
      <c r="AK121" s="175"/>
      <c r="AL121" s="326"/>
    </row>
    <row r="126" spans="2:38">
      <c r="B126" s="118" t="s">
        <v>312</v>
      </c>
      <c r="C126" s="118" t="s">
        <v>313</v>
      </c>
    </row>
    <row r="127" spans="2:38">
      <c r="C127" s="118" t="s">
        <v>314</v>
      </c>
    </row>
    <row r="129" spans="3:15">
      <c r="C129" s="118" t="s">
        <v>315</v>
      </c>
    </row>
    <row r="130" spans="3:15">
      <c r="C130" s="118" t="s">
        <v>316</v>
      </c>
    </row>
    <row r="131" spans="3:15" ht="15.75" customHeight="1">
      <c r="C131" s="343" t="s">
        <v>317</v>
      </c>
      <c r="D131" s="343"/>
      <c r="E131" s="343"/>
      <c r="F131" s="343"/>
      <c r="G131" s="343"/>
      <c r="H131" s="343"/>
      <c r="I131" s="343"/>
      <c r="J131" s="245"/>
      <c r="K131" s="245"/>
      <c r="L131" s="245"/>
      <c r="M131" s="245"/>
      <c r="N131" s="245"/>
      <c r="O131" s="245"/>
    </row>
    <row r="132" spans="3:15">
      <c r="C132" s="343"/>
      <c r="D132" s="343"/>
      <c r="E132" s="343"/>
      <c r="F132" s="343"/>
      <c r="G132" s="343"/>
      <c r="H132" s="343"/>
      <c r="I132" s="343"/>
      <c r="J132" s="245"/>
      <c r="K132" s="245"/>
      <c r="L132" s="245"/>
      <c r="M132" s="245"/>
      <c r="N132" s="245"/>
      <c r="O132" s="245"/>
    </row>
  </sheetData>
  <mergeCells count="20">
    <mergeCell ref="AE21:AG21"/>
    <mergeCell ref="H20:H22"/>
    <mergeCell ref="I20:I22"/>
    <mergeCell ref="J20:AK20"/>
    <mergeCell ref="AL20:AL22"/>
    <mergeCell ref="J21:O21"/>
    <mergeCell ref="P21:Q21"/>
    <mergeCell ref="R21:S21"/>
    <mergeCell ref="AH21:AK21"/>
    <mergeCell ref="AC21:AD21"/>
    <mergeCell ref="A20:A21"/>
    <mergeCell ref="B20:B22"/>
    <mergeCell ref="C20:C22"/>
    <mergeCell ref="D20:D22"/>
    <mergeCell ref="E20:E22"/>
    <mergeCell ref="C131:I132"/>
    <mergeCell ref="F20:F22"/>
    <mergeCell ref="G20:G22"/>
    <mergeCell ref="T21:W21"/>
    <mergeCell ref="X21:A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5B65-FD7B-4833-A6D3-B5CF91ADB1CC}">
  <dimension ref="A3:XFD154"/>
  <sheetViews>
    <sheetView zoomScale="200" workbookViewId="0">
      <selection activeCell="F157" sqref="F157"/>
    </sheetView>
  </sheetViews>
  <sheetFormatPr defaultColWidth="8.875" defaultRowHeight="15.95"/>
  <cols>
    <col min="1" max="1" width="10.375" bestFit="1" customWidth="1"/>
    <col min="2" max="4" width="11" bestFit="1" customWidth="1"/>
    <col min="5" max="5" width="25.625" customWidth="1"/>
    <col min="6" max="6" width="27.5" customWidth="1"/>
    <col min="7" max="7" width="11" bestFit="1" customWidth="1"/>
    <col min="8" max="8" width="11.125" customWidth="1"/>
    <col min="9" max="9" width="11" customWidth="1"/>
    <col min="10" max="25" width="11" bestFit="1" customWidth="1"/>
    <col min="26" max="26" width="11" style="36" bestFit="1" customWidth="1"/>
    <col min="27" max="28" width="11" bestFit="1" customWidth="1"/>
    <col min="29" max="99" width="11.375" bestFit="1" customWidth="1"/>
    <col min="100" max="999" width="12.5" bestFit="1" customWidth="1"/>
    <col min="1000" max="9999" width="13.5" bestFit="1" customWidth="1"/>
    <col min="10000" max="16384" width="14.5" bestFit="1" customWidth="1"/>
  </cols>
  <sheetData>
    <row r="3" spans="1:11">
      <c r="A3" s="12" t="s">
        <v>318</v>
      </c>
      <c r="B3" s="12"/>
      <c r="C3" s="7"/>
      <c r="D3" s="7"/>
      <c r="E3" s="7"/>
      <c r="F3" s="7"/>
      <c r="G3" s="7"/>
      <c r="H3" s="7"/>
      <c r="I3" s="7"/>
      <c r="J3" s="12" t="s">
        <v>319</v>
      </c>
      <c r="K3" s="7"/>
    </row>
    <row r="4" spans="1:11">
      <c r="A4" s="12" t="s">
        <v>1</v>
      </c>
      <c r="B4" s="12"/>
      <c r="C4" s="12"/>
      <c r="D4" s="12"/>
      <c r="E4" s="7"/>
      <c r="F4" s="7"/>
      <c r="G4" s="7"/>
      <c r="H4" s="7"/>
      <c r="I4" s="7"/>
      <c r="J4" s="7"/>
      <c r="K4" s="7"/>
    </row>
    <row r="5" spans="1:11">
      <c r="A5" s="12" t="s">
        <v>320</v>
      </c>
      <c r="B5" s="12"/>
      <c r="C5" s="12"/>
      <c r="D5" s="7"/>
      <c r="E5" s="7"/>
      <c r="F5" s="7"/>
      <c r="G5" s="7"/>
      <c r="H5" s="7"/>
      <c r="I5" s="7"/>
      <c r="J5" s="12" t="s">
        <v>321</v>
      </c>
      <c r="K5" s="7"/>
    </row>
    <row r="6" spans="1:11">
      <c r="A6" s="12"/>
      <c r="B6" s="7"/>
      <c r="C6" s="7"/>
      <c r="D6" s="7"/>
      <c r="E6" s="7"/>
      <c r="F6" s="7"/>
      <c r="G6" s="7"/>
      <c r="H6" s="7"/>
      <c r="I6" s="7"/>
      <c r="J6" s="12" t="s">
        <v>322</v>
      </c>
      <c r="K6" s="7"/>
    </row>
    <row r="7" spans="1:11">
      <c r="A7" s="13" t="s">
        <v>323</v>
      </c>
      <c r="B7" s="13"/>
      <c r="C7" s="7"/>
      <c r="D7" s="7"/>
      <c r="E7" s="7"/>
      <c r="F7" s="7"/>
      <c r="G7" s="7"/>
      <c r="H7" s="7"/>
      <c r="I7" s="12"/>
      <c r="J7" s="7"/>
      <c r="K7" s="7"/>
    </row>
    <row r="8" spans="1:11">
      <c r="A8" s="7"/>
      <c r="B8" s="7"/>
      <c r="C8" s="7"/>
      <c r="D8" s="7"/>
      <c r="E8" s="7"/>
      <c r="F8" s="7"/>
      <c r="G8" s="7"/>
      <c r="H8" s="7"/>
      <c r="I8" s="12"/>
      <c r="J8" s="12" t="s">
        <v>324</v>
      </c>
      <c r="K8" s="7"/>
    </row>
    <row r="9" spans="1:11">
      <c r="A9" s="12" t="s">
        <v>4</v>
      </c>
      <c r="B9" s="12"/>
      <c r="C9" s="7"/>
      <c r="D9" s="7" t="s">
        <v>325</v>
      </c>
      <c r="E9" s="7"/>
      <c r="F9" s="7"/>
      <c r="G9" s="7"/>
      <c r="H9" s="7"/>
      <c r="I9" s="12"/>
      <c r="J9" s="12" t="s">
        <v>322</v>
      </c>
      <c r="K9" s="7"/>
    </row>
    <row r="10" spans="1:11">
      <c r="A10" s="12"/>
      <c r="B10" s="7"/>
      <c r="C10" s="7"/>
      <c r="D10" s="7"/>
      <c r="E10" s="7"/>
      <c r="F10" s="7"/>
      <c r="G10" s="7"/>
      <c r="H10" s="7"/>
      <c r="I10" s="12"/>
      <c r="J10" s="12"/>
      <c r="K10" s="7"/>
    </row>
    <row r="11" spans="1:11">
      <c r="A11" s="12" t="s">
        <v>6</v>
      </c>
      <c r="B11" s="12"/>
      <c r="C11" s="7"/>
      <c r="D11" s="7" t="s">
        <v>326</v>
      </c>
      <c r="E11" s="7"/>
      <c r="F11" s="7"/>
      <c r="G11" s="7"/>
      <c r="H11" s="7"/>
      <c r="I11" s="12"/>
      <c r="J11" s="12"/>
      <c r="K11" s="7"/>
    </row>
    <row r="12" spans="1:11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12" t="s">
        <v>8</v>
      </c>
      <c r="B13" s="12"/>
      <c r="C13" s="7">
        <v>1</v>
      </c>
      <c r="D13" s="7" t="s">
        <v>327</v>
      </c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>
        <v>2</v>
      </c>
      <c r="D14" s="7" t="s">
        <v>328</v>
      </c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>
        <v>3</v>
      </c>
      <c r="D15" s="7" t="s">
        <v>329</v>
      </c>
      <c r="E15" s="7"/>
      <c r="F15" s="7"/>
      <c r="G15" s="7"/>
      <c r="H15" s="7"/>
      <c r="I15" s="7"/>
      <c r="J15" s="7"/>
      <c r="K15" s="7"/>
    </row>
    <row r="16" spans="1:11">
      <c r="A16" s="7"/>
      <c r="B16" s="7"/>
      <c r="C16" s="7">
        <v>4</v>
      </c>
      <c r="D16" s="7" t="s">
        <v>330</v>
      </c>
      <c r="E16" s="7"/>
      <c r="F16" s="7"/>
      <c r="G16" s="7"/>
      <c r="H16" s="7"/>
      <c r="I16" s="7"/>
      <c r="J16" s="7"/>
      <c r="K16" s="7"/>
    </row>
    <row r="17" spans="1:16384">
      <c r="A17" s="7"/>
      <c r="B17" s="7"/>
      <c r="C17" s="7">
        <v>5</v>
      </c>
      <c r="D17" s="7" t="s">
        <v>331</v>
      </c>
      <c r="E17" s="7"/>
      <c r="F17" s="7"/>
      <c r="G17" s="7"/>
      <c r="H17" s="7"/>
      <c r="I17" s="7"/>
      <c r="J17" s="7"/>
      <c r="K17" s="7"/>
    </row>
    <row r="19" spans="1:16384" ht="57.75" customHeight="1">
      <c r="B19" s="56" t="s">
        <v>12</v>
      </c>
      <c r="C19" s="64" t="s">
        <v>332</v>
      </c>
      <c r="D19" s="56" t="s">
        <v>183</v>
      </c>
      <c r="E19" s="48" t="s">
        <v>184</v>
      </c>
      <c r="F19" s="54" t="s">
        <v>185</v>
      </c>
      <c r="G19" s="48" t="s">
        <v>186</v>
      </c>
      <c r="H19" s="48" t="s">
        <v>333</v>
      </c>
      <c r="I19" s="48" t="s">
        <v>24</v>
      </c>
      <c r="J19" s="48" t="s">
        <v>334</v>
      </c>
      <c r="K19" s="48" t="s">
        <v>335</v>
      </c>
      <c r="L19" s="48" t="s">
        <v>336</v>
      </c>
      <c r="M19" s="48" t="s">
        <v>337</v>
      </c>
      <c r="N19" s="48" t="s">
        <v>338</v>
      </c>
      <c r="O19" s="354" t="s">
        <v>339</v>
      </c>
      <c r="P19" s="354"/>
      <c r="Q19" s="354"/>
      <c r="R19" s="354"/>
      <c r="S19" s="354"/>
      <c r="T19" s="354"/>
      <c r="U19" s="354" t="s">
        <v>340</v>
      </c>
      <c r="V19" s="354"/>
      <c r="W19" s="354"/>
      <c r="X19" s="354"/>
      <c r="Y19" s="354"/>
      <c r="Z19" s="354"/>
      <c r="AA19" s="48" t="s">
        <v>341</v>
      </c>
      <c r="AB19" s="48" t="s">
        <v>190</v>
      </c>
    </row>
    <row r="20" spans="1:16384" customFormat="1" ht="15.75" hidden="1">
      <c r="A20" t="s">
        <v>342</v>
      </c>
      <c r="B20" s="57" t="s">
        <v>343</v>
      </c>
      <c r="C20" s="57" t="s">
        <v>344</v>
      </c>
      <c r="D20" s="69" t="s">
        <v>345</v>
      </c>
      <c r="E20" s="62" t="s">
        <v>346</v>
      </c>
      <c r="F20" s="9" t="s">
        <v>347</v>
      </c>
      <c r="G20" s="8" t="s">
        <v>348</v>
      </c>
      <c r="H20" s="8" t="s">
        <v>349</v>
      </c>
      <c r="I20" s="8" t="s">
        <v>350</v>
      </c>
      <c r="J20" s="8" t="s">
        <v>351</v>
      </c>
      <c r="K20" s="8" t="s">
        <v>352</v>
      </c>
      <c r="L20" s="8" t="s">
        <v>353</v>
      </c>
      <c r="M20" s="8" t="s">
        <v>354</v>
      </c>
      <c r="N20" s="8" t="s">
        <v>355</v>
      </c>
      <c r="O20" s="18" t="s">
        <v>356</v>
      </c>
      <c r="P20" s="19" t="s">
        <v>357</v>
      </c>
      <c r="Q20" s="19" t="s">
        <v>358</v>
      </c>
      <c r="R20" s="19" t="s">
        <v>359</v>
      </c>
      <c r="S20" s="19" t="s">
        <v>360</v>
      </c>
      <c r="T20" s="15" t="s">
        <v>361</v>
      </c>
      <c r="U20" s="18" t="s">
        <v>362</v>
      </c>
      <c r="V20" s="19" t="s">
        <v>363</v>
      </c>
      <c r="W20" s="19" t="s">
        <v>364</v>
      </c>
      <c r="X20" s="19" t="s">
        <v>365</v>
      </c>
      <c r="Y20" s="19" t="s">
        <v>366</v>
      </c>
      <c r="Z20" s="37" t="s">
        <v>367</v>
      </c>
      <c r="AA20" s="8" t="s">
        <v>368</v>
      </c>
      <c r="AB20" s="17" t="s">
        <v>369</v>
      </c>
      <c r="AC20" t="s">
        <v>370</v>
      </c>
      <c r="AD20" t="s">
        <v>371</v>
      </c>
      <c r="AE20" t="s">
        <v>372</v>
      </c>
      <c r="AF20" t="s">
        <v>373</v>
      </c>
      <c r="AG20" t="s">
        <v>374</v>
      </c>
      <c r="AH20" t="s">
        <v>375</v>
      </c>
      <c r="AI20" t="s">
        <v>376</v>
      </c>
      <c r="AJ20" t="s">
        <v>377</v>
      </c>
      <c r="AK20" t="s">
        <v>378</v>
      </c>
      <c r="AL20" t="s">
        <v>379</v>
      </c>
      <c r="AM20" t="s">
        <v>380</v>
      </c>
      <c r="AN20" t="s">
        <v>381</v>
      </c>
      <c r="AO20" t="s">
        <v>382</v>
      </c>
      <c r="AP20" t="s">
        <v>383</v>
      </c>
      <c r="AQ20" t="s">
        <v>384</v>
      </c>
      <c r="AR20" t="s">
        <v>385</v>
      </c>
      <c r="AS20" t="s">
        <v>386</v>
      </c>
      <c r="AT20" t="s">
        <v>387</v>
      </c>
      <c r="AU20" t="s">
        <v>388</v>
      </c>
      <c r="AV20" t="s">
        <v>389</v>
      </c>
      <c r="AW20" t="s">
        <v>390</v>
      </c>
      <c r="AX20" t="s">
        <v>391</v>
      </c>
      <c r="AY20" t="s">
        <v>392</v>
      </c>
      <c r="AZ20" t="s">
        <v>393</v>
      </c>
      <c r="BA20" t="s">
        <v>394</v>
      </c>
      <c r="BB20" t="s">
        <v>395</v>
      </c>
      <c r="BC20" t="s">
        <v>396</v>
      </c>
      <c r="BD20" t="s">
        <v>397</v>
      </c>
      <c r="BE20" t="s">
        <v>398</v>
      </c>
      <c r="BF20" t="s">
        <v>399</v>
      </c>
      <c r="BG20" t="s">
        <v>400</v>
      </c>
      <c r="BH20" t="s">
        <v>401</v>
      </c>
      <c r="BI20" t="s">
        <v>402</v>
      </c>
      <c r="BJ20" t="s">
        <v>403</v>
      </c>
      <c r="BK20" t="s">
        <v>404</v>
      </c>
      <c r="BL20" t="s">
        <v>405</v>
      </c>
      <c r="BM20" t="s">
        <v>406</v>
      </c>
      <c r="BN20" t="s">
        <v>407</v>
      </c>
      <c r="BO20" t="s">
        <v>408</v>
      </c>
      <c r="BP20" t="s">
        <v>409</v>
      </c>
      <c r="BQ20" t="s">
        <v>410</v>
      </c>
      <c r="BR20" t="s">
        <v>411</v>
      </c>
      <c r="BS20" t="s">
        <v>412</v>
      </c>
      <c r="BT20" t="s">
        <v>413</v>
      </c>
      <c r="BU20" t="s">
        <v>414</v>
      </c>
      <c r="BV20" t="s">
        <v>415</v>
      </c>
      <c r="BW20" t="s">
        <v>416</v>
      </c>
      <c r="BX20" t="s">
        <v>417</v>
      </c>
      <c r="BY20" t="s">
        <v>418</v>
      </c>
      <c r="BZ20" t="s">
        <v>419</v>
      </c>
      <c r="CA20" t="s">
        <v>420</v>
      </c>
      <c r="CB20" t="s">
        <v>421</v>
      </c>
      <c r="CC20" t="s">
        <v>422</v>
      </c>
      <c r="CD20" t="s">
        <v>423</v>
      </c>
      <c r="CE20" t="s">
        <v>424</v>
      </c>
      <c r="CF20" t="s">
        <v>425</v>
      </c>
      <c r="CG20" t="s">
        <v>426</v>
      </c>
      <c r="CH20" t="s">
        <v>427</v>
      </c>
      <c r="CI20" t="s">
        <v>428</v>
      </c>
      <c r="CJ20" t="s">
        <v>429</v>
      </c>
      <c r="CK20" t="s">
        <v>430</v>
      </c>
      <c r="CL20" t="s">
        <v>431</v>
      </c>
      <c r="CM20" t="s">
        <v>432</v>
      </c>
      <c r="CN20" t="s">
        <v>433</v>
      </c>
      <c r="CO20" t="s">
        <v>434</v>
      </c>
      <c r="CP20" t="s">
        <v>435</v>
      </c>
      <c r="CQ20" t="s">
        <v>436</v>
      </c>
      <c r="CR20" t="s">
        <v>437</v>
      </c>
      <c r="CS20" t="s">
        <v>438</v>
      </c>
      <c r="CT20" t="s">
        <v>439</v>
      </c>
      <c r="CU20" t="s">
        <v>440</v>
      </c>
      <c r="CV20" t="s">
        <v>441</v>
      </c>
      <c r="CW20" t="s">
        <v>442</v>
      </c>
      <c r="CX20" t="s">
        <v>443</v>
      </c>
      <c r="CY20" t="s">
        <v>444</v>
      </c>
      <c r="CZ20" t="s">
        <v>445</v>
      </c>
      <c r="DA20" t="s">
        <v>446</v>
      </c>
      <c r="DB20" t="s">
        <v>447</v>
      </c>
      <c r="DC20" t="s">
        <v>448</v>
      </c>
      <c r="DD20" t="s">
        <v>449</v>
      </c>
      <c r="DE20" t="s">
        <v>450</v>
      </c>
      <c r="DF20" t="s">
        <v>451</v>
      </c>
      <c r="DG20" t="s">
        <v>452</v>
      </c>
      <c r="DH20" t="s">
        <v>453</v>
      </c>
      <c r="DI20" t="s">
        <v>454</v>
      </c>
      <c r="DJ20" t="s">
        <v>455</v>
      </c>
      <c r="DK20" t="s">
        <v>456</v>
      </c>
      <c r="DL20" t="s">
        <v>457</v>
      </c>
      <c r="DM20" t="s">
        <v>458</v>
      </c>
      <c r="DN20" t="s">
        <v>459</v>
      </c>
      <c r="DO20" t="s">
        <v>460</v>
      </c>
      <c r="DP20" t="s">
        <v>461</v>
      </c>
      <c r="DQ20" t="s">
        <v>462</v>
      </c>
      <c r="DR20" t="s">
        <v>463</v>
      </c>
      <c r="DS20" t="s">
        <v>464</v>
      </c>
      <c r="DT20" t="s">
        <v>465</v>
      </c>
      <c r="DU20" t="s">
        <v>466</v>
      </c>
      <c r="DV20" t="s">
        <v>467</v>
      </c>
      <c r="DW20" t="s">
        <v>468</v>
      </c>
      <c r="DX20" t="s">
        <v>469</v>
      </c>
      <c r="DY20" t="s">
        <v>470</v>
      </c>
      <c r="DZ20" t="s">
        <v>471</v>
      </c>
      <c r="EA20" t="s">
        <v>472</v>
      </c>
      <c r="EB20" t="s">
        <v>473</v>
      </c>
      <c r="EC20" t="s">
        <v>474</v>
      </c>
      <c r="ED20" t="s">
        <v>475</v>
      </c>
      <c r="EE20" t="s">
        <v>476</v>
      </c>
      <c r="EF20" t="s">
        <v>477</v>
      </c>
      <c r="EG20" t="s">
        <v>478</v>
      </c>
      <c r="EH20" t="s">
        <v>479</v>
      </c>
      <c r="EI20" t="s">
        <v>480</v>
      </c>
      <c r="EJ20" t="s">
        <v>481</v>
      </c>
      <c r="EK20" t="s">
        <v>482</v>
      </c>
      <c r="EL20" t="s">
        <v>483</v>
      </c>
      <c r="EM20" t="s">
        <v>484</v>
      </c>
      <c r="EN20" t="s">
        <v>485</v>
      </c>
      <c r="EO20" t="s">
        <v>486</v>
      </c>
      <c r="EP20" t="s">
        <v>487</v>
      </c>
      <c r="EQ20" t="s">
        <v>488</v>
      </c>
      <c r="ER20" t="s">
        <v>489</v>
      </c>
      <c r="ES20" t="s">
        <v>490</v>
      </c>
      <c r="ET20" t="s">
        <v>491</v>
      </c>
      <c r="EU20" t="s">
        <v>492</v>
      </c>
      <c r="EV20" t="s">
        <v>493</v>
      </c>
      <c r="EW20" t="s">
        <v>494</v>
      </c>
      <c r="EX20" t="s">
        <v>495</v>
      </c>
      <c r="EY20" t="s">
        <v>496</v>
      </c>
      <c r="EZ20" t="s">
        <v>497</v>
      </c>
      <c r="FA20" t="s">
        <v>498</v>
      </c>
      <c r="FB20" t="s">
        <v>499</v>
      </c>
      <c r="FC20" t="s">
        <v>500</v>
      </c>
      <c r="FD20" t="s">
        <v>501</v>
      </c>
      <c r="FE20" t="s">
        <v>502</v>
      </c>
      <c r="FF20" t="s">
        <v>503</v>
      </c>
      <c r="FG20" t="s">
        <v>504</v>
      </c>
      <c r="FH20" t="s">
        <v>505</v>
      </c>
      <c r="FI20" t="s">
        <v>506</v>
      </c>
      <c r="FJ20" t="s">
        <v>507</v>
      </c>
      <c r="FK20" t="s">
        <v>508</v>
      </c>
      <c r="FL20" t="s">
        <v>509</v>
      </c>
      <c r="FM20" t="s">
        <v>510</v>
      </c>
      <c r="FN20" t="s">
        <v>511</v>
      </c>
      <c r="FO20" t="s">
        <v>512</v>
      </c>
      <c r="FP20" t="s">
        <v>513</v>
      </c>
      <c r="FQ20" t="s">
        <v>514</v>
      </c>
      <c r="FR20" t="s">
        <v>515</v>
      </c>
      <c r="FS20" t="s">
        <v>516</v>
      </c>
      <c r="FT20" t="s">
        <v>517</v>
      </c>
      <c r="FU20" t="s">
        <v>518</v>
      </c>
      <c r="FV20" t="s">
        <v>519</v>
      </c>
      <c r="FW20" t="s">
        <v>520</v>
      </c>
      <c r="FX20" t="s">
        <v>521</v>
      </c>
      <c r="FY20" t="s">
        <v>522</v>
      </c>
      <c r="FZ20" t="s">
        <v>523</v>
      </c>
      <c r="GA20" t="s">
        <v>524</v>
      </c>
      <c r="GB20" t="s">
        <v>525</v>
      </c>
      <c r="GC20" t="s">
        <v>526</v>
      </c>
      <c r="GD20" t="s">
        <v>527</v>
      </c>
      <c r="GE20" t="s">
        <v>528</v>
      </c>
      <c r="GF20" t="s">
        <v>529</v>
      </c>
      <c r="GG20" t="s">
        <v>530</v>
      </c>
      <c r="GH20" t="s">
        <v>531</v>
      </c>
      <c r="GI20" t="s">
        <v>532</v>
      </c>
      <c r="GJ20" t="s">
        <v>533</v>
      </c>
      <c r="GK20" t="s">
        <v>534</v>
      </c>
      <c r="GL20" t="s">
        <v>535</v>
      </c>
      <c r="GM20" t="s">
        <v>536</v>
      </c>
      <c r="GN20" t="s">
        <v>537</v>
      </c>
      <c r="GO20" t="s">
        <v>538</v>
      </c>
      <c r="GP20" t="s">
        <v>539</v>
      </c>
      <c r="GQ20" t="s">
        <v>540</v>
      </c>
      <c r="GR20" t="s">
        <v>541</v>
      </c>
      <c r="GS20" t="s">
        <v>542</v>
      </c>
      <c r="GT20" t="s">
        <v>543</v>
      </c>
      <c r="GU20" t="s">
        <v>544</v>
      </c>
      <c r="GV20" t="s">
        <v>545</v>
      </c>
      <c r="GW20" t="s">
        <v>546</v>
      </c>
      <c r="GX20" t="s">
        <v>547</v>
      </c>
      <c r="GY20" t="s">
        <v>548</v>
      </c>
      <c r="GZ20" t="s">
        <v>549</v>
      </c>
      <c r="HA20" t="s">
        <v>550</v>
      </c>
      <c r="HB20" t="s">
        <v>551</v>
      </c>
      <c r="HC20" t="s">
        <v>552</v>
      </c>
      <c r="HD20" t="s">
        <v>553</v>
      </c>
      <c r="HE20" t="s">
        <v>554</v>
      </c>
      <c r="HF20" t="s">
        <v>555</v>
      </c>
      <c r="HG20" t="s">
        <v>556</v>
      </c>
      <c r="HH20" t="s">
        <v>557</v>
      </c>
      <c r="HI20" t="s">
        <v>558</v>
      </c>
      <c r="HJ20" t="s">
        <v>559</v>
      </c>
      <c r="HK20" t="s">
        <v>560</v>
      </c>
      <c r="HL20" t="s">
        <v>561</v>
      </c>
      <c r="HM20" t="s">
        <v>562</v>
      </c>
      <c r="HN20" t="s">
        <v>563</v>
      </c>
      <c r="HO20" t="s">
        <v>564</v>
      </c>
      <c r="HP20" t="s">
        <v>565</v>
      </c>
      <c r="HQ20" t="s">
        <v>566</v>
      </c>
      <c r="HR20" t="s">
        <v>567</v>
      </c>
      <c r="HS20" t="s">
        <v>568</v>
      </c>
      <c r="HT20" t="s">
        <v>569</v>
      </c>
      <c r="HU20" t="s">
        <v>570</v>
      </c>
      <c r="HV20" t="s">
        <v>571</v>
      </c>
      <c r="HW20" t="s">
        <v>572</v>
      </c>
      <c r="HX20" t="s">
        <v>573</v>
      </c>
      <c r="HY20" t="s">
        <v>574</v>
      </c>
      <c r="HZ20" t="s">
        <v>575</v>
      </c>
      <c r="IA20" t="s">
        <v>576</v>
      </c>
      <c r="IB20" t="s">
        <v>577</v>
      </c>
      <c r="IC20" t="s">
        <v>578</v>
      </c>
      <c r="ID20" t="s">
        <v>579</v>
      </c>
      <c r="IE20" t="s">
        <v>580</v>
      </c>
      <c r="IF20" t="s">
        <v>581</v>
      </c>
      <c r="IG20" t="s">
        <v>582</v>
      </c>
      <c r="IH20" t="s">
        <v>583</v>
      </c>
      <c r="II20" t="s">
        <v>584</v>
      </c>
      <c r="IJ20" t="s">
        <v>585</v>
      </c>
      <c r="IK20" t="s">
        <v>586</v>
      </c>
      <c r="IL20" t="s">
        <v>587</v>
      </c>
      <c r="IM20" t="s">
        <v>588</v>
      </c>
      <c r="IN20" t="s">
        <v>589</v>
      </c>
      <c r="IO20" t="s">
        <v>590</v>
      </c>
      <c r="IP20" t="s">
        <v>591</v>
      </c>
      <c r="IQ20" t="s">
        <v>592</v>
      </c>
      <c r="IR20" t="s">
        <v>593</v>
      </c>
      <c r="IS20" t="s">
        <v>594</v>
      </c>
      <c r="IT20" t="s">
        <v>595</v>
      </c>
      <c r="IU20" t="s">
        <v>596</v>
      </c>
      <c r="IV20" t="s">
        <v>597</v>
      </c>
      <c r="IW20" t="s">
        <v>598</v>
      </c>
      <c r="IX20" t="s">
        <v>599</v>
      </c>
      <c r="IY20" t="s">
        <v>600</v>
      </c>
      <c r="IZ20" t="s">
        <v>601</v>
      </c>
      <c r="JA20" t="s">
        <v>602</v>
      </c>
      <c r="JB20" t="s">
        <v>603</v>
      </c>
      <c r="JC20" t="s">
        <v>604</v>
      </c>
      <c r="JD20" t="s">
        <v>605</v>
      </c>
      <c r="JE20" t="s">
        <v>606</v>
      </c>
      <c r="JF20" t="s">
        <v>607</v>
      </c>
      <c r="JG20" t="s">
        <v>608</v>
      </c>
      <c r="JH20" t="s">
        <v>609</v>
      </c>
      <c r="JI20" t="s">
        <v>610</v>
      </c>
      <c r="JJ20" t="s">
        <v>611</v>
      </c>
      <c r="JK20" t="s">
        <v>612</v>
      </c>
      <c r="JL20" t="s">
        <v>613</v>
      </c>
      <c r="JM20" t="s">
        <v>614</v>
      </c>
      <c r="JN20" t="s">
        <v>615</v>
      </c>
      <c r="JO20" t="s">
        <v>616</v>
      </c>
      <c r="JP20" t="s">
        <v>617</v>
      </c>
      <c r="JQ20" t="s">
        <v>618</v>
      </c>
      <c r="JR20" t="s">
        <v>619</v>
      </c>
      <c r="JS20" t="s">
        <v>620</v>
      </c>
      <c r="JT20" t="s">
        <v>621</v>
      </c>
      <c r="JU20" t="s">
        <v>622</v>
      </c>
      <c r="JV20" t="s">
        <v>623</v>
      </c>
      <c r="JW20" t="s">
        <v>624</v>
      </c>
      <c r="JX20" t="s">
        <v>625</v>
      </c>
      <c r="JY20" t="s">
        <v>626</v>
      </c>
      <c r="JZ20" t="s">
        <v>627</v>
      </c>
      <c r="KA20" t="s">
        <v>628</v>
      </c>
      <c r="KB20" t="s">
        <v>629</v>
      </c>
      <c r="KC20" t="s">
        <v>630</v>
      </c>
      <c r="KD20" t="s">
        <v>631</v>
      </c>
      <c r="KE20" t="s">
        <v>632</v>
      </c>
      <c r="KF20" t="s">
        <v>633</v>
      </c>
      <c r="KG20" t="s">
        <v>634</v>
      </c>
      <c r="KH20" t="s">
        <v>635</v>
      </c>
      <c r="KI20" t="s">
        <v>636</v>
      </c>
      <c r="KJ20" t="s">
        <v>637</v>
      </c>
      <c r="KK20" t="s">
        <v>638</v>
      </c>
      <c r="KL20" t="s">
        <v>639</v>
      </c>
      <c r="KM20" t="s">
        <v>640</v>
      </c>
      <c r="KN20" t="s">
        <v>641</v>
      </c>
      <c r="KO20" t="s">
        <v>642</v>
      </c>
      <c r="KP20" t="s">
        <v>643</v>
      </c>
      <c r="KQ20" t="s">
        <v>644</v>
      </c>
      <c r="KR20" t="s">
        <v>645</v>
      </c>
      <c r="KS20" t="s">
        <v>646</v>
      </c>
      <c r="KT20" t="s">
        <v>647</v>
      </c>
      <c r="KU20" t="s">
        <v>648</v>
      </c>
      <c r="KV20" t="s">
        <v>649</v>
      </c>
      <c r="KW20" t="s">
        <v>650</v>
      </c>
      <c r="KX20" t="s">
        <v>651</v>
      </c>
      <c r="KY20" t="s">
        <v>652</v>
      </c>
      <c r="KZ20" t="s">
        <v>653</v>
      </c>
      <c r="LA20" t="s">
        <v>654</v>
      </c>
      <c r="LB20" t="s">
        <v>655</v>
      </c>
      <c r="LC20" t="s">
        <v>656</v>
      </c>
      <c r="LD20" t="s">
        <v>657</v>
      </c>
      <c r="LE20" t="s">
        <v>658</v>
      </c>
      <c r="LF20" t="s">
        <v>659</v>
      </c>
      <c r="LG20" t="s">
        <v>660</v>
      </c>
      <c r="LH20" t="s">
        <v>661</v>
      </c>
      <c r="LI20" t="s">
        <v>662</v>
      </c>
      <c r="LJ20" t="s">
        <v>663</v>
      </c>
      <c r="LK20" t="s">
        <v>664</v>
      </c>
      <c r="LL20" t="s">
        <v>665</v>
      </c>
      <c r="LM20" t="s">
        <v>666</v>
      </c>
      <c r="LN20" t="s">
        <v>667</v>
      </c>
      <c r="LO20" t="s">
        <v>668</v>
      </c>
      <c r="LP20" t="s">
        <v>669</v>
      </c>
      <c r="LQ20" t="s">
        <v>670</v>
      </c>
      <c r="LR20" t="s">
        <v>671</v>
      </c>
      <c r="LS20" t="s">
        <v>672</v>
      </c>
      <c r="LT20" t="s">
        <v>673</v>
      </c>
      <c r="LU20" t="s">
        <v>674</v>
      </c>
      <c r="LV20" t="s">
        <v>675</v>
      </c>
      <c r="LW20" t="s">
        <v>676</v>
      </c>
      <c r="LX20" t="s">
        <v>677</v>
      </c>
      <c r="LY20" t="s">
        <v>678</v>
      </c>
      <c r="LZ20" t="s">
        <v>679</v>
      </c>
      <c r="MA20" t="s">
        <v>680</v>
      </c>
      <c r="MB20" t="s">
        <v>681</v>
      </c>
      <c r="MC20" t="s">
        <v>682</v>
      </c>
      <c r="MD20" t="s">
        <v>683</v>
      </c>
      <c r="ME20" t="s">
        <v>684</v>
      </c>
      <c r="MF20" t="s">
        <v>685</v>
      </c>
      <c r="MG20" t="s">
        <v>686</v>
      </c>
      <c r="MH20" t="s">
        <v>687</v>
      </c>
      <c r="MI20" t="s">
        <v>688</v>
      </c>
      <c r="MJ20" t="s">
        <v>689</v>
      </c>
      <c r="MK20" t="s">
        <v>690</v>
      </c>
      <c r="ML20" t="s">
        <v>691</v>
      </c>
      <c r="MM20" t="s">
        <v>692</v>
      </c>
      <c r="MN20" t="s">
        <v>693</v>
      </c>
      <c r="MO20" t="s">
        <v>694</v>
      </c>
      <c r="MP20" t="s">
        <v>695</v>
      </c>
      <c r="MQ20" t="s">
        <v>696</v>
      </c>
      <c r="MR20" t="s">
        <v>697</v>
      </c>
      <c r="MS20" t="s">
        <v>698</v>
      </c>
      <c r="MT20" t="s">
        <v>699</v>
      </c>
      <c r="MU20" t="s">
        <v>700</v>
      </c>
      <c r="MV20" t="s">
        <v>701</v>
      </c>
      <c r="MW20" t="s">
        <v>702</v>
      </c>
      <c r="MX20" t="s">
        <v>703</v>
      </c>
      <c r="MY20" t="s">
        <v>704</v>
      </c>
      <c r="MZ20" t="s">
        <v>705</v>
      </c>
      <c r="NA20" t="s">
        <v>706</v>
      </c>
      <c r="NB20" t="s">
        <v>707</v>
      </c>
      <c r="NC20" t="s">
        <v>708</v>
      </c>
      <c r="ND20" t="s">
        <v>709</v>
      </c>
      <c r="NE20" t="s">
        <v>710</v>
      </c>
      <c r="NF20" t="s">
        <v>711</v>
      </c>
      <c r="NG20" t="s">
        <v>712</v>
      </c>
      <c r="NH20" t="s">
        <v>713</v>
      </c>
      <c r="NI20" t="s">
        <v>714</v>
      </c>
      <c r="NJ20" t="s">
        <v>715</v>
      </c>
      <c r="NK20" t="s">
        <v>716</v>
      </c>
      <c r="NL20" t="s">
        <v>717</v>
      </c>
      <c r="NM20" t="s">
        <v>718</v>
      </c>
      <c r="NN20" t="s">
        <v>719</v>
      </c>
      <c r="NO20" t="s">
        <v>720</v>
      </c>
      <c r="NP20" t="s">
        <v>721</v>
      </c>
      <c r="NQ20" t="s">
        <v>722</v>
      </c>
      <c r="NR20" t="s">
        <v>723</v>
      </c>
      <c r="NS20" t="s">
        <v>724</v>
      </c>
      <c r="NT20" t="s">
        <v>725</v>
      </c>
      <c r="NU20" t="s">
        <v>726</v>
      </c>
      <c r="NV20" t="s">
        <v>727</v>
      </c>
      <c r="NW20" t="s">
        <v>728</v>
      </c>
      <c r="NX20" t="s">
        <v>729</v>
      </c>
      <c r="NY20" t="s">
        <v>730</v>
      </c>
      <c r="NZ20" t="s">
        <v>731</v>
      </c>
      <c r="OA20" t="s">
        <v>732</v>
      </c>
      <c r="OB20" t="s">
        <v>733</v>
      </c>
      <c r="OC20" t="s">
        <v>734</v>
      </c>
      <c r="OD20" t="s">
        <v>735</v>
      </c>
      <c r="OE20" t="s">
        <v>736</v>
      </c>
      <c r="OF20" t="s">
        <v>737</v>
      </c>
      <c r="OG20" t="s">
        <v>738</v>
      </c>
      <c r="OH20" t="s">
        <v>739</v>
      </c>
      <c r="OI20" t="s">
        <v>740</v>
      </c>
      <c r="OJ20" t="s">
        <v>741</v>
      </c>
      <c r="OK20" t="s">
        <v>742</v>
      </c>
      <c r="OL20" t="s">
        <v>743</v>
      </c>
      <c r="OM20" t="s">
        <v>744</v>
      </c>
      <c r="ON20" t="s">
        <v>745</v>
      </c>
      <c r="OO20" t="s">
        <v>746</v>
      </c>
      <c r="OP20" t="s">
        <v>747</v>
      </c>
      <c r="OQ20" t="s">
        <v>748</v>
      </c>
      <c r="OR20" t="s">
        <v>749</v>
      </c>
      <c r="OS20" t="s">
        <v>750</v>
      </c>
      <c r="OT20" t="s">
        <v>751</v>
      </c>
      <c r="OU20" t="s">
        <v>752</v>
      </c>
      <c r="OV20" t="s">
        <v>753</v>
      </c>
      <c r="OW20" t="s">
        <v>754</v>
      </c>
      <c r="OX20" t="s">
        <v>755</v>
      </c>
      <c r="OY20" t="s">
        <v>756</v>
      </c>
      <c r="OZ20" t="s">
        <v>757</v>
      </c>
      <c r="PA20" t="s">
        <v>758</v>
      </c>
      <c r="PB20" t="s">
        <v>759</v>
      </c>
      <c r="PC20" t="s">
        <v>760</v>
      </c>
      <c r="PD20" t="s">
        <v>761</v>
      </c>
      <c r="PE20" t="s">
        <v>762</v>
      </c>
      <c r="PF20" t="s">
        <v>763</v>
      </c>
      <c r="PG20" t="s">
        <v>764</v>
      </c>
      <c r="PH20" t="s">
        <v>765</v>
      </c>
      <c r="PI20" t="s">
        <v>766</v>
      </c>
      <c r="PJ20" t="s">
        <v>767</v>
      </c>
      <c r="PK20" t="s">
        <v>768</v>
      </c>
      <c r="PL20" t="s">
        <v>769</v>
      </c>
      <c r="PM20" t="s">
        <v>770</v>
      </c>
      <c r="PN20" t="s">
        <v>771</v>
      </c>
      <c r="PO20" t="s">
        <v>772</v>
      </c>
      <c r="PP20" t="s">
        <v>773</v>
      </c>
      <c r="PQ20" t="s">
        <v>774</v>
      </c>
      <c r="PR20" t="s">
        <v>775</v>
      </c>
      <c r="PS20" t="s">
        <v>776</v>
      </c>
      <c r="PT20" t="s">
        <v>777</v>
      </c>
      <c r="PU20" t="s">
        <v>778</v>
      </c>
      <c r="PV20" t="s">
        <v>779</v>
      </c>
      <c r="PW20" t="s">
        <v>780</v>
      </c>
      <c r="PX20" t="s">
        <v>781</v>
      </c>
      <c r="PY20" t="s">
        <v>782</v>
      </c>
      <c r="PZ20" t="s">
        <v>783</v>
      </c>
      <c r="QA20" t="s">
        <v>784</v>
      </c>
      <c r="QB20" t="s">
        <v>785</v>
      </c>
      <c r="QC20" t="s">
        <v>786</v>
      </c>
      <c r="QD20" t="s">
        <v>787</v>
      </c>
      <c r="QE20" t="s">
        <v>788</v>
      </c>
      <c r="QF20" t="s">
        <v>789</v>
      </c>
      <c r="QG20" t="s">
        <v>790</v>
      </c>
      <c r="QH20" t="s">
        <v>791</v>
      </c>
      <c r="QI20" t="s">
        <v>792</v>
      </c>
      <c r="QJ20" t="s">
        <v>793</v>
      </c>
      <c r="QK20" t="s">
        <v>794</v>
      </c>
      <c r="QL20" t="s">
        <v>795</v>
      </c>
      <c r="QM20" t="s">
        <v>796</v>
      </c>
      <c r="QN20" t="s">
        <v>797</v>
      </c>
      <c r="QO20" t="s">
        <v>798</v>
      </c>
      <c r="QP20" t="s">
        <v>799</v>
      </c>
      <c r="QQ20" t="s">
        <v>800</v>
      </c>
      <c r="QR20" t="s">
        <v>801</v>
      </c>
      <c r="QS20" t="s">
        <v>802</v>
      </c>
      <c r="QT20" t="s">
        <v>803</v>
      </c>
      <c r="QU20" t="s">
        <v>804</v>
      </c>
      <c r="QV20" t="s">
        <v>805</v>
      </c>
      <c r="QW20" t="s">
        <v>806</v>
      </c>
      <c r="QX20" t="s">
        <v>807</v>
      </c>
      <c r="QY20" t="s">
        <v>808</v>
      </c>
      <c r="QZ20" t="s">
        <v>809</v>
      </c>
      <c r="RA20" t="s">
        <v>810</v>
      </c>
      <c r="RB20" t="s">
        <v>811</v>
      </c>
      <c r="RC20" t="s">
        <v>812</v>
      </c>
      <c r="RD20" t="s">
        <v>813</v>
      </c>
      <c r="RE20" t="s">
        <v>814</v>
      </c>
      <c r="RF20" t="s">
        <v>815</v>
      </c>
      <c r="RG20" t="s">
        <v>816</v>
      </c>
      <c r="RH20" t="s">
        <v>817</v>
      </c>
      <c r="RI20" t="s">
        <v>818</v>
      </c>
      <c r="RJ20" t="s">
        <v>819</v>
      </c>
      <c r="RK20" t="s">
        <v>820</v>
      </c>
      <c r="RL20" t="s">
        <v>821</v>
      </c>
      <c r="RM20" t="s">
        <v>822</v>
      </c>
      <c r="RN20" t="s">
        <v>823</v>
      </c>
      <c r="RO20" t="s">
        <v>824</v>
      </c>
      <c r="RP20" t="s">
        <v>825</v>
      </c>
      <c r="RQ20" t="s">
        <v>826</v>
      </c>
      <c r="RR20" t="s">
        <v>827</v>
      </c>
      <c r="RS20" t="s">
        <v>828</v>
      </c>
      <c r="RT20" t="s">
        <v>829</v>
      </c>
      <c r="RU20" t="s">
        <v>830</v>
      </c>
      <c r="RV20" t="s">
        <v>831</v>
      </c>
      <c r="RW20" t="s">
        <v>832</v>
      </c>
      <c r="RX20" t="s">
        <v>833</v>
      </c>
      <c r="RY20" t="s">
        <v>834</v>
      </c>
      <c r="RZ20" t="s">
        <v>835</v>
      </c>
      <c r="SA20" t="s">
        <v>836</v>
      </c>
      <c r="SB20" t="s">
        <v>837</v>
      </c>
      <c r="SC20" t="s">
        <v>838</v>
      </c>
      <c r="SD20" t="s">
        <v>839</v>
      </c>
      <c r="SE20" t="s">
        <v>840</v>
      </c>
      <c r="SF20" t="s">
        <v>841</v>
      </c>
      <c r="SG20" t="s">
        <v>842</v>
      </c>
      <c r="SH20" t="s">
        <v>843</v>
      </c>
      <c r="SI20" t="s">
        <v>844</v>
      </c>
      <c r="SJ20" t="s">
        <v>845</v>
      </c>
      <c r="SK20" t="s">
        <v>846</v>
      </c>
      <c r="SL20" t="s">
        <v>847</v>
      </c>
      <c r="SM20" t="s">
        <v>848</v>
      </c>
      <c r="SN20" t="s">
        <v>849</v>
      </c>
      <c r="SO20" t="s">
        <v>850</v>
      </c>
      <c r="SP20" t="s">
        <v>851</v>
      </c>
      <c r="SQ20" t="s">
        <v>852</v>
      </c>
      <c r="SR20" t="s">
        <v>853</v>
      </c>
      <c r="SS20" t="s">
        <v>854</v>
      </c>
      <c r="ST20" t="s">
        <v>855</v>
      </c>
      <c r="SU20" t="s">
        <v>856</v>
      </c>
      <c r="SV20" t="s">
        <v>857</v>
      </c>
      <c r="SW20" t="s">
        <v>858</v>
      </c>
      <c r="SX20" t="s">
        <v>859</v>
      </c>
      <c r="SY20" t="s">
        <v>860</v>
      </c>
      <c r="SZ20" t="s">
        <v>861</v>
      </c>
      <c r="TA20" t="s">
        <v>862</v>
      </c>
      <c r="TB20" t="s">
        <v>863</v>
      </c>
      <c r="TC20" t="s">
        <v>864</v>
      </c>
      <c r="TD20" t="s">
        <v>865</v>
      </c>
      <c r="TE20" t="s">
        <v>866</v>
      </c>
      <c r="TF20" t="s">
        <v>867</v>
      </c>
      <c r="TG20" t="s">
        <v>868</v>
      </c>
      <c r="TH20" t="s">
        <v>869</v>
      </c>
      <c r="TI20" t="s">
        <v>870</v>
      </c>
      <c r="TJ20" t="s">
        <v>871</v>
      </c>
      <c r="TK20" t="s">
        <v>872</v>
      </c>
      <c r="TL20" t="s">
        <v>873</v>
      </c>
      <c r="TM20" t="s">
        <v>874</v>
      </c>
      <c r="TN20" t="s">
        <v>875</v>
      </c>
      <c r="TO20" t="s">
        <v>876</v>
      </c>
      <c r="TP20" t="s">
        <v>877</v>
      </c>
      <c r="TQ20" t="s">
        <v>878</v>
      </c>
      <c r="TR20" t="s">
        <v>879</v>
      </c>
      <c r="TS20" t="s">
        <v>880</v>
      </c>
      <c r="TT20" t="s">
        <v>881</v>
      </c>
      <c r="TU20" t="s">
        <v>882</v>
      </c>
      <c r="TV20" t="s">
        <v>883</v>
      </c>
      <c r="TW20" t="s">
        <v>884</v>
      </c>
      <c r="TX20" t="s">
        <v>885</v>
      </c>
      <c r="TY20" t="s">
        <v>886</v>
      </c>
      <c r="TZ20" t="s">
        <v>887</v>
      </c>
      <c r="UA20" t="s">
        <v>888</v>
      </c>
      <c r="UB20" t="s">
        <v>889</v>
      </c>
      <c r="UC20" t="s">
        <v>890</v>
      </c>
      <c r="UD20" t="s">
        <v>891</v>
      </c>
      <c r="UE20" t="s">
        <v>892</v>
      </c>
      <c r="UF20" t="s">
        <v>893</v>
      </c>
      <c r="UG20" t="s">
        <v>894</v>
      </c>
      <c r="UH20" t="s">
        <v>895</v>
      </c>
      <c r="UI20" t="s">
        <v>896</v>
      </c>
      <c r="UJ20" t="s">
        <v>897</v>
      </c>
      <c r="UK20" t="s">
        <v>898</v>
      </c>
      <c r="UL20" t="s">
        <v>899</v>
      </c>
      <c r="UM20" t="s">
        <v>900</v>
      </c>
      <c r="UN20" t="s">
        <v>901</v>
      </c>
      <c r="UO20" t="s">
        <v>902</v>
      </c>
      <c r="UP20" t="s">
        <v>903</v>
      </c>
      <c r="UQ20" t="s">
        <v>904</v>
      </c>
      <c r="UR20" t="s">
        <v>905</v>
      </c>
      <c r="US20" t="s">
        <v>906</v>
      </c>
      <c r="UT20" t="s">
        <v>907</v>
      </c>
      <c r="UU20" t="s">
        <v>908</v>
      </c>
      <c r="UV20" t="s">
        <v>909</v>
      </c>
      <c r="UW20" t="s">
        <v>910</v>
      </c>
      <c r="UX20" t="s">
        <v>911</v>
      </c>
      <c r="UY20" t="s">
        <v>912</v>
      </c>
      <c r="UZ20" t="s">
        <v>913</v>
      </c>
      <c r="VA20" t="s">
        <v>914</v>
      </c>
      <c r="VB20" t="s">
        <v>915</v>
      </c>
      <c r="VC20" t="s">
        <v>916</v>
      </c>
      <c r="VD20" t="s">
        <v>917</v>
      </c>
      <c r="VE20" t="s">
        <v>918</v>
      </c>
      <c r="VF20" t="s">
        <v>919</v>
      </c>
      <c r="VG20" t="s">
        <v>920</v>
      </c>
      <c r="VH20" t="s">
        <v>921</v>
      </c>
      <c r="VI20" t="s">
        <v>922</v>
      </c>
      <c r="VJ20" t="s">
        <v>923</v>
      </c>
      <c r="VK20" t="s">
        <v>924</v>
      </c>
      <c r="VL20" t="s">
        <v>925</v>
      </c>
      <c r="VM20" t="s">
        <v>926</v>
      </c>
      <c r="VN20" t="s">
        <v>927</v>
      </c>
      <c r="VO20" t="s">
        <v>928</v>
      </c>
      <c r="VP20" t="s">
        <v>929</v>
      </c>
      <c r="VQ20" t="s">
        <v>930</v>
      </c>
      <c r="VR20" t="s">
        <v>931</v>
      </c>
      <c r="VS20" t="s">
        <v>932</v>
      </c>
      <c r="VT20" t="s">
        <v>933</v>
      </c>
      <c r="VU20" t="s">
        <v>934</v>
      </c>
      <c r="VV20" t="s">
        <v>935</v>
      </c>
      <c r="VW20" t="s">
        <v>936</v>
      </c>
      <c r="VX20" t="s">
        <v>937</v>
      </c>
      <c r="VY20" t="s">
        <v>938</v>
      </c>
      <c r="VZ20" t="s">
        <v>939</v>
      </c>
      <c r="WA20" t="s">
        <v>940</v>
      </c>
      <c r="WB20" t="s">
        <v>941</v>
      </c>
      <c r="WC20" t="s">
        <v>942</v>
      </c>
      <c r="WD20" t="s">
        <v>943</v>
      </c>
      <c r="WE20" t="s">
        <v>944</v>
      </c>
      <c r="WF20" t="s">
        <v>945</v>
      </c>
      <c r="WG20" t="s">
        <v>946</v>
      </c>
      <c r="WH20" t="s">
        <v>947</v>
      </c>
      <c r="WI20" t="s">
        <v>948</v>
      </c>
      <c r="WJ20" t="s">
        <v>949</v>
      </c>
      <c r="WK20" t="s">
        <v>950</v>
      </c>
      <c r="WL20" t="s">
        <v>951</v>
      </c>
      <c r="WM20" t="s">
        <v>952</v>
      </c>
      <c r="WN20" t="s">
        <v>953</v>
      </c>
      <c r="WO20" t="s">
        <v>954</v>
      </c>
      <c r="WP20" t="s">
        <v>955</v>
      </c>
      <c r="WQ20" t="s">
        <v>956</v>
      </c>
      <c r="WR20" t="s">
        <v>957</v>
      </c>
      <c r="WS20" t="s">
        <v>958</v>
      </c>
      <c r="WT20" t="s">
        <v>959</v>
      </c>
      <c r="WU20" t="s">
        <v>960</v>
      </c>
      <c r="WV20" t="s">
        <v>961</v>
      </c>
      <c r="WW20" t="s">
        <v>962</v>
      </c>
      <c r="WX20" t="s">
        <v>963</v>
      </c>
      <c r="WY20" t="s">
        <v>964</v>
      </c>
      <c r="WZ20" t="s">
        <v>965</v>
      </c>
      <c r="XA20" t="s">
        <v>966</v>
      </c>
      <c r="XB20" t="s">
        <v>967</v>
      </c>
      <c r="XC20" t="s">
        <v>968</v>
      </c>
      <c r="XD20" t="s">
        <v>969</v>
      </c>
      <c r="XE20" t="s">
        <v>970</v>
      </c>
      <c r="XF20" t="s">
        <v>971</v>
      </c>
      <c r="XG20" t="s">
        <v>972</v>
      </c>
      <c r="XH20" t="s">
        <v>973</v>
      </c>
      <c r="XI20" t="s">
        <v>974</v>
      </c>
      <c r="XJ20" t="s">
        <v>975</v>
      </c>
      <c r="XK20" t="s">
        <v>976</v>
      </c>
      <c r="XL20" t="s">
        <v>977</v>
      </c>
      <c r="XM20" t="s">
        <v>978</v>
      </c>
      <c r="XN20" t="s">
        <v>979</v>
      </c>
      <c r="XO20" t="s">
        <v>980</v>
      </c>
      <c r="XP20" t="s">
        <v>981</v>
      </c>
      <c r="XQ20" t="s">
        <v>982</v>
      </c>
      <c r="XR20" t="s">
        <v>983</v>
      </c>
      <c r="XS20" t="s">
        <v>984</v>
      </c>
      <c r="XT20" t="s">
        <v>985</v>
      </c>
      <c r="XU20" t="s">
        <v>986</v>
      </c>
      <c r="XV20" t="s">
        <v>987</v>
      </c>
      <c r="XW20" t="s">
        <v>988</v>
      </c>
      <c r="XX20" t="s">
        <v>989</v>
      </c>
      <c r="XY20" t="s">
        <v>990</v>
      </c>
      <c r="XZ20" t="s">
        <v>991</v>
      </c>
      <c r="YA20" t="s">
        <v>992</v>
      </c>
      <c r="YB20" t="s">
        <v>993</v>
      </c>
      <c r="YC20" t="s">
        <v>994</v>
      </c>
      <c r="YD20" t="s">
        <v>995</v>
      </c>
      <c r="YE20" t="s">
        <v>996</v>
      </c>
      <c r="YF20" t="s">
        <v>997</v>
      </c>
      <c r="YG20" t="s">
        <v>998</v>
      </c>
      <c r="YH20" t="s">
        <v>999</v>
      </c>
      <c r="YI20" t="s">
        <v>1000</v>
      </c>
      <c r="YJ20" t="s">
        <v>1001</v>
      </c>
      <c r="YK20" t="s">
        <v>1002</v>
      </c>
      <c r="YL20" t="s">
        <v>1003</v>
      </c>
      <c r="YM20" t="s">
        <v>1004</v>
      </c>
      <c r="YN20" t="s">
        <v>1005</v>
      </c>
      <c r="YO20" t="s">
        <v>1006</v>
      </c>
      <c r="YP20" t="s">
        <v>1007</v>
      </c>
      <c r="YQ20" t="s">
        <v>1008</v>
      </c>
      <c r="YR20" t="s">
        <v>1009</v>
      </c>
      <c r="YS20" t="s">
        <v>1010</v>
      </c>
      <c r="YT20" t="s">
        <v>1011</v>
      </c>
      <c r="YU20" t="s">
        <v>1012</v>
      </c>
      <c r="YV20" t="s">
        <v>1013</v>
      </c>
      <c r="YW20" t="s">
        <v>1014</v>
      </c>
      <c r="YX20" t="s">
        <v>1015</v>
      </c>
      <c r="YY20" t="s">
        <v>1016</v>
      </c>
      <c r="YZ20" t="s">
        <v>1017</v>
      </c>
      <c r="ZA20" t="s">
        <v>1018</v>
      </c>
      <c r="ZB20" t="s">
        <v>1019</v>
      </c>
      <c r="ZC20" t="s">
        <v>1020</v>
      </c>
      <c r="ZD20" t="s">
        <v>1021</v>
      </c>
      <c r="ZE20" t="s">
        <v>1022</v>
      </c>
      <c r="ZF20" t="s">
        <v>1023</v>
      </c>
      <c r="ZG20" t="s">
        <v>1024</v>
      </c>
      <c r="ZH20" t="s">
        <v>1025</v>
      </c>
      <c r="ZI20" t="s">
        <v>1026</v>
      </c>
      <c r="ZJ20" t="s">
        <v>1027</v>
      </c>
      <c r="ZK20" t="s">
        <v>1028</v>
      </c>
      <c r="ZL20" t="s">
        <v>1029</v>
      </c>
      <c r="ZM20" t="s">
        <v>1030</v>
      </c>
      <c r="ZN20" t="s">
        <v>1031</v>
      </c>
      <c r="ZO20" t="s">
        <v>1032</v>
      </c>
      <c r="ZP20" t="s">
        <v>1033</v>
      </c>
      <c r="ZQ20" t="s">
        <v>1034</v>
      </c>
      <c r="ZR20" t="s">
        <v>1035</v>
      </c>
      <c r="ZS20" t="s">
        <v>1036</v>
      </c>
      <c r="ZT20" t="s">
        <v>1037</v>
      </c>
      <c r="ZU20" t="s">
        <v>1038</v>
      </c>
      <c r="ZV20" t="s">
        <v>1039</v>
      </c>
      <c r="ZW20" t="s">
        <v>1040</v>
      </c>
      <c r="ZX20" t="s">
        <v>1041</v>
      </c>
      <c r="ZY20" t="s">
        <v>1042</v>
      </c>
      <c r="ZZ20" t="s">
        <v>1043</v>
      </c>
      <c r="AAA20" t="s">
        <v>1044</v>
      </c>
      <c r="AAB20" t="s">
        <v>1045</v>
      </c>
      <c r="AAC20" t="s">
        <v>1046</v>
      </c>
      <c r="AAD20" t="s">
        <v>1047</v>
      </c>
      <c r="AAE20" t="s">
        <v>1048</v>
      </c>
      <c r="AAF20" t="s">
        <v>1049</v>
      </c>
      <c r="AAG20" t="s">
        <v>1050</v>
      </c>
      <c r="AAH20" t="s">
        <v>1051</v>
      </c>
      <c r="AAI20" t="s">
        <v>1052</v>
      </c>
      <c r="AAJ20" t="s">
        <v>1053</v>
      </c>
      <c r="AAK20" t="s">
        <v>1054</v>
      </c>
      <c r="AAL20" t="s">
        <v>1055</v>
      </c>
      <c r="AAM20" t="s">
        <v>1056</v>
      </c>
      <c r="AAN20" t="s">
        <v>1057</v>
      </c>
      <c r="AAO20" t="s">
        <v>1058</v>
      </c>
      <c r="AAP20" t="s">
        <v>1059</v>
      </c>
      <c r="AAQ20" t="s">
        <v>1060</v>
      </c>
      <c r="AAR20" t="s">
        <v>1061</v>
      </c>
      <c r="AAS20" t="s">
        <v>1062</v>
      </c>
      <c r="AAT20" t="s">
        <v>1063</v>
      </c>
      <c r="AAU20" t="s">
        <v>1064</v>
      </c>
      <c r="AAV20" t="s">
        <v>1065</v>
      </c>
      <c r="AAW20" t="s">
        <v>1066</v>
      </c>
      <c r="AAX20" t="s">
        <v>1067</v>
      </c>
      <c r="AAY20" t="s">
        <v>1068</v>
      </c>
      <c r="AAZ20" t="s">
        <v>1069</v>
      </c>
      <c r="ABA20" t="s">
        <v>1070</v>
      </c>
      <c r="ABB20" t="s">
        <v>1071</v>
      </c>
      <c r="ABC20" t="s">
        <v>1072</v>
      </c>
      <c r="ABD20" t="s">
        <v>1073</v>
      </c>
      <c r="ABE20" t="s">
        <v>1074</v>
      </c>
      <c r="ABF20" t="s">
        <v>1075</v>
      </c>
      <c r="ABG20" t="s">
        <v>1076</v>
      </c>
      <c r="ABH20" t="s">
        <v>1077</v>
      </c>
      <c r="ABI20" t="s">
        <v>1078</v>
      </c>
      <c r="ABJ20" t="s">
        <v>1079</v>
      </c>
      <c r="ABK20" t="s">
        <v>1080</v>
      </c>
      <c r="ABL20" t="s">
        <v>1081</v>
      </c>
      <c r="ABM20" t="s">
        <v>1082</v>
      </c>
      <c r="ABN20" t="s">
        <v>1083</v>
      </c>
      <c r="ABO20" t="s">
        <v>1084</v>
      </c>
      <c r="ABP20" t="s">
        <v>1085</v>
      </c>
      <c r="ABQ20" t="s">
        <v>1086</v>
      </c>
      <c r="ABR20" t="s">
        <v>1087</v>
      </c>
      <c r="ABS20" t="s">
        <v>1088</v>
      </c>
      <c r="ABT20" t="s">
        <v>1089</v>
      </c>
      <c r="ABU20" t="s">
        <v>1090</v>
      </c>
      <c r="ABV20" t="s">
        <v>1091</v>
      </c>
      <c r="ABW20" t="s">
        <v>1092</v>
      </c>
      <c r="ABX20" t="s">
        <v>1093</v>
      </c>
      <c r="ABY20" t="s">
        <v>1094</v>
      </c>
      <c r="ABZ20" t="s">
        <v>1095</v>
      </c>
      <c r="ACA20" t="s">
        <v>1096</v>
      </c>
      <c r="ACB20" t="s">
        <v>1097</v>
      </c>
      <c r="ACC20" t="s">
        <v>1098</v>
      </c>
      <c r="ACD20" t="s">
        <v>1099</v>
      </c>
      <c r="ACE20" t="s">
        <v>1100</v>
      </c>
      <c r="ACF20" t="s">
        <v>1101</v>
      </c>
      <c r="ACG20" t="s">
        <v>1102</v>
      </c>
      <c r="ACH20" t="s">
        <v>1103</v>
      </c>
      <c r="ACI20" t="s">
        <v>1104</v>
      </c>
      <c r="ACJ20" t="s">
        <v>1105</v>
      </c>
      <c r="ACK20" t="s">
        <v>1106</v>
      </c>
      <c r="ACL20" t="s">
        <v>1107</v>
      </c>
      <c r="ACM20" t="s">
        <v>1108</v>
      </c>
      <c r="ACN20" t="s">
        <v>1109</v>
      </c>
      <c r="ACO20" t="s">
        <v>1110</v>
      </c>
      <c r="ACP20" t="s">
        <v>1111</v>
      </c>
      <c r="ACQ20" t="s">
        <v>1112</v>
      </c>
      <c r="ACR20" t="s">
        <v>1113</v>
      </c>
      <c r="ACS20" t="s">
        <v>1114</v>
      </c>
      <c r="ACT20" t="s">
        <v>1115</v>
      </c>
      <c r="ACU20" t="s">
        <v>1116</v>
      </c>
      <c r="ACV20" t="s">
        <v>1117</v>
      </c>
      <c r="ACW20" t="s">
        <v>1118</v>
      </c>
      <c r="ACX20" t="s">
        <v>1119</v>
      </c>
      <c r="ACY20" t="s">
        <v>1120</v>
      </c>
      <c r="ACZ20" t="s">
        <v>1121</v>
      </c>
      <c r="ADA20" t="s">
        <v>1122</v>
      </c>
      <c r="ADB20" t="s">
        <v>1123</v>
      </c>
      <c r="ADC20" t="s">
        <v>1124</v>
      </c>
      <c r="ADD20" t="s">
        <v>1125</v>
      </c>
      <c r="ADE20" t="s">
        <v>1126</v>
      </c>
      <c r="ADF20" t="s">
        <v>1127</v>
      </c>
      <c r="ADG20" t="s">
        <v>1128</v>
      </c>
      <c r="ADH20" t="s">
        <v>1129</v>
      </c>
      <c r="ADI20" t="s">
        <v>1130</v>
      </c>
      <c r="ADJ20" t="s">
        <v>1131</v>
      </c>
      <c r="ADK20" t="s">
        <v>1132</v>
      </c>
      <c r="ADL20" t="s">
        <v>1133</v>
      </c>
      <c r="ADM20" t="s">
        <v>1134</v>
      </c>
      <c r="ADN20" t="s">
        <v>1135</v>
      </c>
      <c r="ADO20" t="s">
        <v>1136</v>
      </c>
      <c r="ADP20" t="s">
        <v>1137</v>
      </c>
      <c r="ADQ20" t="s">
        <v>1138</v>
      </c>
      <c r="ADR20" t="s">
        <v>1139</v>
      </c>
      <c r="ADS20" t="s">
        <v>1140</v>
      </c>
      <c r="ADT20" t="s">
        <v>1141</v>
      </c>
      <c r="ADU20" t="s">
        <v>1142</v>
      </c>
      <c r="ADV20" t="s">
        <v>1143</v>
      </c>
      <c r="ADW20" t="s">
        <v>1144</v>
      </c>
      <c r="ADX20" t="s">
        <v>1145</v>
      </c>
      <c r="ADY20" t="s">
        <v>1146</v>
      </c>
      <c r="ADZ20" t="s">
        <v>1147</v>
      </c>
      <c r="AEA20" t="s">
        <v>1148</v>
      </c>
      <c r="AEB20" t="s">
        <v>1149</v>
      </c>
      <c r="AEC20" t="s">
        <v>1150</v>
      </c>
      <c r="AED20" t="s">
        <v>1151</v>
      </c>
      <c r="AEE20" t="s">
        <v>1152</v>
      </c>
      <c r="AEF20" t="s">
        <v>1153</v>
      </c>
      <c r="AEG20" t="s">
        <v>1154</v>
      </c>
      <c r="AEH20" t="s">
        <v>1155</v>
      </c>
      <c r="AEI20" t="s">
        <v>1156</v>
      </c>
      <c r="AEJ20" t="s">
        <v>1157</v>
      </c>
      <c r="AEK20" t="s">
        <v>1158</v>
      </c>
      <c r="AEL20" t="s">
        <v>1159</v>
      </c>
      <c r="AEM20" t="s">
        <v>1160</v>
      </c>
      <c r="AEN20" t="s">
        <v>1161</v>
      </c>
      <c r="AEO20" t="s">
        <v>1162</v>
      </c>
      <c r="AEP20" t="s">
        <v>1163</v>
      </c>
      <c r="AEQ20" t="s">
        <v>1164</v>
      </c>
      <c r="AER20" t="s">
        <v>1165</v>
      </c>
      <c r="AES20" t="s">
        <v>1166</v>
      </c>
      <c r="AET20" t="s">
        <v>1167</v>
      </c>
      <c r="AEU20" t="s">
        <v>1168</v>
      </c>
      <c r="AEV20" t="s">
        <v>1169</v>
      </c>
      <c r="AEW20" t="s">
        <v>1170</v>
      </c>
      <c r="AEX20" t="s">
        <v>1171</v>
      </c>
      <c r="AEY20" t="s">
        <v>1172</v>
      </c>
      <c r="AEZ20" t="s">
        <v>1173</v>
      </c>
      <c r="AFA20" t="s">
        <v>1174</v>
      </c>
      <c r="AFB20" t="s">
        <v>1175</v>
      </c>
      <c r="AFC20" t="s">
        <v>1176</v>
      </c>
      <c r="AFD20" t="s">
        <v>1177</v>
      </c>
      <c r="AFE20" t="s">
        <v>1178</v>
      </c>
      <c r="AFF20" t="s">
        <v>1179</v>
      </c>
      <c r="AFG20" t="s">
        <v>1180</v>
      </c>
      <c r="AFH20" t="s">
        <v>1181</v>
      </c>
      <c r="AFI20" t="s">
        <v>1182</v>
      </c>
      <c r="AFJ20" t="s">
        <v>1183</v>
      </c>
      <c r="AFK20" t="s">
        <v>1184</v>
      </c>
      <c r="AFL20" t="s">
        <v>1185</v>
      </c>
      <c r="AFM20" t="s">
        <v>1186</v>
      </c>
      <c r="AFN20" t="s">
        <v>1187</v>
      </c>
      <c r="AFO20" t="s">
        <v>1188</v>
      </c>
      <c r="AFP20" t="s">
        <v>1189</v>
      </c>
      <c r="AFQ20" t="s">
        <v>1190</v>
      </c>
      <c r="AFR20" t="s">
        <v>1191</v>
      </c>
      <c r="AFS20" t="s">
        <v>1192</v>
      </c>
      <c r="AFT20" t="s">
        <v>1193</v>
      </c>
      <c r="AFU20" t="s">
        <v>1194</v>
      </c>
      <c r="AFV20" t="s">
        <v>1195</v>
      </c>
      <c r="AFW20" t="s">
        <v>1196</v>
      </c>
      <c r="AFX20" t="s">
        <v>1197</v>
      </c>
      <c r="AFY20" t="s">
        <v>1198</v>
      </c>
      <c r="AFZ20" t="s">
        <v>1199</v>
      </c>
      <c r="AGA20" t="s">
        <v>1200</v>
      </c>
      <c r="AGB20" t="s">
        <v>1201</v>
      </c>
      <c r="AGC20" t="s">
        <v>1202</v>
      </c>
      <c r="AGD20" t="s">
        <v>1203</v>
      </c>
      <c r="AGE20" t="s">
        <v>1204</v>
      </c>
      <c r="AGF20" t="s">
        <v>1205</v>
      </c>
      <c r="AGG20" t="s">
        <v>1206</v>
      </c>
      <c r="AGH20" t="s">
        <v>1207</v>
      </c>
      <c r="AGI20" t="s">
        <v>1208</v>
      </c>
      <c r="AGJ20" t="s">
        <v>1209</v>
      </c>
      <c r="AGK20" t="s">
        <v>1210</v>
      </c>
      <c r="AGL20" t="s">
        <v>1211</v>
      </c>
      <c r="AGM20" t="s">
        <v>1212</v>
      </c>
      <c r="AGN20" t="s">
        <v>1213</v>
      </c>
      <c r="AGO20" t="s">
        <v>1214</v>
      </c>
      <c r="AGP20" t="s">
        <v>1215</v>
      </c>
      <c r="AGQ20" t="s">
        <v>1216</v>
      </c>
      <c r="AGR20" t="s">
        <v>1217</v>
      </c>
      <c r="AGS20" t="s">
        <v>1218</v>
      </c>
      <c r="AGT20" t="s">
        <v>1219</v>
      </c>
      <c r="AGU20" t="s">
        <v>1220</v>
      </c>
      <c r="AGV20" t="s">
        <v>1221</v>
      </c>
      <c r="AGW20" t="s">
        <v>1222</v>
      </c>
      <c r="AGX20" t="s">
        <v>1223</v>
      </c>
      <c r="AGY20" t="s">
        <v>1224</v>
      </c>
      <c r="AGZ20" t="s">
        <v>1225</v>
      </c>
      <c r="AHA20" t="s">
        <v>1226</v>
      </c>
      <c r="AHB20" t="s">
        <v>1227</v>
      </c>
      <c r="AHC20" t="s">
        <v>1228</v>
      </c>
      <c r="AHD20" t="s">
        <v>1229</v>
      </c>
      <c r="AHE20" t="s">
        <v>1230</v>
      </c>
      <c r="AHF20" t="s">
        <v>1231</v>
      </c>
      <c r="AHG20" t="s">
        <v>1232</v>
      </c>
      <c r="AHH20" t="s">
        <v>1233</v>
      </c>
      <c r="AHI20" t="s">
        <v>1234</v>
      </c>
      <c r="AHJ20" t="s">
        <v>1235</v>
      </c>
      <c r="AHK20" t="s">
        <v>1236</v>
      </c>
      <c r="AHL20" t="s">
        <v>1237</v>
      </c>
      <c r="AHM20" t="s">
        <v>1238</v>
      </c>
      <c r="AHN20" t="s">
        <v>1239</v>
      </c>
      <c r="AHO20" t="s">
        <v>1240</v>
      </c>
      <c r="AHP20" t="s">
        <v>1241</v>
      </c>
      <c r="AHQ20" t="s">
        <v>1242</v>
      </c>
      <c r="AHR20" t="s">
        <v>1243</v>
      </c>
      <c r="AHS20" t="s">
        <v>1244</v>
      </c>
      <c r="AHT20" t="s">
        <v>1245</v>
      </c>
      <c r="AHU20" t="s">
        <v>1246</v>
      </c>
      <c r="AHV20" t="s">
        <v>1247</v>
      </c>
      <c r="AHW20" t="s">
        <v>1248</v>
      </c>
      <c r="AHX20" t="s">
        <v>1249</v>
      </c>
      <c r="AHY20" t="s">
        <v>1250</v>
      </c>
      <c r="AHZ20" t="s">
        <v>1251</v>
      </c>
      <c r="AIA20" t="s">
        <v>1252</v>
      </c>
      <c r="AIB20" t="s">
        <v>1253</v>
      </c>
      <c r="AIC20" t="s">
        <v>1254</v>
      </c>
      <c r="AID20" t="s">
        <v>1255</v>
      </c>
      <c r="AIE20" t="s">
        <v>1256</v>
      </c>
      <c r="AIF20" t="s">
        <v>1257</v>
      </c>
      <c r="AIG20" t="s">
        <v>1258</v>
      </c>
      <c r="AIH20" t="s">
        <v>1259</v>
      </c>
      <c r="AII20" t="s">
        <v>1260</v>
      </c>
      <c r="AIJ20" t="s">
        <v>1261</v>
      </c>
      <c r="AIK20" t="s">
        <v>1262</v>
      </c>
      <c r="AIL20" t="s">
        <v>1263</v>
      </c>
      <c r="AIM20" t="s">
        <v>1264</v>
      </c>
      <c r="AIN20" t="s">
        <v>1265</v>
      </c>
      <c r="AIO20" t="s">
        <v>1266</v>
      </c>
      <c r="AIP20" t="s">
        <v>1267</v>
      </c>
      <c r="AIQ20" t="s">
        <v>1268</v>
      </c>
      <c r="AIR20" t="s">
        <v>1269</v>
      </c>
      <c r="AIS20" t="s">
        <v>1270</v>
      </c>
      <c r="AIT20" t="s">
        <v>1271</v>
      </c>
      <c r="AIU20" t="s">
        <v>1272</v>
      </c>
      <c r="AIV20" t="s">
        <v>1273</v>
      </c>
      <c r="AIW20" t="s">
        <v>1274</v>
      </c>
      <c r="AIX20" t="s">
        <v>1275</v>
      </c>
      <c r="AIY20" t="s">
        <v>1276</v>
      </c>
      <c r="AIZ20" t="s">
        <v>1277</v>
      </c>
      <c r="AJA20" t="s">
        <v>1278</v>
      </c>
      <c r="AJB20" t="s">
        <v>1279</v>
      </c>
      <c r="AJC20" t="s">
        <v>1280</v>
      </c>
      <c r="AJD20" t="s">
        <v>1281</v>
      </c>
      <c r="AJE20" t="s">
        <v>1282</v>
      </c>
      <c r="AJF20" t="s">
        <v>1283</v>
      </c>
      <c r="AJG20" t="s">
        <v>1284</v>
      </c>
      <c r="AJH20" t="s">
        <v>1285</v>
      </c>
      <c r="AJI20" t="s">
        <v>1286</v>
      </c>
      <c r="AJJ20" t="s">
        <v>1287</v>
      </c>
      <c r="AJK20" t="s">
        <v>1288</v>
      </c>
      <c r="AJL20" t="s">
        <v>1289</v>
      </c>
      <c r="AJM20" t="s">
        <v>1290</v>
      </c>
      <c r="AJN20" t="s">
        <v>1291</v>
      </c>
      <c r="AJO20" t="s">
        <v>1292</v>
      </c>
      <c r="AJP20" t="s">
        <v>1293</v>
      </c>
      <c r="AJQ20" t="s">
        <v>1294</v>
      </c>
      <c r="AJR20" t="s">
        <v>1295</v>
      </c>
      <c r="AJS20" t="s">
        <v>1296</v>
      </c>
      <c r="AJT20" t="s">
        <v>1297</v>
      </c>
      <c r="AJU20" t="s">
        <v>1298</v>
      </c>
      <c r="AJV20" t="s">
        <v>1299</v>
      </c>
      <c r="AJW20" t="s">
        <v>1300</v>
      </c>
      <c r="AJX20" t="s">
        <v>1301</v>
      </c>
      <c r="AJY20" t="s">
        <v>1302</v>
      </c>
      <c r="AJZ20" t="s">
        <v>1303</v>
      </c>
      <c r="AKA20" t="s">
        <v>1304</v>
      </c>
      <c r="AKB20" t="s">
        <v>1305</v>
      </c>
      <c r="AKC20" t="s">
        <v>1306</v>
      </c>
      <c r="AKD20" t="s">
        <v>1307</v>
      </c>
      <c r="AKE20" t="s">
        <v>1308</v>
      </c>
      <c r="AKF20" t="s">
        <v>1309</v>
      </c>
      <c r="AKG20" t="s">
        <v>1310</v>
      </c>
      <c r="AKH20" t="s">
        <v>1311</v>
      </c>
      <c r="AKI20" t="s">
        <v>1312</v>
      </c>
      <c r="AKJ20" t="s">
        <v>1313</v>
      </c>
      <c r="AKK20" t="s">
        <v>1314</v>
      </c>
      <c r="AKL20" t="s">
        <v>1315</v>
      </c>
      <c r="AKM20" t="s">
        <v>1316</v>
      </c>
      <c r="AKN20" t="s">
        <v>1317</v>
      </c>
      <c r="AKO20" t="s">
        <v>1318</v>
      </c>
      <c r="AKP20" t="s">
        <v>1319</v>
      </c>
      <c r="AKQ20" t="s">
        <v>1320</v>
      </c>
      <c r="AKR20" t="s">
        <v>1321</v>
      </c>
      <c r="AKS20" t="s">
        <v>1322</v>
      </c>
      <c r="AKT20" t="s">
        <v>1323</v>
      </c>
      <c r="AKU20" t="s">
        <v>1324</v>
      </c>
      <c r="AKV20" t="s">
        <v>1325</v>
      </c>
      <c r="AKW20" t="s">
        <v>1326</v>
      </c>
      <c r="AKX20" t="s">
        <v>1327</v>
      </c>
      <c r="AKY20" t="s">
        <v>1328</v>
      </c>
      <c r="AKZ20" t="s">
        <v>1329</v>
      </c>
      <c r="ALA20" t="s">
        <v>1330</v>
      </c>
      <c r="ALB20" t="s">
        <v>1331</v>
      </c>
      <c r="ALC20" t="s">
        <v>1332</v>
      </c>
      <c r="ALD20" t="s">
        <v>1333</v>
      </c>
      <c r="ALE20" t="s">
        <v>1334</v>
      </c>
      <c r="ALF20" t="s">
        <v>1335</v>
      </c>
      <c r="ALG20" t="s">
        <v>1336</v>
      </c>
      <c r="ALH20" t="s">
        <v>1337</v>
      </c>
      <c r="ALI20" t="s">
        <v>1338</v>
      </c>
      <c r="ALJ20" t="s">
        <v>1339</v>
      </c>
      <c r="ALK20" t="s">
        <v>1340</v>
      </c>
      <c r="ALL20" t="s">
        <v>1341</v>
      </c>
      <c r="ALM20" t="s">
        <v>1342</v>
      </c>
      <c r="ALN20" t="s">
        <v>1343</v>
      </c>
      <c r="ALO20" t="s">
        <v>1344</v>
      </c>
      <c r="ALP20" t="s">
        <v>1345</v>
      </c>
      <c r="ALQ20" t="s">
        <v>1346</v>
      </c>
      <c r="ALR20" t="s">
        <v>1347</v>
      </c>
      <c r="ALS20" t="s">
        <v>1348</v>
      </c>
      <c r="ALT20" t="s">
        <v>1349</v>
      </c>
      <c r="ALU20" t="s">
        <v>1350</v>
      </c>
      <c r="ALV20" t="s">
        <v>1351</v>
      </c>
      <c r="ALW20" t="s">
        <v>1352</v>
      </c>
      <c r="ALX20" t="s">
        <v>1353</v>
      </c>
      <c r="ALY20" t="s">
        <v>1354</v>
      </c>
      <c r="ALZ20" t="s">
        <v>1355</v>
      </c>
      <c r="AMA20" t="s">
        <v>1356</v>
      </c>
      <c r="AMB20" t="s">
        <v>1357</v>
      </c>
      <c r="AMC20" t="s">
        <v>1358</v>
      </c>
      <c r="AMD20" t="s">
        <v>1359</v>
      </c>
      <c r="AME20" t="s">
        <v>1360</v>
      </c>
      <c r="AMF20" t="s">
        <v>1361</v>
      </c>
      <c r="AMG20" t="s">
        <v>1362</v>
      </c>
      <c r="AMH20" t="s">
        <v>1363</v>
      </c>
      <c r="AMI20" t="s">
        <v>1364</v>
      </c>
      <c r="AMJ20" t="s">
        <v>1365</v>
      </c>
      <c r="AMK20" t="s">
        <v>1366</v>
      </c>
      <c r="AML20" t="s">
        <v>1367</v>
      </c>
      <c r="AMM20" t="s">
        <v>1368</v>
      </c>
      <c r="AMN20" t="s">
        <v>1369</v>
      </c>
      <c r="AMO20" t="s">
        <v>1370</v>
      </c>
      <c r="AMP20" t="s">
        <v>1371</v>
      </c>
      <c r="AMQ20" t="s">
        <v>1372</v>
      </c>
      <c r="AMR20" t="s">
        <v>1373</v>
      </c>
      <c r="AMS20" t="s">
        <v>1374</v>
      </c>
      <c r="AMT20" t="s">
        <v>1375</v>
      </c>
      <c r="AMU20" t="s">
        <v>1376</v>
      </c>
      <c r="AMV20" t="s">
        <v>1377</v>
      </c>
      <c r="AMW20" t="s">
        <v>1378</v>
      </c>
      <c r="AMX20" t="s">
        <v>1379</v>
      </c>
      <c r="AMY20" t="s">
        <v>1380</v>
      </c>
      <c r="AMZ20" t="s">
        <v>1381</v>
      </c>
      <c r="ANA20" t="s">
        <v>1382</v>
      </c>
      <c r="ANB20" t="s">
        <v>1383</v>
      </c>
      <c r="ANC20" t="s">
        <v>1384</v>
      </c>
      <c r="AND20" t="s">
        <v>1385</v>
      </c>
      <c r="ANE20" t="s">
        <v>1386</v>
      </c>
      <c r="ANF20" t="s">
        <v>1387</v>
      </c>
      <c r="ANG20" t="s">
        <v>1388</v>
      </c>
      <c r="ANH20" t="s">
        <v>1389</v>
      </c>
      <c r="ANI20" t="s">
        <v>1390</v>
      </c>
      <c r="ANJ20" t="s">
        <v>1391</v>
      </c>
      <c r="ANK20" t="s">
        <v>1392</v>
      </c>
      <c r="ANL20" t="s">
        <v>1393</v>
      </c>
      <c r="ANM20" t="s">
        <v>1394</v>
      </c>
      <c r="ANN20" t="s">
        <v>1395</v>
      </c>
      <c r="ANO20" t="s">
        <v>1396</v>
      </c>
      <c r="ANP20" t="s">
        <v>1397</v>
      </c>
      <c r="ANQ20" t="s">
        <v>1398</v>
      </c>
      <c r="ANR20" t="s">
        <v>1399</v>
      </c>
      <c r="ANS20" t="s">
        <v>1400</v>
      </c>
      <c r="ANT20" t="s">
        <v>1401</v>
      </c>
      <c r="ANU20" t="s">
        <v>1402</v>
      </c>
      <c r="ANV20" t="s">
        <v>1403</v>
      </c>
      <c r="ANW20" t="s">
        <v>1404</v>
      </c>
      <c r="ANX20" t="s">
        <v>1405</v>
      </c>
      <c r="ANY20" t="s">
        <v>1406</v>
      </c>
      <c r="ANZ20" t="s">
        <v>1407</v>
      </c>
      <c r="AOA20" t="s">
        <v>1408</v>
      </c>
      <c r="AOB20" t="s">
        <v>1409</v>
      </c>
      <c r="AOC20" t="s">
        <v>1410</v>
      </c>
      <c r="AOD20" t="s">
        <v>1411</v>
      </c>
      <c r="AOE20" t="s">
        <v>1412</v>
      </c>
      <c r="AOF20" t="s">
        <v>1413</v>
      </c>
      <c r="AOG20" t="s">
        <v>1414</v>
      </c>
      <c r="AOH20" t="s">
        <v>1415</v>
      </c>
      <c r="AOI20" t="s">
        <v>1416</v>
      </c>
      <c r="AOJ20" t="s">
        <v>1417</v>
      </c>
      <c r="AOK20" t="s">
        <v>1418</v>
      </c>
      <c r="AOL20" t="s">
        <v>1419</v>
      </c>
      <c r="AOM20" t="s">
        <v>1420</v>
      </c>
      <c r="AON20" t="s">
        <v>1421</v>
      </c>
      <c r="AOO20" t="s">
        <v>1422</v>
      </c>
      <c r="AOP20" t="s">
        <v>1423</v>
      </c>
      <c r="AOQ20" t="s">
        <v>1424</v>
      </c>
      <c r="AOR20" t="s">
        <v>1425</v>
      </c>
      <c r="AOS20" t="s">
        <v>1426</v>
      </c>
      <c r="AOT20" t="s">
        <v>1427</v>
      </c>
      <c r="AOU20" t="s">
        <v>1428</v>
      </c>
      <c r="AOV20" t="s">
        <v>1429</v>
      </c>
      <c r="AOW20" t="s">
        <v>1430</v>
      </c>
      <c r="AOX20" t="s">
        <v>1431</v>
      </c>
      <c r="AOY20" t="s">
        <v>1432</v>
      </c>
      <c r="AOZ20" t="s">
        <v>1433</v>
      </c>
      <c r="APA20" t="s">
        <v>1434</v>
      </c>
      <c r="APB20" t="s">
        <v>1435</v>
      </c>
      <c r="APC20" t="s">
        <v>1436</v>
      </c>
      <c r="APD20" t="s">
        <v>1437</v>
      </c>
      <c r="APE20" t="s">
        <v>1438</v>
      </c>
      <c r="APF20" t="s">
        <v>1439</v>
      </c>
      <c r="APG20" t="s">
        <v>1440</v>
      </c>
      <c r="APH20" t="s">
        <v>1441</v>
      </c>
      <c r="API20" t="s">
        <v>1442</v>
      </c>
      <c r="APJ20" t="s">
        <v>1443</v>
      </c>
      <c r="APK20" t="s">
        <v>1444</v>
      </c>
      <c r="APL20" t="s">
        <v>1445</v>
      </c>
      <c r="APM20" t="s">
        <v>1446</v>
      </c>
      <c r="APN20" t="s">
        <v>1447</v>
      </c>
      <c r="APO20" t="s">
        <v>1448</v>
      </c>
      <c r="APP20" t="s">
        <v>1449</v>
      </c>
      <c r="APQ20" t="s">
        <v>1450</v>
      </c>
      <c r="APR20" t="s">
        <v>1451</v>
      </c>
      <c r="APS20" t="s">
        <v>1452</v>
      </c>
      <c r="APT20" t="s">
        <v>1453</v>
      </c>
      <c r="APU20" t="s">
        <v>1454</v>
      </c>
      <c r="APV20" t="s">
        <v>1455</v>
      </c>
      <c r="APW20" t="s">
        <v>1456</v>
      </c>
      <c r="APX20" t="s">
        <v>1457</v>
      </c>
      <c r="APY20" t="s">
        <v>1458</v>
      </c>
      <c r="APZ20" t="s">
        <v>1459</v>
      </c>
      <c r="AQA20" t="s">
        <v>1460</v>
      </c>
      <c r="AQB20" t="s">
        <v>1461</v>
      </c>
      <c r="AQC20" t="s">
        <v>1462</v>
      </c>
      <c r="AQD20" t="s">
        <v>1463</v>
      </c>
      <c r="AQE20" t="s">
        <v>1464</v>
      </c>
      <c r="AQF20" t="s">
        <v>1465</v>
      </c>
      <c r="AQG20" t="s">
        <v>1466</v>
      </c>
      <c r="AQH20" t="s">
        <v>1467</v>
      </c>
      <c r="AQI20" t="s">
        <v>1468</v>
      </c>
      <c r="AQJ20" t="s">
        <v>1469</v>
      </c>
      <c r="AQK20" t="s">
        <v>1470</v>
      </c>
      <c r="AQL20" t="s">
        <v>1471</v>
      </c>
      <c r="AQM20" t="s">
        <v>1472</v>
      </c>
      <c r="AQN20" t="s">
        <v>1473</v>
      </c>
      <c r="AQO20" t="s">
        <v>1474</v>
      </c>
      <c r="AQP20" t="s">
        <v>1475</v>
      </c>
      <c r="AQQ20" t="s">
        <v>1476</v>
      </c>
      <c r="AQR20" t="s">
        <v>1477</v>
      </c>
      <c r="AQS20" t="s">
        <v>1478</v>
      </c>
      <c r="AQT20" t="s">
        <v>1479</v>
      </c>
      <c r="AQU20" t="s">
        <v>1480</v>
      </c>
      <c r="AQV20" t="s">
        <v>1481</v>
      </c>
      <c r="AQW20" t="s">
        <v>1482</v>
      </c>
      <c r="AQX20" t="s">
        <v>1483</v>
      </c>
      <c r="AQY20" t="s">
        <v>1484</v>
      </c>
      <c r="AQZ20" t="s">
        <v>1485</v>
      </c>
      <c r="ARA20" t="s">
        <v>1486</v>
      </c>
      <c r="ARB20" t="s">
        <v>1487</v>
      </c>
      <c r="ARC20" t="s">
        <v>1488</v>
      </c>
      <c r="ARD20" t="s">
        <v>1489</v>
      </c>
      <c r="ARE20" t="s">
        <v>1490</v>
      </c>
      <c r="ARF20" t="s">
        <v>1491</v>
      </c>
      <c r="ARG20" t="s">
        <v>1492</v>
      </c>
      <c r="ARH20" t="s">
        <v>1493</v>
      </c>
      <c r="ARI20" t="s">
        <v>1494</v>
      </c>
      <c r="ARJ20" t="s">
        <v>1495</v>
      </c>
      <c r="ARK20" t="s">
        <v>1496</v>
      </c>
      <c r="ARL20" t="s">
        <v>1497</v>
      </c>
      <c r="ARM20" t="s">
        <v>1498</v>
      </c>
      <c r="ARN20" t="s">
        <v>1499</v>
      </c>
      <c r="ARO20" t="s">
        <v>1500</v>
      </c>
      <c r="ARP20" t="s">
        <v>1501</v>
      </c>
      <c r="ARQ20" t="s">
        <v>1502</v>
      </c>
      <c r="ARR20" t="s">
        <v>1503</v>
      </c>
      <c r="ARS20" t="s">
        <v>1504</v>
      </c>
      <c r="ART20" t="s">
        <v>1505</v>
      </c>
      <c r="ARU20" t="s">
        <v>1506</v>
      </c>
      <c r="ARV20" t="s">
        <v>1507</v>
      </c>
      <c r="ARW20" t="s">
        <v>1508</v>
      </c>
      <c r="ARX20" t="s">
        <v>1509</v>
      </c>
      <c r="ARY20" t="s">
        <v>1510</v>
      </c>
      <c r="ARZ20" t="s">
        <v>1511</v>
      </c>
      <c r="ASA20" t="s">
        <v>1512</v>
      </c>
      <c r="ASB20" t="s">
        <v>1513</v>
      </c>
      <c r="ASC20" t="s">
        <v>1514</v>
      </c>
      <c r="ASD20" t="s">
        <v>1515</v>
      </c>
      <c r="ASE20" t="s">
        <v>1516</v>
      </c>
      <c r="ASF20" t="s">
        <v>1517</v>
      </c>
      <c r="ASG20" t="s">
        <v>1518</v>
      </c>
      <c r="ASH20" t="s">
        <v>1519</v>
      </c>
      <c r="ASI20" t="s">
        <v>1520</v>
      </c>
      <c r="ASJ20" t="s">
        <v>1521</v>
      </c>
      <c r="ASK20" t="s">
        <v>1522</v>
      </c>
      <c r="ASL20" t="s">
        <v>1523</v>
      </c>
      <c r="ASM20" t="s">
        <v>1524</v>
      </c>
      <c r="ASN20" t="s">
        <v>1525</v>
      </c>
      <c r="ASO20" t="s">
        <v>1526</v>
      </c>
      <c r="ASP20" t="s">
        <v>1527</v>
      </c>
      <c r="ASQ20" t="s">
        <v>1528</v>
      </c>
      <c r="ASR20" t="s">
        <v>1529</v>
      </c>
      <c r="ASS20" t="s">
        <v>1530</v>
      </c>
      <c r="AST20" t="s">
        <v>1531</v>
      </c>
      <c r="ASU20" t="s">
        <v>1532</v>
      </c>
      <c r="ASV20" t="s">
        <v>1533</v>
      </c>
      <c r="ASW20" t="s">
        <v>1534</v>
      </c>
      <c r="ASX20" t="s">
        <v>1535</v>
      </c>
      <c r="ASY20" t="s">
        <v>1536</v>
      </c>
      <c r="ASZ20" t="s">
        <v>1537</v>
      </c>
      <c r="ATA20" t="s">
        <v>1538</v>
      </c>
      <c r="ATB20" t="s">
        <v>1539</v>
      </c>
      <c r="ATC20" t="s">
        <v>1540</v>
      </c>
      <c r="ATD20" t="s">
        <v>1541</v>
      </c>
      <c r="ATE20" t="s">
        <v>1542</v>
      </c>
      <c r="ATF20" t="s">
        <v>1543</v>
      </c>
      <c r="ATG20" t="s">
        <v>1544</v>
      </c>
      <c r="ATH20" t="s">
        <v>1545</v>
      </c>
      <c r="ATI20" t="s">
        <v>1546</v>
      </c>
      <c r="ATJ20" t="s">
        <v>1547</v>
      </c>
      <c r="ATK20" t="s">
        <v>1548</v>
      </c>
      <c r="ATL20" t="s">
        <v>1549</v>
      </c>
      <c r="ATM20" t="s">
        <v>1550</v>
      </c>
      <c r="ATN20" t="s">
        <v>1551</v>
      </c>
      <c r="ATO20" t="s">
        <v>1552</v>
      </c>
      <c r="ATP20" t="s">
        <v>1553</v>
      </c>
      <c r="ATQ20" t="s">
        <v>1554</v>
      </c>
      <c r="ATR20" t="s">
        <v>1555</v>
      </c>
      <c r="ATS20" t="s">
        <v>1556</v>
      </c>
      <c r="ATT20" t="s">
        <v>1557</v>
      </c>
      <c r="ATU20" t="s">
        <v>1558</v>
      </c>
      <c r="ATV20" t="s">
        <v>1559</v>
      </c>
      <c r="ATW20" t="s">
        <v>1560</v>
      </c>
      <c r="ATX20" t="s">
        <v>1561</v>
      </c>
      <c r="ATY20" t="s">
        <v>1562</v>
      </c>
      <c r="ATZ20" t="s">
        <v>1563</v>
      </c>
      <c r="AUA20" t="s">
        <v>1564</v>
      </c>
      <c r="AUB20" t="s">
        <v>1565</v>
      </c>
      <c r="AUC20" t="s">
        <v>1566</v>
      </c>
      <c r="AUD20" t="s">
        <v>1567</v>
      </c>
      <c r="AUE20" t="s">
        <v>1568</v>
      </c>
      <c r="AUF20" t="s">
        <v>1569</v>
      </c>
      <c r="AUG20" t="s">
        <v>1570</v>
      </c>
      <c r="AUH20" t="s">
        <v>1571</v>
      </c>
      <c r="AUI20" t="s">
        <v>1572</v>
      </c>
      <c r="AUJ20" t="s">
        <v>1573</v>
      </c>
      <c r="AUK20" t="s">
        <v>1574</v>
      </c>
      <c r="AUL20" t="s">
        <v>1575</v>
      </c>
      <c r="AUM20" t="s">
        <v>1576</v>
      </c>
      <c r="AUN20" t="s">
        <v>1577</v>
      </c>
      <c r="AUO20" t="s">
        <v>1578</v>
      </c>
      <c r="AUP20" t="s">
        <v>1579</v>
      </c>
      <c r="AUQ20" t="s">
        <v>1580</v>
      </c>
      <c r="AUR20" t="s">
        <v>1581</v>
      </c>
      <c r="AUS20" t="s">
        <v>1582</v>
      </c>
      <c r="AUT20" t="s">
        <v>1583</v>
      </c>
      <c r="AUU20" t="s">
        <v>1584</v>
      </c>
      <c r="AUV20" t="s">
        <v>1585</v>
      </c>
      <c r="AUW20" t="s">
        <v>1586</v>
      </c>
      <c r="AUX20" t="s">
        <v>1587</v>
      </c>
      <c r="AUY20" t="s">
        <v>1588</v>
      </c>
      <c r="AUZ20" t="s">
        <v>1589</v>
      </c>
      <c r="AVA20" t="s">
        <v>1590</v>
      </c>
      <c r="AVB20" t="s">
        <v>1591</v>
      </c>
      <c r="AVC20" t="s">
        <v>1592</v>
      </c>
      <c r="AVD20" t="s">
        <v>1593</v>
      </c>
      <c r="AVE20" t="s">
        <v>1594</v>
      </c>
      <c r="AVF20" t="s">
        <v>1595</v>
      </c>
      <c r="AVG20" t="s">
        <v>1596</v>
      </c>
      <c r="AVH20" t="s">
        <v>1597</v>
      </c>
      <c r="AVI20" t="s">
        <v>1598</v>
      </c>
      <c r="AVJ20" t="s">
        <v>1599</v>
      </c>
      <c r="AVK20" t="s">
        <v>1600</v>
      </c>
      <c r="AVL20" t="s">
        <v>1601</v>
      </c>
      <c r="AVM20" t="s">
        <v>1602</v>
      </c>
      <c r="AVN20" t="s">
        <v>1603</v>
      </c>
      <c r="AVO20" t="s">
        <v>1604</v>
      </c>
      <c r="AVP20" t="s">
        <v>1605</v>
      </c>
      <c r="AVQ20" t="s">
        <v>1606</v>
      </c>
      <c r="AVR20" t="s">
        <v>1607</v>
      </c>
      <c r="AVS20" t="s">
        <v>1608</v>
      </c>
      <c r="AVT20" t="s">
        <v>1609</v>
      </c>
      <c r="AVU20" t="s">
        <v>1610</v>
      </c>
      <c r="AVV20" t="s">
        <v>1611</v>
      </c>
      <c r="AVW20" t="s">
        <v>1612</v>
      </c>
      <c r="AVX20" t="s">
        <v>1613</v>
      </c>
      <c r="AVY20" t="s">
        <v>1614</v>
      </c>
      <c r="AVZ20" t="s">
        <v>1615</v>
      </c>
      <c r="AWA20" t="s">
        <v>1616</v>
      </c>
      <c r="AWB20" t="s">
        <v>1617</v>
      </c>
      <c r="AWC20" t="s">
        <v>1618</v>
      </c>
      <c r="AWD20" t="s">
        <v>1619</v>
      </c>
      <c r="AWE20" t="s">
        <v>1620</v>
      </c>
      <c r="AWF20" t="s">
        <v>1621</v>
      </c>
      <c r="AWG20" t="s">
        <v>1622</v>
      </c>
      <c r="AWH20" t="s">
        <v>1623</v>
      </c>
      <c r="AWI20" t="s">
        <v>1624</v>
      </c>
      <c r="AWJ20" t="s">
        <v>1625</v>
      </c>
      <c r="AWK20" t="s">
        <v>1626</v>
      </c>
      <c r="AWL20" t="s">
        <v>1627</v>
      </c>
      <c r="AWM20" t="s">
        <v>1628</v>
      </c>
      <c r="AWN20" t="s">
        <v>1629</v>
      </c>
      <c r="AWO20" t="s">
        <v>1630</v>
      </c>
      <c r="AWP20" t="s">
        <v>1631</v>
      </c>
      <c r="AWQ20" t="s">
        <v>1632</v>
      </c>
      <c r="AWR20" t="s">
        <v>1633</v>
      </c>
      <c r="AWS20" t="s">
        <v>1634</v>
      </c>
      <c r="AWT20" t="s">
        <v>1635</v>
      </c>
      <c r="AWU20" t="s">
        <v>1636</v>
      </c>
      <c r="AWV20" t="s">
        <v>1637</v>
      </c>
      <c r="AWW20" t="s">
        <v>1638</v>
      </c>
      <c r="AWX20" t="s">
        <v>1639</v>
      </c>
      <c r="AWY20" t="s">
        <v>1640</v>
      </c>
      <c r="AWZ20" t="s">
        <v>1641</v>
      </c>
      <c r="AXA20" t="s">
        <v>1642</v>
      </c>
      <c r="AXB20" t="s">
        <v>1643</v>
      </c>
      <c r="AXC20" t="s">
        <v>1644</v>
      </c>
      <c r="AXD20" t="s">
        <v>1645</v>
      </c>
      <c r="AXE20" t="s">
        <v>1646</v>
      </c>
      <c r="AXF20" t="s">
        <v>1647</v>
      </c>
      <c r="AXG20" t="s">
        <v>1648</v>
      </c>
      <c r="AXH20" t="s">
        <v>1649</v>
      </c>
      <c r="AXI20" t="s">
        <v>1650</v>
      </c>
      <c r="AXJ20" t="s">
        <v>1651</v>
      </c>
      <c r="AXK20" t="s">
        <v>1652</v>
      </c>
      <c r="AXL20" t="s">
        <v>1653</v>
      </c>
      <c r="AXM20" t="s">
        <v>1654</v>
      </c>
      <c r="AXN20" t="s">
        <v>1655</v>
      </c>
      <c r="AXO20" t="s">
        <v>1656</v>
      </c>
      <c r="AXP20" t="s">
        <v>1657</v>
      </c>
      <c r="AXQ20" t="s">
        <v>1658</v>
      </c>
      <c r="AXR20" t="s">
        <v>1659</v>
      </c>
      <c r="AXS20" t="s">
        <v>1660</v>
      </c>
      <c r="AXT20" t="s">
        <v>1661</v>
      </c>
      <c r="AXU20" t="s">
        <v>1662</v>
      </c>
      <c r="AXV20" t="s">
        <v>1663</v>
      </c>
      <c r="AXW20" t="s">
        <v>1664</v>
      </c>
      <c r="AXX20" t="s">
        <v>1665</v>
      </c>
      <c r="AXY20" t="s">
        <v>1666</v>
      </c>
      <c r="AXZ20" t="s">
        <v>1667</v>
      </c>
      <c r="AYA20" t="s">
        <v>1668</v>
      </c>
      <c r="AYB20" t="s">
        <v>1669</v>
      </c>
      <c r="AYC20" t="s">
        <v>1670</v>
      </c>
      <c r="AYD20" t="s">
        <v>1671</v>
      </c>
      <c r="AYE20" t="s">
        <v>1672</v>
      </c>
      <c r="AYF20" t="s">
        <v>1673</v>
      </c>
      <c r="AYG20" t="s">
        <v>1674</v>
      </c>
      <c r="AYH20" t="s">
        <v>1675</v>
      </c>
      <c r="AYI20" t="s">
        <v>1676</v>
      </c>
      <c r="AYJ20" t="s">
        <v>1677</v>
      </c>
      <c r="AYK20" t="s">
        <v>1678</v>
      </c>
      <c r="AYL20" t="s">
        <v>1679</v>
      </c>
      <c r="AYM20" t="s">
        <v>1680</v>
      </c>
      <c r="AYN20" t="s">
        <v>1681</v>
      </c>
      <c r="AYO20" t="s">
        <v>1682</v>
      </c>
      <c r="AYP20" t="s">
        <v>1683</v>
      </c>
      <c r="AYQ20" t="s">
        <v>1684</v>
      </c>
      <c r="AYR20" t="s">
        <v>1685</v>
      </c>
      <c r="AYS20" t="s">
        <v>1686</v>
      </c>
      <c r="AYT20" t="s">
        <v>1687</v>
      </c>
      <c r="AYU20" t="s">
        <v>1688</v>
      </c>
      <c r="AYV20" t="s">
        <v>1689</v>
      </c>
      <c r="AYW20" t="s">
        <v>1690</v>
      </c>
      <c r="AYX20" t="s">
        <v>1691</v>
      </c>
      <c r="AYY20" t="s">
        <v>1692</v>
      </c>
      <c r="AYZ20" t="s">
        <v>1693</v>
      </c>
      <c r="AZA20" t="s">
        <v>1694</v>
      </c>
      <c r="AZB20" t="s">
        <v>1695</v>
      </c>
      <c r="AZC20" t="s">
        <v>1696</v>
      </c>
      <c r="AZD20" t="s">
        <v>1697</v>
      </c>
      <c r="AZE20" t="s">
        <v>1698</v>
      </c>
      <c r="AZF20" t="s">
        <v>1699</v>
      </c>
      <c r="AZG20" t="s">
        <v>1700</v>
      </c>
      <c r="AZH20" t="s">
        <v>1701</v>
      </c>
      <c r="AZI20" t="s">
        <v>1702</v>
      </c>
      <c r="AZJ20" t="s">
        <v>1703</v>
      </c>
      <c r="AZK20" t="s">
        <v>1704</v>
      </c>
      <c r="AZL20" t="s">
        <v>1705</v>
      </c>
      <c r="AZM20" t="s">
        <v>1706</v>
      </c>
      <c r="AZN20" t="s">
        <v>1707</v>
      </c>
      <c r="AZO20" t="s">
        <v>1708</v>
      </c>
      <c r="AZP20" t="s">
        <v>1709</v>
      </c>
      <c r="AZQ20" t="s">
        <v>1710</v>
      </c>
      <c r="AZR20" t="s">
        <v>1711</v>
      </c>
      <c r="AZS20" t="s">
        <v>1712</v>
      </c>
      <c r="AZT20" t="s">
        <v>1713</v>
      </c>
      <c r="AZU20" t="s">
        <v>1714</v>
      </c>
      <c r="AZV20" t="s">
        <v>1715</v>
      </c>
      <c r="AZW20" t="s">
        <v>1716</v>
      </c>
      <c r="AZX20" t="s">
        <v>1717</v>
      </c>
      <c r="AZY20" t="s">
        <v>1718</v>
      </c>
      <c r="AZZ20" t="s">
        <v>1719</v>
      </c>
      <c r="BAA20" t="s">
        <v>1720</v>
      </c>
      <c r="BAB20" t="s">
        <v>1721</v>
      </c>
      <c r="BAC20" t="s">
        <v>1722</v>
      </c>
      <c r="BAD20" t="s">
        <v>1723</v>
      </c>
      <c r="BAE20" t="s">
        <v>1724</v>
      </c>
      <c r="BAF20" t="s">
        <v>1725</v>
      </c>
      <c r="BAG20" t="s">
        <v>1726</v>
      </c>
      <c r="BAH20" t="s">
        <v>1727</v>
      </c>
      <c r="BAI20" t="s">
        <v>1728</v>
      </c>
      <c r="BAJ20" t="s">
        <v>1729</v>
      </c>
      <c r="BAK20" t="s">
        <v>1730</v>
      </c>
      <c r="BAL20" t="s">
        <v>1731</v>
      </c>
      <c r="BAM20" t="s">
        <v>1732</v>
      </c>
      <c r="BAN20" t="s">
        <v>1733</v>
      </c>
      <c r="BAO20" t="s">
        <v>1734</v>
      </c>
      <c r="BAP20" t="s">
        <v>1735</v>
      </c>
      <c r="BAQ20" t="s">
        <v>1736</v>
      </c>
      <c r="BAR20" t="s">
        <v>1737</v>
      </c>
      <c r="BAS20" t="s">
        <v>1738</v>
      </c>
      <c r="BAT20" t="s">
        <v>1739</v>
      </c>
      <c r="BAU20" t="s">
        <v>1740</v>
      </c>
      <c r="BAV20" t="s">
        <v>1741</v>
      </c>
      <c r="BAW20" t="s">
        <v>1742</v>
      </c>
      <c r="BAX20" t="s">
        <v>1743</v>
      </c>
      <c r="BAY20" t="s">
        <v>1744</v>
      </c>
      <c r="BAZ20" t="s">
        <v>1745</v>
      </c>
      <c r="BBA20" t="s">
        <v>1746</v>
      </c>
      <c r="BBB20" t="s">
        <v>1747</v>
      </c>
      <c r="BBC20" t="s">
        <v>1748</v>
      </c>
      <c r="BBD20" t="s">
        <v>1749</v>
      </c>
      <c r="BBE20" t="s">
        <v>1750</v>
      </c>
      <c r="BBF20" t="s">
        <v>1751</v>
      </c>
      <c r="BBG20" t="s">
        <v>1752</v>
      </c>
      <c r="BBH20" t="s">
        <v>1753</v>
      </c>
      <c r="BBI20" t="s">
        <v>1754</v>
      </c>
      <c r="BBJ20" t="s">
        <v>1755</v>
      </c>
      <c r="BBK20" t="s">
        <v>1756</v>
      </c>
      <c r="BBL20" t="s">
        <v>1757</v>
      </c>
      <c r="BBM20" t="s">
        <v>1758</v>
      </c>
      <c r="BBN20" t="s">
        <v>1759</v>
      </c>
      <c r="BBO20" t="s">
        <v>1760</v>
      </c>
      <c r="BBP20" t="s">
        <v>1761</v>
      </c>
      <c r="BBQ20" t="s">
        <v>1762</v>
      </c>
      <c r="BBR20" t="s">
        <v>1763</v>
      </c>
      <c r="BBS20" t="s">
        <v>1764</v>
      </c>
      <c r="BBT20" t="s">
        <v>1765</v>
      </c>
      <c r="BBU20" t="s">
        <v>1766</v>
      </c>
      <c r="BBV20" t="s">
        <v>1767</v>
      </c>
      <c r="BBW20" t="s">
        <v>1768</v>
      </c>
      <c r="BBX20" t="s">
        <v>1769</v>
      </c>
      <c r="BBY20" t="s">
        <v>1770</v>
      </c>
      <c r="BBZ20" t="s">
        <v>1771</v>
      </c>
      <c r="BCA20" t="s">
        <v>1772</v>
      </c>
      <c r="BCB20" t="s">
        <v>1773</v>
      </c>
      <c r="BCC20" t="s">
        <v>1774</v>
      </c>
      <c r="BCD20" t="s">
        <v>1775</v>
      </c>
      <c r="BCE20" t="s">
        <v>1776</v>
      </c>
      <c r="BCF20" t="s">
        <v>1777</v>
      </c>
      <c r="BCG20" t="s">
        <v>1778</v>
      </c>
      <c r="BCH20" t="s">
        <v>1779</v>
      </c>
      <c r="BCI20" t="s">
        <v>1780</v>
      </c>
      <c r="BCJ20" t="s">
        <v>1781</v>
      </c>
      <c r="BCK20" t="s">
        <v>1782</v>
      </c>
      <c r="BCL20" t="s">
        <v>1783</v>
      </c>
      <c r="BCM20" t="s">
        <v>1784</v>
      </c>
      <c r="BCN20" t="s">
        <v>1785</v>
      </c>
      <c r="BCO20" t="s">
        <v>1786</v>
      </c>
      <c r="BCP20" t="s">
        <v>1787</v>
      </c>
      <c r="BCQ20" t="s">
        <v>1788</v>
      </c>
      <c r="BCR20" t="s">
        <v>1789</v>
      </c>
      <c r="BCS20" t="s">
        <v>1790</v>
      </c>
      <c r="BCT20" t="s">
        <v>1791</v>
      </c>
      <c r="BCU20" t="s">
        <v>1792</v>
      </c>
      <c r="BCV20" t="s">
        <v>1793</v>
      </c>
      <c r="BCW20" t="s">
        <v>1794</v>
      </c>
      <c r="BCX20" t="s">
        <v>1795</v>
      </c>
      <c r="BCY20" t="s">
        <v>1796</v>
      </c>
      <c r="BCZ20" t="s">
        <v>1797</v>
      </c>
      <c r="BDA20" t="s">
        <v>1798</v>
      </c>
      <c r="BDB20" t="s">
        <v>1799</v>
      </c>
      <c r="BDC20" t="s">
        <v>1800</v>
      </c>
      <c r="BDD20" t="s">
        <v>1801</v>
      </c>
      <c r="BDE20" t="s">
        <v>1802</v>
      </c>
      <c r="BDF20" t="s">
        <v>1803</v>
      </c>
      <c r="BDG20" t="s">
        <v>1804</v>
      </c>
      <c r="BDH20" t="s">
        <v>1805</v>
      </c>
      <c r="BDI20" t="s">
        <v>1806</v>
      </c>
      <c r="BDJ20" t="s">
        <v>1807</v>
      </c>
      <c r="BDK20" t="s">
        <v>1808</v>
      </c>
      <c r="BDL20" t="s">
        <v>1809</v>
      </c>
      <c r="BDM20" t="s">
        <v>1810</v>
      </c>
      <c r="BDN20" t="s">
        <v>1811</v>
      </c>
      <c r="BDO20" t="s">
        <v>1812</v>
      </c>
      <c r="BDP20" t="s">
        <v>1813</v>
      </c>
      <c r="BDQ20" t="s">
        <v>1814</v>
      </c>
      <c r="BDR20" t="s">
        <v>1815</v>
      </c>
      <c r="BDS20" t="s">
        <v>1816</v>
      </c>
      <c r="BDT20" t="s">
        <v>1817</v>
      </c>
      <c r="BDU20" t="s">
        <v>1818</v>
      </c>
      <c r="BDV20" t="s">
        <v>1819</v>
      </c>
      <c r="BDW20" t="s">
        <v>1820</v>
      </c>
      <c r="BDX20" t="s">
        <v>1821</v>
      </c>
      <c r="BDY20" t="s">
        <v>1822</v>
      </c>
      <c r="BDZ20" t="s">
        <v>1823</v>
      </c>
      <c r="BEA20" t="s">
        <v>1824</v>
      </c>
      <c r="BEB20" t="s">
        <v>1825</v>
      </c>
      <c r="BEC20" t="s">
        <v>1826</v>
      </c>
      <c r="BED20" t="s">
        <v>1827</v>
      </c>
      <c r="BEE20" t="s">
        <v>1828</v>
      </c>
      <c r="BEF20" t="s">
        <v>1829</v>
      </c>
      <c r="BEG20" t="s">
        <v>1830</v>
      </c>
      <c r="BEH20" t="s">
        <v>1831</v>
      </c>
      <c r="BEI20" t="s">
        <v>1832</v>
      </c>
      <c r="BEJ20" t="s">
        <v>1833</v>
      </c>
      <c r="BEK20" t="s">
        <v>1834</v>
      </c>
      <c r="BEL20" t="s">
        <v>1835</v>
      </c>
      <c r="BEM20" t="s">
        <v>1836</v>
      </c>
      <c r="BEN20" t="s">
        <v>1837</v>
      </c>
      <c r="BEO20" t="s">
        <v>1838</v>
      </c>
      <c r="BEP20" t="s">
        <v>1839</v>
      </c>
      <c r="BEQ20" t="s">
        <v>1840</v>
      </c>
      <c r="BER20" t="s">
        <v>1841</v>
      </c>
      <c r="BES20" t="s">
        <v>1842</v>
      </c>
      <c r="BET20" t="s">
        <v>1843</v>
      </c>
      <c r="BEU20" t="s">
        <v>1844</v>
      </c>
      <c r="BEV20" t="s">
        <v>1845</v>
      </c>
      <c r="BEW20" t="s">
        <v>1846</v>
      </c>
      <c r="BEX20" t="s">
        <v>1847</v>
      </c>
      <c r="BEY20" t="s">
        <v>1848</v>
      </c>
      <c r="BEZ20" t="s">
        <v>1849</v>
      </c>
      <c r="BFA20" t="s">
        <v>1850</v>
      </c>
      <c r="BFB20" t="s">
        <v>1851</v>
      </c>
      <c r="BFC20" t="s">
        <v>1852</v>
      </c>
      <c r="BFD20" t="s">
        <v>1853</v>
      </c>
      <c r="BFE20" t="s">
        <v>1854</v>
      </c>
      <c r="BFF20" t="s">
        <v>1855</v>
      </c>
      <c r="BFG20" t="s">
        <v>1856</v>
      </c>
      <c r="BFH20" t="s">
        <v>1857</v>
      </c>
      <c r="BFI20" t="s">
        <v>1858</v>
      </c>
      <c r="BFJ20" t="s">
        <v>1859</v>
      </c>
      <c r="BFK20" t="s">
        <v>1860</v>
      </c>
      <c r="BFL20" t="s">
        <v>1861</v>
      </c>
      <c r="BFM20" t="s">
        <v>1862</v>
      </c>
      <c r="BFN20" t="s">
        <v>1863</v>
      </c>
      <c r="BFO20" t="s">
        <v>1864</v>
      </c>
      <c r="BFP20" t="s">
        <v>1865</v>
      </c>
      <c r="BFQ20" t="s">
        <v>1866</v>
      </c>
      <c r="BFR20" t="s">
        <v>1867</v>
      </c>
      <c r="BFS20" t="s">
        <v>1868</v>
      </c>
      <c r="BFT20" t="s">
        <v>1869</v>
      </c>
      <c r="BFU20" t="s">
        <v>1870</v>
      </c>
      <c r="BFV20" t="s">
        <v>1871</v>
      </c>
      <c r="BFW20" t="s">
        <v>1872</v>
      </c>
      <c r="BFX20" t="s">
        <v>1873</v>
      </c>
      <c r="BFY20" t="s">
        <v>1874</v>
      </c>
      <c r="BFZ20" t="s">
        <v>1875</v>
      </c>
      <c r="BGA20" t="s">
        <v>1876</v>
      </c>
      <c r="BGB20" t="s">
        <v>1877</v>
      </c>
      <c r="BGC20" t="s">
        <v>1878</v>
      </c>
      <c r="BGD20" t="s">
        <v>1879</v>
      </c>
      <c r="BGE20" t="s">
        <v>1880</v>
      </c>
      <c r="BGF20" t="s">
        <v>1881</v>
      </c>
      <c r="BGG20" t="s">
        <v>1882</v>
      </c>
      <c r="BGH20" t="s">
        <v>1883</v>
      </c>
      <c r="BGI20" t="s">
        <v>1884</v>
      </c>
      <c r="BGJ20" t="s">
        <v>1885</v>
      </c>
      <c r="BGK20" t="s">
        <v>1886</v>
      </c>
      <c r="BGL20" t="s">
        <v>1887</v>
      </c>
      <c r="BGM20" t="s">
        <v>1888</v>
      </c>
      <c r="BGN20" t="s">
        <v>1889</v>
      </c>
      <c r="BGO20" t="s">
        <v>1890</v>
      </c>
      <c r="BGP20" t="s">
        <v>1891</v>
      </c>
      <c r="BGQ20" t="s">
        <v>1892</v>
      </c>
      <c r="BGR20" t="s">
        <v>1893</v>
      </c>
      <c r="BGS20" t="s">
        <v>1894</v>
      </c>
      <c r="BGT20" t="s">
        <v>1895</v>
      </c>
      <c r="BGU20" t="s">
        <v>1896</v>
      </c>
      <c r="BGV20" t="s">
        <v>1897</v>
      </c>
      <c r="BGW20" t="s">
        <v>1898</v>
      </c>
      <c r="BGX20" t="s">
        <v>1899</v>
      </c>
      <c r="BGY20" t="s">
        <v>1900</v>
      </c>
      <c r="BGZ20" t="s">
        <v>1901</v>
      </c>
      <c r="BHA20" t="s">
        <v>1902</v>
      </c>
      <c r="BHB20" t="s">
        <v>1903</v>
      </c>
      <c r="BHC20" t="s">
        <v>1904</v>
      </c>
      <c r="BHD20" t="s">
        <v>1905</v>
      </c>
      <c r="BHE20" t="s">
        <v>1906</v>
      </c>
      <c r="BHF20" t="s">
        <v>1907</v>
      </c>
      <c r="BHG20" t="s">
        <v>1908</v>
      </c>
      <c r="BHH20" t="s">
        <v>1909</v>
      </c>
      <c r="BHI20" t="s">
        <v>1910</v>
      </c>
      <c r="BHJ20" t="s">
        <v>1911</v>
      </c>
      <c r="BHK20" t="s">
        <v>1912</v>
      </c>
      <c r="BHL20" t="s">
        <v>1913</v>
      </c>
      <c r="BHM20" t="s">
        <v>1914</v>
      </c>
      <c r="BHN20" t="s">
        <v>1915</v>
      </c>
      <c r="BHO20" t="s">
        <v>1916</v>
      </c>
      <c r="BHP20" t="s">
        <v>1917</v>
      </c>
      <c r="BHQ20" t="s">
        <v>1918</v>
      </c>
      <c r="BHR20" t="s">
        <v>1919</v>
      </c>
      <c r="BHS20" t="s">
        <v>1920</v>
      </c>
      <c r="BHT20" t="s">
        <v>1921</v>
      </c>
      <c r="BHU20" t="s">
        <v>1922</v>
      </c>
      <c r="BHV20" t="s">
        <v>1923</v>
      </c>
      <c r="BHW20" t="s">
        <v>1924</v>
      </c>
      <c r="BHX20" t="s">
        <v>1925</v>
      </c>
      <c r="BHY20" t="s">
        <v>1926</v>
      </c>
      <c r="BHZ20" t="s">
        <v>1927</v>
      </c>
      <c r="BIA20" t="s">
        <v>1928</v>
      </c>
      <c r="BIB20" t="s">
        <v>1929</v>
      </c>
      <c r="BIC20" t="s">
        <v>1930</v>
      </c>
      <c r="BID20" t="s">
        <v>1931</v>
      </c>
      <c r="BIE20" t="s">
        <v>1932</v>
      </c>
      <c r="BIF20" t="s">
        <v>1933</v>
      </c>
      <c r="BIG20" t="s">
        <v>1934</v>
      </c>
      <c r="BIH20" t="s">
        <v>1935</v>
      </c>
      <c r="BII20" t="s">
        <v>1936</v>
      </c>
      <c r="BIJ20" t="s">
        <v>1937</v>
      </c>
      <c r="BIK20" t="s">
        <v>1938</v>
      </c>
      <c r="BIL20" t="s">
        <v>1939</v>
      </c>
      <c r="BIM20" t="s">
        <v>1940</v>
      </c>
      <c r="BIN20" t="s">
        <v>1941</v>
      </c>
      <c r="BIO20" t="s">
        <v>1942</v>
      </c>
      <c r="BIP20" t="s">
        <v>1943</v>
      </c>
      <c r="BIQ20" t="s">
        <v>1944</v>
      </c>
      <c r="BIR20" t="s">
        <v>1945</v>
      </c>
      <c r="BIS20" t="s">
        <v>1946</v>
      </c>
      <c r="BIT20" t="s">
        <v>1947</v>
      </c>
      <c r="BIU20" t="s">
        <v>1948</v>
      </c>
      <c r="BIV20" t="s">
        <v>1949</v>
      </c>
      <c r="BIW20" t="s">
        <v>1950</v>
      </c>
      <c r="BIX20" t="s">
        <v>1951</v>
      </c>
      <c r="BIY20" t="s">
        <v>1952</v>
      </c>
      <c r="BIZ20" t="s">
        <v>1953</v>
      </c>
      <c r="BJA20" t="s">
        <v>1954</v>
      </c>
      <c r="BJB20" t="s">
        <v>1955</v>
      </c>
      <c r="BJC20" t="s">
        <v>1956</v>
      </c>
      <c r="BJD20" t="s">
        <v>1957</v>
      </c>
      <c r="BJE20" t="s">
        <v>1958</v>
      </c>
      <c r="BJF20" t="s">
        <v>1959</v>
      </c>
      <c r="BJG20" t="s">
        <v>1960</v>
      </c>
      <c r="BJH20" t="s">
        <v>1961</v>
      </c>
      <c r="BJI20" t="s">
        <v>1962</v>
      </c>
      <c r="BJJ20" t="s">
        <v>1963</v>
      </c>
      <c r="BJK20" t="s">
        <v>1964</v>
      </c>
      <c r="BJL20" t="s">
        <v>1965</v>
      </c>
      <c r="BJM20" t="s">
        <v>1966</v>
      </c>
      <c r="BJN20" t="s">
        <v>1967</v>
      </c>
      <c r="BJO20" t="s">
        <v>1968</v>
      </c>
      <c r="BJP20" t="s">
        <v>1969</v>
      </c>
      <c r="BJQ20" t="s">
        <v>1970</v>
      </c>
      <c r="BJR20" t="s">
        <v>1971</v>
      </c>
      <c r="BJS20" t="s">
        <v>1972</v>
      </c>
      <c r="BJT20" t="s">
        <v>1973</v>
      </c>
      <c r="BJU20" t="s">
        <v>1974</v>
      </c>
      <c r="BJV20" t="s">
        <v>1975</v>
      </c>
      <c r="BJW20" t="s">
        <v>1976</v>
      </c>
      <c r="BJX20" t="s">
        <v>1977</v>
      </c>
      <c r="BJY20" t="s">
        <v>1978</v>
      </c>
      <c r="BJZ20" t="s">
        <v>1979</v>
      </c>
      <c r="BKA20" t="s">
        <v>1980</v>
      </c>
      <c r="BKB20" t="s">
        <v>1981</v>
      </c>
      <c r="BKC20" t="s">
        <v>1982</v>
      </c>
      <c r="BKD20" t="s">
        <v>1983</v>
      </c>
      <c r="BKE20" t="s">
        <v>1984</v>
      </c>
      <c r="BKF20" t="s">
        <v>1985</v>
      </c>
      <c r="BKG20" t="s">
        <v>1986</v>
      </c>
      <c r="BKH20" t="s">
        <v>1987</v>
      </c>
      <c r="BKI20" t="s">
        <v>1988</v>
      </c>
      <c r="BKJ20" t="s">
        <v>1989</v>
      </c>
      <c r="BKK20" t="s">
        <v>1990</v>
      </c>
      <c r="BKL20" t="s">
        <v>1991</v>
      </c>
      <c r="BKM20" t="s">
        <v>1992</v>
      </c>
      <c r="BKN20" t="s">
        <v>1993</v>
      </c>
      <c r="BKO20" t="s">
        <v>1994</v>
      </c>
      <c r="BKP20" t="s">
        <v>1995</v>
      </c>
      <c r="BKQ20" t="s">
        <v>1996</v>
      </c>
      <c r="BKR20" t="s">
        <v>1997</v>
      </c>
      <c r="BKS20" t="s">
        <v>1998</v>
      </c>
      <c r="BKT20" t="s">
        <v>1999</v>
      </c>
      <c r="BKU20" t="s">
        <v>2000</v>
      </c>
      <c r="BKV20" t="s">
        <v>2001</v>
      </c>
      <c r="BKW20" t="s">
        <v>2002</v>
      </c>
      <c r="BKX20" t="s">
        <v>2003</v>
      </c>
      <c r="BKY20" t="s">
        <v>2004</v>
      </c>
      <c r="BKZ20" t="s">
        <v>2005</v>
      </c>
      <c r="BLA20" t="s">
        <v>2006</v>
      </c>
      <c r="BLB20" t="s">
        <v>2007</v>
      </c>
      <c r="BLC20" t="s">
        <v>2008</v>
      </c>
      <c r="BLD20" t="s">
        <v>2009</v>
      </c>
      <c r="BLE20" t="s">
        <v>2010</v>
      </c>
      <c r="BLF20" t="s">
        <v>2011</v>
      </c>
      <c r="BLG20" t="s">
        <v>2012</v>
      </c>
      <c r="BLH20" t="s">
        <v>2013</v>
      </c>
      <c r="BLI20" t="s">
        <v>2014</v>
      </c>
      <c r="BLJ20" t="s">
        <v>2015</v>
      </c>
      <c r="BLK20" t="s">
        <v>2016</v>
      </c>
      <c r="BLL20" t="s">
        <v>2017</v>
      </c>
      <c r="BLM20" t="s">
        <v>2018</v>
      </c>
      <c r="BLN20" t="s">
        <v>2019</v>
      </c>
      <c r="BLO20" t="s">
        <v>2020</v>
      </c>
      <c r="BLP20" t="s">
        <v>2021</v>
      </c>
      <c r="BLQ20" t="s">
        <v>2022</v>
      </c>
      <c r="BLR20" t="s">
        <v>2023</v>
      </c>
      <c r="BLS20" t="s">
        <v>2024</v>
      </c>
      <c r="BLT20" t="s">
        <v>2025</v>
      </c>
      <c r="BLU20" t="s">
        <v>2026</v>
      </c>
      <c r="BLV20" t="s">
        <v>2027</v>
      </c>
      <c r="BLW20" t="s">
        <v>2028</v>
      </c>
      <c r="BLX20" t="s">
        <v>2029</v>
      </c>
      <c r="BLY20" t="s">
        <v>2030</v>
      </c>
      <c r="BLZ20" t="s">
        <v>2031</v>
      </c>
      <c r="BMA20" t="s">
        <v>2032</v>
      </c>
      <c r="BMB20" t="s">
        <v>2033</v>
      </c>
      <c r="BMC20" t="s">
        <v>2034</v>
      </c>
      <c r="BMD20" t="s">
        <v>2035</v>
      </c>
      <c r="BME20" t="s">
        <v>2036</v>
      </c>
      <c r="BMF20" t="s">
        <v>2037</v>
      </c>
      <c r="BMG20" t="s">
        <v>2038</v>
      </c>
      <c r="BMH20" t="s">
        <v>2039</v>
      </c>
      <c r="BMI20" t="s">
        <v>2040</v>
      </c>
      <c r="BMJ20" t="s">
        <v>2041</v>
      </c>
      <c r="BMK20" t="s">
        <v>2042</v>
      </c>
      <c r="BML20" t="s">
        <v>2043</v>
      </c>
      <c r="BMM20" t="s">
        <v>2044</v>
      </c>
      <c r="BMN20" t="s">
        <v>2045</v>
      </c>
      <c r="BMO20" t="s">
        <v>2046</v>
      </c>
      <c r="BMP20" t="s">
        <v>2047</v>
      </c>
      <c r="BMQ20" t="s">
        <v>2048</v>
      </c>
      <c r="BMR20" t="s">
        <v>2049</v>
      </c>
      <c r="BMS20" t="s">
        <v>2050</v>
      </c>
      <c r="BMT20" t="s">
        <v>2051</v>
      </c>
      <c r="BMU20" t="s">
        <v>2052</v>
      </c>
      <c r="BMV20" t="s">
        <v>2053</v>
      </c>
      <c r="BMW20" t="s">
        <v>2054</v>
      </c>
      <c r="BMX20" t="s">
        <v>2055</v>
      </c>
      <c r="BMY20" t="s">
        <v>2056</v>
      </c>
      <c r="BMZ20" t="s">
        <v>2057</v>
      </c>
      <c r="BNA20" t="s">
        <v>2058</v>
      </c>
      <c r="BNB20" t="s">
        <v>2059</v>
      </c>
      <c r="BNC20" t="s">
        <v>2060</v>
      </c>
      <c r="BND20" t="s">
        <v>2061</v>
      </c>
      <c r="BNE20" t="s">
        <v>2062</v>
      </c>
      <c r="BNF20" t="s">
        <v>2063</v>
      </c>
      <c r="BNG20" t="s">
        <v>2064</v>
      </c>
      <c r="BNH20" t="s">
        <v>2065</v>
      </c>
      <c r="BNI20" t="s">
        <v>2066</v>
      </c>
      <c r="BNJ20" t="s">
        <v>2067</v>
      </c>
      <c r="BNK20" t="s">
        <v>2068</v>
      </c>
      <c r="BNL20" t="s">
        <v>2069</v>
      </c>
      <c r="BNM20" t="s">
        <v>2070</v>
      </c>
      <c r="BNN20" t="s">
        <v>2071</v>
      </c>
      <c r="BNO20" t="s">
        <v>2072</v>
      </c>
      <c r="BNP20" t="s">
        <v>2073</v>
      </c>
      <c r="BNQ20" t="s">
        <v>2074</v>
      </c>
      <c r="BNR20" t="s">
        <v>2075</v>
      </c>
      <c r="BNS20" t="s">
        <v>2076</v>
      </c>
      <c r="BNT20" t="s">
        <v>2077</v>
      </c>
      <c r="BNU20" t="s">
        <v>2078</v>
      </c>
      <c r="BNV20" t="s">
        <v>2079</v>
      </c>
      <c r="BNW20" t="s">
        <v>2080</v>
      </c>
      <c r="BNX20" t="s">
        <v>2081</v>
      </c>
      <c r="BNY20" t="s">
        <v>2082</v>
      </c>
      <c r="BNZ20" t="s">
        <v>2083</v>
      </c>
      <c r="BOA20" t="s">
        <v>2084</v>
      </c>
      <c r="BOB20" t="s">
        <v>2085</v>
      </c>
      <c r="BOC20" t="s">
        <v>2086</v>
      </c>
      <c r="BOD20" t="s">
        <v>2087</v>
      </c>
      <c r="BOE20" t="s">
        <v>2088</v>
      </c>
      <c r="BOF20" t="s">
        <v>2089</v>
      </c>
      <c r="BOG20" t="s">
        <v>2090</v>
      </c>
      <c r="BOH20" t="s">
        <v>2091</v>
      </c>
      <c r="BOI20" t="s">
        <v>2092</v>
      </c>
      <c r="BOJ20" t="s">
        <v>2093</v>
      </c>
      <c r="BOK20" t="s">
        <v>2094</v>
      </c>
      <c r="BOL20" t="s">
        <v>2095</v>
      </c>
      <c r="BOM20" t="s">
        <v>2096</v>
      </c>
      <c r="BON20" t="s">
        <v>2097</v>
      </c>
      <c r="BOO20" t="s">
        <v>2098</v>
      </c>
      <c r="BOP20" t="s">
        <v>2099</v>
      </c>
      <c r="BOQ20" t="s">
        <v>2100</v>
      </c>
      <c r="BOR20" t="s">
        <v>2101</v>
      </c>
      <c r="BOS20" t="s">
        <v>2102</v>
      </c>
      <c r="BOT20" t="s">
        <v>2103</v>
      </c>
      <c r="BOU20" t="s">
        <v>2104</v>
      </c>
      <c r="BOV20" t="s">
        <v>2105</v>
      </c>
      <c r="BOW20" t="s">
        <v>2106</v>
      </c>
      <c r="BOX20" t="s">
        <v>2107</v>
      </c>
      <c r="BOY20" t="s">
        <v>2108</v>
      </c>
      <c r="BOZ20" t="s">
        <v>2109</v>
      </c>
      <c r="BPA20" t="s">
        <v>2110</v>
      </c>
      <c r="BPB20" t="s">
        <v>2111</v>
      </c>
      <c r="BPC20" t="s">
        <v>2112</v>
      </c>
      <c r="BPD20" t="s">
        <v>2113</v>
      </c>
      <c r="BPE20" t="s">
        <v>2114</v>
      </c>
      <c r="BPF20" t="s">
        <v>2115</v>
      </c>
      <c r="BPG20" t="s">
        <v>2116</v>
      </c>
      <c r="BPH20" t="s">
        <v>2117</v>
      </c>
      <c r="BPI20" t="s">
        <v>2118</v>
      </c>
      <c r="BPJ20" t="s">
        <v>2119</v>
      </c>
      <c r="BPK20" t="s">
        <v>2120</v>
      </c>
      <c r="BPL20" t="s">
        <v>2121</v>
      </c>
      <c r="BPM20" t="s">
        <v>2122</v>
      </c>
      <c r="BPN20" t="s">
        <v>2123</v>
      </c>
      <c r="BPO20" t="s">
        <v>2124</v>
      </c>
      <c r="BPP20" t="s">
        <v>2125</v>
      </c>
      <c r="BPQ20" t="s">
        <v>2126</v>
      </c>
      <c r="BPR20" t="s">
        <v>2127</v>
      </c>
      <c r="BPS20" t="s">
        <v>2128</v>
      </c>
      <c r="BPT20" t="s">
        <v>2129</v>
      </c>
      <c r="BPU20" t="s">
        <v>2130</v>
      </c>
      <c r="BPV20" t="s">
        <v>2131</v>
      </c>
      <c r="BPW20" t="s">
        <v>2132</v>
      </c>
      <c r="BPX20" t="s">
        <v>2133</v>
      </c>
      <c r="BPY20" t="s">
        <v>2134</v>
      </c>
      <c r="BPZ20" t="s">
        <v>2135</v>
      </c>
      <c r="BQA20" t="s">
        <v>2136</v>
      </c>
      <c r="BQB20" t="s">
        <v>2137</v>
      </c>
      <c r="BQC20" t="s">
        <v>2138</v>
      </c>
      <c r="BQD20" t="s">
        <v>2139</v>
      </c>
      <c r="BQE20" t="s">
        <v>2140</v>
      </c>
      <c r="BQF20" t="s">
        <v>2141</v>
      </c>
      <c r="BQG20" t="s">
        <v>2142</v>
      </c>
      <c r="BQH20" t="s">
        <v>2143</v>
      </c>
      <c r="BQI20" t="s">
        <v>2144</v>
      </c>
      <c r="BQJ20" t="s">
        <v>2145</v>
      </c>
      <c r="BQK20" t="s">
        <v>2146</v>
      </c>
      <c r="BQL20" t="s">
        <v>2147</v>
      </c>
      <c r="BQM20" t="s">
        <v>2148</v>
      </c>
      <c r="BQN20" t="s">
        <v>2149</v>
      </c>
      <c r="BQO20" t="s">
        <v>2150</v>
      </c>
      <c r="BQP20" t="s">
        <v>2151</v>
      </c>
      <c r="BQQ20" t="s">
        <v>2152</v>
      </c>
      <c r="BQR20" t="s">
        <v>2153</v>
      </c>
      <c r="BQS20" t="s">
        <v>2154</v>
      </c>
      <c r="BQT20" t="s">
        <v>2155</v>
      </c>
      <c r="BQU20" t="s">
        <v>2156</v>
      </c>
      <c r="BQV20" t="s">
        <v>2157</v>
      </c>
      <c r="BQW20" t="s">
        <v>2158</v>
      </c>
      <c r="BQX20" t="s">
        <v>2159</v>
      </c>
      <c r="BQY20" t="s">
        <v>2160</v>
      </c>
      <c r="BQZ20" t="s">
        <v>2161</v>
      </c>
      <c r="BRA20" t="s">
        <v>2162</v>
      </c>
      <c r="BRB20" t="s">
        <v>2163</v>
      </c>
      <c r="BRC20" t="s">
        <v>2164</v>
      </c>
      <c r="BRD20" t="s">
        <v>2165</v>
      </c>
      <c r="BRE20" t="s">
        <v>2166</v>
      </c>
      <c r="BRF20" t="s">
        <v>2167</v>
      </c>
      <c r="BRG20" t="s">
        <v>2168</v>
      </c>
      <c r="BRH20" t="s">
        <v>2169</v>
      </c>
      <c r="BRI20" t="s">
        <v>2170</v>
      </c>
      <c r="BRJ20" t="s">
        <v>2171</v>
      </c>
      <c r="BRK20" t="s">
        <v>2172</v>
      </c>
      <c r="BRL20" t="s">
        <v>2173</v>
      </c>
      <c r="BRM20" t="s">
        <v>2174</v>
      </c>
      <c r="BRN20" t="s">
        <v>2175</v>
      </c>
      <c r="BRO20" t="s">
        <v>2176</v>
      </c>
      <c r="BRP20" t="s">
        <v>2177</v>
      </c>
      <c r="BRQ20" t="s">
        <v>2178</v>
      </c>
      <c r="BRR20" t="s">
        <v>2179</v>
      </c>
      <c r="BRS20" t="s">
        <v>2180</v>
      </c>
      <c r="BRT20" t="s">
        <v>2181</v>
      </c>
      <c r="BRU20" t="s">
        <v>2182</v>
      </c>
      <c r="BRV20" t="s">
        <v>2183</v>
      </c>
      <c r="BRW20" t="s">
        <v>2184</v>
      </c>
      <c r="BRX20" t="s">
        <v>2185</v>
      </c>
      <c r="BRY20" t="s">
        <v>2186</v>
      </c>
      <c r="BRZ20" t="s">
        <v>2187</v>
      </c>
      <c r="BSA20" t="s">
        <v>2188</v>
      </c>
      <c r="BSB20" t="s">
        <v>2189</v>
      </c>
      <c r="BSC20" t="s">
        <v>2190</v>
      </c>
      <c r="BSD20" t="s">
        <v>2191</v>
      </c>
      <c r="BSE20" t="s">
        <v>2192</v>
      </c>
      <c r="BSF20" t="s">
        <v>2193</v>
      </c>
      <c r="BSG20" t="s">
        <v>2194</v>
      </c>
      <c r="BSH20" t="s">
        <v>2195</v>
      </c>
      <c r="BSI20" t="s">
        <v>2196</v>
      </c>
      <c r="BSJ20" t="s">
        <v>2197</v>
      </c>
      <c r="BSK20" t="s">
        <v>2198</v>
      </c>
      <c r="BSL20" t="s">
        <v>2199</v>
      </c>
      <c r="BSM20" t="s">
        <v>2200</v>
      </c>
      <c r="BSN20" t="s">
        <v>2201</v>
      </c>
      <c r="BSO20" t="s">
        <v>2202</v>
      </c>
      <c r="BSP20" t="s">
        <v>2203</v>
      </c>
      <c r="BSQ20" t="s">
        <v>2204</v>
      </c>
      <c r="BSR20" t="s">
        <v>2205</v>
      </c>
      <c r="BSS20" t="s">
        <v>2206</v>
      </c>
      <c r="BST20" t="s">
        <v>2207</v>
      </c>
      <c r="BSU20" t="s">
        <v>2208</v>
      </c>
      <c r="BSV20" t="s">
        <v>2209</v>
      </c>
      <c r="BSW20" t="s">
        <v>2210</v>
      </c>
      <c r="BSX20" t="s">
        <v>2211</v>
      </c>
      <c r="BSY20" t="s">
        <v>2212</v>
      </c>
      <c r="BSZ20" t="s">
        <v>2213</v>
      </c>
      <c r="BTA20" t="s">
        <v>2214</v>
      </c>
      <c r="BTB20" t="s">
        <v>2215</v>
      </c>
      <c r="BTC20" t="s">
        <v>2216</v>
      </c>
      <c r="BTD20" t="s">
        <v>2217</v>
      </c>
      <c r="BTE20" t="s">
        <v>2218</v>
      </c>
      <c r="BTF20" t="s">
        <v>2219</v>
      </c>
      <c r="BTG20" t="s">
        <v>2220</v>
      </c>
      <c r="BTH20" t="s">
        <v>2221</v>
      </c>
      <c r="BTI20" t="s">
        <v>2222</v>
      </c>
      <c r="BTJ20" t="s">
        <v>2223</v>
      </c>
      <c r="BTK20" t="s">
        <v>2224</v>
      </c>
      <c r="BTL20" t="s">
        <v>2225</v>
      </c>
      <c r="BTM20" t="s">
        <v>2226</v>
      </c>
      <c r="BTN20" t="s">
        <v>2227</v>
      </c>
      <c r="BTO20" t="s">
        <v>2228</v>
      </c>
      <c r="BTP20" t="s">
        <v>2229</v>
      </c>
      <c r="BTQ20" t="s">
        <v>2230</v>
      </c>
      <c r="BTR20" t="s">
        <v>2231</v>
      </c>
      <c r="BTS20" t="s">
        <v>2232</v>
      </c>
      <c r="BTT20" t="s">
        <v>2233</v>
      </c>
      <c r="BTU20" t="s">
        <v>2234</v>
      </c>
      <c r="BTV20" t="s">
        <v>2235</v>
      </c>
      <c r="BTW20" t="s">
        <v>2236</v>
      </c>
      <c r="BTX20" t="s">
        <v>2237</v>
      </c>
      <c r="BTY20" t="s">
        <v>2238</v>
      </c>
      <c r="BTZ20" t="s">
        <v>2239</v>
      </c>
      <c r="BUA20" t="s">
        <v>2240</v>
      </c>
      <c r="BUB20" t="s">
        <v>2241</v>
      </c>
      <c r="BUC20" t="s">
        <v>2242</v>
      </c>
      <c r="BUD20" t="s">
        <v>2243</v>
      </c>
      <c r="BUE20" t="s">
        <v>2244</v>
      </c>
      <c r="BUF20" t="s">
        <v>2245</v>
      </c>
      <c r="BUG20" t="s">
        <v>2246</v>
      </c>
      <c r="BUH20" t="s">
        <v>2247</v>
      </c>
      <c r="BUI20" t="s">
        <v>2248</v>
      </c>
      <c r="BUJ20" t="s">
        <v>2249</v>
      </c>
      <c r="BUK20" t="s">
        <v>2250</v>
      </c>
      <c r="BUL20" t="s">
        <v>2251</v>
      </c>
      <c r="BUM20" t="s">
        <v>2252</v>
      </c>
      <c r="BUN20" t="s">
        <v>2253</v>
      </c>
      <c r="BUO20" t="s">
        <v>2254</v>
      </c>
      <c r="BUP20" t="s">
        <v>2255</v>
      </c>
      <c r="BUQ20" t="s">
        <v>2256</v>
      </c>
      <c r="BUR20" t="s">
        <v>2257</v>
      </c>
      <c r="BUS20" t="s">
        <v>2258</v>
      </c>
      <c r="BUT20" t="s">
        <v>2259</v>
      </c>
      <c r="BUU20" t="s">
        <v>2260</v>
      </c>
      <c r="BUV20" t="s">
        <v>2261</v>
      </c>
      <c r="BUW20" t="s">
        <v>2262</v>
      </c>
      <c r="BUX20" t="s">
        <v>2263</v>
      </c>
      <c r="BUY20" t="s">
        <v>2264</v>
      </c>
      <c r="BUZ20" t="s">
        <v>2265</v>
      </c>
      <c r="BVA20" t="s">
        <v>2266</v>
      </c>
      <c r="BVB20" t="s">
        <v>2267</v>
      </c>
      <c r="BVC20" t="s">
        <v>2268</v>
      </c>
      <c r="BVD20" t="s">
        <v>2269</v>
      </c>
      <c r="BVE20" t="s">
        <v>2270</v>
      </c>
      <c r="BVF20" t="s">
        <v>2271</v>
      </c>
      <c r="BVG20" t="s">
        <v>2272</v>
      </c>
      <c r="BVH20" t="s">
        <v>2273</v>
      </c>
      <c r="BVI20" t="s">
        <v>2274</v>
      </c>
      <c r="BVJ20" t="s">
        <v>2275</v>
      </c>
      <c r="BVK20" t="s">
        <v>2276</v>
      </c>
      <c r="BVL20" t="s">
        <v>2277</v>
      </c>
      <c r="BVM20" t="s">
        <v>2278</v>
      </c>
      <c r="BVN20" t="s">
        <v>2279</v>
      </c>
      <c r="BVO20" t="s">
        <v>2280</v>
      </c>
      <c r="BVP20" t="s">
        <v>2281</v>
      </c>
      <c r="BVQ20" t="s">
        <v>2282</v>
      </c>
      <c r="BVR20" t="s">
        <v>2283</v>
      </c>
      <c r="BVS20" t="s">
        <v>2284</v>
      </c>
      <c r="BVT20" t="s">
        <v>2285</v>
      </c>
      <c r="BVU20" t="s">
        <v>2286</v>
      </c>
      <c r="BVV20" t="s">
        <v>2287</v>
      </c>
      <c r="BVW20" t="s">
        <v>2288</v>
      </c>
      <c r="BVX20" t="s">
        <v>2289</v>
      </c>
      <c r="BVY20" t="s">
        <v>2290</v>
      </c>
      <c r="BVZ20" t="s">
        <v>2291</v>
      </c>
      <c r="BWA20" t="s">
        <v>2292</v>
      </c>
      <c r="BWB20" t="s">
        <v>2293</v>
      </c>
      <c r="BWC20" t="s">
        <v>2294</v>
      </c>
      <c r="BWD20" t="s">
        <v>2295</v>
      </c>
      <c r="BWE20" t="s">
        <v>2296</v>
      </c>
      <c r="BWF20" t="s">
        <v>2297</v>
      </c>
      <c r="BWG20" t="s">
        <v>2298</v>
      </c>
      <c r="BWH20" t="s">
        <v>2299</v>
      </c>
      <c r="BWI20" t="s">
        <v>2300</v>
      </c>
      <c r="BWJ20" t="s">
        <v>2301</v>
      </c>
      <c r="BWK20" t="s">
        <v>2302</v>
      </c>
      <c r="BWL20" t="s">
        <v>2303</v>
      </c>
      <c r="BWM20" t="s">
        <v>2304</v>
      </c>
      <c r="BWN20" t="s">
        <v>2305</v>
      </c>
      <c r="BWO20" t="s">
        <v>2306</v>
      </c>
      <c r="BWP20" t="s">
        <v>2307</v>
      </c>
      <c r="BWQ20" t="s">
        <v>2308</v>
      </c>
      <c r="BWR20" t="s">
        <v>2309</v>
      </c>
      <c r="BWS20" t="s">
        <v>2310</v>
      </c>
      <c r="BWT20" t="s">
        <v>2311</v>
      </c>
      <c r="BWU20" t="s">
        <v>2312</v>
      </c>
      <c r="BWV20" t="s">
        <v>2313</v>
      </c>
      <c r="BWW20" t="s">
        <v>2314</v>
      </c>
      <c r="BWX20" t="s">
        <v>2315</v>
      </c>
      <c r="BWY20" t="s">
        <v>2316</v>
      </c>
      <c r="BWZ20" t="s">
        <v>2317</v>
      </c>
      <c r="BXA20" t="s">
        <v>2318</v>
      </c>
      <c r="BXB20" t="s">
        <v>2319</v>
      </c>
      <c r="BXC20" t="s">
        <v>2320</v>
      </c>
      <c r="BXD20" t="s">
        <v>2321</v>
      </c>
      <c r="BXE20" t="s">
        <v>2322</v>
      </c>
      <c r="BXF20" t="s">
        <v>2323</v>
      </c>
      <c r="BXG20" t="s">
        <v>2324</v>
      </c>
      <c r="BXH20" t="s">
        <v>2325</v>
      </c>
      <c r="BXI20" t="s">
        <v>2326</v>
      </c>
      <c r="BXJ20" t="s">
        <v>2327</v>
      </c>
      <c r="BXK20" t="s">
        <v>2328</v>
      </c>
      <c r="BXL20" t="s">
        <v>2329</v>
      </c>
      <c r="BXM20" t="s">
        <v>2330</v>
      </c>
      <c r="BXN20" t="s">
        <v>2331</v>
      </c>
      <c r="BXO20" t="s">
        <v>2332</v>
      </c>
      <c r="BXP20" t="s">
        <v>2333</v>
      </c>
      <c r="BXQ20" t="s">
        <v>2334</v>
      </c>
      <c r="BXR20" t="s">
        <v>2335</v>
      </c>
      <c r="BXS20" t="s">
        <v>2336</v>
      </c>
      <c r="BXT20" t="s">
        <v>2337</v>
      </c>
      <c r="BXU20" t="s">
        <v>2338</v>
      </c>
      <c r="BXV20" t="s">
        <v>2339</v>
      </c>
      <c r="BXW20" t="s">
        <v>2340</v>
      </c>
      <c r="BXX20" t="s">
        <v>2341</v>
      </c>
      <c r="BXY20" t="s">
        <v>2342</v>
      </c>
      <c r="BXZ20" t="s">
        <v>2343</v>
      </c>
      <c r="BYA20" t="s">
        <v>2344</v>
      </c>
      <c r="BYB20" t="s">
        <v>2345</v>
      </c>
      <c r="BYC20" t="s">
        <v>2346</v>
      </c>
      <c r="BYD20" t="s">
        <v>2347</v>
      </c>
      <c r="BYE20" t="s">
        <v>2348</v>
      </c>
      <c r="BYF20" t="s">
        <v>2349</v>
      </c>
      <c r="BYG20" t="s">
        <v>2350</v>
      </c>
      <c r="BYH20" t="s">
        <v>2351</v>
      </c>
      <c r="BYI20" t="s">
        <v>2352</v>
      </c>
      <c r="BYJ20" t="s">
        <v>2353</v>
      </c>
      <c r="BYK20" t="s">
        <v>2354</v>
      </c>
      <c r="BYL20" t="s">
        <v>2355</v>
      </c>
      <c r="BYM20" t="s">
        <v>2356</v>
      </c>
      <c r="BYN20" t="s">
        <v>2357</v>
      </c>
      <c r="BYO20" t="s">
        <v>2358</v>
      </c>
      <c r="BYP20" t="s">
        <v>2359</v>
      </c>
      <c r="BYQ20" t="s">
        <v>2360</v>
      </c>
      <c r="BYR20" t="s">
        <v>2361</v>
      </c>
      <c r="BYS20" t="s">
        <v>2362</v>
      </c>
      <c r="BYT20" t="s">
        <v>2363</v>
      </c>
      <c r="BYU20" t="s">
        <v>2364</v>
      </c>
      <c r="BYV20" t="s">
        <v>2365</v>
      </c>
      <c r="BYW20" t="s">
        <v>2366</v>
      </c>
      <c r="BYX20" t="s">
        <v>2367</v>
      </c>
      <c r="BYY20" t="s">
        <v>2368</v>
      </c>
      <c r="BYZ20" t="s">
        <v>2369</v>
      </c>
      <c r="BZA20" t="s">
        <v>2370</v>
      </c>
      <c r="BZB20" t="s">
        <v>2371</v>
      </c>
      <c r="BZC20" t="s">
        <v>2372</v>
      </c>
      <c r="BZD20" t="s">
        <v>2373</v>
      </c>
      <c r="BZE20" t="s">
        <v>2374</v>
      </c>
      <c r="BZF20" t="s">
        <v>2375</v>
      </c>
      <c r="BZG20" t="s">
        <v>2376</v>
      </c>
      <c r="BZH20" t="s">
        <v>2377</v>
      </c>
      <c r="BZI20" t="s">
        <v>2378</v>
      </c>
      <c r="BZJ20" t="s">
        <v>2379</v>
      </c>
      <c r="BZK20" t="s">
        <v>2380</v>
      </c>
      <c r="BZL20" t="s">
        <v>2381</v>
      </c>
      <c r="BZM20" t="s">
        <v>2382</v>
      </c>
      <c r="BZN20" t="s">
        <v>2383</v>
      </c>
      <c r="BZO20" t="s">
        <v>2384</v>
      </c>
      <c r="BZP20" t="s">
        <v>2385</v>
      </c>
      <c r="BZQ20" t="s">
        <v>2386</v>
      </c>
      <c r="BZR20" t="s">
        <v>2387</v>
      </c>
      <c r="BZS20" t="s">
        <v>2388</v>
      </c>
      <c r="BZT20" t="s">
        <v>2389</v>
      </c>
      <c r="BZU20" t="s">
        <v>2390</v>
      </c>
      <c r="BZV20" t="s">
        <v>2391</v>
      </c>
      <c r="BZW20" t="s">
        <v>2392</v>
      </c>
      <c r="BZX20" t="s">
        <v>2393</v>
      </c>
      <c r="BZY20" t="s">
        <v>2394</v>
      </c>
      <c r="BZZ20" t="s">
        <v>2395</v>
      </c>
      <c r="CAA20" t="s">
        <v>2396</v>
      </c>
      <c r="CAB20" t="s">
        <v>2397</v>
      </c>
      <c r="CAC20" t="s">
        <v>2398</v>
      </c>
      <c r="CAD20" t="s">
        <v>2399</v>
      </c>
      <c r="CAE20" t="s">
        <v>2400</v>
      </c>
      <c r="CAF20" t="s">
        <v>2401</v>
      </c>
      <c r="CAG20" t="s">
        <v>2402</v>
      </c>
      <c r="CAH20" t="s">
        <v>2403</v>
      </c>
      <c r="CAI20" t="s">
        <v>2404</v>
      </c>
      <c r="CAJ20" t="s">
        <v>2405</v>
      </c>
      <c r="CAK20" t="s">
        <v>2406</v>
      </c>
      <c r="CAL20" t="s">
        <v>2407</v>
      </c>
      <c r="CAM20" t="s">
        <v>2408</v>
      </c>
      <c r="CAN20" t="s">
        <v>2409</v>
      </c>
      <c r="CAO20" t="s">
        <v>2410</v>
      </c>
      <c r="CAP20" t="s">
        <v>2411</v>
      </c>
      <c r="CAQ20" t="s">
        <v>2412</v>
      </c>
      <c r="CAR20" t="s">
        <v>2413</v>
      </c>
      <c r="CAS20" t="s">
        <v>2414</v>
      </c>
      <c r="CAT20" t="s">
        <v>2415</v>
      </c>
      <c r="CAU20" t="s">
        <v>2416</v>
      </c>
      <c r="CAV20" t="s">
        <v>2417</v>
      </c>
      <c r="CAW20" t="s">
        <v>2418</v>
      </c>
      <c r="CAX20" t="s">
        <v>2419</v>
      </c>
      <c r="CAY20" t="s">
        <v>2420</v>
      </c>
      <c r="CAZ20" t="s">
        <v>2421</v>
      </c>
      <c r="CBA20" t="s">
        <v>2422</v>
      </c>
      <c r="CBB20" t="s">
        <v>2423</v>
      </c>
      <c r="CBC20" t="s">
        <v>2424</v>
      </c>
      <c r="CBD20" t="s">
        <v>2425</v>
      </c>
      <c r="CBE20" t="s">
        <v>2426</v>
      </c>
      <c r="CBF20" t="s">
        <v>2427</v>
      </c>
      <c r="CBG20" t="s">
        <v>2428</v>
      </c>
      <c r="CBH20" t="s">
        <v>2429</v>
      </c>
      <c r="CBI20" t="s">
        <v>2430</v>
      </c>
      <c r="CBJ20" t="s">
        <v>2431</v>
      </c>
      <c r="CBK20" t="s">
        <v>2432</v>
      </c>
      <c r="CBL20" t="s">
        <v>2433</v>
      </c>
      <c r="CBM20" t="s">
        <v>2434</v>
      </c>
      <c r="CBN20" t="s">
        <v>2435</v>
      </c>
      <c r="CBO20" t="s">
        <v>2436</v>
      </c>
      <c r="CBP20" t="s">
        <v>2437</v>
      </c>
      <c r="CBQ20" t="s">
        <v>2438</v>
      </c>
      <c r="CBR20" t="s">
        <v>2439</v>
      </c>
      <c r="CBS20" t="s">
        <v>2440</v>
      </c>
      <c r="CBT20" t="s">
        <v>2441</v>
      </c>
      <c r="CBU20" t="s">
        <v>2442</v>
      </c>
      <c r="CBV20" t="s">
        <v>2443</v>
      </c>
      <c r="CBW20" t="s">
        <v>2444</v>
      </c>
      <c r="CBX20" t="s">
        <v>2445</v>
      </c>
      <c r="CBY20" t="s">
        <v>2446</v>
      </c>
      <c r="CBZ20" t="s">
        <v>2447</v>
      </c>
      <c r="CCA20" t="s">
        <v>2448</v>
      </c>
      <c r="CCB20" t="s">
        <v>2449</v>
      </c>
      <c r="CCC20" t="s">
        <v>2450</v>
      </c>
      <c r="CCD20" t="s">
        <v>2451</v>
      </c>
      <c r="CCE20" t="s">
        <v>2452</v>
      </c>
      <c r="CCF20" t="s">
        <v>2453</v>
      </c>
      <c r="CCG20" t="s">
        <v>2454</v>
      </c>
      <c r="CCH20" t="s">
        <v>2455</v>
      </c>
      <c r="CCI20" t="s">
        <v>2456</v>
      </c>
      <c r="CCJ20" t="s">
        <v>2457</v>
      </c>
      <c r="CCK20" t="s">
        <v>2458</v>
      </c>
      <c r="CCL20" t="s">
        <v>2459</v>
      </c>
      <c r="CCM20" t="s">
        <v>2460</v>
      </c>
      <c r="CCN20" t="s">
        <v>2461</v>
      </c>
      <c r="CCO20" t="s">
        <v>2462</v>
      </c>
      <c r="CCP20" t="s">
        <v>2463</v>
      </c>
      <c r="CCQ20" t="s">
        <v>2464</v>
      </c>
      <c r="CCR20" t="s">
        <v>2465</v>
      </c>
      <c r="CCS20" t="s">
        <v>2466</v>
      </c>
      <c r="CCT20" t="s">
        <v>2467</v>
      </c>
      <c r="CCU20" t="s">
        <v>2468</v>
      </c>
      <c r="CCV20" t="s">
        <v>2469</v>
      </c>
      <c r="CCW20" t="s">
        <v>2470</v>
      </c>
      <c r="CCX20" t="s">
        <v>2471</v>
      </c>
      <c r="CCY20" t="s">
        <v>2472</v>
      </c>
      <c r="CCZ20" t="s">
        <v>2473</v>
      </c>
      <c r="CDA20" t="s">
        <v>2474</v>
      </c>
      <c r="CDB20" t="s">
        <v>2475</v>
      </c>
      <c r="CDC20" t="s">
        <v>2476</v>
      </c>
      <c r="CDD20" t="s">
        <v>2477</v>
      </c>
      <c r="CDE20" t="s">
        <v>2478</v>
      </c>
      <c r="CDF20" t="s">
        <v>2479</v>
      </c>
      <c r="CDG20" t="s">
        <v>2480</v>
      </c>
      <c r="CDH20" t="s">
        <v>2481</v>
      </c>
      <c r="CDI20" t="s">
        <v>2482</v>
      </c>
      <c r="CDJ20" t="s">
        <v>2483</v>
      </c>
      <c r="CDK20" t="s">
        <v>2484</v>
      </c>
      <c r="CDL20" t="s">
        <v>2485</v>
      </c>
      <c r="CDM20" t="s">
        <v>2486</v>
      </c>
      <c r="CDN20" t="s">
        <v>2487</v>
      </c>
      <c r="CDO20" t="s">
        <v>2488</v>
      </c>
      <c r="CDP20" t="s">
        <v>2489</v>
      </c>
      <c r="CDQ20" t="s">
        <v>2490</v>
      </c>
      <c r="CDR20" t="s">
        <v>2491</v>
      </c>
      <c r="CDS20" t="s">
        <v>2492</v>
      </c>
      <c r="CDT20" t="s">
        <v>2493</v>
      </c>
      <c r="CDU20" t="s">
        <v>2494</v>
      </c>
      <c r="CDV20" t="s">
        <v>2495</v>
      </c>
      <c r="CDW20" t="s">
        <v>2496</v>
      </c>
      <c r="CDX20" t="s">
        <v>2497</v>
      </c>
      <c r="CDY20" t="s">
        <v>2498</v>
      </c>
      <c r="CDZ20" t="s">
        <v>2499</v>
      </c>
      <c r="CEA20" t="s">
        <v>2500</v>
      </c>
      <c r="CEB20" t="s">
        <v>2501</v>
      </c>
      <c r="CEC20" t="s">
        <v>2502</v>
      </c>
      <c r="CED20" t="s">
        <v>2503</v>
      </c>
      <c r="CEE20" t="s">
        <v>2504</v>
      </c>
      <c r="CEF20" t="s">
        <v>2505</v>
      </c>
      <c r="CEG20" t="s">
        <v>2506</v>
      </c>
      <c r="CEH20" t="s">
        <v>2507</v>
      </c>
      <c r="CEI20" t="s">
        <v>2508</v>
      </c>
      <c r="CEJ20" t="s">
        <v>2509</v>
      </c>
      <c r="CEK20" t="s">
        <v>2510</v>
      </c>
      <c r="CEL20" t="s">
        <v>2511</v>
      </c>
      <c r="CEM20" t="s">
        <v>2512</v>
      </c>
      <c r="CEN20" t="s">
        <v>2513</v>
      </c>
      <c r="CEO20" t="s">
        <v>2514</v>
      </c>
      <c r="CEP20" t="s">
        <v>2515</v>
      </c>
      <c r="CEQ20" t="s">
        <v>2516</v>
      </c>
      <c r="CER20" t="s">
        <v>2517</v>
      </c>
      <c r="CES20" t="s">
        <v>2518</v>
      </c>
      <c r="CET20" t="s">
        <v>2519</v>
      </c>
      <c r="CEU20" t="s">
        <v>2520</v>
      </c>
      <c r="CEV20" t="s">
        <v>2521</v>
      </c>
      <c r="CEW20" t="s">
        <v>2522</v>
      </c>
      <c r="CEX20" t="s">
        <v>2523</v>
      </c>
      <c r="CEY20" t="s">
        <v>2524</v>
      </c>
      <c r="CEZ20" t="s">
        <v>2525</v>
      </c>
      <c r="CFA20" t="s">
        <v>2526</v>
      </c>
      <c r="CFB20" t="s">
        <v>2527</v>
      </c>
      <c r="CFC20" t="s">
        <v>2528</v>
      </c>
      <c r="CFD20" t="s">
        <v>2529</v>
      </c>
      <c r="CFE20" t="s">
        <v>2530</v>
      </c>
      <c r="CFF20" t="s">
        <v>2531</v>
      </c>
      <c r="CFG20" t="s">
        <v>2532</v>
      </c>
      <c r="CFH20" t="s">
        <v>2533</v>
      </c>
      <c r="CFI20" t="s">
        <v>2534</v>
      </c>
      <c r="CFJ20" t="s">
        <v>2535</v>
      </c>
      <c r="CFK20" t="s">
        <v>2536</v>
      </c>
      <c r="CFL20" t="s">
        <v>2537</v>
      </c>
      <c r="CFM20" t="s">
        <v>2538</v>
      </c>
      <c r="CFN20" t="s">
        <v>2539</v>
      </c>
      <c r="CFO20" t="s">
        <v>2540</v>
      </c>
      <c r="CFP20" t="s">
        <v>2541</v>
      </c>
      <c r="CFQ20" t="s">
        <v>2542</v>
      </c>
      <c r="CFR20" t="s">
        <v>2543</v>
      </c>
      <c r="CFS20" t="s">
        <v>2544</v>
      </c>
      <c r="CFT20" t="s">
        <v>2545</v>
      </c>
      <c r="CFU20" t="s">
        <v>2546</v>
      </c>
      <c r="CFV20" t="s">
        <v>2547</v>
      </c>
      <c r="CFW20" t="s">
        <v>2548</v>
      </c>
      <c r="CFX20" t="s">
        <v>2549</v>
      </c>
      <c r="CFY20" t="s">
        <v>2550</v>
      </c>
      <c r="CFZ20" t="s">
        <v>2551</v>
      </c>
      <c r="CGA20" t="s">
        <v>2552</v>
      </c>
      <c r="CGB20" t="s">
        <v>2553</v>
      </c>
      <c r="CGC20" t="s">
        <v>2554</v>
      </c>
      <c r="CGD20" t="s">
        <v>2555</v>
      </c>
      <c r="CGE20" t="s">
        <v>2556</v>
      </c>
      <c r="CGF20" t="s">
        <v>2557</v>
      </c>
      <c r="CGG20" t="s">
        <v>2558</v>
      </c>
      <c r="CGH20" t="s">
        <v>2559</v>
      </c>
      <c r="CGI20" t="s">
        <v>2560</v>
      </c>
      <c r="CGJ20" t="s">
        <v>2561</v>
      </c>
      <c r="CGK20" t="s">
        <v>2562</v>
      </c>
      <c r="CGL20" t="s">
        <v>2563</v>
      </c>
      <c r="CGM20" t="s">
        <v>2564</v>
      </c>
      <c r="CGN20" t="s">
        <v>2565</v>
      </c>
      <c r="CGO20" t="s">
        <v>2566</v>
      </c>
      <c r="CGP20" t="s">
        <v>2567</v>
      </c>
      <c r="CGQ20" t="s">
        <v>2568</v>
      </c>
      <c r="CGR20" t="s">
        <v>2569</v>
      </c>
      <c r="CGS20" t="s">
        <v>2570</v>
      </c>
      <c r="CGT20" t="s">
        <v>2571</v>
      </c>
      <c r="CGU20" t="s">
        <v>2572</v>
      </c>
      <c r="CGV20" t="s">
        <v>2573</v>
      </c>
      <c r="CGW20" t="s">
        <v>2574</v>
      </c>
      <c r="CGX20" t="s">
        <v>2575</v>
      </c>
      <c r="CGY20" t="s">
        <v>2576</v>
      </c>
      <c r="CGZ20" t="s">
        <v>2577</v>
      </c>
      <c r="CHA20" t="s">
        <v>2578</v>
      </c>
      <c r="CHB20" t="s">
        <v>2579</v>
      </c>
      <c r="CHC20" t="s">
        <v>2580</v>
      </c>
      <c r="CHD20" t="s">
        <v>2581</v>
      </c>
      <c r="CHE20" t="s">
        <v>2582</v>
      </c>
      <c r="CHF20" t="s">
        <v>2583</v>
      </c>
      <c r="CHG20" t="s">
        <v>2584</v>
      </c>
      <c r="CHH20" t="s">
        <v>2585</v>
      </c>
      <c r="CHI20" t="s">
        <v>2586</v>
      </c>
      <c r="CHJ20" t="s">
        <v>2587</v>
      </c>
      <c r="CHK20" t="s">
        <v>2588</v>
      </c>
      <c r="CHL20" t="s">
        <v>2589</v>
      </c>
      <c r="CHM20" t="s">
        <v>2590</v>
      </c>
      <c r="CHN20" t="s">
        <v>2591</v>
      </c>
      <c r="CHO20" t="s">
        <v>2592</v>
      </c>
      <c r="CHP20" t="s">
        <v>2593</v>
      </c>
      <c r="CHQ20" t="s">
        <v>2594</v>
      </c>
      <c r="CHR20" t="s">
        <v>2595</v>
      </c>
      <c r="CHS20" t="s">
        <v>2596</v>
      </c>
      <c r="CHT20" t="s">
        <v>2597</v>
      </c>
      <c r="CHU20" t="s">
        <v>2598</v>
      </c>
      <c r="CHV20" t="s">
        <v>2599</v>
      </c>
      <c r="CHW20" t="s">
        <v>2600</v>
      </c>
      <c r="CHX20" t="s">
        <v>2601</v>
      </c>
      <c r="CHY20" t="s">
        <v>2602</v>
      </c>
      <c r="CHZ20" t="s">
        <v>2603</v>
      </c>
      <c r="CIA20" t="s">
        <v>2604</v>
      </c>
      <c r="CIB20" t="s">
        <v>2605</v>
      </c>
      <c r="CIC20" t="s">
        <v>2606</v>
      </c>
      <c r="CID20" t="s">
        <v>2607</v>
      </c>
      <c r="CIE20" t="s">
        <v>2608</v>
      </c>
      <c r="CIF20" t="s">
        <v>2609</v>
      </c>
      <c r="CIG20" t="s">
        <v>2610</v>
      </c>
      <c r="CIH20" t="s">
        <v>2611</v>
      </c>
      <c r="CII20" t="s">
        <v>2612</v>
      </c>
      <c r="CIJ20" t="s">
        <v>2613</v>
      </c>
      <c r="CIK20" t="s">
        <v>2614</v>
      </c>
      <c r="CIL20" t="s">
        <v>2615</v>
      </c>
      <c r="CIM20" t="s">
        <v>2616</v>
      </c>
      <c r="CIN20" t="s">
        <v>2617</v>
      </c>
      <c r="CIO20" t="s">
        <v>2618</v>
      </c>
      <c r="CIP20" t="s">
        <v>2619</v>
      </c>
      <c r="CIQ20" t="s">
        <v>2620</v>
      </c>
      <c r="CIR20" t="s">
        <v>2621</v>
      </c>
      <c r="CIS20" t="s">
        <v>2622</v>
      </c>
      <c r="CIT20" t="s">
        <v>2623</v>
      </c>
      <c r="CIU20" t="s">
        <v>2624</v>
      </c>
      <c r="CIV20" t="s">
        <v>2625</v>
      </c>
      <c r="CIW20" t="s">
        <v>2626</v>
      </c>
      <c r="CIX20" t="s">
        <v>2627</v>
      </c>
      <c r="CIY20" t="s">
        <v>2628</v>
      </c>
      <c r="CIZ20" t="s">
        <v>2629</v>
      </c>
      <c r="CJA20" t="s">
        <v>2630</v>
      </c>
      <c r="CJB20" t="s">
        <v>2631</v>
      </c>
      <c r="CJC20" t="s">
        <v>2632</v>
      </c>
      <c r="CJD20" t="s">
        <v>2633</v>
      </c>
      <c r="CJE20" t="s">
        <v>2634</v>
      </c>
      <c r="CJF20" t="s">
        <v>2635</v>
      </c>
      <c r="CJG20" t="s">
        <v>2636</v>
      </c>
      <c r="CJH20" t="s">
        <v>2637</v>
      </c>
      <c r="CJI20" t="s">
        <v>2638</v>
      </c>
      <c r="CJJ20" t="s">
        <v>2639</v>
      </c>
      <c r="CJK20" t="s">
        <v>2640</v>
      </c>
      <c r="CJL20" t="s">
        <v>2641</v>
      </c>
      <c r="CJM20" t="s">
        <v>2642</v>
      </c>
      <c r="CJN20" t="s">
        <v>2643</v>
      </c>
      <c r="CJO20" t="s">
        <v>2644</v>
      </c>
      <c r="CJP20" t="s">
        <v>2645</v>
      </c>
      <c r="CJQ20" t="s">
        <v>2646</v>
      </c>
      <c r="CJR20" t="s">
        <v>2647</v>
      </c>
      <c r="CJS20" t="s">
        <v>2648</v>
      </c>
      <c r="CJT20" t="s">
        <v>2649</v>
      </c>
      <c r="CJU20" t="s">
        <v>2650</v>
      </c>
      <c r="CJV20" t="s">
        <v>2651</v>
      </c>
      <c r="CJW20" t="s">
        <v>2652</v>
      </c>
      <c r="CJX20" t="s">
        <v>2653</v>
      </c>
      <c r="CJY20" t="s">
        <v>2654</v>
      </c>
      <c r="CJZ20" t="s">
        <v>2655</v>
      </c>
      <c r="CKA20" t="s">
        <v>2656</v>
      </c>
      <c r="CKB20" t="s">
        <v>2657</v>
      </c>
      <c r="CKC20" t="s">
        <v>2658</v>
      </c>
      <c r="CKD20" t="s">
        <v>2659</v>
      </c>
      <c r="CKE20" t="s">
        <v>2660</v>
      </c>
      <c r="CKF20" t="s">
        <v>2661</v>
      </c>
      <c r="CKG20" t="s">
        <v>2662</v>
      </c>
      <c r="CKH20" t="s">
        <v>2663</v>
      </c>
      <c r="CKI20" t="s">
        <v>2664</v>
      </c>
      <c r="CKJ20" t="s">
        <v>2665</v>
      </c>
      <c r="CKK20" t="s">
        <v>2666</v>
      </c>
      <c r="CKL20" t="s">
        <v>2667</v>
      </c>
      <c r="CKM20" t="s">
        <v>2668</v>
      </c>
      <c r="CKN20" t="s">
        <v>2669</v>
      </c>
      <c r="CKO20" t="s">
        <v>2670</v>
      </c>
      <c r="CKP20" t="s">
        <v>2671</v>
      </c>
      <c r="CKQ20" t="s">
        <v>2672</v>
      </c>
      <c r="CKR20" t="s">
        <v>2673</v>
      </c>
      <c r="CKS20" t="s">
        <v>2674</v>
      </c>
      <c r="CKT20" t="s">
        <v>2675</v>
      </c>
      <c r="CKU20" t="s">
        <v>2676</v>
      </c>
      <c r="CKV20" t="s">
        <v>2677</v>
      </c>
      <c r="CKW20" t="s">
        <v>2678</v>
      </c>
      <c r="CKX20" t="s">
        <v>2679</v>
      </c>
      <c r="CKY20" t="s">
        <v>2680</v>
      </c>
      <c r="CKZ20" t="s">
        <v>2681</v>
      </c>
      <c r="CLA20" t="s">
        <v>2682</v>
      </c>
      <c r="CLB20" t="s">
        <v>2683</v>
      </c>
      <c r="CLC20" t="s">
        <v>2684</v>
      </c>
      <c r="CLD20" t="s">
        <v>2685</v>
      </c>
      <c r="CLE20" t="s">
        <v>2686</v>
      </c>
      <c r="CLF20" t="s">
        <v>2687</v>
      </c>
      <c r="CLG20" t="s">
        <v>2688</v>
      </c>
      <c r="CLH20" t="s">
        <v>2689</v>
      </c>
      <c r="CLI20" t="s">
        <v>2690</v>
      </c>
      <c r="CLJ20" t="s">
        <v>2691</v>
      </c>
      <c r="CLK20" t="s">
        <v>2692</v>
      </c>
      <c r="CLL20" t="s">
        <v>2693</v>
      </c>
      <c r="CLM20" t="s">
        <v>2694</v>
      </c>
      <c r="CLN20" t="s">
        <v>2695</v>
      </c>
      <c r="CLO20" t="s">
        <v>2696</v>
      </c>
      <c r="CLP20" t="s">
        <v>2697</v>
      </c>
      <c r="CLQ20" t="s">
        <v>2698</v>
      </c>
      <c r="CLR20" t="s">
        <v>2699</v>
      </c>
      <c r="CLS20" t="s">
        <v>2700</v>
      </c>
      <c r="CLT20" t="s">
        <v>2701</v>
      </c>
      <c r="CLU20" t="s">
        <v>2702</v>
      </c>
      <c r="CLV20" t="s">
        <v>2703</v>
      </c>
      <c r="CLW20" t="s">
        <v>2704</v>
      </c>
      <c r="CLX20" t="s">
        <v>2705</v>
      </c>
      <c r="CLY20" t="s">
        <v>2706</v>
      </c>
      <c r="CLZ20" t="s">
        <v>2707</v>
      </c>
      <c r="CMA20" t="s">
        <v>2708</v>
      </c>
      <c r="CMB20" t="s">
        <v>2709</v>
      </c>
      <c r="CMC20" t="s">
        <v>2710</v>
      </c>
      <c r="CMD20" t="s">
        <v>2711</v>
      </c>
      <c r="CME20" t="s">
        <v>2712</v>
      </c>
      <c r="CMF20" t="s">
        <v>2713</v>
      </c>
      <c r="CMG20" t="s">
        <v>2714</v>
      </c>
      <c r="CMH20" t="s">
        <v>2715</v>
      </c>
      <c r="CMI20" t="s">
        <v>2716</v>
      </c>
      <c r="CMJ20" t="s">
        <v>2717</v>
      </c>
      <c r="CMK20" t="s">
        <v>2718</v>
      </c>
      <c r="CML20" t="s">
        <v>2719</v>
      </c>
      <c r="CMM20" t="s">
        <v>2720</v>
      </c>
      <c r="CMN20" t="s">
        <v>2721</v>
      </c>
      <c r="CMO20" t="s">
        <v>2722</v>
      </c>
      <c r="CMP20" t="s">
        <v>2723</v>
      </c>
      <c r="CMQ20" t="s">
        <v>2724</v>
      </c>
      <c r="CMR20" t="s">
        <v>2725</v>
      </c>
      <c r="CMS20" t="s">
        <v>2726</v>
      </c>
      <c r="CMT20" t="s">
        <v>2727</v>
      </c>
      <c r="CMU20" t="s">
        <v>2728</v>
      </c>
      <c r="CMV20" t="s">
        <v>2729</v>
      </c>
      <c r="CMW20" t="s">
        <v>2730</v>
      </c>
      <c r="CMX20" t="s">
        <v>2731</v>
      </c>
      <c r="CMY20" t="s">
        <v>2732</v>
      </c>
      <c r="CMZ20" t="s">
        <v>2733</v>
      </c>
      <c r="CNA20" t="s">
        <v>2734</v>
      </c>
      <c r="CNB20" t="s">
        <v>2735</v>
      </c>
      <c r="CNC20" t="s">
        <v>2736</v>
      </c>
      <c r="CND20" t="s">
        <v>2737</v>
      </c>
      <c r="CNE20" t="s">
        <v>2738</v>
      </c>
      <c r="CNF20" t="s">
        <v>2739</v>
      </c>
      <c r="CNG20" t="s">
        <v>2740</v>
      </c>
      <c r="CNH20" t="s">
        <v>2741</v>
      </c>
      <c r="CNI20" t="s">
        <v>2742</v>
      </c>
      <c r="CNJ20" t="s">
        <v>2743</v>
      </c>
      <c r="CNK20" t="s">
        <v>2744</v>
      </c>
      <c r="CNL20" t="s">
        <v>2745</v>
      </c>
      <c r="CNM20" t="s">
        <v>2746</v>
      </c>
      <c r="CNN20" t="s">
        <v>2747</v>
      </c>
      <c r="CNO20" t="s">
        <v>2748</v>
      </c>
      <c r="CNP20" t="s">
        <v>2749</v>
      </c>
      <c r="CNQ20" t="s">
        <v>2750</v>
      </c>
      <c r="CNR20" t="s">
        <v>2751</v>
      </c>
      <c r="CNS20" t="s">
        <v>2752</v>
      </c>
      <c r="CNT20" t="s">
        <v>2753</v>
      </c>
      <c r="CNU20" t="s">
        <v>2754</v>
      </c>
      <c r="CNV20" t="s">
        <v>2755</v>
      </c>
      <c r="CNW20" t="s">
        <v>2756</v>
      </c>
      <c r="CNX20" t="s">
        <v>2757</v>
      </c>
      <c r="CNY20" t="s">
        <v>2758</v>
      </c>
      <c r="CNZ20" t="s">
        <v>2759</v>
      </c>
      <c r="COA20" t="s">
        <v>2760</v>
      </c>
      <c r="COB20" t="s">
        <v>2761</v>
      </c>
      <c r="COC20" t="s">
        <v>2762</v>
      </c>
      <c r="COD20" t="s">
        <v>2763</v>
      </c>
      <c r="COE20" t="s">
        <v>2764</v>
      </c>
      <c r="COF20" t="s">
        <v>2765</v>
      </c>
      <c r="COG20" t="s">
        <v>2766</v>
      </c>
      <c r="COH20" t="s">
        <v>2767</v>
      </c>
      <c r="COI20" t="s">
        <v>2768</v>
      </c>
      <c r="COJ20" t="s">
        <v>2769</v>
      </c>
      <c r="COK20" t="s">
        <v>2770</v>
      </c>
      <c r="COL20" t="s">
        <v>2771</v>
      </c>
      <c r="COM20" t="s">
        <v>2772</v>
      </c>
      <c r="CON20" t="s">
        <v>2773</v>
      </c>
      <c r="COO20" t="s">
        <v>2774</v>
      </c>
      <c r="COP20" t="s">
        <v>2775</v>
      </c>
      <c r="COQ20" t="s">
        <v>2776</v>
      </c>
      <c r="COR20" t="s">
        <v>2777</v>
      </c>
      <c r="COS20" t="s">
        <v>2778</v>
      </c>
      <c r="COT20" t="s">
        <v>2779</v>
      </c>
      <c r="COU20" t="s">
        <v>2780</v>
      </c>
      <c r="COV20" t="s">
        <v>2781</v>
      </c>
      <c r="COW20" t="s">
        <v>2782</v>
      </c>
      <c r="COX20" t="s">
        <v>2783</v>
      </c>
      <c r="COY20" t="s">
        <v>2784</v>
      </c>
      <c r="COZ20" t="s">
        <v>2785</v>
      </c>
      <c r="CPA20" t="s">
        <v>2786</v>
      </c>
      <c r="CPB20" t="s">
        <v>2787</v>
      </c>
      <c r="CPC20" t="s">
        <v>2788</v>
      </c>
      <c r="CPD20" t="s">
        <v>2789</v>
      </c>
      <c r="CPE20" t="s">
        <v>2790</v>
      </c>
      <c r="CPF20" t="s">
        <v>2791</v>
      </c>
      <c r="CPG20" t="s">
        <v>2792</v>
      </c>
      <c r="CPH20" t="s">
        <v>2793</v>
      </c>
      <c r="CPI20" t="s">
        <v>2794</v>
      </c>
      <c r="CPJ20" t="s">
        <v>2795</v>
      </c>
      <c r="CPK20" t="s">
        <v>2796</v>
      </c>
      <c r="CPL20" t="s">
        <v>2797</v>
      </c>
      <c r="CPM20" t="s">
        <v>2798</v>
      </c>
      <c r="CPN20" t="s">
        <v>2799</v>
      </c>
      <c r="CPO20" t="s">
        <v>2800</v>
      </c>
      <c r="CPP20" t="s">
        <v>2801</v>
      </c>
      <c r="CPQ20" t="s">
        <v>2802</v>
      </c>
      <c r="CPR20" t="s">
        <v>2803</v>
      </c>
      <c r="CPS20" t="s">
        <v>2804</v>
      </c>
      <c r="CPT20" t="s">
        <v>2805</v>
      </c>
      <c r="CPU20" t="s">
        <v>2806</v>
      </c>
      <c r="CPV20" t="s">
        <v>2807</v>
      </c>
      <c r="CPW20" t="s">
        <v>2808</v>
      </c>
      <c r="CPX20" t="s">
        <v>2809</v>
      </c>
      <c r="CPY20" t="s">
        <v>2810</v>
      </c>
      <c r="CPZ20" t="s">
        <v>2811</v>
      </c>
      <c r="CQA20" t="s">
        <v>2812</v>
      </c>
      <c r="CQB20" t="s">
        <v>2813</v>
      </c>
      <c r="CQC20" t="s">
        <v>2814</v>
      </c>
      <c r="CQD20" t="s">
        <v>2815</v>
      </c>
      <c r="CQE20" t="s">
        <v>2816</v>
      </c>
      <c r="CQF20" t="s">
        <v>2817</v>
      </c>
      <c r="CQG20" t="s">
        <v>2818</v>
      </c>
      <c r="CQH20" t="s">
        <v>2819</v>
      </c>
      <c r="CQI20" t="s">
        <v>2820</v>
      </c>
      <c r="CQJ20" t="s">
        <v>2821</v>
      </c>
      <c r="CQK20" t="s">
        <v>2822</v>
      </c>
      <c r="CQL20" t="s">
        <v>2823</v>
      </c>
      <c r="CQM20" t="s">
        <v>2824</v>
      </c>
      <c r="CQN20" t="s">
        <v>2825</v>
      </c>
      <c r="CQO20" t="s">
        <v>2826</v>
      </c>
      <c r="CQP20" t="s">
        <v>2827</v>
      </c>
      <c r="CQQ20" t="s">
        <v>2828</v>
      </c>
      <c r="CQR20" t="s">
        <v>2829</v>
      </c>
      <c r="CQS20" t="s">
        <v>2830</v>
      </c>
      <c r="CQT20" t="s">
        <v>2831</v>
      </c>
      <c r="CQU20" t="s">
        <v>2832</v>
      </c>
      <c r="CQV20" t="s">
        <v>2833</v>
      </c>
      <c r="CQW20" t="s">
        <v>2834</v>
      </c>
      <c r="CQX20" t="s">
        <v>2835</v>
      </c>
      <c r="CQY20" t="s">
        <v>2836</v>
      </c>
      <c r="CQZ20" t="s">
        <v>2837</v>
      </c>
      <c r="CRA20" t="s">
        <v>2838</v>
      </c>
      <c r="CRB20" t="s">
        <v>2839</v>
      </c>
      <c r="CRC20" t="s">
        <v>2840</v>
      </c>
      <c r="CRD20" t="s">
        <v>2841</v>
      </c>
      <c r="CRE20" t="s">
        <v>2842</v>
      </c>
      <c r="CRF20" t="s">
        <v>2843</v>
      </c>
      <c r="CRG20" t="s">
        <v>2844</v>
      </c>
      <c r="CRH20" t="s">
        <v>2845</v>
      </c>
      <c r="CRI20" t="s">
        <v>2846</v>
      </c>
      <c r="CRJ20" t="s">
        <v>2847</v>
      </c>
      <c r="CRK20" t="s">
        <v>2848</v>
      </c>
      <c r="CRL20" t="s">
        <v>2849</v>
      </c>
      <c r="CRM20" t="s">
        <v>2850</v>
      </c>
      <c r="CRN20" t="s">
        <v>2851</v>
      </c>
      <c r="CRO20" t="s">
        <v>2852</v>
      </c>
      <c r="CRP20" t="s">
        <v>2853</v>
      </c>
      <c r="CRQ20" t="s">
        <v>2854</v>
      </c>
      <c r="CRR20" t="s">
        <v>2855</v>
      </c>
      <c r="CRS20" t="s">
        <v>2856</v>
      </c>
      <c r="CRT20" t="s">
        <v>2857</v>
      </c>
      <c r="CRU20" t="s">
        <v>2858</v>
      </c>
      <c r="CRV20" t="s">
        <v>2859</v>
      </c>
      <c r="CRW20" t="s">
        <v>2860</v>
      </c>
      <c r="CRX20" t="s">
        <v>2861</v>
      </c>
      <c r="CRY20" t="s">
        <v>2862</v>
      </c>
      <c r="CRZ20" t="s">
        <v>2863</v>
      </c>
      <c r="CSA20" t="s">
        <v>2864</v>
      </c>
      <c r="CSB20" t="s">
        <v>2865</v>
      </c>
      <c r="CSC20" t="s">
        <v>2866</v>
      </c>
      <c r="CSD20" t="s">
        <v>2867</v>
      </c>
      <c r="CSE20" t="s">
        <v>2868</v>
      </c>
      <c r="CSF20" t="s">
        <v>2869</v>
      </c>
      <c r="CSG20" t="s">
        <v>2870</v>
      </c>
      <c r="CSH20" t="s">
        <v>2871</v>
      </c>
      <c r="CSI20" t="s">
        <v>2872</v>
      </c>
      <c r="CSJ20" t="s">
        <v>2873</v>
      </c>
      <c r="CSK20" t="s">
        <v>2874</v>
      </c>
      <c r="CSL20" t="s">
        <v>2875</v>
      </c>
      <c r="CSM20" t="s">
        <v>2876</v>
      </c>
      <c r="CSN20" t="s">
        <v>2877</v>
      </c>
      <c r="CSO20" t="s">
        <v>2878</v>
      </c>
      <c r="CSP20" t="s">
        <v>2879</v>
      </c>
      <c r="CSQ20" t="s">
        <v>2880</v>
      </c>
      <c r="CSR20" t="s">
        <v>2881</v>
      </c>
      <c r="CSS20" t="s">
        <v>2882</v>
      </c>
      <c r="CST20" t="s">
        <v>2883</v>
      </c>
      <c r="CSU20" t="s">
        <v>2884</v>
      </c>
      <c r="CSV20" t="s">
        <v>2885</v>
      </c>
      <c r="CSW20" t="s">
        <v>2886</v>
      </c>
      <c r="CSX20" t="s">
        <v>2887</v>
      </c>
      <c r="CSY20" t="s">
        <v>2888</v>
      </c>
      <c r="CSZ20" t="s">
        <v>2889</v>
      </c>
      <c r="CTA20" t="s">
        <v>2890</v>
      </c>
      <c r="CTB20" t="s">
        <v>2891</v>
      </c>
      <c r="CTC20" t="s">
        <v>2892</v>
      </c>
      <c r="CTD20" t="s">
        <v>2893</v>
      </c>
      <c r="CTE20" t="s">
        <v>2894</v>
      </c>
      <c r="CTF20" t="s">
        <v>2895</v>
      </c>
      <c r="CTG20" t="s">
        <v>2896</v>
      </c>
      <c r="CTH20" t="s">
        <v>2897</v>
      </c>
      <c r="CTI20" t="s">
        <v>2898</v>
      </c>
      <c r="CTJ20" t="s">
        <v>2899</v>
      </c>
      <c r="CTK20" t="s">
        <v>2900</v>
      </c>
      <c r="CTL20" t="s">
        <v>2901</v>
      </c>
      <c r="CTM20" t="s">
        <v>2902</v>
      </c>
      <c r="CTN20" t="s">
        <v>2903</v>
      </c>
      <c r="CTO20" t="s">
        <v>2904</v>
      </c>
      <c r="CTP20" t="s">
        <v>2905</v>
      </c>
      <c r="CTQ20" t="s">
        <v>2906</v>
      </c>
      <c r="CTR20" t="s">
        <v>2907</v>
      </c>
      <c r="CTS20" t="s">
        <v>2908</v>
      </c>
      <c r="CTT20" t="s">
        <v>2909</v>
      </c>
      <c r="CTU20" t="s">
        <v>2910</v>
      </c>
      <c r="CTV20" t="s">
        <v>2911</v>
      </c>
      <c r="CTW20" t="s">
        <v>2912</v>
      </c>
      <c r="CTX20" t="s">
        <v>2913</v>
      </c>
      <c r="CTY20" t="s">
        <v>2914</v>
      </c>
      <c r="CTZ20" t="s">
        <v>2915</v>
      </c>
      <c r="CUA20" t="s">
        <v>2916</v>
      </c>
      <c r="CUB20" t="s">
        <v>2917</v>
      </c>
      <c r="CUC20" t="s">
        <v>2918</v>
      </c>
      <c r="CUD20" t="s">
        <v>2919</v>
      </c>
      <c r="CUE20" t="s">
        <v>2920</v>
      </c>
      <c r="CUF20" t="s">
        <v>2921</v>
      </c>
      <c r="CUG20" t="s">
        <v>2922</v>
      </c>
      <c r="CUH20" t="s">
        <v>2923</v>
      </c>
      <c r="CUI20" t="s">
        <v>2924</v>
      </c>
      <c r="CUJ20" t="s">
        <v>2925</v>
      </c>
      <c r="CUK20" t="s">
        <v>2926</v>
      </c>
      <c r="CUL20" t="s">
        <v>2927</v>
      </c>
      <c r="CUM20" t="s">
        <v>2928</v>
      </c>
      <c r="CUN20" t="s">
        <v>2929</v>
      </c>
      <c r="CUO20" t="s">
        <v>2930</v>
      </c>
      <c r="CUP20" t="s">
        <v>2931</v>
      </c>
      <c r="CUQ20" t="s">
        <v>2932</v>
      </c>
      <c r="CUR20" t="s">
        <v>2933</v>
      </c>
      <c r="CUS20" t="s">
        <v>2934</v>
      </c>
      <c r="CUT20" t="s">
        <v>2935</v>
      </c>
      <c r="CUU20" t="s">
        <v>2936</v>
      </c>
      <c r="CUV20" t="s">
        <v>2937</v>
      </c>
      <c r="CUW20" t="s">
        <v>2938</v>
      </c>
      <c r="CUX20" t="s">
        <v>2939</v>
      </c>
      <c r="CUY20" t="s">
        <v>2940</v>
      </c>
      <c r="CUZ20" t="s">
        <v>2941</v>
      </c>
      <c r="CVA20" t="s">
        <v>2942</v>
      </c>
      <c r="CVB20" t="s">
        <v>2943</v>
      </c>
      <c r="CVC20" t="s">
        <v>2944</v>
      </c>
      <c r="CVD20" t="s">
        <v>2945</v>
      </c>
      <c r="CVE20" t="s">
        <v>2946</v>
      </c>
      <c r="CVF20" t="s">
        <v>2947</v>
      </c>
      <c r="CVG20" t="s">
        <v>2948</v>
      </c>
      <c r="CVH20" t="s">
        <v>2949</v>
      </c>
      <c r="CVI20" t="s">
        <v>2950</v>
      </c>
      <c r="CVJ20" t="s">
        <v>2951</v>
      </c>
      <c r="CVK20" t="s">
        <v>2952</v>
      </c>
      <c r="CVL20" t="s">
        <v>2953</v>
      </c>
      <c r="CVM20" t="s">
        <v>2954</v>
      </c>
      <c r="CVN20" t="s">
        <v>2955</v>
      </c>
      <c r="CVO20" t="s">
        <v>2956</v>
      </c>
      <c r="CVP20" t="s">
        <v>2957</v>
      </c>
      <c r="CVQ20" t="s">
        <v>2958</v>
      </c>
      <c r="CVR20" t="s">
        <v>2959</v>
      </c>
      <c r="CVS20" t="s">
        <v>2960</v>
      </c>
      <c r="CVT20" t="s">
        <v>2961</v>
      </c>
      <c r="CVU20" t="s">
        <v>2962</v>
      </c>
      <c r="CVV20" t="s">
        <v>2963</v>
      </c>
      <c r="CVW20" t="s">
        <v>2964</v>
      </c>
      <c r="CVX20" t="s">
        <v>2965</v>
      </c>
      <c r="CVY20" t="s">
        <v>2966</v>
      </c>
      <c r="CVZ20" t="s">
        <v>2967</v>
      </c>
      <c r="CWA20" t="s">
        <v>2968</v>
      </c>
      <c r="CWB20" t="s">
        <v>2969</v>
      </c>
      <c r="CWC20" t="s">
        <v>2970</v>
      </c>
      <c r="CWD20" t="s">
        <v>2971</v>
      </c>
      <c r="CWE20" t="s">
        <v>2972</v>
      </c>
      <c r="CWF20" t="s">
        <v>2973</v>
      </c>
      <c r="CWG20" t="s">
        <v>2974</v>
      </c>
      <c r="CWH20" t="s">
        <v>2975</v>
      </c>
      <c r="CWI20" t="s">
        <v>2976</v>
      </c>
      <c r="CWJ20" t="s">
        <v>2977</v>
      </c>
      <c r="CWK20" t="s">
        <v>2978</v>
      </c>
      <c r="CWL20" t="s">
        <v>2979</v>
      </c>
      <c r="CWM20" t="s">
        <v>2980</v>
      </c>
      <c r="CWN20" t="s">
        <v>2981</v>
      </c>
      <c r="CWO20" t="s">
        <v>2982</v>
      </c>
      <c r="CWP20" t="s">
        <v>2983</v>
      </c>
      <c r="CWQ20" t="s">
        <v>2984</v>
      </c>
      <c r="CWR20" t="s">
        <v>2985</v>
      </c>
      <c r="CWS20" t="s">
        <v>2986</v>
      </c>
      <c r="CWT20" t="s">
        <v>2987</v>
      </c>
      <c r="CWU20" t="s">
        <v>2988</v>
      </c>
      <c r="CWV20" t="s">
        <v>2989</v>
      </c>
      <c r="CWW20" t="s">
        <v>2990</v>
      </c>
      <c r="CWX20" t="s">
        <v>2991</v>
      </c>
      <c r="CWY20" t="s">
        <v>2992</v>
      </c>
      <c r="CWZ20" t="s">
        <v>2993</v>
      </c>
      <c r="CXA20" t="s">
        <v>2994</v>
      </c>
      <c r="CXB20" t="s">
        <v>2995</v>
      </c>
      <c r="CXC20" t="s">
        <v>2996</v>
      </c>
      <c r="CXD20" t="s">
        <v>2997</v>
      </c>
      <c r="CXE20" t="s">
        <v>2998</v>
      </c>
      <c r="CXF20" t="s">
        <v>2999</v>
      </c>
      <c r="CXG20" t="s">
        <v>3000</v>
      </c>
      <c r="CXH20" t="s">
        <v>3001</v>
      </c>
      <c r="CXI20" t="s">
        <v>3002</v>
      </c>
      <c r="CXJ20" t="s">
        <v>3003</v>
      </c>
      <c r="CXK20" t="s">
        <v>3004</v>
      </c>
      <c r="CXL20" t="s">
        <v>3005</v>
      </c>
      <c r="CXM20" t="s">
        <v>3006</v>
      </c>
      <c r="CXN20" t="s">
        <v>3007</v>
      </c>
      <c r="CXO20" t="s">
        <v>3008</v>
      </c>
      <c r="CXP20" t="s">
        <v>3009</v>
      </c>
      <c r="CXQ20" t="s">
        <v>3010</v>
      </c>
      <c r="CXR20" t="s">
        <v>3011</v>
      </c>
      <c r="CXS20" t="s">
        <v>3012</v>
      </c>
      <c r="CXT20" t="s">
        <v>3013</v>
      </c>
      <c r="CXU20" t="s">
        <v>3014</v>
      </c>
      <c r="CXV20" t="s">
        <v>3015</v>
      </c>
      <c r="CXW20" t="s">
        <v>3016</v>
      </c>
      <c r="CXX20" t="s">
        <v>3017</v>
      </c>
      <c r="CXY20" t="s">
        <v>3018</v>
      </c>
      <c r="CXZ20" t="s">
        <v>3019</v>
      </c>
      <c r="CYA20" t="s">
        <v>3020</v>
      </c>
      <c r="CYB20" t="s">
        <v>3021</v>
      </c>
      <c r="CYC20" t="s">
        <v>3022</v>
      </c>
      <c r="CYD20" t="s">
        <v>3023</v>
      </c>
      <c r="CYE20" t="s">
        <v>3024</v>
      </c>
      <c r="CYF20" t="s">
        <v>3025</v>
      </c>
      <c r="CYG20" t="s">
        <v>3026</v>
      </c>
      <c r="CYH20" t="s">
        <v>3027</v>
      </c>
      <c r="CYI20" t="s">
        <v>3028</v>
      </c>
      <c r="CYJ20" t="s">
        <v>3029</v>
      </c>
      <c r="CYK20" t="s">
        <v>3030</v>
      </c>
      <c r="CYL20" t="s">
        <v>3031</v>
      </c>
      <c r="CYM20" t="s">
        <v>3032</v>
      </c>
      <c r="CYN20" t="s">
        <v>3033</v>
      </c>
      <c r="CYO20" t="s">
        <v>3034</v>
      </c>
      <c r="CYP20" t="s">
        <v>3035</v>
      </c>
      <c r="CYQ20" t="s">
        <v>3036</v>
      </c>
      <c r="CYR20" t="s">
        <v>3037</v>
      </c>
      <c r="CYS20" t="s">
        <v>3038</v>
      </c>
      <c r="CYT20" t="s">
        <v>3039</v>
      </c>
      <c r="CYU20" t="s">
        <v>3040</v>
      </c>
      <c r="CYV20" t="s">
        <v>3041</v>
      </c>
      <c r="CYW20" t="s">
        <v>3042</v>
      </c>
      <c r="CYX20" t="s">
        <v>3043</v>
      </c>
      <c r="CYY20" t="s">
        <v>3044</v>
      </c>
      <c r="CYZ20" t="s">
        <v>3045</v>
      </c>
      <c r="CZA20" t="s">
        <v>3046</v>
      </c>
      <c r="CZB20" t="s">
        <v>3047</v>
      </c>
      <c r="CZC20" t="s">
        <v>3048</v>
      </c>
      <c r="CZD20" t="s">
        <v>3049</v>
      </c>
      <c r="CZE20" t="s">
        <v>3050</v>
      </c>
      <c r="CZF20" t="s">
        <v>3051</v>
      </c>
      <c r="CZG20" t="s">
        <v>3052</v>
      </c>
      <c r="CZH20" t="s">
        <v>3053</v>
      </c>
      <c r="CZI20" t="s">
        <v>3054</v>
      </c>
      <c r="CZJ20" t="s">
        <v>3055</v>
      </c>
      <c r="CZK20" t="s">
        <v>3056</v>
      </c>
      <c r="CZL20" t="s">
        <v>3057</v>
      </c>
      <c r="CZM20" t="s">
        <v>3058</v>
      </c>
      <c r="CZN20" t="s">
        <v>3059</v>
      </c>
      <c r="CZO20" t="s">
        <v>3060</v>
      </c>
      <c r="CZP20" t="s">
        <v>3061</v>
      </c>
      <c r="CZQ20" t="s">
        <v>3062</v>
      </c>
      <c r="CZR20" t="s">
        <v>3063</v>
      </c>
      <c r="CZS20" t="s">
        <v>3064</v>
      </c>
      <c r="CZT20" t="s">
        <v>3065</v>
      </c>
      <c r="CZU20" t="s">
        <v>3066</v>
      </c>
      <c r="CZV20" t="s">
        <v>3067</v>
      </c>
      <c r="CZW20" t="s">
        <v>3068</v>
      </c>
      <c r="CZX20" t="s">
        <v>3069</v>
      </c>
      <c r="CZY20" t="s">
        <v>3070</v>
      </c>
      <c r="CZZ20" t="s">
        <v>3071</v>
      </c>
      <c r="DAA20" t="s">
        <v>3072</v>
      </c>
      <c r="DAB20" t="s">
        <v>3073</v>
      </c>
      <c r="DAC20" t="s">
        <v>3074</v>
      </c>
      <c r="DAD20" t="s">
        <v>3075</v>
      </c>
      <c r="DAE20" t="s">
        <v>3076</v>
      </c>
      <c r="DAF20" t="s">
        <v>3077</v>
      </c>
      <c r="DAG20" t="s">
        <v>3078</v>
      </c>
      <c r="DAH20" t="s">
        <v>3079</v>
      </c>
      <c r="DAI20" t="s">
        <v>3080</v>
      </c>
      <c r="DAJ20" t="s">
        <v>3081</v>
      </c>
      <c r="DAK20" t="s">
        <v>3082</v>
      </c>
      <c r="DAL20" t="s">
        <v>3083</v>
      </c>
      <c r="DAM20" t="s">
        <v>3084</v>
      </c>
      <c r="DAN20" t="s">
        <v>3085</v>
      </c>
      <c r="DAO20" t="s">
        <v>3086</v>
      </c>
      <c r="DAP20" t="s">
        <v>3087</v>
      </c>
      <c r="DAQ20" t="s">
        <v>3088</v>
      </c>
      <c r="DAR20" t="s">
        <v>3089</v>
      </c>
      <c r="DAS20" t="s">
        <v>3090</v>
      </c>
      <c r="DAT20" t="s">
        <v>3091</v>
      </c>
      <c r="DAU20" t="s">
        <v>3092</v>
      </c>
      <c r="DAV20" t="s">
        <v>3093</v>
      </c>
      <c r="DAW20" t="s">
        <v>3094</v>
      </c>
      <c r="DAX20" t="s">
        <v>3095</v>
      </c>
      <c r="DAY20" t="s">
        <v>3096</v>
      </c>
      <c r="DAZ20" t="s">
        <v>3097</v>
      </c>
      <c r="DBA20" t="s">
        <v>3098</v>
      </c>
      <c r="DBB20" t="s">
        <v>3099</v>
      </c>
      <c r="DBC20" t="s">
        <v>3100</v>
      </c>
      <c r="DBD20" t="s">
        <v>3101</v>
      </c>
      <c r="DBE20" t="s">
        <v>3102</v>
      </c>
      <c r="DBF20" t="s">
        <v>3103</v>
      </c>
      <c r="DBG20" t="s">
        <v>3104</v>
      </c>
      <c r="DBH20" t="s">
        <v>3105</v>
      </c>
      <c r="DBI20" t="s">
        <v>3106</v>
      </c>
      <c r="DBJ20" t="s">
        <v>3107</v>
      </c>
      <c r="DBK20" t="s">
        <v>3108</v>
      </c>
      <c r="DBL20" t="s">
        <v>3109</v>
      </c>
      <c r="DBM20" t="s">
        <v>3110</v>
      </c>
      <c r="DBN20" t="s">
        <v>3111</v>
      </c>
      <c r="DBO20" t="s">
        <v>3112</v>
      </c>
      <c r="DBP20" t="s">
        <v>3113</v>
      </c>
      <c r="DBQ20" t="s">
        <v>3114</v>
      </c>
      <c r="DBR20" t="s">
        <v>3115</v>
      </c>
      <c r="DBS20" t="s">
        <v>3116</v>
      </c>
      <c r="DBT20" t="s">
        <v>3117</v>
      </c>
      <c r="DBU20" t="s">
        <v>3118</v>
      </c>
      <c r="DBV20" t="s">
        <v>3119</v>
      </c>
      <c r="DBW20" t="s">
        <v>3120</v>
      </c>
      <c r="DBX20" t="s">
        <v>3121</v>
      </c>
      <c r="DBY20" t="s">
        <v>3122</v>
      </c>
      <c r="DBZ20" t="s">
        <v>3123</v>
      </c>
      <c r="DCA20" t="s">
        <v>3124</v>
      </c>
      <c r="DCB20" t="s">
        <v>3125</v>
      </c>
      <c r="DCC20" t="s">
        <v>3126</v>
      </c>
      <c r="DCD20" t="s">
        <v>3127</v>
      </c>
      <c r="DCE20" t="s">
        <v>3128</v>
      </c>
      <c r="DCF20" t="s">
        <v>3129</v>
      </c>
      <c r="DCG20" t="s">
        <v>3130</v>
      </c>
      <c r="DCH20" t="s">
        <v>3131</v>
      </c>
      <c r="DCI20" t="s">
        <v>3132</v>
      </c>
      <c r="DCJ20" t="s">
        <v>3133</v>
      </c>
      <c r="DCK20" t="s">
        <v>3134</v>
      </c>
      <c r="DCL20" t="s">
        <v>3135</v>
      </c>
      <c r="DCM20" t="s">
        <v>3136</v>
      </c>
      <c r="DCN20" t="s">
        <v>3137</v>
      </c>
      <c r="DCO20" t="s">
        <v>3138</v>
      </c>
      <c r="DCP20" t="s">
        <v>3139</v>
      </c>
      <c r="DCQ20" t="s">
        <v>3140</v>
      </c>
      <c r="DCR20" t="s">
        <v>3141</v>
      </c>
      <c r="DCS20" t="s">
        <v>3142</v>
      </c>
      <c r="DCT20" t="s">
        <v>3143</v>
      </c>
      <c r="DCU20" t="s">
        <v>3144</v>
      </c>
      <c r="DCV20" t="s">
        <v>3145</v>
      </c>
      <c r="DCW20" t="s">
        <v>3146</v>
      </c>
      <c r="DCX20" t="s">
        <v>3147</v>
      </c>
      <c r="DCY20" t="s">
        <v>3148</v>
      </c>
      <c r="DCZ20" t="s">
        <v>3149</v>
      </c>
      <c r="DDA20" t="s">
        <v>3150</v>
      </c>
      <c r="DDB20" t="s">
        <v>3151</v>
      </c>
      <c r="DDC20" t="s">
        <v>3152</v>
      </c>
      <c r="DDD20" t="s">
        <v>3153</v>
      </c>
      <c r="DDE20" t="s">
        <v>3154</v>
      </c>
      <c r="DDF20" t="s">
        <v>3155</v>
      </c>
      <c r="DDG20" t="s">
        <v>3156</v>
      </c>
      <c r="DDH20" t="s">
        <v>3157</v>
      </c>
      <c r="DDI20" t="s">
        <v>3158</v>
      </c>
      <c r="DDJ20" t="s">
        <v>3159</v>
      </c>
      <c r="DDK20" t="s">
        <v>3160</v>
      </c>
      <c r="DDL20" t="s">
        <v>3161</v>
      </c>
      <c r="DDM20" t="s">
        <v>3162</v>
      </c>
      <c r="DDN20" t="s">
        <v>3163</v>
      </c>
      <c r="DDO20" t="s">
        <v>3164</v>
      </c>
      <c r="DDP20" t="s">
        <v>3165</v>
      </c>
      <c r="DDQ20" t="s">
        <v>3166</v>
      </c>
      <c r="DDR20" t="s">
        <v>3167</v>
      </c>
      <c r="DDS20" t="s">
        <v>3168</v>
      </c>
      <c r="DDT20" t="s">
        <v>3169</v>
      </c>
      <c r="DDU20" t="s">
        <v>3170</v>
      </c>
      <c r="DDV20" t="s">
        <v>3171</v>
      </c>
      <c r="DDW20" t="s">
        <v>3172</v>
      </c>
      <c r="DDX20" t="s">
        <v>3173</v>
      </c>
      <c r="DDY20" t="s">
        <v>3174</v>
      </c>
      <c r="DDZ20" t="s">
        <v>3175</v>
      </c>
      <c r="DEA20" t="s">
        <v>3176</v>
      </c>
      <c r="DEB20" t="s">
        <v>3177</v>
      </c>
      <c r="DEC20" t="s">
        <v>3178</v>
      </c>
      <c r="DED20" t="s">
        <v>3179</v>
      </c>
      <c r="DEE20" t="s">
        <v>3180</v>
      </c>
      <c r="DEF20" t="s">
        <v>3181</v>
      </c>
      <c r="DEG20" t="s">
        <v>3182</v>
      </c>
      <c r="DEH20" t="s">
        <v>3183</v>
      </c>
      <c r="DEI20" t="s">
        <v>3184</v>
      </c>
      <c r="DEJ20" t="s">
        <v>3185</v>
      </c>
      <c r="DEK20" t="s">
        <v>3186</v>
      </c>
      <c r="DEL20" t="s">
        <v>3187</v>
      </c>
      <c r="DEM20" t="s">
        <v>3188</v>
      </c>
      <c r="DEN20" t="s">
        <v>3189</v>
      </c>
      <c r="DEO20" t="s">
        <v>3190</v>
      </c>
      <c r="DEP20" t="s">
        <v>3191</v>
      </c>
      <c r="DEQ20" t="s">
        <v>3192</v>
      </c>
      <c r="DER20" t="s">
        <v>3193</v>
      </c>
      <c r="DES20" t="s">
        <v>3194</v>
      </c>
      <c r="DET20" t="s">
        <v>3195</v>
      </c>
      <c r="DEU20" t="s">
        <v>3196</v>
      </c>
      <c r="DEV20" t="s">
        <v>3197</v>
      </c>
      <c r="DEW20" t="s">
        <v>3198</v>
      </c>
      <c r="DEX20" t="s">
        <v>3199</v>
      </c>
      <c r="DEY20" t="s">
        <v>3200</v>
      </c>
      <c r="DEZ20" t="s">
        <v>3201</v>
      </c>
      <c r="DFA20" t="s">
        <v>3202</v>
      </c>
      <c r="DFB20" t="s">
        <v>3203</v>
      </c>
      <c r="DFC20" t="s">
        <v>3204</v>
      </c>
      <c r="DFD20" t="s">
        <v>3205</v>
      </c>
      <c r="DFE20" t="s">
        <v>3206</v>
      </c>
      <c r="DFF20" t="s">
        <v>3207</v>
      </c>
      <c r="DFG20" t="s">
        <v>3208</v>
      </c>
      <c r="DFH20" t="s">
        <v>3209</v>
      </c>
      <c r="DFI20" t="s">
        <v>3210</v>
      </c>
      <c r="DFJ20" t="s">
        <v>3211</v>
      </c>
      <c r="DFK20" t="s">
        <v>3212</v>
      </c>
      <c r="DFL20" t="s">
        <v>3213</v>
      </c>
      <c r="DFM20" t="s">
        <v>3214</v>
      </c>
      <c r="DFN20" t="s">
        <v>3215</v>
      </c>
      <c r="DFO20" t="s">
        <v>3216</v>
      </c>
      <c r="DFP20" t="s">
        <v>3217</v>
      </c>
      <c r="DFQ20" t="s">
        <v>3218</v>
      </c>
      <c r="DFR20" t="s">
        <v>3219</v>
      </c>
      <c r="DFS20" t="s">
        <v>3220</v>
      </c>
      <c r="DFT20" t="s">
        <v>3221</v>
      </c>
      <c r="DFU20" t="s">
        <v>3222</v>
      </c>
      <c r="DFV20" t="s">
        <v>3223</v>
      </c>
      <c r="DFW20" t="s">
        <v>3224</v>
      </c>
      <c r="DFX20" t="s">
        <v>3225</v>
      </c>
      <c r="DFY20" t="s">
        <v>3226</v>
      </c>
      <c r="DFZ20" t="s">
        <v>3227</v>
      </c>
      <c r="DGA20" t="s">
        <v>3228</v>
      </c>
      <c r="DGB20" t="s">
        <v>3229</v>
      </c>
      <c r="DGC20" t="s">
        <v>3230</v>
      </c>
      <c r="DGD20" t="s">
        <v>3231</v>
      </c>
      <c r="DGE20" t="s">
        <v>3232</v>
      </c>
      <c r="DGF20" t="s">
        <v>3233</v>
      </c>
      <c r="DGG20" t="s">
        <v>3234</v>
      </c>
      <c r="DGH20" t="s">
        <v>3235</v>
      </c>
      <c r="DGI20" t="s">
        <v>3236</v>
      </c>
      <c r="DGJ20" t="s">
        <v>3237</v>
      </c>
      <c r="DGK20" t="s">
        <v>3238</v>
      </c>
      <c r="DGL20" t="s">
        <v>3239</v>
      </c>
      <c r="DGM20" t="s">
        <v>3240</v>
      </c>
      <c r="DGN20" t="s">
        <v>3241</v>
      </c>
      <c r="DGO20" t="s">
        <v>3242</v>
      </c>
      <c r="DGP20" t="s">
        <v>3243</v>
      </c>
      <c r="DGQ20" t="s">
        <v>3244</v>
      </c>
      <c r="DGR20" t="s">
        <v>3245</v>
      </c>
      <c r="DGS20" t="s">
        <v>3246</v>
      </c>
      <c r="DGT20" t="s">
        <v>3247</v>
      </c>
      <c r="DGU20" t="s">
        <v>3248</v>
      </c>
      <c r="DGV20" t="s">
        <v>3249</v>
      </c>
      <c r="DGW20" t="s">
        <v>3250</v>
      </c>
      <c r="DGX20" t="s">
        <v>3251</v>
      </c>
      <c r="DGY20" t="s">
        <v>3252</v>
      </c>
      <c r="DGZ20" t="s">
        <v>3253</v>
      </c>
      <c r="DHA20" t="s">
        <v>3254</v>
      </c>
      <c r="DHB20" t="s">
        <v>3255</v>
      </c>
      <c r="DHC20" t="s">
        <v>3256</v>
      </c>
      <c r="DHD20" t="s">
        <v>3257</v>
      </c>
      <c r="DHE20" t="s">
        <v>3258</v>
      </c>
      <c r="DHF20" t="s">
        <v>3259</v>
      </c>
      <c r="DHG20" t="s">
        <v>3260</v>
      </c>
      <c r="DHH20" t="s">
        <v>3261</v>
      </c>
      <c r="DHI20" t="s">
        <v>3262</v>
      </c>
      <c r="DHJ20" t="s">
        <v>3263</v>
      </c>
      <c r="DHK20" t="s">
        <v>3264</v>
      </c>
      <c r="DHL20" t="s">
        <v>3265</v>
      </c>
      <c r="DHM20" t="s">
        <v>3266</v>
      </c>
      <c r="DHN20" t="s">
        <v>3267</v>
      </c>
      <c r="DHO20" t="s">
        <v>3268</v>
      </c>
      <c r="DHP20" t="s">
        <v>3269</v>
      </c>
      <c r="DHQ20" t="s">
        <v>3270</v>
      </c>
      <c r="DHR20" t="s">
        <v>3271</v>
      </c>
      <c r="DHS20" t="s">
        <v>3272</v>
      </c>
      <c r="DHT20" t="s">
        <v>3273</v>
      </c>
      <c r="DHU20" t="s">
        <v>3274</v>
      </c>
      <c r="DHV20" t="s">
        <v>3275</v>
      </c>
      <c r="DHW20" t="s">
        <v>3276</v>
      </c>
      <c r="DHX20" t="s">
        <v>3277</v>
      </c>
      <c r="DHY20" t="s">
        <v>3278</v>
      </c>
      <c r="DHZ20" t="s">
        <v>3279</v>
      </c>
      <c r="DIA20" t="s">
        <v>3280</v>
      </c>
      <c r="DIB20" t="s">
        <v>3281</v>
      </c>
      <c r="DIC20" t="s">
        <v>3282</v>
      </c>
      <c r="DID20" t="s">
        <v>3283</v>
      </c>
      <c r="DIE20" t="s">
        <v>3284</v>
      </c>
      <c r="DIF20" t="s">
        <v>3285</v>
      </c>
      <c r="DIG20" t="s">
        <v>3286</v>
      </c>
      <c r="DIH20" t="s">
        <v>3287</v>
      </c>
      <c r="DII20" t="s">
        <v>3288</v>
      </c>
      <c r="DIJ20" t="s">
        <v>3289</v>
      </c>
      <c r="DIK20" t="s">
        <v>3290</v>
      </c>
      <c r="DIL20" t="s">
        <v>3291</v>
      </c>
      <c r="DIM20" t="s">
        <v>3292</v>
      </c>
      <c r="DIN20" t="s">
        <v>3293</v>
      </c>
      <c r="DIO20" t="s">
        <v>3294</v>
      </c>
      <c r="DIP20" t="s">
        <v>3295</v>
      </c>
      <c r="DIQ20" t="s">
        <v>3296</v>
      </c>
      <c r="DIR20" t="s">
        <v>3297</v>
      </c>
      <c r="DIS20" t="s">
        <v>3298</v>
      </c>
      <c r="DIT20" t="s">
        <v>3299</v>
      </c>
      <c r="DIU20" t="s">
        <v>3300</v>
      </c>
      <c r="DIV20" t="s">
        <v>3301</v>
      </c>
      <c r="DIW20" t="s">
        <v>3302</v>
      </c>
      <c r="DIX20" t="s">
        <v>3303</v>
      </c>
      <c r="DIY20" t="s">
        <v>3304</v>
      </c>
      <c r="DIZ20" t="s">
        <v>3305</v>
      </c>
      <c r="DJA20" t="s">
        <v>3306</v>
      </c>
      <c r="DJB20" t="s">
        <v>3307</v>
      </c>
      <c r="DJC20" t="s">
        <v>3308</v>
      </c>
      <c r="DJD20" t="s">
        <v>3309</v>
      </c>
      <c r="DJE20" t="s">
        <v>3310</v>
      </c>
      <c r="DJF20" t="s">
        <v>3311</v>
      </c>
      <c r="DJG20" t="s">
        <v>3312</v>
      </c>
      <c r="DJH20" t="s">
        <v>3313</v>
      </c>
      <c r="DJI20" t="s">
        <v>3314</v>
      </c>
      <c r="DJJ20" t="s">
        <v>3315</v>
      </c>
      <c r="DJK20" t="s">
        <v>3316</v>
      </c>
      <c r="DJL20" t="s">
        <v>3317</v>
      </c>
      <c r="DJM20" t="s">
        <v>3318</v>
      </c>
      <c r="DJN20" t="s">
        <v>3319</v>
      </c>
      <c r="DJO20" t="s">
        <v>3320</v>
      </c>
      <c r="DJP20" t="s">
        <v>3321</v>
      </c>
      <c r="DJQ20" t="s">
        <v>3322</v>
      </c>
      <c r="DJR20" t="s">
        <v>3323</v>
      </c>
      <c r="DJS20" t="s">
        <v>3324</v>
      </c>
      <c r="DJT20" t="s">
        <v>3325</v>
      </c>
      <c r="DJU20" t="s">
        <v>3326</v>
      </c>
      <c r="DJV20" t="s">
        <v>3327</v>
      </c>
      <c r="DJW20" t="s">
        <v>3328</v>
      </c>
      <c r="DJX20" t="s">
        <v>3329</v>
      </c>
      <c r="DJY20" t="s">
        <v>3330</v>
      </c>
      <c r="DJZ20" t="s">
        <v>3331</v>
      </c>
      <c r="DKA20" t="s">
        <v>3332</v>
      </c>
      <c r="DKB20" t="s">
        <v>3333</v>
      </c>
      <c r="DKC20" t="s">
        <v>3334</v>
      </c>
      <c r="DKD20" t="s">
        <v>3335</v>
      </c>
      <c r="DKE20" t="s">
        <v>3336</v>
      </c>
      <c r="DKF20" t="s">
        <v>3337</v>
      </c>
      <c r="DKG20" t="s">
        <v>3338</v>
      </c>
      <c r="DKH20" t="s">
        <v>3339</v>
      </c>
      <c r="DKI20" t="s">
        <v>3340</v>
      </c>
      <c r="DKJ20" t="s">
        <v>3341</v>
      </c>
      <c r="DKK20" t="s">
        <v>3342</v>
      </c>
      <c r="DKL20" t="s">
        <v>3343</v>
      </c>
      <c r="DKM20" t="s">
        <v>3344</v>
      </c>
      <c r="DKN20" t="s">
        <v>3345</v>
      </c>
      <c r="DKO20" t="s">
        <v>3346</v>
      </c>
      <c r="DKP20" t="s">
        <v>3347</v>
      </c>
      <c r="DKQ20" t="s">
        <v>3348</v>
      </c>
      <c r="DKR20" t="s">
        <v>3349</v>
      </c>
      <c r="DKS20" t="s">
        <v>3350</v>
      </c>
      <c r="DKT20" t="s">
        <v>3351</v>
      </c>
      <c r="DKU20" t="s">
        <v>3352</v>
      </c>
      <c r="DKV20" t="s">
        <v>3353</v>
      </c>
      <c r="DKW20" t="s">
        <v>3354</v>
      </c>
      <c r="DKX20" t="s">
        <v>3355</v>
      </c>
      <c r="DKY20" t="s">
        <v>3356</v>
      </c>
      <c r="DKZ20" t="s">
        <v>3357</v>
      </c>
      <c r="DLA20" t="s">
        <v>3358</v>
      </c>
      <c r="DLB20" t="s">
        <v>3359</v>
      </c>
      <c r="DLC20" t="s">
        <v>3360</v>
      </c>
      <c r="DLD20" t="s">
        <v>3361</v>
      </c>
      <c r="DLE20" t="s">
        <v>3362</v>
      </c>
      <c r="DLF20" t="s">
        <v>3363</v>
      </c>
      <c r="DLG20" t="s">
        <v>3364</v>
      </c>
      <c r="DLH20" t="s">
        <v>3365</v>
      </c>
      <c r="DLI20" t="s">
        <v>3366</v>
      </c>
      <c r="DLJ20" t="s">
        <v>3367</v>
      </c>
      <c r="DLK20" t="s">
        <v>3368</v>
      </c>
      <c r="DLL20" t="s">
        <v>3369</v>
      </c>
      <c r="DLM20" t="s">
        <v>3370</v>
      </c>
      <c r="DLN20" t="s">
        <v>3371</v>
      </c>
      <c r="DLO20" t="s">
        <v>3372</v>
      </c>
      <c r="DLP20" t="s">
        <v>3373</v>
      </c>
      <c r="DLQ20" t="s">
        <v>3374</v>
      </c>
      <c r="DLR20" t="s">
        <v>3375</v>
      </c>
      <c r="DLS20" t="s">
        <v>3376</v>
      </c>
      <c r="DLT20" t="s">
        <v>3377</v>
      </c>
      <c r="DLU20" t="s">
        <v>3378</v>
      </c>
      <c r="DLV20" t="s">
        <v>3379</v>
      </c>
      <c r="DLW20" t="s">
        <v>3380</v>
      </c>
      <c r="DLX20" t="s">
        <v>3381</v>
      </c>
      <c r="DLY20" t="s">
        <v>3382</v>
      </c>
      <c r="DLZ20" t="s">
        <v>3383</v>
      </c>
      <c r="DMA20" t="s">
        <v>3384</v>
      </c>
      <c r="DMB20" t="s">
        <v>3385</v>
      </c>
      <c r="DMC20" t="s">
        <v>3386</v>
      </c>
      <c r="DMD20" t="s">
        <v>3387</v>
      </c>
      <c r="DME20" t="s">
        <v>3388</v>
      </c>
      <c r="DMF20" t="s">
        <v>3389</v>
      </c>
      <c r="DMG20" t="s">
        <v>3390</v>
      </c>
      <c r="DMH20" t="s">
        <v>3391</v>
      </c>
      <c r="DMI20" t="s">
        <v>3392</v>
      </c>
      <c r="DMJ20" t="s">
        <v>3393</v>
      </c>
      <c r="DMK20" t="s">
        <v>3394</v>
      </c>
      <c r="DML20" t="s">
        <v>3395</v>
      </c>
      <c r="DMM20" t="s">
        <v>3396</v>
      </c>
      <c r="DMN20" t="s">
        <v>3397</v>
      </c>
      <c r="DMO20" t="s">
        <v>3398</v>
      </c>
      <c r="DMP20" t="s">
        <v>3399</v>
      </c>
      <c r="DMQ20" t="s">
        <v>3400</v>
      </c>
      <c r="DMR20" t="s">
        <v>3401</v>
      </c>
      <c r="DMS20" t="s">
        <v>3402</v>
      </c>
      <c r="DMT20" t="s">
        <v>3403</v>
      </c>
      <c r="DMU20" t="s">
        <v>3404</v>
      </c>
      <c r="DMV20" t="s">
        <v>3405</v>
      </c>
      <c r="DMW20" t="s">
        <v>3406</v>
      </c>
      <c r="DMX20" t="s">
        <v>3407</v>
      </c>
      <c r="DMY20" t="s">
        <v>3408</v>
      </c>
      <c r="DMZ20" t="s">
        <v>3409</v>
      </c>
      <c r="DNA20" t="s">
        <v>3410</v>
      </c>
      <c r="DNB20" t="s">
        <v>3411</v>
      </c>
      <c r="DNC20" t="s">
        <v>3412</v>
      </c>
      <c r="DND20" t="s">
        <v>3413</v>
      </c>
      <c r="DNE20" t="s">
        <v>3414</v>
      </c>
      <c r="DNF20" t="s">
        <v>3415</v>
      </c>
      <c r="DNG20" t="s">
        <v>3416</v>
      </c>
      <c r="DNH20" t="s">
        <v>3417</v>
      </c>
      <c r="DNI20" t="s">
        <v>3418</v>
      </c>
      <c r="DNJ20" t="s">
        <v>3419</v>
      </c>
      <c r="DNK20" t="s">
        <v>3420</v>
      </c>
      <c r="DNL20" t="s">
        <v>3421</v>
      </c>
      <c r="DNM20" t="s">
        <v>3422</v>
      </c>
      <c r="DNN20" t="s">
        <v>3423</v>
      </c>
      <c r="DNO20" t="s">
        <v>3424</v>
      </c>
      <c r="DNP20" t="s">
        <v>3425</v>
      </c>
      <c r="DNQ20" t="s">
        <v>3426</v>
      </c>
      <c r="DNR20" t="s">
        <v>3427</v>
      </c>
      <c r="DNS20" t="s">
        <v>3428</v>
      </c>
      <c r="DNT20" t="s">
        <v>3429</v>
      </c>
      <c r="DNU20" t="s">
        <v>3430</v>
      </c>
      <c r="DNV20" t="s">
        <v>3431</v>
      </c>
      <c r="DNW20" t="s">
        <v>3432</v>
      </c>
      <c r="DNX20" t="s">
        <v>3433</v>
      </c>
      <c r="DNY20" t="s">
        <v>3434</v>
      </c>
      <c r="DNZ20" t="s">
        <v>3435</v>
      </c>
      <c r="DOA20" t="s">
        <v>3436</v>
      </c>
      <c r="DOB20" t="s">
        <v>3437</v>
      </c>
      <c r="DOC20" t="s">
        <v>3438</v>
      </c>
      <c r="DOD20" t="s">
        <v>3439</v>
      </c>
      <c r="DOE20" t="s">
        <v>3440</v>
      </c>
      <c r="DOF20" t="s">
        <v>3441</v>
      </c>
      <c r="DOG20" t="s">
        <v>3442</v>
      </c>
      <c r="DOH20" t="s">
        <v>3443</v>
      </c>
      <c r="DOI20" t="s">
        <v>3444</v>
      </c>
      <c r="DOJ20" t="s">
        <v>3445</v>
      </c>
      <c r="DOK20" t="s">
        <v>3446</v>
      </c>
      <c r="DOL20" t="s">
        <v>3447</v>
      </c>
      <c r="DOM20" t="s">
        <v>3448</v>
      </c>
      <c r="DON20" t="s">
        <v>3449</v>
      </c>
      <c r="DOO20" t="s">
        <v>3450</v>
      </c>
      <c r="DOP20" t="s">
        <v>3451</v>
      </c>
      <c r="DOQ20" t="s">
        <v>3452</v>
      </c>
      <c r="DOR20" t="s">
        <v>3453</v>
      </c>
      <c r="DOS20" t="s">
        <v>3454</v>
      </c>
      <c r="DOT20" t="s">
        <v>3455</v>
      </c>
      <c r="DOU20" t="s">
        <v>3456</v>
      </c>
      <c r="DOV20" t="s">
        <v>3457</v>
      </c>
      <c r="DOW20" t="s">
        <v>3458</v>
      </c>
      <c r="DOX20" t="s">
        <v>3459</v>
      </c>
      <c r="DOY20" t="s">
        <v>3460</v>
      </c>
      <c r="DOZ20" t="s">
        <v>3461</v>
      </c>
      <c r="DPA20" t="s">
        <v>3462</v>
      </c>
      <c r="DPB20" t="s">
        <v>3463</v>
      </c>
      <c r="DPC20" t="s">
        <v>3464</v>
      </c>
      <c r="DPD20" t="s">
        <v>3465</v>
      </c>
      <c r="DPE20" t="s">
        <v>3466</v>
      </c>
      <c r="DPF20" t="s">
        <v>3467</v>
      </c>
      <c r="DPG20" t="s">
        <v>3468</v>
      </c>
      <c r="DPH20" t="s">
        <v>3469</v>
      </c>
      <c r="DPI20" t="s">
        <v>3470</v>
      </c>
      <c r="DPJ20" t="s">
        <v>3471</v>
      </c>
      <c r="DPK20" t="s">
        <v>3472</v>
      </c>
      <c r="DPL20" t="s">
        <v>3473</v>
      </c>
      <c r="DPM20" t="s">
        <v>3474</v>
      </c>
      <c r="DPN20" t="s">
        <v>3475</v>
      </c>
      <c r="DPO20" t="s">
        <v>3476</v>
      </c>
      <c r="DPP20" t="s">
        <v>3477</v>
      </c>
      <c r="DPQ20" t="s">
        <v>3478</v>
      </c>
      <c r="DPR20" t="s">
        <v>3479</v>
      </c>
      <c r="DPS20" t="s">
        <v>3480</v>
      </c>
      <c r="DPT20" t="s">
        <v>3481</v>
      </c>
      <c r="DPU20" t="s">
        <v>3482</v>
      </c>
      <c r="DPV20" t="s">
        <v>3483</v>
      </c>
      <c r="DPW20" t="s">
        <v>3484</v>
      </c>
      <c r="DPX20" t="s">
        <v>3485</v>
      </c>
      <c r="DPY20" t="s">
        <v>3486</v>
      </c>
      <c r="DPZ20" t="s">
        <v>3487</v>
      </c>
      <c r="DQA20" t="s">
        <v>3488</v>
      </c>
      <c r="DQB20" t="s">
        <v>3489</v>
      </c>
      <c r="DQC20" t="s">
        <v>3490</v>
      </c>
      <c r="DQD20" t="s">
        <v>3491</v>
      </c>
      <c r="DQE20" t="s">
        <v>3492</v>
      </c>
      <c r="DQF20" t="s">
        <v>3493</v>
      </c>
      <c r="DQG20" t="s">
        <v>3494</v>
      </c>
      <c r="DQH20" t="s">
        <v>3495</v>
      </c>
      <c r="DQI20" t="s">
        <v>3496</v>
      </c>
      <c r="DQJ20" t="s">
        <v>3497</v>
      </c>
      <c r="DQK20" t="s">
        <v>3498</v>
      </c>
      <c r="DQL20" t="s">
        <v>3499</v>
      </c>
      <c r="DQM20" t="s">
        <v>3500</v>
      </c>
      <c r="DQN20" t="s">
        <v>3501</v>
      </c>
      <c r="DQO20" t="s">
        <v>3502</v>
      </c>
      <c r="DQP20" t="s">
        <v>3503</v>
      </c>
      <c r="DQQ20" t="s">
        <v>3504</v>
      </c>
      <c r="DQR20" t="s">
        <v>3505</v>
      </c>
      <c r="DQS20" t="s">
        <v>3506</v>
      </c>
      <c r="DQT20" t="s">
        <v>3507</v>
      </c>
      <c r="DQU20" t="s">
        <v>3508</v>
      </c>
      <c r="DQV20" t="s">
        <v>3509</v>
      </c>
      <c r="DQW20" t="s">
        <v>3510</v>
      </c>
      <c r="DQX20" t="s">
        <v>3511</v>
      </c>
      <c r="DQY20" t="s">
        <v>3512</v>
      </c>
      <c r="DQZ20" t="s">
        <v>3513</v>
      </c>
      <c r="DRA20" t="s">
        <v>3514</v>
      </c>
      <c r="DRB20" t="s">
        <v>3515</v>
      </c>
      <c r="DRC20" t="s">
        <v>3516</v>
      </c>
      <c r="DRD20" t="s">
        <v>3517</v>
      </c>
      <c r="DRE20" t="s">
        <v>3518</v>
      </c>
      <c r="DRF20" t="s">
        <v>3519</v>
      </c>
      <c r="DRG20" t="s">
        <v>3520</v>
      </c>
      <c r="DRH20" t="s">
        <v>3521</v>
      </c>
      <c r="DRI20" t="s">
        <v>3522</v>
      </c>
      <c r="DRJ20" t="s">
        <v>3523</v>
      </c>
      <c r="DRK20" t="s">
        <v>3524</v>
      </c>
      <c r="DRL20" t="s">
        <v>3525</v>
      </c>
      <c r="DRM20" t="s">
        <v>3526</v>
      </c>
      <c r="DRN20" t="s">
        <v>3527</v>
      </c>
      <c r="DRO20" t="s">
        <v>3528</v>
      </c>
      <c r="DRP20" t="s">
        <v>3529</v>
      </c>
      <c r="DRQ20" t="s">
        <v>3530</v>
      </c>
      <c r="DRR20" t="s">
        <v>3531</v>
      </c>
      <c r="DRS20" t="s">
        <v>3532</v>
      </c>
      <c r="DRT20" t="s">
        <v>3533</v>
      </c>
      <c r="DRU20" t="s">
        <v>3534</v>
      </c>
      <c r="DRV20" t="s">
        <v>3535</v>
      </c>
      <c r="DRW20" t="s">
        <v>3536</v>
      </c>
      <c r="DRX20" t="s">
        <v>3537</v>
      </c>
      <c r="DRY20" t="s">
        <v>3538</v>
      </c>
      <c r="DRZ20" t="s">
        <v>3539</v>
      </c>
      <c r="DSA20" t="s">
        <v>3540</v>
      </c>
      <c r="DSB20" t="s">
        <v>3541</v>
      </c>
      <c r="DSC20" t="s">
        <v>3542</v>
      </c>
      <c r="DSD20" t="s">
        <v>3543</v>
      </c>
      <c r="DSE20" t="s">
        <v>3544</v>
      </c>
      <c r="DSF20" t="s">
        <v>3545</v>
      </c>
      <c r="DSG20" t="s">
        <v>3546</v>
      </c>
      <c r="DSH20" t="s">
        <v>3547</v>
      </c>
      <c r="DSI20" t="s">
        <v>3548</v>
      </c>
      <c r="DSJ20" t="s">
        <v>3549</v>
      </c>
      <c r="DSK20" t="s">
        <v>3550</v>
      </c>
      <c r="DSL20" t="s">
        <v>3551</v>
      </c>
      <c r="DSM20" t="s">
        <v>3552</v>
      </c>
      <c r="DSN20" t="s">
        <v>3553</v>
      </c>
      <c r="DSO20" t="s">
        <v>3554</v>
      </c>
      <c r="DSP20" t="s">
        <v>3555</v>
      </c>
      <c r="DSQ20" t="s">
        <v>3556</v>
      </c>
      <c r="DSR20" t="s">
        <v>3557</v>
      </c>
      <c r="DSS20" t="s">
        <v>3558</v>
      </c>
      <c r="DST20" t="s">
        <v>3559</v>
      </c>
      <c r="DSU20" t="s">
        <v>3560</v>
      </c>
      <c r="DSV20" t="s">
        <v>3561</v>
      </c>
      <c r="DSW20" t="s">
        <v>3562</v>
      </c>
      <c r="DSX20" t="s">
        <v>3563</v>
      </c>
      <c r="DSY20" t="s">
        <v>3564</v>
      </c>
      <c r="DSZ20" t="s">
        <v>3565</v>
      </c>
      <c r="DTA20" t="s">
        <v>3566</v>
      </c>
      <c r="DTB20" t="s">
        <v>3567</v>
      </c>
      <c r="DTC20" t="s">
        <v>3568</v>
      </c>
      <c r="DTD20" t="s">
        <v>3569</v>
      </c>
      <c r="DTE20" t="s">
        <v>3570</v>
      </c>
      <c r="DTF20" t="s">
        <v>3571</v>
      </c>
      <c r="DTG20" t="s">
        <v>3572</v>
      </c>
      <c r="DTH20" t="s">
        <v>3573</v>
      </c>
      <c r="DTI20" t="s">
        <v>3574</v>
      </c>
      <c r="DTJ20" t="s">
        <v>3575</v>
      </c>
      <c r="DTK20" t="s">
        <v>3576</v>
      </c>
      <c r="DTL20" t="s">
        <v>3577</v>
      </c>
      <c r="DTM20" t="s">
        <v>3578</v>
      </c>
      <c r="DTN20" t="s">
        <v>3579</v>
      </c>
      <c r="DTO20" t="s">
        <v>3580</v>
      </c>
      <c r="DTP20" t="s">
        <v>3581</v>
      </c>
      <c r="DTQ20" t="s">
        <v>3582</v>
      </c>
      <c r="DTR20" t="s">
        <v>3583</v>
      </c>
      <c r="DTS20" t="s">
        <v>3584</v>
      </c>
      <c r="DTT20" t="s">
        <v>3585</v>
      </c>
      <c r="DTU20" t="s">
        <v>3586</v>
      </c>
      <c r="DTV20" t="s">
        <v>3587</v>
      </c>
      <c r="DTW20" t="s">
        <v>3588</v>
      </c>
      <c r="DTX20" t="s">
        <v>3589</v>
      </c>
      <c r="DTY20" t="s">
        <v>3590</v>
      </c>
      <c r="DTZ20" t="s">
        <v>3591</v>
      </c>
      <c r="DUA20" t="s">
        <v>3592</v>
      </c>
      <c r="DUB20" t="s">
        <v>3593</v>
      </c>
      <c r="DUC20" t="s">
        <v>3594</v>
      </c>
      <c r="DUD20" t="s">
        <v>3595</v>
      </c>
      <c r="DUE20" t="s">
        <v>3596</v>
      </c>
      <c r="DUF20" t="s">
        <v>3597</v>
      </c>
      <c r="DUG20" t="s">
        <v>3598</v>
      </c>
      <c r="DUH20" t="s">
        <v>3599</v>
      </c>
      <c r="DUI20" t="s">
        <v>3600</v>
      </c>
      <c r="DUJ20" t="s">
        <v>3601</v>
      </c>
      <c r="DUK20" t="s">
        <v>3602</v>
      </c>
      <c r="DUL20" t="s">
        <v>3603</v>
      </c>
      <c r="DUM20" t="s">
        <v>3604</v>
      </c>
      <c r="DUN20" t="s">
        <v>3605</v>
      </c>
      <c r="DUO20" t="s">
        <v>3606</v>
      </c>
      <c r="DUP20" t="s">
        <v>3607</v>
      </c>
      <c r="DUQ20" t="s">
        <v>3608</v>
      </c>
      <c r="DUR20" t="s">
        <v>3609</v>
      </c>
      <c r="DUS20" t="s">
        <v>3610</v>
      </c>
      <c r="DUT20" t="s">
        <v>3611</v>
      </c>
      <c r="DUU20" t="s">
        <v>3612</v>
      </c>
      <c r="DUV20" t="s">
        <v>3613</v>
      </c>
      <c r="DUW20" t="s">
        <v>3614</v>
      </c>
      <c r="DUX20" t="s">
        <v>3615</v>
      </c>
      <c r="DUY20" t="s">
        <v>3616</v>
      </c>
      <c r="DUZ20" t="s">
        <v>3617</v>
      </c>
      <c r="DVA20" t="s">
        <v>3618</v>
      </c>
      <c r="DVB20" t="s">
        <v>3619</v>
      </c>
      <c r="DVC20" t="s">
        <v>3620</v>
      </c>
      <c r="DVD20" t="s">
        <v>3621</v>
      </c>
      <c r="DVE20" t="s">
        <v>3622</v>
      </c>
      <c r="DVF20" t="s">
        <v>3623</v>
      </c>
      <c r="DVG20" t="s">
        <v>3624</v>
      </c>
      <c r="DVH20" t="s">
        <v>3625</v>
      </c>
      <c r="DVI20" t="s">
        <v>3626</v>
      </c>
      <c r="DVJ20" t="s">
        <v>3627</v>
      </c>
      <c r="DVK20" t="s">
        <v>3628</v>
      </c>
      <c r="DVL20" t="s">
        <v>3629</v>
      </c>
      <c r="DVM20" t="s">
        <v>3630</v>
      </c>
      <c r="DVN20" t="s">
        <v>3631</v>
      </c>
      <c r="DVO20" t="s">
        <v>3632</v>
      </c>
      <c r="DVP20" t="s">
        <v>3633</v>
      </c>
      <c r="DVQ20" t="s">
        <v>3634</v>
      </c>
      <c r="DVR20" t="s">
        <v>3635</v>
      </c>
      <c r="DVS20" t="s">
        <v>3636</v>
      </c>
      <c r="DVT20" t="s">
        <v>3637</v>
      </c>
      <c r="DVU20" t="s">
        <v>3638</v>
      </c>
      <c r="DVV20" t="s">
        <v>3639</v>
      </c>
      <c r="DVW20" t="s">
        <v>3640</v>
      </c>
      <c r="DVX20" t="s">
        <v>3641</v>
      </c>
      <c r="DVY20" t="s">
        <v>3642</v>
      </c>
      <c r="DVZ20" t="s">
        <v>3643</v>
      </c>
      <c r="DWA20" t="s">
        <v>3644</v>
      </c>
      <c r="DWB20" t="s">
        <v>3645</v>
      </c>
      <c r="DWC20" t="s">
        <v>3646</v>
      </c>
      <c r="DWD20" t="s">
        <v>3647</v>
      </c>
      <c r="DWE20" t="s">
        <v>3648</v>
      </c>
      <c r="DWF20" t="s">
        <v>3649</v>
      </c>
      <c r="DWG20" t="s">
        <v>3650</v>
      </c>
      <c r="DWH20" t="s">
        <v>3651</v>
      </c>
      <c r="DWI20" t="s">
        <v>3652</v>
      </c>
      <c r="DWJ20" t="s">
        <v>3653</v>
      </c>
      <c r="DWK20" t="s">
        <v>3654</v>
      </c>
      <c r="DWL20" t="s">
        <v>3655</v>
      </c>
      <c r="DWM20" t="s">
        <v>3656</v>
      </c>
      <c r="DWN20" t="s">
        <v>3657</v>
      </c>
      <c r="DWO20" t="s">
        <v>3658</v>
      </c>
      <c r="DWP20" t="s">
        <v>3659</v>
      </c>
      <c r="DWQ20" t="s">
        <v>3660</v>
      </c>
      <c r="DWR20" t="s">
        <v>3661</v>
      </c>
      <c r="DWS20" t="s">
        <v>3662</v>
      </c>
      <c r="DWT20" t="s">
        <v>3663</v>
      </c>
      <c r="DWU20" t="s">
        <v>3664</v>
      </c>
      <c r="DWV20" t="s">
        <v>3665</v>
      </c>
      <c r="DWW20" t="s">
        <v>3666</v>
      </c>
      <c r="DWX20" t="s">
        <v>3667</v>
      </c>
      <c r="DWY20" t="s">
        <v>3668</v>
      </c>
      <c r="DWZ20" t="s">
        <v>3669</v>
      </c>
      <c r="DXA20" t="s">
        <v>3670</v>
      </c>
      <c r="DXB20" t="s">
        <v>3671</v>
      </c>
      <c r="DXC20" t="s">
        <v>3672</v>
      </c>
      <c r="DXD20" t="s">
        <v>3673</v>
      </c>
      <c r="DXE20" t="s">
        <v>3674</v>
      </c>
      <c r="DXF20" t="s">
        <v>3675</v>
      </c>
      <c r="DXG20" t="s">
        <v>3676</v>
      </c>
      <c r="DXH20" t="s">
        <v>3677</v>
      </c>
      <c r="DXI20" t="s">
        <v>3678</v>
      </c>
      <c r="DXJ20" t="s">
        <v>3679</v>
      </c>
      <c r="DXK20" t="s">
        <v>3680</v>
      </c>
      <c r="DXL20" t="s">
        <v>3681</v>
      </c>
      <c r="DXM20" t="s">
        <v>3682</v>
      </c>
      <c r="DXN20" t="s">
        <v>3683</v>
      </c>
      <c r="DXO20" t="s">
        <v>3684</v>
      </c>
      <c r="DXP20" t="s">
        <v>3685</v>
      </c>
      <c r="DXQ20" t="s">
        <v>3686</v>
      </c>
      <c r="DXR20" t="s">
        <v>3687</v>
      </c>
      <c r="DXS20" t="s">
        <v>3688</v>
      </c>
      <c r="DXT20" t="s">
        <v>3689</v>
      </c>
      <c r="DXU20" t="s">
        <v>3690</v>
      </c>
      <c r="DXV20" t="s">
        <v>3691</v>
      </c>
      <c r="DXW20" t="s">
        <v>3692</v>
      </c>
      <c r="DXX20" t="s">
        <v>3693</v>
      </c>
      <c r="DXY20" t="s">
        <v>3694</v>
      </c>
      <c r="DXZ20" t="s">
        <v>3695</v>
      </c>
      <c r="DYA20" t="s">
        <v>3696</v>
      </c>
      <c r="DYB20" t="s">
        <v>3697</v>
      </c>
      <c r="DYC20" t="s">
        <v>3698</v>
      </c>
      <c r="DYD20" t="s">
        <v>3699</v>
      </c>
      <c r="DYE20" t="s">
        <v>3700</v>
      </c>
      <c r="DYF20" t="s">
        <v>3701</v>
      </c>
      <c r="DYG20" t="s">
        <v>3702</v>
      </c>
      <c r="DYH20" t="s">
        <v>3703</v>
      </c>
      <c r="DYI20" t="s">
        <v>3704</v>
      </c>
      <c r="DYJ20" t="s">
        <v>3705</v>
      </c>
      <c r="DYK20" t="s">
        <v>3706</v>
      </c>
      <c r="DYL20" t="s">
        <v>3707</v>
      </c>
      <c r="DYM20" t="s">
        <v>3708</v>
      </c>
      <c r="DYN20" t="s">
        <v>3709</v>
      </c>
      <c r="DYO20" t="s">
        <v>3710</v>
      </c>
      <c r="DYP20" t="s">
        <v>3711</v>
      </c>
      <c r="DYQ20" t="s">
        <v>3712</v>
      </c>
      <c r="DYR20" t="s">
        <v>3713</v>
      </c>
      <c r="DYS20" t="s">
        <v>3714</v>
      </c>
      <c r="DYT20" t="s">
        <v>3715</v>
      </c>
      <c r="DYU20" t="s">
        <v>3716</v>
      </c>
      <c r="DYV20" t="s">
        <v>3717</v>
      </c>
      <c r="DYW20" t="s">
        <v>3718</v>
      </c>
      <c r="DYX20" t="s">
        <v>3719</v>
      </c>
      <c r="DYY20" t="s">
        <v>3720</v>
      </c>
      <c r="DYZ20" t="s">
        <v>3721</v>
      </c>
      <c r="DZA20" t="s">
        <v>3722</v>
      </c>
      <c r="DZB20" t="s">
        <v>3723</v>
      </c>
      <c r="DZC20" t="s">
        <v>3724</v>
      </c>
      <c r="DZD20" t="s">
        <v>3725</v>
      </c>
      <c r="DZE20" t="s">
        <v>3726</v>
      </c>
      <c r="DZF20" t="s">
        <v>3727</v>
      </c>
      <c r="DZG20" t="s">
        <v>3728</v>
      </c>
      <c r="DZH20" t="s">
        <v>3729</v>
      </c>
      <c r="DZI20" t="s">
        <v>3730</v>
      </c>
      <c r="DZJ20" t="s">
        <v>3731</v>
      </c>
      <c r="DZK20" t="s">
        <v>3732</v>
      </c>
      <c r="DZL20" t="s">
        <v>3733</v>
      </c>
      <c r="DZM20" t="s">
        <v>3734</v>
      </c>
      <c r="DZN20" t="s">
        <v>3735</v>
      </c>
      <c r="DZO20" t="s">
        <v>3736</v>
      </c>
      <c r="DZP20" t="s">
        <v>3737</v>
      </c>
      <c r="DZQ20" t="s">
        <v>3738</v>
      </c>
      <c r="DZR20" t="s">
        <v>3739</v>
      </c>
      <c r="DZS20" t="s">
        <v>3740</v>
      </c>
      <c r="DZT20" t="s">
        <v>3741</v>
      </c>
      <c r="DZU20" t="s">
        <v>3742</v>
      </c>
      <c r="DZV20" t="s">
        <v>3743</v>
      </c>
      <c r="DZW20" t="s">
        <v>3744</v>
      </c>
      <c r="DZX20" t="s">
        <v>3745</v>
      </c>
      <c r="DZY20" t="s">
        <v>3746</v>
      </c>
      <c r="DZZ20" t="s">
        <v>3747</v>
      </c>
      <c r="EAA20" t="s">
        <v>3748</v>
      </c>
      <c r="EAB20" t="s">
        <v>3749</v>
      </c>
      <c r="EAC20" t="s">
        <v>3750</v>
      </c>
      <c r="EAD20" t="s">
        <v>3751</v>
      </c>
      <c r="EAE20" t="s">
        <v>3752</v>
      </c>
      <c r="EAF20" t="s">
        <v>3753</v>
      </c>
      <c r="EAG20" t="s">
        <v>3754</v>
      </c>
      <c r="EAH20" t="s">
        <v>3755</v>
      </c>
      <c r="EAI20" t="s">
        <v>3756</v>
      </c>
      <c r="EAJ20" t="s">
        <v>3757</v>
      </c>
      <c r="EAK20" t="s">
        <v>3758</v>
      </c>
      <c r="EAL20" t="s">
        <v>3759</v>
      </c>
      <c r="EAM20" t="s">
        <v>3760</v>
      </c>
      <c r="EAN20" t="s">
        <v>3761</v>
      </c>
      <c r="EAO20" t="s">
        <v>3762</v>
      </c>
      <c r="EAP20" t="s">
        <v>3763</v>
      </c>
      <c r="EAQ20" t="s">
        <v>3764</v>
      </c>
      <c r="EAR20" t="s">
        <v>3765</v>
      </c>
      <c r="EAS20" t="s">
        <v>3766</v>
      </c>
      <c r="EAT20" t="s">
        <v>3767</v>
      </c>
      <c r="EAU20" t="s">
        <v>3768</v>
      </c>
      <c r="EAV20" t="s">
        <v>3769</v>
      </c>
      <c r="EAW20" t="s">
        <v>3770</v>
      </c>
      <c r="EAX20" t="s">
        <v>3771</v>
      </c>
      <c r="EAY20" t="s">
        <v>3772</v>
      </c>
      <c r="EAZ20" t="s">
        <v>3773</v>
      </c>
      <c r="EBA20" t="s">
        <v>3774</v>
      </c>
      <c r="EBB20" t="s">
        <v>3775</v>
      </c>
      <c r="EBC20" t="s">
        <v>3776</v>
      </c>
      <c r="EBD20" t="s">
        <v>3777</v>
      </c>
      <c r="EBE20" t="s">
        <v>3778</v>
      </c>
      <c r="EBF20" t="s">
        <v>3779</v>
      </c>
      <c r="EBG20" t="s">
        <v>3780</v>
      </c>
      <c r="EBH20" t="s">
        <v>3781</v>
      </c>
      <c r="EBI20" t="s">
        <v>3782</v>
      </c>
      <c r="EBJ20" t="s">
        <v>3783</v>
      </c>
      <c r="EBK20" t="s">
        <v>3784</v>
      </c>
      <c r="EBL20" t="s">
        <v>3785</v>
      </c>
      <c r="EBM20" t="s">
        <v>3786</v>
      </c>
      <c r="EBN20" t="s">
        <v>3787</v>
      </c>
      <c r="EBO20" t="s">
        <v>3788</v>
      </c>
      <c r="EBP20" t="s">
        <v>3789</v>
      </c>
      <c r="EBQ20" t="s">
        <v>3790</v>
      </c>
      <c r="EBR20" t="s">
        <v>3791</v>
      </c>
      <c r="EBS20" t="s">
        <v>3792</v>
      </c>
      <c r="EBT20" t="s">
        <v>3793</v>
      </c>
      <c r="EBU20" t="s">
        <v>3794</v>
      </c>
      <c r="EBV20" t="s">
        <v>3795</v>
      </c>
      <c r="EBW20" t="s">
        <v>3796</v>
      </c>
      <c r="EBX20" t="s">
        <v>3797</v>
      </c>
      <c r="EBY20" t="s">
        <v>3798</v>
      </c>
      <c r="EBZ20" t="s">
        <v>3799</v>
      </c>
      <c r="ECA20" t="s">
        <v>3800</v>
      </c>
      <c r="ECB20" t="s">
        <v>3801</v>
      </c>
      <c r="ECC20" t="s">
        <v>3802</v>
      </c>
      <c r="ECD20" t="s">
        <v>3803</v>
      </c>
      <c r="ECE20" t="s">
        <v>3804</v>
      </c>
      <c r="ECF20" t="s">
        <v>3805</v>
      </c>
      <c r="ECG20" t="s">
        <v>3806</v>
      </c>
      <c r="ECH20" t="s">
        <v>3807</v>
      </c>
      <c r="ECI20" t="s">
        <v>3808</v>
      </c>
      <c r="ECJ20" t="s">
        <v>3809</v>
      </c>
      <c r="ECK20" t="s">
        <v>3810</v>
      </c>
      <c r="ECL20" t="s">
        <v>3811</v>
      </c>
      <c r="ECM20" t="s">
        <v>3812</v>
      </c>
      <c r="ECN20" t="s">
        <v>3813</v>
      </c>
      <c r="ECO20" t="s">
        <v>3814</v>
      </c>
      <c r="ECP20" t="s">
        <v>3815</v>
      </c>
      <c r="ECQ20" t="s">
        <v>3816</v>
      </c>
      <c r="ECR20" t="s">
        <v>3817</v>
      </c>
      <c r="ECS20" t="s">
        <v>3818</v>
      </c>
      <c r="ECT20" t="s">
        <v>3819</v>
      </c>
      <c r="ECU20" t="s">
        <v>3820</v>
      </c>
      <c r="ECV20" t="s">
        <v>3821</v>
      </c>
      <c r="ECW20" t="s">
        <v>3822</v>
      </c>
      <c r="ECX20" t="s">
        <v>3823</v>
      </c>
      <c r="ECY20" t="s">
        <v>3824</v>
      </c>
      <c r="ECZ20" t="s">
        <v>3825</v>
      </c>
      <c r="EDA20" t="s">
        <v>3826</v>
      </c>
      <c r="EDB20" t="s">
        <v>3827</v>
      </c>
      <c r="EDC20" t="s">
        <v>3828</v>
      </c>
      <c r="EDD20" t="s">
        <v>3829</v>
      </c>
      <c r="EDE20" t="s">
        <v>3830</v>
      </c>
      <c r="EDF20" t="s">
        <v>3831</v>
      </c>
      <c r="EDG20" t="s">
        <v>3832</v>
      </c>
      <c r="EDH20" t="s">
        <v>3833</v>
      </c>
      <c r="EDI20" t="s">
        <v>3834</v>
      </c>
      <c r="EDJ20" t="s">
        <v>3835</v>
      </c>
      <c r="EDK20" t="s">
        <v>3836</v>
      </c>
      <c r="EDL20" t="s">
        <v>3837</v>
      </c>
      <c r="EDM20" t="s">
        <v>3838</v>
      </c>
      <c r="EDN20" t="s">
        <v>3839</v>
      </c>
      <c r="EDO20" t="s">
        <v>3840</v>
      </c>
      <c r="EDP20" t="s">
        <v>3841</v>
      </c>
      <c r="EDQ20" t="s">
        <v>3842</v>
      </c>
      <c r="EDR20" t="s">
        <v>3843</v>
      </c>
      <c r="EDS20" t="s">
        <v>3844</v>
      </c>
      <c r="EDT20" t="s">
        <v>3845</v>
      </c>
      <c r="EDU20" t="s">
        <v>3846</v>
      </c>
      <c r="EDV20" t="s">
        <v>3847</v>
      </c>
      <c r="EDW20" t="s">
        <v>3848</v>
      </c>
      <c r="EDX20" t="s">
        <v>3849</v>
      </c>
      <c r="EDY20" t="s">
        <v>3850</v>
      </c>
      <c r="EDZ20" t="s">
        <v>3851</v>
      </c>
      <c r="EEA20" t="s">
        <v>3852</v>
      </c>
      <c r="EEB20" t="s">
        <v>3853</v>
      </c>
      <c r="EEC20" t="s">
        <v>3854</v>
      </c>
      <c r="EED20" t="s">
        <v>3855</v>
      </c>
      <c r="EEE20" t="s">
        <v>3856</v>
      </c>
      <c r="EEF20" t="s">
        <v>3857</v>
      </c>
      <c r="EEG20" t="s">
        <v>3858</v>
      </c>
      <c r="EEH20" t="s">
        <v>3859</v>
      </c>
      <c r="EEI20" t="s">
        <v>3860</v>
      </c>
      <c r="EEJ20" t="s">
        <v>3861</v>
      </c>
      <c r="EEK20" t="s">
        <v>3862</v>
      </c>
      <c r="EEL20" t="s">
        <v>3863</v>
      </c>
      <c r="EEM20" t="s">
        <v>3864</v>
      </c>
      <c r="EEN20" t="s">
        <v>3865</v>
      </c>
      <c r="EEO20" t="s">
        <v>3866</v>
      </c>
      <c r="EEP20" t="s">
        <v>3867</v>
      </c>
      <c r="EEQ20" t="s">
        <v>3868</v>
      </c>
      <c r="EER20" t="s">
        <v>3869</v>
      </c>
      <c r="EES20" t="s">
        <v>3870</v>
      </c>
      <c r="EET20" t="s">
        <v>3871</v>
      </c>
      <c r="EEU20" t="s">
        <v>3872</v>
      </c>
      <c r="EEV20" t="s">
        <v>3873</v>
      </c>
      <c r="EEW20" t="s">
        <v>3874</v>
      </c>
      <c r="EEX20" t="s">
        <v>3875</v>
      </c>
      <c r="EEY20" t="s">
        <v>3876</v>
      </c>
      <c r="EEZ20" t="s">
        <v>3877</v>
      </c>
      <c r="EFA20" t="s">
        <v>3878</v>
      </c>
      <c r="EFB20" t="s">
        <v>3879</v>
      </c>
      <c r="EFC20" t="s">
        <v>3880</v>
      </c>
      <c r="EFD20" t="s">
        <v>3881</v>
      </c>
      <c r="EFE20" t="s">
        <v>3882</v>
      </c>
      <c r="EFF20" t="s">
        <v>3883</v>
      </c>
      <c r="EFG20" t="s">
        <v>3884</v>
      </c>
      <c r="EFH20" t="s">
        <v>3885</v>
      </c>
      <c r="EFI20" t="s">
        <v>3886</v>
      </c>
      <c r="EFJ20" t="s">
        <v>3887</v>
      </c>
      <c r="EFK20" t="s">
        <v>3888</v>
      </c>
      <c r="EFL20" t="s">
        <v>3889</v>
      </c>
      <c r="EFM20" t="s">
        <v>3890</v>
      </c>
      <c r="EFN20" t="s">
        <v>3891</v>
      </c>
      <c r="EFO20" t="s">
        <v>3892</v>
      </c>
      <c r="EFP20" t="s">
        <v>3893</v>
      </c>
      <c r="EFQ20" t="s">
        <v>3894</v>
      </c>
      <c r="EFR20" t="s">
        <v>3895</v>
      </c>
      <c r="EFS20" t="s">
        <v>3896</v>
      </c>
      <c r="EFT20" t="s">
        <v>3897</v>
      </c>
      <c r="EFU20" t="s">
        <v>3898</v>
      </c>
      <c r="EFV20" t="s">
        <v>3899</v>
      </c>
      <c r="EFW20" t="s">
        <v>3900</v>
      </c>
      <c r="EFX20" t="s">
        <v>3901</v>
      </c>
      <c r="EFY20" t="s">
        <v>3902</v>
      </c>
      <c r="EFZ20" t="s">
        <v>3903</v>
      </c>
      <c r="EGA20" t="s">
        <v>3904</v>
      </c>
      <c r="EGB20" t="s">
        <v>3905</v>
      </c>
      <c r="EGC20" t="s">
        <v>3906</v>
      </c>
      <c r="EGD20" t="s">
        <v>3907</v>
      </c>
      <c r="EGE20" t="s">
        <v>3908</v>
      </c>
      <c r="EGF20" t="s">
        <v>3909</v>
      </c>
      <c r="EGG20" t="s">
        <v>3910</v>
      </c>
      <c r="EGH20" t="s">
        <v>3911</v>
      </c>
      <c r="EGI20" t="s">
        <v>3912</v>
      </c>
      <c r="EGJ20" t="s">
        <v>3913</v>
      </c>
      <c r="EGK20" t="s">
        <v>3914</v>
      </c>
      <c r="EGL20" t="s">
        <v>3915</v>
      </c>
      <c r="EGM20" t="s">
        <v>3916</v>
      </c>
      <c r="EGN20" t="s">
        <v>3917</v>
      </c>
      <c r="EGO20" t="s">
        <v>3918</v>
      </c>
      <c r="EGP20" t="s">
        <v>3919</v>
      </c>
      <c r="EGQ20" t="s">
        <v>3920</v>
      </c>
      <c r="EGR20" t="s">
        <v>3921</v>
      </c>
      <c r="EGS20" t="s">
        <v>3922</v>
      </c>
      <c r="EGT20" t="s">
        <v>3923</v>
      </c>
      <c r="EGU20" t="s">
        <v>3924</v>
      </c>
      <c r="EGV20" t="s">
        <v>3925</v>
      </c>
      <c r="EGW20" t="s">
        <v>3926</v>
      </c>
      <c r="EGX20" t="s">
        <v>3927</v>
      </c>
      <c r="EGY20" t="s">
        <v>3928</v>
      </c>
      <c r="EGZ20" t="s">
        <v>3929</v>
      </c>
      <c r="EHA20" t="s">
        <v>3930</v>
      </c>
      <c r="EHB20" t="s">
        <v>3931</v>
      </c>
      <c r="EHC20" t="s">
        <v>3932</v>
      </c>
      <c r="EHD20" t="s">
        <v>3933</v>
      </c>
      <c r="EHE20" t="s">
        <v>3934</v>
      </c>
      <c r="EHF20" t="s">
        <v>3935</v>
      </c>
      <c r="EHG20" t="s">
        <v>3936</v>
      </c>
      <c r="EHH20" t="s">
        <v>3937</v>
      </c>
      <c r="EHI20" t="s">
        <v>3938</v>
      </c>
      <c r="EHJ20" t="s">
        <v>3939</v>
      </c>
      <c r="EHK20" t="s">
        <v>3940</v>
      </c>
      <c r="EHL20" t="s">
        <v>3941</v>
      </c>
      <c r="EHM20" t="s">
        <v>3942</v>
      </c>
      <c r="EHN20" t="s">
        <v>3943</v>
      </c>
      <c r="EHO20" t="s">
        <v>3944</v>
      </c>
      <c r="EHP20" t="s">
        <v>3945</v>
      </c>
      <c r="EHQ20" t="s">
        <v>3946</v>
      </c>
      <c r="EHR20" t="s">
        <v>3947</v>
      </c>
      <c r="EHS20" t="s">
        <v>3948</v>
      </c>
      <c r="EHT20" t="s">
        <v>3949</v>
      </c>
      <c r="EHU20" t="s">
        <v>3950</v>
      </c>
      <c r="EHV20" t="s">
        <v>3951</v>
      </c>
      <c r="EHW20" t="s">
        <v>3952</v>
      </c>
      <c r="EHX20" t="s">
        <v>3953</v>
      </c>
      <c r="EHY20" t="s">
        <v>3954</v>
      </c>
      <c r="EHZ20" t="s">
        <v>3955</v>
      </c>
      <c r="EIA20" t="s">
        <v>3956</v>
      </c>
      <c r="EIB20" t="s">
        <v>3957</v>
      </c>
      <c r="EIC20" t="s">
        <v>3958</v>
      </c>
      <c r="EID20" t="s">
        <v>3959</v>
      </c>
      <c r="EIE20" t="s">
        <v>3960</v>
      </c>
      <c r="EIF20" t="s">
        <v>3961</v>
      </c>
      <c r="EIG20" t="s">
        <v>3962</v>
      </c>
      <c r="EIH20" t="s">
        <v>3963</v>
      </c>
      <c r="EII20" t="s">
        <v>3964</v>
      </c>
      <c r="EIJ20" t="s">
        <v>3965</v>
      </c>
      <c r="EIK20" t="s">
        <v>3966</v>
      </c>
      <c r="EIL20" t="s">
        <v>3967</v>
      </c>
      <c r="EIM20" t="s">
        <v>3968</v>
      </c>
      <c r="EIN20" t="s">
        <v>3969</v>
      </c>
      <c r="EIO20" t="s">
        <v>3970</v>
      </c>
      <c r="EIP20" t="s">
        <v>3971</v>
      </c>
      <c r="EIQ20" t="s">
        <v>3972</v>
      </c>
      <c r="EIR20" t="s">
        <v>3973</v>
      </c>
      <c r="EIS20" t="s">
        <v>3974</v>
      </c>
      <c r="EIT20" t="s">
        <v>3975</v>
      </c>
      <c r="EIU20" t="s">
        <v>3976</v>
      </c>
      <c r="EIV20" t="s">
        <v>3977</v>
      </c>
      <c r="EIW20" t="s">
        <v>3978</v>
      </c>
      <c r="EIX20" t="s">
        <v>3979</v>
      </c>
      <c r="EIY20" t="s">
        <v>3980</v>
      </c>
      <c r="EIZ20" t="s">
        <v>3981</v>
      </c>
      <c r="EJA20" t="s">
        <v>3982</v>
      </c>
      <c r="EJB20" t="s">
        <v>3983</v>
      </c>
      <c r="EJC20" t="s">
        <v>3984</v>
      </c>
      <c r="EJD20" t="s">
        <v>3985</v>
      </c>
      <c r="EJE20" t="s">
        <v>3986</v>
      </c>
      <c r="EJF20" t="s">
        <v>3987</v>
      </c>
      <c r="EJG20" t="s">
        <v>3988</v>
      </c>
      <c r="EJH20" t="s">
        <v>3989</v>
      </c>
      <c r="EJI20" t="s">
        <v>3990</v>
      </c>
      <c r="EJJ20" t="s">
        <v>3991</v>
      </c>
      <c r="EJK20" t="s">
        <v>3992</v>
      </c>
      <c r="EJL20" t="s">
        <v>3993</v>
      </c>
      <c r="EJM20" t="s">
        <v>3994</v>
      </c>
      <c r="EJN20" t="s">
        <v>3995</v>
      </c>
      <c r="EJO20" t="s">
        <v>3996</v>
      </c>
      <c r="EJP20" t="s">
        <v>3997</v>
      </c>
      <c r="EJQ20" t="s">
        <v>3998</v>
      </c>
      <c r="EJR20" t="s">
        <v>3999</v>
      </c>
      <c r="EJS20" t="s">
        <v>4000</v>
      </c>
      <c r="EJT20" t="s">
        <v>4001</v>
      </c>
      <c r="EJU20" t="s">
        <v>4002</v>
      </c>
      <c r="EJV20" t="s">
        <v>4003</v>
      </c>
      <c r="EJW20" t="s">
        <v>4004</v>
      </c>
      <c r="EJX20" t="s">
        <v>4005</v>
      </c>
      <c r="EJY20" t="s">
        <v>4006</v>
      </c>
      <c r="EJZ20" t="s">
        <v>4007</v>
      </c>
      <c r="EKA20" t="s">
        <v>4008</v>
      </c>
      <c r="EKB20" t="s">
        <v>4009</v>
      </c>
      <c r="EKC20" t="s">
        <v>4010</v>
      </c>
      <c r="EKD20" t="s">
        <v>4011</v>
      </c>
      <c r="EKE20" t="s">
        <v>4012</v>
      </c>
      <c r="EKF20" t="s">
        <v>4013</v>
      </c>
      <c r="EKG20" t="s">
        <v>4014</v>
      </c>
      <c r="EKH20" t="s">
        <v>4015</v>
      </c>
      <c r="EKI20" t="s">
        <v>4016</v>
      </c>
      <c r="EKJ20" t="s">
        <v>4017</v>
      </c>
      <c r="EKK20" t="s">
        <v>4018</v>
      </c>
      <c r="EKL20" t="s">
        <v>4019</v>
      </c>
      <c r="EKM20" t="s">
        <v>4020</v>
      </c>
      <c r="EKN20" t="s">
        <v>4021</v>
      </c>
      <c r="EKO20" t="s">
        <v>4022</v>
      </c>
      <c r="EKP20" t="s">
        <v>4023</v>
      </c>
      <c r="EKQ20" t="s">
        <v>4024</v>
      </c>
      <c r="EKR20" t="s">
        <v>4025</v>
      </c>
      <c r="EKS20" t="s">
        <v>4026</v>
      </c>
      <c r="EKT20" t="s">
        <v>4027</v>
      </c>
      <c r="EKU20" t="s">
        <v>4028</v>
      </c>
      <c r="EKV20" t="s">
        <v>4029</v>
      </c>
      <c r="EKW20" t="s">
        <v>4030</v>
      </c>
      <c r="EKX20" t="s">
        <v>4031</v>
      </c>
      <c r="EKY20" t="s">
        <v>4032</v>
      </c>
      <c r="EKZ20" t="s">
        <v>4033</v>
      </c>
      <c r="ELA20" t="s">
        <v>4034</v>
      </c>
      <c r="ELB20" t="s">
        <v>4035</v>
      </c>
      <c r="ELC20" t="s">
        <v>4036</v>
      </c>
      <c r="ELD20" t="s">
        <v>4037</v>
      </c>
      <c r="ELE20" t="s">
        <v>4038</v>
      </c>
      <c r="ELF20" t="s">
        <v>4039</v>
      </c>
      <c r="ELG20" t="s">
        <v>4040</v>
      </c>
      <c r="ELH20" t="s">
        <v>4041</v>
      </c>
      <c r="ELI20" t="s">
        <v>4042</v>
      </c>
      <c r="ELJ20" t="s">
        <v>4043</v>
      </c>
      <c r="ELK20" t="s">
        <v>4044</v>
      </c>
      <c r="ELL20" t="s">
        <v>4045</v>
      </c>
      <c r="ELM20" t="s">
        <v>4046</v>
      </c>
      <c r="ELN20" t="s">
        <v>4047</v>
      </c>
      <c r="ELO20" t="s">
        <v>4048</v>
      </c>
      <c r="ELP20" t="s">
        <v>4049</v>
      </c>
      <c r="ELQ20" t="s">
        <v>4050</v>
      </c>
      <c r="ELR20" t="s">
        <v>4051</v>
      </c>
      <c r="ELS20" t="s">
        <v>4052</v>
      </c>
      <c r="ELT20" t="s">
        <v>4053</v>
      </c>
      <c r="ELU20" t="s">
        <v>4054</v>
      </c>
      <c r="ELV20" t="s">
        <v>4055</v>
      </c>
      <c r="ELW20" t="s">
        <v>4056</v>
      </c>
      <c r="ELX20" t="s">
        <v>4057</v>
      </c>
      <c r="ELY20" t="s">
        <v>4058</v>
      </c>
      <c r="ELZ20" t="s">
        <v>4059</v>
      </c>
      <c r="EMA20" t="s">
        <v>4060</v>
      </c>
      <c r="EMB20" t="s">
        <v>4061</v>
      </c>
      <c r="EMC20" t="s">
        <v>4062</v>
      </c>
      <c r="EMD20" t="s">
        <v>4063</v>
      </c>
      <c r="EME20" t="s">
        <v>4064</v>
      </c>
      <c r="EMF20" t="s">
        <v>4065</v>
      </c>
      <c r="EMG20" t="s">
        <v>4066</v>
      </c>
      <c r="EMH20" t="s">
        <v>4067</v>
      </c>
      <c r="EMI20" t="s">
        <v>4068</v>
      </c>
      <c r="EMJ20" t="s">
        <v>4069</v>
      </c>
      <c r="EMK20" t="s">
        <v>4070</v>
      </c>
      <c r="EML20" t="s">
        <v>4071</v>
      </c>
      <c r="EMM20" t="s">
        <v>4072</v>
      </c>
      <c r="EMN20" t="s">
        <v>4073</v>
      </c>
      <c r="EMO20" t="s">
        <v>4074</v>
      </c>
      <c r="EMP20" t="s">
        <v>4075</v>
      </c>
      <c r="EMQ20" t="s">
        <v>4076</v>
      </c>
      <c r="EMR20" t="s">
        <v>4077</v>
      </c>
      <c r="EMS20" t="s">
        <v>4078</v>
      </c>
      <c r="EMT20" t="s">
        <v>4079</v>
      </c>
      <c r="EMU20" t="s">
        <v>4080</v>
      </c>
      <c r="EMV20" t="s">
        <v>4081</v>
      </c>
      <c r="EMW20" t="s">
        <v>4082</v>
      </c>
      <c r="EMX20" t="s">
        <v>4083</v>
      </c>
      <c r="EMY20" t="s">
        <v>4084</v>
      </c>
      <c r="EMZ20" t="s">
        <v>4085</v>
      </c>
      <c r="ENA20" t="s">
        <v>4086</v>
      </c>
      <c r="ENB20" t="s">
        <v>4087</v>
      </c>
      <c r="ENC20" t="s">
        <v>4088</v>
      </c>
      <c r="END20" t="s">
        <v>4089</v>
      </c>
      <c r="ENE20" t="s">
        <v>4090</v>
      </c>
      <c r="ENF20" t="s">
        <v>4091</v>
      </c>
      <c r="ENG20" t="s">
        <v>4092</v>
      </c>
      <c r="ENH20" t="s">
        <v>4093</v>
      </c>
      <c r="ENI20" t="s">
        <v>4094</v>
      </c>
      <c r="ENJ20" t="s">
        <v>4095</v>
      </c>
      <c r="ENK20" t="s">
        <v>4096</v>
      </c>
      <c r="ENL20" t="s">
        <v>4097</v>
      </c>
      <c r="ENM20" t="s">
        <v>4098</v>
      </c>
      <c r="ENN20" t="s">
        <v>4099</v>
      </c>
      <c r="ENO20" t="s">
        <v>4100</v>
      </c>
      <c r="ENP20" t="s">
        <v>4101</v>
      </c>
      <c r="ENQ20" t="s">
        <v>4102</v>
      </c>
      <c r="ENR20" t="s">
        <v>4103</v>
      </c>
      <c r="ENS20" t="s">
        <v>4104</v>
      </c>
      <c r="ENT20" t="s">
        <v>4105</v>
      </c>
      <c r="ENU20" t="s">
        <v>4106</v>
      </c>
      <c r="ENV20" t="s">
        <v>4107</v>
      </c>
      <c r="ENW20" t="s">
        <v>4108</v>
      </c>
      <c r="ENX20" t="s">
        <v>4109</v>
      </c>
      <c r="ENY20" t="s">
        <v>4110</v>
      </c>
      <c r="ENZ20" t="s">
        <v>4111</v>
      </c>
      <c r="EOA20" t="s">
        <v>4112</v>
      </c>
      <c r="EOB20" t="s">
        <v>4113</v>
      </c>
      <c r="EOC20" t="s">
        <v>4114</v>
      </c>
      <c r="EOD20" t="s">
        <v>4115</v>
      </c>
      <c r="EOE20" t="s">
        <v>4116</v>
      </c>
      <c r="EOF20" t="s">
        <v>4117</v>
      </c>
      <c r="EOG20" t="s">
        <v>4118</v>
      </c>
      <c r="EOH20" t="s">
        <v>4119</v>
      </c>
      <c r="EOI20" t="s">
        <v>4120</v>
      </c>
      <c r="EOJ20" t="s">
        <v>4121</v>
      </c>
      <c r="EOK20" t="s">
        <v>4122</v>
      </c>
      <c r="EOL20" t="s">
        <v>4123</v>
      </c>
      <c r="EOM20" t="s">
        <v>4124</v>
      </c>
      <c r="EON20" t="s">
        <v>4125</v>
      </c>
      <c r="EOO20" t="s">
        <v>4126</v>
      </c>
      <c r="EOP20" t="s">
        <v>4127</v>
      </c>
      <c r="EOQ20" t="s">
        <v>4128</v>
      </c>
      <c r="EOR20" t="s">
        <v>4129</v>
      </c>
      <c r="EOS20" t="s">
        <v>4130</v>
      </c>
      <c r="EOT20" t="s">
        <v>4131</v>
      </c>
      <c r="EOU20" t="s">
        <v>4132</v>
      </c>
      <c r="EOV20" t="s">
        <v>4133</v>
      </c>
      <c r="EOW20" t="s">
        <v>4134</v>
      </c>
      <c r="EOX20" t="s">
        <v>4135</v>
      </c>
      <c r="EOY20" t="s">
        <v>4136</v>
      </c>
      <c r="EOZ20" t="s">
        <v>4137</v>
      </c>
      <c r="EPA20" t="s">
        <v>4138</v>
      </c>
      <c r="EPB20" t="s">
        <v>4139</v>
      </c>
      <c r="EPC20" t="s">
        <v>4140</v>
      </c>
      <c r="EPD20" t="s">
        <v>4141</v>
      </c>
      <c r="EPE20" t="s">
        <v>4142</v>
      </c>
      <c r="EPF20" t="s">
        <v>4143</v>
      </c>
      <c r="EPG20" t="s">
        <v>4144</v>
      </c>
      <c r="EPH20" t="s">
        <v>4145</v>
      </c>
      <c r="EPI20" t="s">
        <v>4146</v>
      </c>
      <c r="EPJ20" t="s">
        <v>4147</v>
      </c>
      <c r="EPK20" t="s">
        <v>4148</v>
      </c>
      <c r="EPL20" t="s">
        <v>4149</v>
      </c>
      <c r="EPM20" t="s">
        <v>4150</v>
      </c>
      <c r="EPN20" t="s">
        <v>4151</v>
      </c>
      <c r="EPO20" t="s">
        <v>4152</v>
      </c>
      <c r="EPP20" t="s">
        <v>4153</v>
      </c>
      <c r="EPQ20" t="s">
        <v>4154</v>
      </c>
      <c r="EPR20" t="s">
        <v>4155</v>
      </c>
      <c r="EPS20" t="s">
        <v>4156</v>
      </c>
      <c r="EPT20" t="s">
        <v>4157</v>
      </c>
      <c r="EPU20" t="s">
        <v>4158</v>
      </c>
      <c r="EPV20" t="s">
        <v>4159</v>
      </c>
      <c r="EPW20" t="s">
        <v>4160</v>
      </c>
      <c r="EPX20" t="s">
        <v>4161</v>
      </c>
      <c r="EPY20" t="s">
        <v>4162</v>
      </c>
      <c r="EPZ20" t="s">
        <v>4163</v>
      </c>
      <c r="EQA20" t="s">
        <v>4164</v>
      </c>
      <c r="EQB20" t="s">
        <v>4165</v>
      </c>
      <c r="EQC20" t="s">
        <v>4166</v>
      </c>
      <c r="EQD20" t="s">
        <v>4167</v>
      </c>
      <c r="EQE20" t="s">
        <v>4168</v>
      </c>
      <c r="EQF20" t="s">
        <v>4169</v>
      </c>
      <c r="EQG20" t="s">
        <v>4170</v>
      </c>
      <c r="EQH20" t="s">
        <v>4171</v>
      </c>
      <c r="EQI20" t="s">
        <v>4172</v>
      </c>
      <c r="EQJ20" t="s">
        <v>4173</v>
      </c>
      <c r="EQK20" t="s">
        <v>4174</v>
      </c>
      <c r="EQL20" t="s">
        <v>4175</v>
      </c>
      <c r="EQM20" t="s">
        <v>4176</v>
      </c>
      <c r="EQN20" t="s">
        <v>4177</v>
      </c>
      <c r="EQO20" t="s">
        <v>4178</v>
      </c>
      <c r="EQP20" t="s">
        <v>4179</v>
      </c>
      <c r="EQQ20" t="s">
        <v>4180</v>
      </c>
      <c r="EQR20" t="s">
        <v>4181</v>
      </c>
      <c r="EQS20" t="s">
        <v>4182</v>
      </c>
      <c r="EQT20" t="s">
        <v>4183</v>
      </c>
      <c r="EQU20" t="s">
        <v>4184</v>
      </c>
      <c r="EQV20" t="s">
        <v>4185</v>
      </c>
      <c r="EQW20" t="s">
        <v>4186</v>
      </c>
      <c r="EQX20" t="s">
        <v>4187</v>
      </c>
      <c r="EQY20" t="s">
        <v>4188</v>
      </c>
      <c r="EQZ20" t="s">
        <v>4189</v>
      </c>
      <c r="ERA20" t="s">
        <v>4190</v>
      </c>
      <c r="ERB20" t="s">
        <v>4191</v>
      </c>
      <c r="ERC20" t="s">
        <v>4192</v>
      </c>
      <c r="ERD20" t="s">
        <v>4193</v>
      </c>
      <c r="ERE20" t="s">
        <v>4194</v>
      </c>
      <c r="ERF20" t="s">
        <v>4195</v>
      </c>
      <c r="ERG20" t="s">
        <v>4196</v>
      </c>
      <c r="ERH20" t="s">
        <v>4197</v>
      </c>
      <c r="ERI20" t="s">
        <v>4198</v>
      </c>
      <c r="ERJ20" t="s">
        <v>4199</v>
      </c>
      <c r="ERK20" t="s">
        <v>4200</v>
      </c>
      <c r="ERL20" t="s">
        <v>4201</v>
      </c>
      <c r="ERM20" t="s">
        <v>4202</v>
      </c>
      <c r="ERN20" t="s">
        <v>4203</v>
      </c>
      <c r="ERO20" t="s">
        <v>4204</v>
      </c>
      <c r="ERP20" t="s">
        <v>4205</v>
      </c>
      <c r="ERQ20" t="s">
        <v>4206</v>
      </c>
      <c r="ERR20" t="s">
        <v>4207</v>
      </c>
      <c r="ERS20" t="s">
        <v>4208</v>
      </c>
      <c r="ERT20" t="s">
        <v>4209</v>
      </c>
      <c r="ERU20" t="s">
        <v>4210</v>
      </c>
      <c r="ERV20" t="s">
        <v>4211</v>
      </c>
      <c r="ERW20" t="s">
        <v>4212</v>
      </c>
      <c r="ERX20" t="s">
        <v>4213</v>
      </c>
      <c r="ERY20" t="s">
        <v>4214</v>
      </c>
      <c r="ERZ20" t="s">
        <v>4215</v>
      </c>
      <c r="ESA20" t="s">
        <v>4216</v>
      </c>
      <c r="ESB20" t="s">
        <v>4217</v>
      </c>
      <c r="ESC20" t="s">
        <v>4218</v>
      </c>
      <c r="ESD20" t="s">
        <v>4219</v>
      </c>
      <c r="ESE20" t="s">
        <v>4220</v>
      </c>
      <c r="ESF20" t="s">
        <v>4221</v>
      </c>
      <c r="ESG20" t="s">
        <v>4222</v>
      </c>
      <c r="ESH20" t="s">
        <v>4223</v>
      </c>
      <c r="ESI20" t="s">
        <v>4224</v>
      </c>
      <c r="ESJ20" t="s">
        <v>4225</v>
      </c>
      <c r="ESK20" t="s">
        <v>4226</v>
      </c>
      <c r="ESL20" t="s">
        <v>4227</v>
      </c>
      <c r="ESM20" t="s">
        <v>4228</v>
      </c>
      <c r="ESN20" t="s">
        <v>4229</v>
      </c>
      <c r="ESO20" t="s">
        <v>4230</v>
      </c>
      <c r="ESP20" t="s">
        <v>4231</v>
      </c>
      <c r="ESQ20" t="s">
        <v>4232</v>
      </c>
      <c r="ESR20" t="s">
        <v>4233</v>
      </c>
      <c r="ESS20" t="s">
        <v>4234</v>
      </c>
      <c r="EST20" t="s">
        <v>4235</v>
      </c>
      <c r="ESU20" t="s">
        <v>4236</v>
      </c>
      <c r="ESV20" t="s">
        <v>4237</v>
      </c>
      <c r="ESW20" t="s">
        <v>4238</v>
      </c>
      <c r="ESX20" t="s">
        <v>4239</v>
      </c>
      <c r="ESY20" t="s">
        <v>4240</v>
      </c>
      <c r="ESZ20" t="s">
        <v>4241</v>
      </c>
      <c r="ETA20" t="s">
        <v>4242</v>
      </c>
      <c r="ETB20" t="s">
        <v>4243</v>
      </c>
      <c r="ETC20" t="s">
        <v>4244</v>
      </c>
      <c r="ETD20" t="s">
        <v>4245</v>
      </c>
      <c r="ETE20" t="s">
        <v>4246</v>
      </c>
      <c r="ETF20" t="s">
        <v>4247</v>
      </c>
      <c r="ETG20" t="s">
        <v>4248</v>
      </c>
      <c r="ETH20" t="s">
        <v>4249</v>
      </c>
      <c r="ETI20" t="s">
        <v>4250</v>
      </c>
      <c r="ETJ20" t="s">
        <v>4251</v>
      </c>
      <c r="ETK20" t="s">
        <v>4252</v>
      </c>
      <c r="ETL20" t="s">
        <v>4253</v>
      </c>
      <c r="ETM20" t="s">
        <v>4254</v>
      </c>
      <c r="ETN20" t="s">
        <v>4255</v>
      </c>
      <c r="ETO20" t="s">
        <v>4256</v>
      </c>
      <c r="ETP20" t="s">
        <v>4257</v>
      </c>
      <c r="ETQ20" t="s">
        <v>4258</v>
      </c>
      <c r="ETR20" t="s">
        <v>4259</v>
      </c>
      <c r="ETS20" t="s">
        <v>4260</v>
      </c>
      <c r="ETT20" t="s">
        <v>4261</v>
      </c>
      <c r="ETU20" t="s">
        <v>4262</v>
      </c>
      <c r="ETV20" t="s">
        <v>4263</v>
      </c>
      <c r="ETW20" t="s">
        <v>4264</v>
      </c>
      <c r="ETX20" t="s">
        <v>4265</v>
      </c>
      <c r="ETY20" t="s">
        <v>4266</v>
      </c>
      <c r="ETZ20" t="s">
        <v>4267</v>
      </c>
      <c r="EUA20" t="s">
        <v>4268</v>
      </c>
      <c r="EUB20" t="s">
        <v>4269</v>
      </c>
      <c r="EUC20" t="s">
        <v>4270</v>
      </c>
      <c r="EUD20" t="s">
        <v>4271</v>
      </c>
      <c r="EUE20" t="s">
        <v>4272</v>
      </c>
      <c r="EUF20" t="s">
        <v>4273</v>
      </c>
      <c r="EUG20" t="s">
        <v>4274</v>
      </c>
      <c r="EUH20" t="s">
        <v>4275</v>
      </c>
      <c r="EUI20" t="s">
        <v>4276</v>
      </c>
      <c r="EUJ20" t="s">
        <v>4277</v>
      </c>
      <c r="EUK20" t="s">
        <v>4278</v>
      </c>
      <c r="EUL20" t="s">
        <v>4279</v>
      </c>
      <c r="EUM20" t="s">
        <v>4280</v>
      </c>
      <c r="EUN20" t="s">
        <v>4281</v>
      </c>
      <c r="EUO20" t="s">
        <v>4282</v>
      </c>
      <c r="EUP20" t="s">
        <v>4283</v>
      </c>
      <c r="EUQ20" t="s">
        <v>4284</v>
      </c>
      <c r="EUR20" t="s">
        <v>4285</v>
      </c>
      <c r="EUS20" t="s">
        <v>4286</v>
      </c>
      <c r="EUT20" t="s">
        <v>4287</v>
      </c>
      <c r="EUU20" t="s">
        <v>4288</v>
      </c>
      <c r="EUV20" t="s">
        <v>4289</v>
      </c>
      <c r="EUW20" t="s">
        <v>4290</v>
      </c>
      <c r="EUX20" t="s">
        <v>4291</v>
      </c>
      <c r="EUY20" t="s">
        <v>4292</v>
      </c>
      <c r="EUZ20" t="s">
        <v>4293</v>
      </c>
      <c r="EVA20" t="s">
        <v>4294</v>
      </c>
      <c r="EVB20" t="s">
        <v>4295</v>
      </c>
      <c r="EVC20" t="s">
        <v>4296</v>
      </c>
      <c r="EVD20" t="s">
        <v>4297</v>
      </c>
      <c r="EVE20" t="s">
        <v>4298</v>
      </c>
      <c r="EVF20" t="s">
        <v>4299</v>
      </c>
      <c r="EVG20" t="s">
        <v>4300</v>
      </c>
      <c r="EVH20" t="s">
        <v>4301</v>
      </c>
      <c r="EVI20" t="s">
        <v>4302</v>
      </c>
      <c r="EVJ20" t="s">
        <v>4303</v>
      </c>
      <c r="EVK20" t="s">
        <v>4304</v>
      </c>
      <c r="EVL20" t="s">
        <v>4305</v>
      </c>
      <c r="EVM20" t="s">
        <v>4306</v>
      </c>
      <c r="EVN20" t="s">
        <v>4307</v>
      </c>
      <c r="EVO20" t="s">
        <v>4308</v>
      </c>
      <c r="EVP20" t="s">
        <v>4309</v>
      </c>
      <c r="EVQ20" t="s">
        <v>4310</v>
      </c>
      <c r="EVR20" t="s">
        <v>4311</v>
      </c>
      <c r="EVS20" t="s">
        <v>4312</v>
      </c>
      <c r="EVT20" t="s">
        <v>4313</v>
      </c>
      <c r="EVU20" t="s">
        <v>4314</v>
      </c>
      <c r="EVV20" t="s">
        <v>4315</v>
      </c>
      <c r="EVW20" t="s">
        <v>4316</v>
      </c>
      <c r="EVX20" t="s">
        <v>4317</v>
      </c>
      <c r="EVY20" t="s">
        <v>4318</v>
      </c>
      <c r="EVZ20" t="s">
        <v>4319</v>
      </c>
      <c r="EWA20" t="s">
        <v>4320</v>
      </c>
      <c r="EWB20" t="s">
        <v>4321</v>
      </c>
      <c r="EWC20" t="s">
        <v>4322</v>
      </c>
      <c r="EWD20" t="s">
        <v>4323</v>
      </c>
      <c r="EWE20" t="s">
        <v>4324</v>
      </c>
      <c r="EWF20" t="s">
        <v>4325</v>
      </c>
      <c r="EWG20" t="s">
        <v>4326</v>
      </c>
      <c r="EWH20" t="s">
        <v>4327</v>
      </c>
      <c r="EWI20" t="s">
        <v>4328</v>
      </c>
      <c r="EWJ20" t="s">
        <v>4329</v>
      </c>
      <c r="EWK20" t="s">
        <v>4330</v>
      </c>
      <c r="EWL20" t="s">
        <v>4331</v>
      </c>
      <c r="EWM20" t="s">
        <v>4332</v>
      </c>
      <c r="EWN20" t="s">
        <v>4333</v>
      </c>
      <c r="EWO20" t="s">
        <v>4334</v>
      </c>
      <c r="EWP20" t="s">
        <v>4335</v>
      </c>
      <c r="EWQ20" t="s">
        <v>4336</v>
      </c>
      <c r="EWR20" t="s">
        <v>4337</v>
      </c>
      <c r="EWS20" t="s">
        <v>4338</v>
      </c>
      <c r="EWT20" t="s">
        <v>4339</v>
      </c>
      <c r="EWU20" t="s">
        <v>4340</v>
      </c>
      <c r="EWV20" t="s">
        <v>4341</v>
      </c>
      <c r="EWW20" t="s">
        <v>4342</v>
      </c>
      <c r="EWX20" t="s">
        <v>4343</v>
      </c>
      <c r="EWY20" t="s">
        <v>4344</v>
      </c>
      <c r="EWZ20" t="s">
        <v>4345</v>
      </c>
      <c r="EXA20" t="s">
        <v>4346</v>
      </c>
      <c r="EXB20" t="s">
        <v>4347</v>
      </c>
      <c r="EXC20" t="s">
        <v>4348</v>
      </c>
      <c r="EXD20" t="s">
        <v>4349</v>
      </c>
      <c r="EXE20" t="s">
        <v>4350</v>
      </c>
      <c r="EXF20" t="s">
        <v>4351</v>
      </c>
      <c r="EXG20" t="s">
        <v>4352</v>
      </c>
      <c r="EXH20" t="s">
        <v>4353</v>
      </c>
      <c r="EXI20" t="s">
        <v>4354</v>
      </c>
      <c r="EXJ20" t="s">
        <v>4355</v>
      </c>
      <c r="EXK20" t="s">
        <v>4356</v>
      </c>
      <c r="EXL20" t="s">
        <v>4357</v>
      </c>
      <c r="EXM20" t="s">
        <v>4358</v>
      </c>
      <c r="EXN20" t="s">
        <v>4359</v>
      </c>
      <c r="EXO20" t="s">
        <v>4360</v>
      </c>
      <c r="EXP20" t="s">
        <v>4361</v>
      </c>
      <c r="EXQ20" t="s">
        <v>4362</v>
      </c>
      <c r="EXR20" t="s">
        <v>4363</v>
      </c>
      <c r="EXS20" t="s">
        <v>4364</v>
      </c>
      <c r="EXT20" t="s">
        <v>4365</v>
      </c>
      <c r="EXU20" t="s">
        <v>4366</v>
      </c>
      <c r="EXV20" t="s">
        <v>4367</v>
      </c>
      <c r="EXW20" t="s">
        <v>4368</v>
      </c>
      <c r="EXX20" t="s">
        <v>4369</v>
      </c>
      <c r="EXY20" t="s">
        <v>4370</v>
      </c>
      <c r="EXZ20" t="s">
        <v>4371</v>
      </c>
      <c r="EYA20" t="s">
        <v>4372</v>
      </c>
      <c r="EYB20" t="s">
        <v>4373</v>
      </c>
      <c r="EYC20" t="s">
        <v>4374</v>
      </c>
      <c r="EYD20" t="s">
        <v>4375</v>
      </c>
      <c r="EYE20" t="s">
        <v>4376</v>
      </c>
      <c r="EYF20" t="s">
        <v>4377</v>
      </c>
      <c r="EYG20" t="s">
        <v>4378</v>
      </c>
      <c r="EYH20" t="s">
        <v>4379</v>
      </c>
      <c r="EYI20" t="s">
        <v>4380</v>
      </c>
      <c r="EYJ20" t="s">
        <v>4381</v>
      </c>
      <c r="EYK20" t="s">
        <v>4382</v>
      </c>
      <c r="EYL20" t="s">
        <v>4383</v>
      </c>
      <c r="EYM20" t="s">
        <v>4384</v>
      </c>
      <c r="EYN20" t="s">
        <v>4385</v>
      </c>
      <c r="EYO20" t="s">
        <v>4386</v>
      </c>
      <c r="EYP20" t="s">
        <v>4387</v>
      </c>
      <c r="EYQ20" t="s">
        <v>4388</v>
      </c>
      <c r="EYR20" t="s">
        <v>4389</v>
      </c>
      <c r="EYS20" t="s">
        <v>4390</v>
      </c>
      <c r="EYT20" t="s">
        <v>4391</v>
      </c>
      <c r="EYU20" t="s">
        <v>4392</v>
      </c>
      <c r="EYV20" t="s">
        <v>4393</v>
      </c>
      <c r="EYW20" t="s">
        <v>4394</v>
      </c>
      <c r="EYX20" t="s">
        <v>4395</v>
      </c>
      <c r="EYY20" t="s">
        <v>4396</v>
      </c>
      <c r="EYZ20" t="s">
        <v>4397</v>
      </c>
      <c r="EZA20" t="s">
        <v>4398</v>
      </c>
      <c r="EZB20" t="s">
        <v>4399</v>
      </c>
      <c r="EZC20" t="s">
        <v>4400</v>
      </c>
      <c r="EZD20" t="s">
        <v>4401</v>
      </c>
      <c r="EZE20" t="s">
        <v>4402</v>
      </c>
      <c r="EZF20" t="s">
        <v>4403</v>
      </c>
      <c r="EZG20" t="s">
        <v>4404</v>
      </c>
      <c r="EZH20" t="s">
        <v>4405</v>
      </c>
      <c r="EZI20" t="s">
        <v>4406</v>
      </c>
      <c r="EZJ20" t="s">
        <v>4407</v>
      </c>
      <c r="EZK20" t="s">
        <v>4408</v>
      </c>
      <c r="EZL20" t="s">
        <v>4409</v>
      </c>
      <c r="EZM20" t="s">
        <v>4410</v>
      </c>
      <c r="EZN20" t="s">
        <v>4411</v>
      </c>
      <c r="EZO20" t="s">
        <v>4412</v>
      </c>
      <c r="EZP20" t="s">
        <v>4413</v>
      </c>
      <c r="EZQ20" t="s">
        <v>4414</v>
      </c>
      <c r="EZR20" t="s">
        <v>4415</v>
      </c>
      <c r="EZS20" t="s">
        <v>4416</v>
      </c>
      <c r="EZT20" t="s">
        <v>4417</v>
      </c>
      <c r="EZU20" t="s">
        <v>4418</v>
      </c>
      <c r="EZV20" t="s">
        <v>4419</v>
      </c>
      <c r="EZW20" t="s">
        <v>4420</v>
      </c>
      <c r="EZX20" t="s">
        <v>4421</v>
      </c>
      <c r="EZY20" t="s">
        <v>4422</v>
      </c>
      <c r="EZZ20" t="s">
        <v>4423</v>
      </c>
      <c r="FAA20" t="s">
        <v>4424</v>
      </c>
      <c r="FAB20" t="s">
        <v>4425</v>
      </c>
      <c r="FAC20" t="s">
        <v>4426</v>
      </c>
      <c r="FAD20" t="s">
        <v>4427</v>
      </c>
      <c r="FAE20" t="s">
        <v>4428</v>
      </c>
      <c r="FAF20" t="s">
        <v>4429</v>
      </c>
      <c r="FAG20" t="s">
        <v>4430</v>
      </c>
      <c r="FAH20" t="s">
        <v>4431</v>
      </c>
      <c r="FAI20" t="s">
        <v>4432</v>
      </c>
      <c r="FAJ20" t="s">
        <v>4433</v>
      </c>
      <c r="FAK20" t="s">
        <v>4434</v>
      </c>
      <c r="FAL20" t="s">
        <v>4435</v>
      </c>
      <c r="FAM20" t="s">
        <v>4436</v>
      </c>
      <c r="FAN20" t="s">
        <v>4437</v>
      </c>
      <c r="FAO20" t="s">
        <v>4438</v>
      </c>
      <c r="FAP20" t="s">
        <v>4439</v>
      </c>
      <c r="FAQ20" t="s">
        <v>4440</v>
      </c>
      <c r="FAR20" t="s">
        <v>4441</v>
      </c>
      <c r="FAS20" t="s">
        <v>4442</v>
      </c>
      <c r="FAT20" t="s">
        <v>4443</v>
      </c>
      <c r="FAU20" t="s">
        <v>4444</v>
      </c>
      <c r="FAV20" t="s">
        <v>4445</v>
      </c>
      <c r="FAW20" t="s">
        <v>4446</v>
      </c>
      <c r="FAX20" t="s">
        <v>4447</v>
      </c>
      <c r="FAY20" t="s">
        <v>4448</v>
      </c>
      <c r="FAZ20" t="s">
        <v>4449</v>
      </c>
      <c r="FBA20" t="s">
        <v>4450</v>
      </c>
      <c r="FBB20" t="s">
        <v>4451</v>
      </c>
      <c r="FBC20" t="s">
        <v>4452</v>
      </c>
      <c r="FBD20" t="s">
        <v>4453</v>
      </c>
      <c r="FBE20" t="s">
        <v>4454</v>
      </c>
      <c r="FBF20" t="s">
        <v>4455</v>
      </c>
      <c r="FBG20" t="s">
        <v>4456</v>
      </c>
      <c r="FBH20" t="s">
        <v>4457</v>
      </c>
      <c r="FBI20" t="s">
        <v>4458</v>
      </c>
      <c r="FBJ20" t="s">
        <v>4459</v>
      </c>
      <c r="FBK20" t="s">
        <v>4460</v>
      </c>
      <c r="FBL20" t="s">
        <v>4461</v>
      </c>
      <c r="FBM20" t="s">
        <v>4462</v>
      </c>
      <c r="FBN20" t="s">
        <v>4463</v>
      </c>
      <c r="FBO20" t="s">
        <v>4464</v>
      </c>
      <c r="FBP20" t="s">
        <v>4465</v>
      </c>
      <c r="FBQ20" t="s">
        <v>4466</v>
      </c>
      <c r="FBR20" t="s">
        <v>4467</v>
      </c>
      <c r="FBS20" t="s">
        <v>4468</v>
      </c>
      <c r="FBT20" t="s">
        <v>4469</v>
      </c>
      <c r="FBU20" t="s">
        <v>4470</v>
      </c>
      <c r="FBV20" t="s">
        <v>4471</v>
      </c>
      <c r="FBW20" t="s">
        <v>4472</v>
      </c>
      <c r="FBX20" t="s">
        <v>4473</v>
      </c>
      <c r="FBY20" t="s">
        <v>4474</v>
      </c>
      <c r="FBZ20" t="s">
        <v>4475</v>
      </c>
      <c r="FCA20" t="s">
        <v>4476</v>
      </c>
      <c r="FCB20" t="s">
        <v>4477</v>
      </c>
      <c r="FCC20" t="s">
        <v>4478</v>
      </c>
      <c r="FCD20" t="s">
        <v>4479</v>
      </c>
      <c r="FCE20" t="s">
        <v>4480</v>
      </c>
      <c r="FCF20" t="s">
        <v>4481</v>
      </c>
      <c r="FCG20" t="s">
        <v>4482</v>
      </c>
      <c r="FCH20" t="s">
        <v>4483</v>
      </c>
      <c r="FCI20" t="s">
        <v>4484</v>
      </c>
      <c r="FCJ20" t="s">
        <v>4485</v>
      </c>
      <c r="FCK20" t="s">
        <v>4486</v>
      </c>
      <c r="FCL20" t="s">
        <v>4487</v>
      </c>
      <c r="FCM20" t="s">
        <v>4488</v>
      </c>
      <c r="FCN20" t="s">
        <v>4489</v>
      </c>
      <c r="FCO20" t="s">
        <v>4490</v>
      </c>
      <c r="FCP20" t="s">
        <v>4491</v>
      </c>
      <c r="FCQ20" t="s">
        <v>4492</v>
      </c>
      <c r="FCR20" t="s">
        <v>4493</v>
      </c>
      <c r="FCS20" t="s">
        <v>4494</v>
      </c>
      <c r="FCT20" t="s">
        <v>4495</v>
      </c>
      <c r="FCU20" t="s">
        <v>4496</v>
      </c>
      <c r="FCV20" t="s">
        <v>4497</v>
      </c>
      <c r="FCW20" t="s">
        <v>4498</v>
      </c>
      <c r="FCX20" t="s">
        <v>4499</v>
      </c>
      <c r="FCY20" t="s">
        <v>4500</v>
      </c>
      <c r="FCZ20" t="s">
        <v>4501</v>
      </c>
      <c r="FDA20" t="s">
        <v>4502</v>
      </c>
      <c r="FDB20" t="s">
        <v>4503</v>
      </c>
      <c r="FDC20" t="s">
        <v>4504</v>
      </c>
      <c r="FDD20" t="s">
        <v>4505</v>
      </c>
      <c r="FDE20" t="s">
        <v>4506</v>
      </c>
      <c r="FDF20" t="s">
        <v>4507</v>
      </c>
      <c r="FDG20" t="s">
        <v>4508</v>
      </c>
      <c r="FDH20" t="s">
        <v>4509</v>
      </c>
      <c r="FDI20" t="s">
        <v>4510</v>
      </c>
      <c r="FDJ20" t="s">
        <v>4511</v>
      </c>
      <c r="FDK20" t="s">
        <v>4512</v>
      </c>
      <c r="FDL20" t="s">
        <v>4513</v>
      </c>
      <c r="FDM20" t="s">
        <v>4514</v>
      </c>
      <c r="FDN20" t="s">
        <v>4515</v>
      </c>
      <c r="FDO20" t="s">
        <v>4516</v>
      </c>
      <c r="FDP20" t="s">
        <v>4517</v>
      </c>
      <c r="FDQ20" t="s">
        <v>4518</v>
      </c>
      <c r="FDR20" t="s">
        <v>4519</v>
      </c>
      <c r="FDS20" t="s">
        <v>4520</v>
      </c>
      <c r="FDT20" t="s">
        <v>4521</v>
      </c>
      <c r="FDU20" t="s">
        <v>4522</v>
      </c>
      <c r="FDV20" t="s">
        <v>4523</v>
      </c>
      <c r="FDW20" t="s">
        <v>4524</v>
      </c>
      <c r="FDX20" t="s">
        <v>4525</v>
      </c>
      <c r="FDY20" t="s">
        <v>4526</v>
      </c>
      <c r="FDZ20" t="s">
        <v>4527</v>
      </c>
      <c r="FEA20" t="s">
        <v>4528</v>
      </c>
      <c r="FEB20" t="s">
        <v>4529</v>
      </c>
      <c r="FEC20" t="s">
        <v>4530</v>
      </c>
      <c r="FED20" t="s">
        <v>4531</v>
      </c>
      <c r="FEE20" t="s">
        <v>4532</v>
      </c>
      <c r="FEF20" t="s">
        <v>4533</v>
      </c>
      <c r="FEG20" t="s">
        <v>4534</v>
      </c>
      <c r="FEH20" t="s">
        <v>4535</v>
      </c>
      <c r="FEI20" t="s">
        <v>4536</v>
      </c>
      <c r="FEJ20" t="s">
        <v>4537</v>
      </c>
      <c r="FEK20" t="s">
        <v>4538</v>
      </c>
      <c r="FEL20" t="s">
        <v>4539</v>
      </c>
      <c r="FEM20" t="s">
        <v>4540</v>
      </c>
      <c r="FEN20" t="s">
        <v>4541</v>
      </c>
      <c r="FEO20" t="s">
        <v>4542</v>
      </c>
      <c r="FEP20" t="s">
        <v>4543</v>
      </c>
      <c r="FEQ20" t="s">
        <v>4544</v>
      </c>
      <c r="FER20" t="s">
        <v>4545</v>
      </c>
      <c r="FES20" t="s">
        <v>4546</v>
      </c>
      <c r="FET20" t="s">
        <v>4547</v>
      </c>
      <c r="FEU20" t="s">
        <v>4548</v>
      </c>
      <c r="FEV20" t="s">
        <v>4549</v>
      </c>
      <c r="FEW20" t="s">
        <v>4550</v>
      </c>
      <c r="FEX20" t="s">
        <v>4551</v>
      </c>
      <c r="FEY20" t="s">
        <v>4552</v>
      </c>
      <c r="FEZ20" t="s">
        <v>4553</v>
      </c>
      <c r="FFA20" t="s">
        <v>4554</v>
      </c>
      <c r="FFB20" t="s">
        <v>4555</v>
      </c>
      <c r="FFC20" t="s">
        <v>4556</v>
      </c>
      <c r="FFD20" t="s">
        <v>4557</v>
      </c>
      <c r="FFE20" t="s">
        <v>4558</v>
      </c>
      <c r="FFF20" t="s">
        <v>4559</v>
      </c>
      <c r="FFG20" t="s">
        <v>4560</v>
      </c>
      <c r="FFH20" t="s">
        <v>4561</v>
      </c>
      <c r="FFI20" t="s">
        <v>4562</v>
      </c>
      <c r="FFJ20" t="s">
        <v>4563</v>
      </c>
      <c r="FFK20" t="s">
        <v>4564</v>
      </c>
      <c r="FFL20" t="s">
        <v>4565</v>
      </c>
      <c r="FFM20" t="s">
        <v>4566</v>
      </c>
      <c r="FFN20" t="s">
        <v>4567</v>
      </c>
      <c r="FFO20" t="s">
        <v>4568</v>
      </c>
      <c r="FFP20" t="s">
        <v>4569</v>
      </c>
      <c r="FFQ20" t="s">
        <v>4570</v>
      </c>
      <c r="FFR20" t="s">
        <v>4571</v>
      </c>
      <c r="FFS20" t="s">
        <v>4572</v>
      </c>
      <c r="FFT20" t="s">
        <v>4573</v>
      </c>
      <c r="FFU20" t="s">
        <v>4574</v>
      </c>
      <c r="FFV20" t="s">
        <v>4575</v>
      </c>
      <c r="FFW20" t="s">
        <v>4576</v>
      </c>
      <c r="FFX20" t="s">
        <v>4577</v>
      </c>
      <c r="FFY20" t="s">
        <v>4578</v>
      </c>
      <c r="FFZ20" t="s">
        <v>4579</v>
      </c>
      <c r="FGA20" t="s">
        <v>4580</v>
      </c>
      <c r="FGB20" t="s">
        <v>4581</v>
      </c>
      <c r="FGC20" t="s">
        <v>4582</v>
      </c>
      <c r="FGD20" t="s">
        <v>4583</v>
      </c>
      <c r="FGE20" t="s">
        <v>4584</v>
      </c>
      <c r="FGF20" t="s">
        <v>4585</v>
      </c>
      <c r="FGG20" t="s">
        <v>4586</v>
      </c>
      <c r="FGH20" t="s">
        <v>4587</v>
      </c>
      <c r="FGI20" t="s">
        <v>4588</v>
      </c>
      <c r="FGJ20" t="s">
        <v>4589</v>
      </c>
      <c r="FGK20" t="s">
        <v>4590</v>
      </c>
      <c r="FGL20" t="s">
        <v>4591</v>
      </c>
      <c r="FGM20" t="s">
        <v>4592</v>
      </c>
      <c r="FGN20" t="s">
        <v>4593</v>
      </c>
      <c r="FGO20" t="s">
        <v>4594</v>
      </c>
      <c r="FGP20" t="s">
        <v>4595</v>
      </c>
      <c r="FGQ20" t="s">
        <v>4596</v>
      </c>
      <c r="FGR20" t="s">
        <v>4597</v>
      </c>
      <c r="FGS20" t="s">
        <v>4598</v>
      </c>
      <c r="FGT20" t="s">
        <v>4599</v>
      </c>
      <c r="FGU20" t="s">
        <v>4600</v>
      </c>
      <c r="FGV20" t="s">
        <v>4601</v>
      </c>
      <c r="FGW20" t="s">
        <v>4602</v>
      </c>
      <c r="FGX20" t="s">
        <v>4603</v>
      </c>
      <c r="FGY20" t="s">
        <v>4604</v>
      </c>
      <c r="FGZ20" t="s">
        <v>4605</v>
      </c>
      <c r="FHA20" t="s">
        <v>4606</v>
      </c>
      <c r="FHB20" t="s">
        <v>4607</v>
      </c>
      <c r="FHC20" t="s">
        <v>4608</v>
      </c>
      <c r="FHD20" t="s">
        <v>4609</v>
      </c>
      <c r="FHE20" t="s">
        <v>4610</v>
      </c>
      <c r="FHF20" t="s">
        <v>4611</v>
      </c>
      <c r="FHG20" t="s">
        <v>4612</v>
      </c>
      <c r="FHH20" t="s">
        <v>4613</v>
      </c>
      <c r="FHI20" t="s">
        <v>4614</v>
      </c>
      <c r="FHJ20" t="s">
        <v>4615</v>
      </c>
      <c r="FHK20" t="s">
        <v>4616</v>
      </c>
      <c r="FHL20" t="s">
        <v>4617</v>
      </c>
      <c r="FHM20" t="s">
        <v>4618</v>
      </c>
      <c r="FHN20" t="s">
        <v>4619</v>
      </c>
      <c r="FHO20" t="s">
        <v>4620</v>
      </c>
      <c r="FHP20" t="s">
        <v>4621</v>
      </c>
      <c r="FHQ20" t="s">
        <v>4622</v>
      </c>
      <c r="FHR20" t="s">
        <v>4623</v>
      </c>
      <c r="FHS20" t="s">
        <v>4624</v>
      </c>
      <c r="FHT20" t="s">
        <v>4625</v>
      </c>
      <c r="FHU20" t="s">
        <v>4626</v>
      </c>
      <c r="FHV20" t="s">
        <v>4627</v>
      </c>
      <c r="FHW20" t="s">
        <v>4628</v>
      </c>
      <c r="FHX20" t="s">
        <v>4629</v>
      </c>
      <c r="FHY20" t="s">
        <v>4630</v>
      </c>
      <c r="FHZ20" t="s">
        <v>4631</v>
      </c>
      <c r="FIA20" t="s">
        <v>4632</v>
      </c>
      <c r="FIB20" t="s">
        <v>4633</v>
      </c>
      <c r="FIC20" t="s">
        <v>4634</v>
      </c>
      <c r="FID20" t="s">
        <v>4635</v>
      </c>
      <c r="FIE20" t="s">
        <v>4636</v>
      </c>
      <c r="FIF20" t="s">
        <v>4637</v>
      </c>
      <c r="FIG20" t="s">
        <v>4638</v>
      </c>
      <c r="FIH20" t="s">
        <v>4639</v>
      </c>
      <c r="FII20" t="s">
        <v>4640</v>
      </c>
      <c r="FIJ20" t="s">
        <v>4641</v>
      </c>
      <c r="FIK20" t="s">
        <v>4642</v>
      </c>
      <c r="FIL20" t="s">
        <v>4643</v>
      </c>
      <c r="FIM20" t="s">
        <v>4644</v>
      </c>
      <c r="FIN20" t="s">
        <v>4645</v>
      </c>
      <c r="FIO20" t="s">
        <v>4646</v>
      </c>
      <c r="FIP20" t="s">
        <v>4647</v>
      </c>
      <c r="FIQ20" t="s">
        <v>4648</v>
      </c>
      <c r="FIR20" t="s">
        <v>4649</v>
      </c>
      <c r="FIS20" t="s">
        <v>4650</v>
      </c>
      <c r="FIT20" t="s">
        <v>4651</v>
      </c>
      <c r="FIU20" t="s">
        <v>4652</v>
      </c>
      <c r="FIV20" t="s">
        <v>4653</v>
      </c>
      <c r="FIW20" t="s">
        <v>4654</v>
      </c>
      <c r="FIX20" t="s">
        <v>4655</v>
      </c>
      <c r="FIY20" t="s">
        <v>4656</v>
      </c>
      <c r="FIZ20" t="s">
        <v>4657</v>
      </c>
      <c r="FJA20" t="s">
        <v>4658</v>
      </c>
      <c r="FJB20" t="s">
        <v>4659</v>
      </c>
      <c r="FJC20" t="s">
        <v>4660</v>
      </c>
      <c r="FJD20" t="s">
        <v>4661</v>
      </c>
      <c r="FJE20" t="s">
        <v>4662</v>
      </c>
      <c r="FJF20" t="s">
        <v>4663</v>
      </c>
      <c r="FJG20" t="s">
        <v>4664</v>
      </c>
      <c r="FJH20" t="s">
        <v>4665</v>
      </c>
      <c r="FJI20" t="s">
        <v>4666</v>
      </c>
      <c r="FJJ20" t="s">
        <v>4667</v>
      </c>
      <c r="FJK20" t="s">
        <v>4668</v>
      </c>
      <c r="FJL20" t="s">
        <v>4669</v>
      </c>
      <c r="FJM20" t="s">
        <v>4670</v>
      </c>
      <c r="FJN20" t="s">
        <v>4671</v>
      </c>
      <c r="FJO20" t="s">
        <v>4672</v>
      </c>
      <c r="FJP20" t="s">
        <v>4673</v>
      </c>
      <c r="FJQ20" t="s">
        <v>4674</v>
      </c>
      <c r="FJR20" t="s">
        <v>4675</v>
      </c>
      <c r="FJS20" t="s">
        <v>4676</v>
      </c>
      <c r="FJT20" t="s">
        <v>4677</v>
      </c>
      <c r="FJU20" t="s">
        <v>4678</v>
      </c>
      <c r="FJV20" t="s">
        <v>4679</v>
      </c>
      <c r="FJW20" t="s">
        <v>4680</v>
      </c>
      <c r="FJX20" t="s">
        <v>4681</v>
      </c>
      <c r="FJY20" t="s">
        <v>4682</v>
      </c>
      <c r="FJZ20" t="s">
        <v>4683</v>
      </c>
      <c r="FKA20" t="s">
        <v>4684</v>
      </c>
      <c r="FKB20" t="s">
        <v>4685</v>
      </c>
      <c r="FKC20" t="s">
        <v>4686</v>
      </c>
      <c r="FKD20" t="s">
        <v>4687</v>
      </c>
      <c r="FKE20" t="s">
        <v>4688</v>
      </c>
      <c r="FKF20" t="s">
        <v>4689</v>
      </c>
      <c r="FKG20" t="s">
        <v>4690</v>
      </c>
      <c r="FKH20" t="s">
        <v>4691</v>
      </c>
      <c r="FKI20" t="s">
        <v>4692</v>
      </c>
      <c r="FKJ20" t="s">
        <v>4693</v>
      </c>
      <c r="FKK20" t="s">
        <v>4694</v>
      </c>
      <c r="FKL20" t="s">
        <v>4695</v>
      </c>
      <c r="FKM20" t="s">
        <v>4696</v>
      </c>
      <c r="FKN20" t="s">
        <v>4697</v>
      </c>
      <c r="FKO20" t="s">
        <v>4698</v>
      </c>
      <c r="FKP20" t="s">
        <v>4699</v>
      </c>
      <c r="FKQ20" t="s">
        <v>4700</v>
      </c>
      <c r="FKR20" t="s">
        <v>4701</v>
      </c>
      <c r="FKS20" t="s">
        <v>4702</v>
      </c>
      <c r="FKT20" t="s">
        <v>4703</v>
      </c>
      <c r="FKU20" t="s">
        <v>4704</v>
      </c>
      <c r="FKV20" t="s">
        <v>4705</v>
      </c>
      <c r="FKW20" t="s">
        <v>4706</v>
      </c>
      <c r="FKX20" t="s">
        <v>4707</v>
      </c>
      <c r="FKY20" t="s">
        <v>4708</v>
      </c>
      <c r="FKZ20" t="s">
        <v>4709</v>
      </c>
      <c r="FLA20" t="s">
        <v>4710</v>
      </c>
      <c r="FLB20" t="s">
        <v>4711</v>
      </c>
      <c r="FLC20" t="s">
        <v>4712</v>
      </c>
      <c r="FLD20" t="s">
        <v>4713</v>
      </c>
      <c r="FLE20" t="s">
        <v>4714</v>
      </c>
      <c r="FLF20" t="s">
        <v>4715</v>
      </c>
      <c r="FLG20" t="s">
        <v>4716</v>
      </c>
      <c r="FLH20" t="s">
        <v>4717</v>
      </c>
      <c r="FLI20" t="s">
        <v>4718</v>
      </c>
      <c r="FLJ20" t="s">
        <v>4719</v>
      </c>
      <c r="FLK20" t="s">
        <v>4720</v>
      </c>
      <c r="FLL20" t="s">
        <v>4721</v>
      </c>
      <c r="FLM20" t="s">
        <v>4722</v>
      </c>
      <c r="FLN20" t="s">
        <v>4723</v>
      </c>
      <c r="FLO20" t="s">
        <v>4724</v>
      </c>
      <c r="FLP20" t="s">
        <v>4725</v>
      </c>
      <c r="FLQ20" t="s">
        <v>4726</v>
      </c>
      <c r="FLR20" t="s">
        <v>4727</v>
      </c>
      <c r="FLS20" t="s">
        <v>4728</v>
      </c>
      <c r="FLT20" t="s">
        <v>4729</v>
      </c>
      <c r="FLU20" t="s">
        <v>4730</v>
      </c>
      <c r="FLV20" t="s">
        <v>4731</v>
      </c>
      <c r="FLW20" t="s">
        <v>4732</v>
      </c>
      <c r="FLX20" t="s">
        <v>4733</v>
      </c>
      <c r="FLY20" t="s">
        <v>4734</v>
      </c>
      <c r="FLZ20" t="s">
        <v>4735</v>
      </c>
      <c r="FMA20" t="s">
        <v>4736</v>
      </c>
      <c r="FMB20" t="s">
        <v>4737</v>
      </c>
      <c r="FMC20" t="s">
        <v>4738</v>
      </c>
      <c r="FMD20" t="s">
        <v>4739</v>
      </c>
      <c r="FME20" t="s">
        <v>4740</v>
      </c>
      <c r="FMF20" t="s">
        <v>4741</v>
      </c>
      <c r="FMG20" t="s">
        <v>4742</v>
      </c>
      <c r="FMH20" t="s">
        <v>4743</v>
      </c>
      <c r="FMI20" t="s">
        <v>4744</v>
      </c>
      <c r="FMJ20" t="s">
        <v>4745</v>
      </c>
      <c r="FMK20" t="s">
        <v>4746</v>
      </c>
      <c r="FML20" t="s">
        <v>4747</v>
      </c>
      <c r="FMM20" t="s">
        <v>4748</v>
      </c>
      <c r="FMN20" t="s">
        <v>4749</v>
      </c>
      <c r="FMO20" t="s">
        <v>4750</v>
      </c>
      <c r="FMP20" t="s">
        <v>4751</v>
      </c>
      <c r="FMQ20" t="s">
        <v>4752</v>
      </c>
      <c r="FMR20" t="s">
        <v>4753</v>
      </c>
      <c r="FMS20" t="s">
        <v>4754</v>
      </c>
      <c r="FMT20" t="s">
        <v>4755</v>
      </c>
      <c r="FMU20" t="s">
        <v>4756</v>
      </c>
      <c r="FMV20" t="s">
        <v>4757</v>
      </c>
      <c r="FMW20" t="s">
        <v>4758</v>
      </c>
      <c r="FMX20" t="s">
        <v>4759</v>
      </c>
      <c r="FMY20" t="s">
        <v>4760</v>
      </c>
      <c r="FMZ20" t="s">
        <v>4761</v>
      </c>
      <c r="FNA20" t="s">
        <v>4762</v>
      </c>
      <c r="FNB20" t="s">
        <v>4763</v>
      </c>
      <c r="FNC20" t="s">
        <v>4764</v>
      </c>
      <c r="FND20" t="s">
        <v>4765</v>
      </c>
      <c r="FNE20" t="s">
        <v>4766</v>
      </c>
      <c r="FNF20" t="s">
        <v>4767</v>
      </c>
      <c r="FNG20" t="s">
        <v>4768</v>
      </c>
      <c r="FNH20" t="s">
        <v>4769</v>
      </c>
      <c r="FNI20" t="s">
        <v>4770</v>
      </c>
      <c r="FNJ20" t="s">
        <v>4771</v>
      </c>
      <c r="FNK20" t="s">
        <v>4772</v>
      </c>
      <c r="FNL20" t="s">
        <v>4773</v>
      </c>
      <c r="FNM20" t="s">
        <v>4774</v>
      </c>
      <c r="FNN20" t="s">
        <v>4775</v>
      </c>
      <c r="FNO20" t="s">
        <v>4776</v>
      </c>
      <c r="FNP20" t="s">
        <v>4777</v>
      </c>
      <c r="FNQ20" t="s">
        <v>4778</v>
      </c>
      <c r="FNR20" t="s">
        <v>4779</v>
      </c>
      <c r="FNS20" t="s">
        <v>4780</v>
      </c>
      <c r="FNT20" t="s">
        <v>4781</v>
      </c>
      <c r="FNU20" t="s">
        <v>4782</v>
      </c>
      <c r="FNV20" t="s">
        <v>4783</v>
      </c>
      <c r="FNW20" t="s">
        <v>4784</v>
      </c>
      <c r="FNX20" t="s">
        <v>4785</v>
      </c>
      <c r="FNY20" t="s">
        <v>4786</v>
      </c>
      <c r="FNZ20" t="s">
        <v>4787</v>
      </c>
      <c r="FOA20" t="s">
        <v>4788</v>
      </c>
      <c r="FOB20" t="s">
        <v>4789</v>
      </c>
      <c r="FOC20" t="s">
        <v>4790</v>
      </c>
      <c r="FOD20" t="s">
        <v>4791</v>
      </c>
      <c r="FOE20" t="s">
        <v>4792</v>
      </c>
      <c r="FOF20" t="s">
        <v>4793</v>
      </c>
      <c r="FOG20" t="s">
        <v>4794</v>
      </c>
      <c r="FOH20" t="s">
        <v>4795</v>
      </c>
      <c r="FOI20" t="s">
        <v>4796</v>
      </c>
      <c r="FOJ20" t="s">
        <v>4797</v>
      </c>
      <c r="FOK20" t="s">
        <v>4798</v>
      </c>
      <c r="FOL20" t="s">
        <v>4799</v>
      </c>
      <c r="FOM20" t="s">
        <v>4800</v>
      </c>
      <c r="FON20" t="s">
        <v>4801</v>
      </c>
      <c r="FOO20" t="s">
        <v>4802</v>
      </c>
      <c r="FOP20" t="s">
        <v>4803</v>
      </c>
      <c r="FOQ20" t="s">
        <v>4804</v>
      </c>
      <c r="FOR20" t="s">
        <v>4805</v>
      </c>
      <c r="FOS20" t="s">
        <v>4806</v>
      </c>
      <c r="FOT20" t="s">
        <v>4807</v>
      </c>
      <c r="FOU20" t="s">
        <v>4808</v>
      </c>
      <c r="FOV20" t="s">
        <v>4809</v>
      </c>
      <c r="FOW20" t="s">
        <v>4810</v>
      </c>
      <c r="FOX20" t="s">
        <v>4811</v>
      </c>
      <c r="FOY20" t="s">
        <v>4812</v>
      </c>
      <c r="FOZ20" t="s">
        <v>4813</v>
      </c>
      <c r="FPA20" t="s">
        <v>4814</v>
      </c>
      <c r="FPB20" t="s">
        <v>4815</v>
      </c>
      <c r="FPC20" t="s">
        <v>4816</v>
      </c>
      <c r="FPD20" t="s">
        <v>4817</v>
      </c>
      <c r="FPE20" t="s">
        <v>4818</v>
      </c>
      <c r="FPF20" t="s">
        <v>4819</v>
      </c>
      <c r="FPG20" t="s">
        <v>4820</v>
      </c>
      <c r="FPH20" t="s">
        <v>4821</v>
      </c>
      <c r="FPI20" t="s">
        <v>4822</v>
      </c>
      <c r="FPJ20" t="s">
        <v>4823</v>
      </c>
      <c r="FPK20" t="s">
        <v>4824</v>
      </c>
      <c r="FPL20" t="s">
        <v>4825</v>
      </c>
      <c r="FPM20" t="s">
        <v>4826</v>
      </c>
      <c r="FPN20" t="s">
        <v>4827</v>
      </c>
      <c r="FPO20" t="s">
        <v>4828</v>
      </c>
      <c r="FPP20" t="s">
        <v>4829</v>
      </c>
      <c r="FPQ20" t="s">
        <v>4830</v>
      </c>
      <c r="FPR20" t="s">
        <v>4831</v>
      </c>
      <c r="FPS20" t="s">
        <v>4832</v>
      </c>
      <c r="FPT20" t="s">
        <v>4833</v>
      </c>
      <c r="FPU20" t="s">
        <v>4834</v>
      </c>
      <c r="FPV20" t="s">
        <v>4835</v>
      </c>
      <c r="FPW20" t="s">
        <v>4836</v>
      </c>
      <c r="FPX20" t="s">
        <v>4837</v>
      </c>
      <c r="FPY20" t="s">
        <v>4838</v>
      </c>
      <c r="FPZ20" t="s">
        <v>4839</v>
      </c>
      <c r="FQA20" t="s">
        <v>4840</v>
      </c>
      <c r="FQB20" t="s">
        <v>4841</v>
      </c>
      <c r="FQC20" t="s">
        <v>4842</v>
      </c>
      <c r="FQD20" t="s">
        <v>4843</v>
      </c>
      <c r="FQE20" t="s">
        <v>4844</v>
      </c>
      <c r="FQF20" t="s">
        <v>4845</v>
      </c>
      <c r="FQG20" t="s">
        <v>4846</v>
      </c>
      <c r="FQH20" t="s">
        <v>4847</v>
      </c>
      <c r="FQI20" t="s">
        <v>4848</v>
      </c>
      <c r="FQJ20" t="s">
        <v>4849</v>
      </c>
      <c r="FQK20" t="s">
        <v>4850</v>
      </c>
      <c r="FQL20" t="s">
        <v>4851</v>
      </c>
      <c r="FQM20" t="s">
        <v>4852</v>
      </c>
      <c r="FQN20" t="s">
        <v>4853</v>
      </c>
      <c r="FQO20" t="s">
        <v>4854</v>
      </c>
      <c r="FQP20" t="s">
        <v>4855</v>
      </c>
      <c r="FQQ20" t="s">
        <v>4856</v>
      </c>
      <c r="FQR20" t="s">
        <v>4857</v>
      </c>
      <c r="FQS20" t="s">
        <v>4858</v>
      </c>
      <c r="FQT20" t="s">
        <v>4859</v>
      </c>
      <c r="FQU20" t="s">
        <v>4860</v>
      </c>
      <c r="FQV20" t="s">
        <v>4861</v>
      </c>
      <c r="FQW20" t="s">
        <v>4862</v>
      </c>
      <c r="FQX20" t="s">
        <v>4863</v>
      </c>
      <c r="FQY20" t="s">
        <v>4864</v>
      </c>
      <c r="FQZ20" t="s">
        <v>4865</v>
      </c>
      <c r="FRA20" t="s">
        <v>4866</v>
      </c>
      <c r="FRB20" t="s">
        <v>4867</v>
      </c>
      <c r="FRC20" t="s">
        <v>4868</v>
      </c>
      <c r="FRD20" t="s">
        <v>4869</v>
      </c>
      <c r="FRE20" t="s">
        <v>4870</v>
      </c>
      <c r="FRF20" t="s">
        <v>4871</v>
      </c>
      <c r="FRG20" t="s">
        <v>4872</v>
      </c>
      <c r="FRH20" t="s">
        <v>4873</v>
      </c>
      <c r="FRI20" t="s">
        <v>4874</v>
      </c>
      <c r="FRJ20" t="s">
        <v>4875</v>
      </c>
      <c r="FRK20" t="s">
        <v>4876</v>
      </c>
      <c r="FRL20" t="s">
        <v>4877</v>
      </c>
      <c r="FRM20" t="s">
        <v>4878</v>
      </c>
      <c r="FRN20" t="s">
        <v>4879</v>
      </c>
      <c r="FRO20" t="s">
        <v>4880</v>
      </c>
      <c r="FRP20" t="s">
        <v>4881</v>
      </c>
      <c r="FRQ20" t="s">
        <v>4882</v>
      </c>
      <c r="FRR20" t="s">
        <v>4883</v>
      </c>
      <c r="FRS20" t="s">
        <v>4884</v>
      </c>
      <c r="FRT20" t="s">
        <v>4885</v>
      </c>
      <c r="FRU20" t="s">
        <v>4886</v>
      </c>
      <c r="FRV20" t="s">
        <v>4887</v>
      </c>
      <c r="FRW20" t="s">
        <v>4888</v>
      </c>
      <c r="FRX20" t="s">
        <v>4889</v>
      </c>
      <c r="FRY20" t="s">
        <v>4890</v>
      </c>
      <c r="FRZ20" t="s">
        <v>4891</v>
      </c>
      <c r="FSA20" t="s">
        <v>4892</v>
      </c>
      <c r="FSB20" t="s">
        <v>4893</v>
      </c>
      <c r="FSC20" t="s">
        <v>4894</v>
      </c>
      <c r="FSD20" t="s">
        <v>4895</v>
      </c>
      <c r="FSE20" t="s">
        <v>4896</v>
      </c>
      <c r="FSF20" t="s">
        <v>4897</v>
      </c>
      <c r="FSG20" t="s">
        <v>4898</v>
      </c>
      <c r="FSH20" t="s">
        <v>4899</v>
      </c>
      <c r="FSI20" t="s">
        <v>4900</v>
      </c>
      <c r="FSJ20" t="s">
        <v>4901</v>
      </c>
      <c r="FSK20" t="s">
        <v>4902</v>
      </c>
      <c r="FSL20" t="s">
        <v>4903</v>
      </c>
      <c r="FSM20" t="s">
        <v>4904</v>
      </c>
      <c r="FSN20" t="s">
        <v>4905</v>
      </c>
      <c r="FSO20" t="s">
        <v>4906</v>
      </c>
      <c r="FSP20" t="s">
        <v>4907</v>
      </c>
      <c r="FSQ20" t="s">
        <v>4908</v>
      </c>
      <c r="FSR20" t="s">
        <v>4909</v>
      </c>
      <c r="FSS20" t="s">
        <v>4910</v>
      </c>
      <c r="FST20" t="s">
        <v>4911</v>
      </c>
      <c r="FSU20" t="s">
        <v>4912</v>
      </c>
      <c r="FSV20" t="s">
        <v>4913</v>
      </c>
      <c r="FSW20" t="s">
        <v>4914</v>
      </c>
      <c r="FSX20" t="s">
        <v>4915</v>
      </c>
      <c r="FSY20" t="s">
        <v>4916</v>
      </c>
      <c r="FSZ20" t="s">
        <v>4917</v>
      </c>
      <c r="FTA20" t="s">
        <v>4918</v>
      </c>
      <c r="FTB20" t="s">
        <v>4919</v>
      </c>
      <c r="FTC20" t="s">
        <v>4920</v>
      </c>
      <c r="FTD20" t="s">
        <v>4921</v>
      </c>
      <c r="FTE20" t="s">
        <v>4922</v>
      </c>
      <c r="FTF20" t="s">
        <v>4923</v>
      </c>
      <c r="FTG20" t="s">
        <v>4924</v>
      </c>
      <c r="FTH20" t="s">
        <v>4925</v>
      </c>
      <c r="FTI20" t="s">
        <v>4926</v>
      </c>
      <c r="FTJ20" t="s">
        <v>4927</v>
      </c>
      <c r="FTK20" t="s">
        <v>4928</v>
      </c>
      <c r="FTL20" t="s">
        <v>4929</v>
      </c>
      <c r="FTM20" t="s">
        <v>4930</v>
      </c>
      <c r="FTN20" t="s">
        <v>4931</v>
      </c>
      <c r="FTO20" t="s">
        <v>4932</v>
      </c>
      <c r="FTP20" t="s">
        <v>4933</v>
      </c>
      <c r="FTQ20" t="s">
        <v>4934</v>
      </c>
      <c r="FTR20" t="s">
        <v>4935</v>
      </c>
      <c r="FTS20" t="s">
        <v>4936</v>
      </c>
      <c r="FTT20" t="s">
        <v>4937</v>
      </c>
      <c r="FTU20" t="s">
        <v>4938</v>
      </c>
      <c r="FTV20" t="s">
        <v>4939</v>
      </c>
      <c r="FTW20" t="s">
        <v>4940</v>
      </c>
      <c r="FTX20" t="s">
        <v>4941</v>
      </c>
      <c r="FTY20" t="s">
        <v>4942</v>
      </c>
      <c r="FTZ20" t="s">
        <v>4943</v>
      </c>
      <c r="FUA20" t="s">
        <v>4944</v>
      </c>
      <c r="FUB20" t="s">
        <v>4945</v>
      </c>
      <c r="FUC20" t="s">
        <v>4946</v>
      </c>
      <c r="FUD20" t="s">
        <v>4947</v>
      </c>
      <c r="FUE20" t="s">
        <v>4948</v>
      </c>
      <c r="FUF20" t="s">
        <v>4949</v>
      </c>
      <c r="FUG20" t="s">
        <v>4950</v>
      </c>
      <c r="FUH20" t="s">
        <v>4951</v>
      </c>
      <c r="FUI20" t="s">
        <v>4952</v>
      </c>
      <c r="FUJ20" t="s">
        <v>4953</v>
      </c>
      <c r="FUK20" t="s">
        <v>4954</v>
      </c>
      <c r="FUL20" t="s">
        <v>4955</v>
      </c>
      <c r="FUM20" t="s">
        <v>4956</v>
      </c>
      <c r="FUN20" t="s">
        <v>4957</v>
      </c>
      <c r="FUO20" t="s">
        <v>4958</v>
      </c>
      <c r="FUP20" t="s">
        <v>4959</v>
      </c>
      <c r="FUQ20" t="s">
        <v>4960</v>
      </c>
      <c r="FUR20" t="s">
        <v>4961</v>
      </c>
      <c r="FUS20" t="s">
        <v>4962</v>
      </c>
      <c r="FUT20" t="s">
        <v>4963</v>
      </c>
      <c r="FUU20" t="s">
        <v>4964</v>
      </c>
      <c r="FUV20" t="s">
        <v>4965</v>
      </c>
      <c r="FUW20" t="s">
        <v>4966</v>
      </c>
      <c r="FUX20" t="s">
        <v>4967</v>
      </c>
      <c r="FUY20" t="s">
        <v>4968</v>
      </c>
      <c r="FUZ20" t="s">
        <v>4969</v>
      </c>
      <c r="FVA20" t="s">
        <v>4970</v>
      </c>
      <c r="FVB20" t="s">
        <v>4971</v>
      </c>
      <c r="FVC20" t="s">
        <v>4972</v>
      </c>
      <c r="FVD20" t="s">
        <v>4973</v>
      </c>
      <c r="FVE20" t="s">
        <v>4974</v>
      </c>
      <c r="FVF20" t="s">
        <v>4975</v>
      </c>
      <c r="FVG20" t="s">
        <v>4976</v>
      </c>
      <c r="FVH20" t="s">
        <v>4977</v>
      </c>
      <c r="FVI20" t="s">
        <v>4978</v>
      </c>
      <c r="FVJ20" t="s">
        <v>4979</v>
      </c>
      <c r="FVK20" t="s">
        <v>4980</v>
      </c>
      <c r="FVL20" t="s">
        <v>4981</v>
      </c>
      <c r="FVM20" t="s">
        <v>4982</v>
      </c>
      <c r="FVN20" t="s">
        <v>4983</v>
      </c>
      <c r="FVO20" t="s">
        <v>4984</v>
      </c>
      <c r="FVP20" t="s">
        <v>4985</v>
      </c>
      <c r="FVQ20" t="s">
        <v>4986</v>
      </c>
      <c r="FVR20" t="s">
        <v>4987</v>
      </c>
      <c r="FVS20" t="s">
        <v>4988</v>
      </c>
      <c r="FVT20" t="s">
        <v>4989</v>
      </c>
      <c r="FVU20" t="s">
        <v>4990</v>
      </c>
      <c r="FVV20" t="s">
        <v>4991</v>
      </c>
      <c r="FVW20" t="s">
        <v>4992</v>
      </c>
      <c r="FVX20" t="s">
        <v>4993</v>
      </c>
      <c r="FVY20" t="s">
        <v>4994</v>
      </c>
      <c r="FVZ20" t="s">
        <v>4995</v>
      </c>
      <c r="FWA20" t="s">
        <v>4996</v>
      </c>
      <c r="FWB20" t="s">
        <v>4997</v>
      </c>
      <c r="FWC20" t="s">
        <v>4998</v>
      </c>
      <c r="FWD20" t="s">
        <v>4999</v>
      </c>
      <c r="FWE20" t="s">
        <v>5000</v>
      </c>
      <c r="FWF20" t="s">
        <v>5001</v>
      </c>
      <c r="FWG20" t="s">
        <v>5002</v>
      </c>
      <c r="FWH20" t="s">
        <v>5003</v>
      </c>
      <c r="FWI20" t="s">
        <v>5004</v>
      </c>
      <c r="FWJ20" t="s">
        <v>5005</v>
      </c>
      <c r="FWK20" t="s">
        <v>5006</v>
      </c>
      <c r="FWL20" t="s">
        <v>5007</v>
      </c>
      <c r="FWM20" t="s">
        <v>5008</v>
      </c>
      <c r="FWN20" t="s">
        <v>5009</v>
      </c>
      <c r="FWO20" t="s">
        <v>5010</v>
      </c>
      <c r="FWP20" t="s">
        <v>5011</v>
      </c>
      <c r="FWQ20" t="s">
        <v>5012</v>
      </c>
      <c r="FWR20" t="s">
        <v>5013</v>
      </c>
      <c r="FWS20" t="s">
        <v>5014</v>
      </c>
      <c r="FWT20" t="s">
        <v>5015</v>
      </c>
      <c r="FWU20" t="s">
        <v>5016</v>
      </c>
      <c r="FWV20" t="s">
        <v>5017</v>
      </c>
      <c r="FWW20" t="s">
        <v>5018</v>
      </c>
      <c r="FWX20" t="s">
        <v>5019</v>
      </c>
      <c r="FWY20" t="s">
        <v>5020</v>
      </c>
      <c r="FWZ20" t="s">
        <v>5021</v>
      </c>
      <c r="FXA20" t="s">
        <v>5022</v>
      </c>
      <c r="FXB20" t="s">
        <v>5023</v>
      </c>
      <c r="FXC20" t="s">
        <v>5024</v>
      </c>
      <c r="FXD20" t="s">
        <v>5025</v>
      </c>
      <c r="FXE20" t="s">
        <v>5026</v>
      </c>
      <c r="FXF20" t="s">
        <v>5027</v>
      </c>
      <c r="FXG20" t="s">
        <v>5028</v>
      </c>
      <c r="FXH20" t="s">
        <v>5029</v>
      </c>
      <c r="FXI20" t="s">
        <v>5030</v>
      </c>
      <c r="FXJ20" t="s">
        <v>5031</v>
      </c>
      <c r="FXK20" t="s">
        <v>5032</v>
      </c>
      <c r="FXL20" t="s">
        <v>5033</v>
      </c>
      <c r="FXM20" t="s">
        <v>5034</v>
      </c>
      <c r="FXN20" t="s">
        <v>5035</v>
      </c>
      <c r="FXO20" t="s">
        <v>5036</v>
      </c>
      <c r="FXP20" t="s">
        <v>5037</v>
      </c>
      <c r="FXQ20" t="s">
        <v>5038</v>
      </c>
      <c r="FXR20" t="s">
        <v>5039</v>
      </c>
      <c r="FXS20" t="s">
        <v>5040</v>
      </c>
      <c r="FXT20" t="s">
        <v>5041</v>
      </c>
      <c r="FXU20" t="s">
        <v>5042</v>
      </c>
      <c r="FXV20" t="s">
        <v>5043</v>
      </c>
      <c r="FXW20" t="s">
        <v>5044</v>
      </c>
      <c r="FXX20" t="s">
        <v>5045</v>
      </c>
      <c r="FXY20" t="s">
        <v>5046</v>
      </c>
      <c r="FXZ20" t="s">
        <v>5047</v>
      </c>
      <c r="FYA20" t="s">
        <v>5048</v>
      </c>
      <c r="FYB20" t="s">
        <v>5049</v>
      </c>
      <c r="FYC20" t="s">
        <v>5050</v>
      </c>
      <c r="FYD20" t="s">
        <v>5051</v>
      </c>
      <c r="FYE20" t="s">
        <v>5052</v>
      </c>
      <c r="FYF20" t="s">
        <v>5053</v>
      </c>
      <c r="FYG20" t="s">
        <v>5054</v>
      </c>
      <c r="FYH20" t="s">
        <v>5055</v>
      </c>
      <c r="FYI20" t="s">
        <v>5056</v>
      </c>
      <c r="FYJ20" t="s">
        <v>5057</v>
      </c>
      <c r="FYK20" t="s">
        <v>5058</v>
      </c>
      <c r="FYL20" t="s">
        <v>5059</v>
      </c>
      <c r="FYM20" t="s">
        <v>5060</v>
      </c>
      <c r="FYN20" t="s">
        <v>5061</v>
      </c>
      <c r="FYO20" t="s">
        <v>5062</v>
      </c>
      <c r="FYP20" t="s">
        <v>5063</v>
      </c>
      <c r="FYQ20" t="s">
        <v>5064</v>
      </c>
      <c r="FYR20" t="s">
        <v>5065</v>
      </c>
      <c r="FYS20" t="s">
        <v>5066</v>
      </c>
      <c r="FYT20" t="s">
        <v>5067</v>
      </c>
      <c r="FYU20" t="s">
        <v>5068</v>
      </c>
      <c r="FYV20" t="s">
        <v>5069</v>
      </c>
      <c r="FYW20" t="s">
        <v>5070</v>
      </c>
      <c r="FYX20" t="s">
        <v>5071</v>
      </c>
      <c r="FYY20" t="s">
        <v>5072</v>
      </c>
      <c r="FYZ20" t="s">
        <v>5073</v>
      </c>
      <c r="FZA20" t="s">
        <v>5074</v>
      </c>
      <c r="FZB20" t="s">
        <v>5075</v>
      </c>
      <c r="FZC20" t="s">
        <v>5076</v>
      </c>
      <c r="FZD20" t="s">
        <v>5077</v>
      </c>
      <c r="FZE20" t="s">
        <v>5078</v>
      </c>
      <c r="FZF20" t="s">
        <v>5079</v>
      </c>
      <c r="FZG20" t="s">
        <v>5080</v>
      </c>
      <c r="FZH20" t="s">
        <v>5081</v>
      </c>
      <c r="FZI20" t="s">
        <v>5082</v>
      </c>
      <c r="FZJ20" t="s">
        <v>5083</v>
      </c>
      <c r="FZK20" t="s">
        <v>5084</v>
      </c>
      <c r="FZL20" t="s">
        <v>5085</v>
      </c>
      <c r="FZM20" t="s">
        <v>5086</v>
      </c>
      <c r="FZN20" t="s">
        <v>5087</v>
      </c>
      <c r="FZO20" t="s">
        <v>5088</v>
      </c>
      <c r="FZP20" t="s">
        <v>5089</v>
      </c>
      <c r="FZQ20" t="s">
        <v>5090</v>
      </c>
      <c r="FZR20" t="s">
        <v>5091</v>
      </c>
      <c r="FZS20" t="s">
        <v>5092</v>
      </c>
      <c r="FZT20" t="s">
        <v>5093</v>
      </c>
      <c r="FZU20" t="s">
        <v>5094</v>
      </c>
      <c r="FZV20" t="s">
        <v>5095</v>
      </c>
      <c r="FZW20" t="s">
        <v>5096</v>
      </c>
      <c r="FZX20" t="s">
        <v>5097</v>
      </c>
      <c r="FZY20" t="s">
        <v>5098</v>
      </c>
      <c r="FZZ20" t="s">
        <v>5099</v>
      </c>
      <c r="GAA20" t="s">
        <v>5100</v>
      </c>
      <c r="GAB20" t="s">
        <v>5101</v>
      </c>
      <c r="GAC20" t="s">
        <v>5102</v>
      </c>
      <c r="GAD20" t="s">
        <v>5103</v>
      </c>
      <c r="GAE20" t="s">
        <v>5104</v>
      </c>
      <c r="GAF20" t="s">
        <v>5105</v>
      </c>
      <c r="GAG20" t="s">
        <v>5106</v>
      </c>
      <c r="GAH20" t="s">
        <v>5107</v>
      </c>
      <c r="GAI20" t="s">
        <v>5108</v>
      </c>
      <c r="GAJ20" t="s">
        <v>5109</v>
      </c>
      <c r="GAK20" t="s">
        <v>5110</v>
      </c>
      <c r="GAL20" t="s">
        <v>5111</v>
      </c>
      <c r="GAM20" t="s">
        <v>5112</v>
      </c>
      <c r="GAN20" t="s">
        <v>5113</v>
      </c>
      <c r="GAO20" t="s">
        <v>5114</v>
      </c>
      <c r="GAP20" t="s">
        <v>5115</v>
      </c>
      <c r="GAQ20" t="s">
        <v>5116</v>
      </c>
      <c r="GAR20" t="s">
        <v>5117</v>
      </c>
      <c r="GAS20" t="s">
        <v>5118</v>
      </c>
      <c r="GAT20" t="s">
        <v>5119</v>
      </c>
      <c r="GAU20" t="s">
        <v>5120</v>
      </c>
      <c r="GAV20" t="s">
        <v>5121</v>
      </c>
      <c r="GAW20" t="s">
        <v>5122</v>
      </c>
      <c r="GAX20" t="s">
        <v>5123</v>
      </c>
      <c r="GAY20" t="s">
        <v>5124</v>
      </c>
      <c r="GAZ20" t="s">
        <v>5125</v>
      </c>
      <c r="GBA20" t="s">
        <v>5126</v>
      </c>
      <c r="GBB20" t="s">
        <v>5127</v>
      </c>
      <c r="GBC20" t="s">
        <v>5128</v>
      </c>
      <c r="GBD20" t="s">
        <v>5129</v>
      </c>
      <c r="GBE20" t="s">
        <v>5130</v>
      </c>
      <c r="GBF20" t="s">
        <v>5131</v>
      </c>
      <c r="GBG20" t="s">
        <v>5132</v>
      </c>
      <c r="GBH20" t="s">
        <v>5133</v>
      </c>
      <c r="GBI20" t="s">
        <v>5134</v>
      </c>
      <c r="GBJ20" t="s">
        <v>5135</v>
      </c>
      <c r="GBK20" t="s">
        <v>5136</v>
      </c>
      <c r="GBL20" t="s">
        <v>5137</v>
      </c>
      <c r="GBM20" t="s">
        <v>5138</v>
      </c>
      <c r="GBN20" t="s">
        <v>5139</v>
      </c>
      <c r="GBO20" t="s">
        <v>5140</v>
      </c>
      <c r="GBP20" t="s">
        <v>5141</v>
      </c>
      <c r="GBQ20" t="s">
        <v>5142</v>
      </c>
      <c r="GBR20" t="s">
        <v>5143</v>
      </c>
      <c r="GBS20" t="s">
        <v>5144</v>
      </c>
      <c r="GBT20" t="s">
        <v>5145</v>
      </c>
      <c r="GBU20" t="s">
        <v>5146</v>
      </c>
      <c r="GBV20" t="s">
        <v>5147</v>
      </c>
      <c r="GBW20" t="s">
        <v>5148</v>
      </c>
      <c r="GBX20" t="s">
        <v>5149</v>
      </c>
      <c r="GBY20" t="s">
        <v>5150</v>
      </c>
      <c r="GBZ20" t="s">
        <v>5151</v>
      </c>
      <c r="GCA20" t="s">
        <v>5152</v>
      </c>
      <c r="GCB20" t="s">
        <v>5153</v>
      </c>
      <c r="GCC20" t="s">
        <v>5154</v>
      </c>
      <c r="GCD20" t="s">
        <v>5155</v>
      </c>
      <c r="GCE20" t="s">
        <v>5156</v>
      </c>
      <c r="GCF20" t="s">
        <v>5157</v>
      </c>
      <c r="GCG20" t="s">
        <v>5158</v>
      </c>
      <c r="GCH20" t="s">
        <v>5159</v>
      </c>
      <c r="GCI20" t="s">
        <v>5160</v>
      </c>
      <c r="GCJ20" t="s">
        <v>5161</v>
      </c>
      <c r="GCK20" t="s">
        <v>5162</v>
      </c>
      <c r="GCL20" t="s">
        <v>5163</v>
      </c>
      <c r="GCM20" t="s">
        <v>5164</v>
      </c>
      <c r="GCN20" t="s">
        <v>5165</v>
      </c>
      <c r="GCO20" t="s">
        <v>5166</v>
      </c>
      <c r="GCP20" t="s">
        <v>5167</v>
      </c>
      <c r="GCQ20" t="s">
        <v>5168</v>
      </c>
      <c r="GCR20" t="s">
        <v>5169</v>
      </c>
      <c r="GCS20" t="s">
        <v>5170</v>
      </c>
      <c r="GCT20" t="s">
        <v>5171</v>
      </c>
      <c r="GCU20" t="s">
        <v>5172</v>
      </c>
      <c r="GCV20" t="s">
        <v>5173</v>
      </c>
      <c r="GCW20" t="s">
        <v>5174</v>
      </c>
      <c r="GCX20" t="s">
        <v>5175</v>
      </c>
      <c r="GCY20" t="s">
        <v>5176</v>
      </c>
      <c r="GCZ20" t="s">
        <v>5177</v>
      </c>
      <c r="GDA20" t="s">
        <v>5178</v>
      </c>
      <c r="GDB20" t="s">
        <v>5179</v>
      </c>
      <c r="GDC20" t="s">
        <v>5180</v>
      </c>
      <c r="GDD20" t="s">
        <v>5181</v>
      </c>
      <c r="GDE20" t="s">
        <v>5182</v>
      </c>
      <c r="GDF20" t="s">
        <v>5183</v>
      </c>
      <c r="GDG20" t="s">
        <v>5184</v>
      </c>
      <c r="GDH20" t="s">
        <v>5185</v>
      </c>
      <c r="GDI20" t="s">
        <v>5186</v>
      </c>
      <c r="GDJ20" t="s">
        <v>5187</v>
      </c>
      <c r="GDK20" t="s">
        <v>5188</v>
      </c>
      <c r="GDL20" t="s">
        <v>5189</v>
      </c>
      <c r="GDM20" t="s">
        <v>5190</v>
      </c>
      <c r="GDN20" t="s">
        <v>5191</v>
      </c>
      <c r="GDO20" t="s">
        <v>5192</v>
      </c>
      <c r="GDP20" t="s">
        <v>5193</v>
      </c>
      <c r="GDQ20" t="s">
        <v>5194</v>
      </c>
      <c r="GDR20" t="s">
        <v>5195</v>
      </c>
      <c r="GDS20" t="s">
        <v>5196</v>
      </c>
      <c r="GDT20" t="s">
        <v>5197</v>
      </c>
      <c r="GDU20" t="s">
        <v>5198</v>
      </c>
      <c r="GDV20" t="s">
        <v>5199</v>
      </c>
      <c r="GDW20" t="s">
        <v>5200</v>
      </c>
      <c r="GDX20" t="s">
        <v>5201</v>
      </c>
      <c r="GDY20" t="s">
        <v>5202</v>
      </c>
      <c r="GDZ20" t="s">
        <v>5203</v>
      </c>
      <c r="GEA20" t="s">
        <v>5204</v>
      </c>
      <c r="GEB20" t="s">
        <v>5205</v>
      </c>
      <c r="GEC20" t="s">
        <v>5206</v>
      </c>
      <c r="GED20" t="s">
        <v>5207</v>
      </c>
      <c r="GEE20" t="s">
        <v>5208</v>
      </c>
      <c r="GEF20" t="s">
        <v>5209</v>
      </c>
      <c r="GEG20" t="s">
        <v>5210</v>
      </c>
      <c r="GEH20" t="s">
        <v>5211</v>
      </c>
      <c r="GEI20" t="s">
        <v>5212</v>
      </c>
      <c r="GEJ20" t="s">
        <v>5213</v>
      </c>
      <c r="GEK20" t="s">
        <v>5214</v>
      </c>
      <c r="GEL20" t="s">
        <v>5215</v>
      </c>
      <c r="GEM20" t="s">
        <v>5216</v>
      </c>
      <c r="GEN20" t="s">
        <v>5217</v>
      </c>
      <c r="GEO20" t="s">
        <v>5218</v>
      </c>
      <c r="GEP20" t="s">
        <v>5219</v>
      </c>
      <c r="GEQ20" t="s">
        <v>5220</v>
      </c>
      <c r="GER20" t="s">
        <v>5221</v>
      </c>
      <c r="GES20" t="s">
        <v>5222</v>
      </c>
      <c r="GET20" t="s">
        <v>5223</v>
      </c>
      <c r="GEU20" t="s">
        <v>5224</v>
      </c>
      <c r="GEV20" t="s">
        <v>5225</v>
      </c>
      <c r="GEW20" t="s">
        <v>5226</v>
      </c>
      <c r="GEX20" t="s">
        <v>5227</v>
      </c>
      <c r="GEY20" t="s">
        <v>5228</v>
      </c>
      <c r="GEZ20" t="s">
        <v>5229</v>
      </c>
      <c r="GFA20" t="s">
        <v>5230</v>
      </c>
      <c r="GFB20" t="s">
        <v>5231</v>
      </c>
      <c r="GFC20" t="s">
        <v>5232</v>
      </c>
      <c r="GFD20" t="s">
        <v>5233</v>
      </c>
      <c r="GFE20" t="s">
        <v>5234</v>
      </c>
      <c r="GFF20" t="s">
        <v>5235</v>
      </c>
      <c r="GFG20" t="s">
        <v>5236</v>
      </c>
      <c r="GFH20" t="s">
        <v>5237</v>
      </c>
      <c r="GFI20" t="s">
        <v>5238</v>
      </c>
      <c r="GFJ20" t="s">
        <v>5239</v>
      </c>
      <c r="GFK20" t="s">
        <v>5240</v>
      </c>
      <c r="GFL20" t="s">
        <v>5241</v>
      </c>
      <c r="GFM20" t="s">
        <v>5242</v>
      </c>
      <c r="GFN20" t="s">
        <v>5243</v>
      </c>
      <c r="GFO20" t="s">
        <v>5244</v>
      </c>
      <c r="GFP20" t="s">
        <v>5245</v>
      </c>
      <c r="GFQ20" t="s">
        <v>5246</v>
      </c>
      <c r="GFR20" t="s">
        <v>5247</v>
      </c>
      <c r="GFS20" t="s">
        <v>5248</v>
      </c>
      <c r="GFT20" t="s">
        <v>5249</v>
      </c>
      <c r="GFU20" t="s">
        <v>5250</v>
      </c>
      <c r="GFV20" t="s">
        <v>5251</v>
      </c>
      <c r="GFW20" t="s">
        <v>5252</v>
      </c>
      <c r="GFX20" t="s">
        <v>5253</v>
      </c>
      <c r="GFY20" t="s">
        <v>5254</v>
      </c>
      <c r="GFZ20" t="s">
        <v>5255</v>
      </c>
      <c r="GGA20" t="s">
        <v>5256</v>
      </c>
      <c r="GGB20" t="s">
        <v>5257</v>
      </c>
      <c r="GGC20" t="s">
        <v>5258</v>
      </c>
      <c r="GGD20" t="s">
        <v>5259</v>
      </c>
      <c r="GGE20" t="s">
        <v>5260</v>
      </c>
      <c r="GGF20" t="s">
        <v>5261</v>
      </c>
      <c r="GGG20" t="s">
        <v>5262</v>
      </c>
      <c r="GGH20" t="s">
        <v>5263</v>
      </c>
      <c r="GGI20" t="s">
        <v>5264</v>
      </c>
      <c r="GGJ20" t="s">
        <v>5265</v>
      </c>
      <c r="GGK20" t="s">
        <v>5266</v>
      </c>
      <c r="GGL20" t="s">
        <v>5267</v>
      </c>
      <c r="GGM20" t="s">
        <v>5268</v>
      </c>
      <c r="GGN20" t="s">
        <v>5269</v>
      </c>
      <c r="GGO20" t="s">
        <v>5270</v>
      </c>
      <c r="GGP20" t="s">
        <v>5271</v>
      </c>
      <c r="GGQ20" t="s">
        <v>5272</v>
      </c>
      <c r="GGR20" t="s">
        <v>5273</v>
      </c>
      <c r="GGS20" t="s">
        <v>5274</v>
      </c>
      <c r="GGT20" t="s">
        <v>5275</v>
      </c>
      <c r="GGU20" t="s">
        <v>5276</v>
      </c>
      <c r="GGV20" t="s">
        <v>5277</v>
      </c>
      <c r="GGW20" t="s">
        <v>5278</v>
      </c>
      <c r="GGX20" t="s">
        <v>5279</v>
      </c>
      <c r="GGY20" t="s">
        <v>5280</v>
      </c>
      <c r="GGZ20" t="s">
        <v>5281</v>
      </c>
      <c r="GHA20" t="s">
        <v>5282</v>
      </c>
      <c r="GHB20" t="s">
        <v>5283</v>
      </c>
      <c r="GHC20" t="s">
        <v>5284</v>
      </c>
      <c r="GHD20" t="s">
        <v>5285</v>
      </c>
      <c r="GHE20" t="s">
        <v>5286</v>
      </c>
      <c r="GHF20" t="s">
        <v>5287</v>
      </c>
      <c r="GHG20" t="s">
        <v>5288</v>
      </c>
      <c r="GHH20" t="s">
        <v>5289</v>
      </c>
      <c r="GHI20" t="s">
        <v>5290</v>
      </c>
      <c r="GHJ20" t="s">
        <v>5291</v>
      </c>
      <c r="GHK20" t="s">
        <v>5292</v>
      </c>
      <c r="GHL20" t="s">
        <v>5293</v>
      </c>
      <c r="GHM20" t="s">
        <v>5294</v>
      </c>
      <c r="GHN20" t="s">
        <v>5295</v>
      </c>
      <c r="GHO20" t="s">
        <v>5296</v>
      </c>
      <c r="GHP20" t="s">
        <v>5297</v>
      </c>
      <c r="GHQ20" t="s">
        <v>5298</v>
      </c>
      <c r="GHR20" t="s">
        <v>5299</v>
      </c>
      <c r="GHS20" t="s">
        <v>5300</v>
      </c>
      <c r="GHT20" t="s">
        <v>5301</v>
      </c>
      <c r="GHU20" t="s">
        <v>5302</v>
      </c>
      <c r="GHV20" t="s">
        <v>5303</v>
      </c>
      <c r="GHW20" t="s">
        <v>5304</v>
      </c>
      <c r="GHX20" t="s">
        <v>5305</v>
      </c>
      <c r="GHY20" t="s">
        <v>5306</v>
      </c>
      <c r="GHZ20" t="s">
        <v>5307</v>
      </c>
      <c r="GIA20" t="s">
        <v>5308</v>
      </c>
      <c r="GIB20" t="s">
        <v>5309</v>
      </c>
      <c r="GIC20" t="s">
        <v>5310</v>
      </c>
      <c r="GID20" t="s">
        <v>5311</v>
      </c>
      <c r="GIE20" t="s">
        <v>5312</v>
      </c>
      <c r="GIF20" t="s">
        <v>5313</v>
      </c>
      <c r="GIG20" t="s">
        <v>5314</v>
      </c>
      <c r="GIH20" t="s">
        <v>5315</v>
      </c>
      <c r="GII20" t="s">
        <v>5316</v>
      </c>
      <c r="GIJ20" t="s">
        <v>5317</v>
      </c>
      <c r="GIK20" t="s">
        <v>5318</v>
      </c>
      <c r="GIL20" t="s">
        <v>5319</v>
      </c>
      <c r="GIM20" t="s">
        <v>5320</v>
      </c>
      <c r="GIN20" t="s">
        <v>5321</v>
      </c>
      <c r="GIO20" t="s">
        <v>5322</v>
      </c>
      <c r="GIP20" t="s">
        <v>5323</v>
      </c>
      <c r="GIQ20" t="s">
        <v>5324</v>
      </c>
      <c r="GIR20" t="s">
        <v>5325</v>
      </c>
      <c r="GIS20" t="s">
        <v>5326</v>
      </c>
      <c r="GIT20" t="s">
        <v>5327</v>
      </c>
      <c r="GIU20" t="s">
        <v>5328</v>
      </c>
      <c r="GIV20" t="s">
        <v>5329</v>
      </c>
      <c r="GIW20" t="s">
        <v>5330</v>
      </c>
      <c r="GIX20" t="s">
        <v>5331</v>
      </c>
      <c r="GIY20" t="s">
        <v>5332</v>
      </c>
      <c r="GIZ20" t="s">
        <v>5333</v>
      </c>
      <c r="GJA20" t="s">
        <v>5334</v>
      </c>
      <c r="GJB20" t="s">
        <v>5335</v>
      </c>
      <c r="GJC20" t="s">
        <v>5336</v>
      </c>
      <c r="GJD20" t="s">
        <v>5337</v>
      </c>
      <c r="GJE20" t="s">
        <v>5338</v>
      </c>
      <c r="GJF20" t="s">
        <v>5339</v>
      </c>
      <c r="GJG20" t="s">
        <v>5340</v>
      </c>
      <c r="GJH20" t="s">
        <v>5341</v>
      </c>
      <c r="GJI20" t="s">
        <v>5342</v>
      </c>
      <c r="GJJ20" t="s">
        <v>5343</v>
      </c>
      <c r="GJK20" t="s">
        <v>5344</v>
      </c>
      <c r="GJL20" t="s">
        <v>5345</v>
      </c>
      <c r="GJM20" t="s">
        <v>5346</v>
      </c>
      <c r="GJN20" t="s">
        <v>5347</v>
      </c>
      <c r="GJO20" t="s">
        <v>5348</v>
      </c>
      <c r="GJP20" t="s">
        <v>5349</v>
      </c>
      <c r="GJQ20" t="s">
        <v>5350</v>
      </c>
      <c r="GJR20" t="s">
        <v>5351</v>
      </c>
      <c r="GJS20" t="s">
        <v>5352</v>
      </c>
      <c r="GJT20" t="s">
        <v>5353</v>
      </c>
      <c r="GJU20" t="s">
        <v>5354</v>
      </c>
      <c r="GJV20" t="s">
        <v>5355</v>
      </c>
      <c r="GJW20" t="s">
        <v>5356</v>
      </c>
      <c r="GJX20" t="s">
        <v>5357</v>
      </c>
      <c r="GJY20" t="s">
        <v>5358</v>
      </c>
      <c r="GJZ20" t="s">
        <v>5359</v>
      </c>
      <c r="GKA20" t="s">
        <v>5360</v>
      </c>
      <c r="GKB20" t="s">
        <v>5361</v>
      </c>
      <c r="GKC20" t="s">
        <v>5362</v>
      </c>
      <c r="GKD20" t="s">
        <v>5363</v>
      </c>
      <c r="GKE20" t="s">
        <v>5364</v>
      </c>
      <c r="GKF20" t="s">
        <v>5365</v>
      </c>
      <c r="GKG20" t="s">
        <v>5366</v>
      </c>
      <c r="GKH20" t="s">
        <v>5367</v>
      </c>
      <c r="GKI20" t="s">
        <v>5368</v>
      </c>
      <c r="GKJ20" t="s">
        <v>5369</v>
      </c>
      <c r="GKK20" t="s">
        <v>5370</v>
      </c>
      <c r="GKL20" t="s">
        <v>5371</v>
      </c>
      <c r="GKM20" t="s">
        <v>5372</v>
      </c>
      <c r="GKN20" t="s">
        <v>5373</v>
      </c>
      <c r="GKO20" t="s">
        <v>5374</v>
      </c>
      <c r="GKP20" t="s">
        <v>5375</v>
      </c>
      <c r="GKQ20" t="s">
        <v>5376</v>
      </c>
      <c r="GKR20" t="s">
        <v>5377</v>
      </c>
      <c r="GKS20" t="s">
        <v>5378</v>
      </c>
      <c r="GKT20" t="s">
        <v>5379</v>
      </c>
      <c r="GKU20" t="s">
        <v>5380</v>
      </c>
      <c r="GKV20" t="s">
        <v>5381</v>
      </c>
      <c r="GKW20" t="s">
        <v>5382</v>
      </c>
      <c r="GKX20" t="s">
        <v>5383</v>
      </c>
      <c r="GKY20" t="s">
        <v>5384</v>
      </c>
      <c r="GKZ20" t="s">
        <v>5385</v>
      </c>
      <c r="GLA20" t="s">
        <v>5386</v>
      </c>
      <c r="GLB20" t="s">
        <v>5387</v>
      </c>
      <c r="GLC20" t="s">
        <v>5388</v>
      </c>
      <c r="GLD20" t="s">
        <v>5389</v>
      </c>
      <c r="GLE20" t="s">
        <v>5390</v>
      </c>
      <c r="GLF20" t="s">
        <v>5391</v>
      </c>
      <c r="GLG20" t="s">
        <v>5392</v>
      </c>
      <c r="GLH20" t="s">
        <v>5393</v>
      </c>
      <c r="GLI20" t="s">
        <v>5394</v>
      </c>
      <c r="GLJ20" t="s">
        <v>5395</v>
      </c>
      <c r="GLK20" t="s">
        <v>5396</v>
      </c>
      <c r="GLL20" t="s">
        <v>5397</v>
      </c>
      <c r="GLM20" t="s">
        <v>5398</v>
      </c>
      <c r="GLN20" t="s">
        <v>5399</v>
      </c>
      <c r="GLO20" t="s">
        <v>5400</v>
      </c>
      <c r="GLP20" t="s">
        <v>5401</v>
      </c>
      <c r="GLQ20" t="s">
        <v>5402</v>
      </c>
      <c r="GLR20" t="s">
        <v>5403</v>
      </c>
      <c r="GLS20" t="s">
        <v>5404</v>
      </c>
      <c r="GLT20" t="s">
        <v>5405</v>
      </c>
      <c r="GLU20" t="s">
        <v>5406</v>
      </c>
      <c r="GLV20" t="s">
        <v>5407</v>
      </c>
      <c r="GLW20" t="s">
        <v>5408</v>
      </c>
      <c r="GLX20" t="s">
        <v>5409</v>
      </c>
      <c r="GLY20" t="s">
        <v>5410</v>
      </c>
      <c r="GLZ20" t="s">
        <v>5411</v>
      </c>
      <c r="GMA20" t="s">
        <v>5412</v>
      </c>
      <c r="GMB20" t="s">
        <v>5413</v>
      </c>
      <c r="GMC20" t="s">
        <v>5414</v>
      </c>
      <c r="GMD20" t="s">
        <v>5415</v>
      </c>
      <c r="GME20" t="s">
        <v>5416</v>
      </c>
      <c r="GMF20" t="s">
        <v>5417</v>
      </c>
      <c r="GMG20" t="s">
        <v>5418</v>
      </c>
      <c r="GMH20" t="s">
        <v>5419</v>
      </c>
      <c r="GMI20" t="s">
        <v>5420</v>
      </c>
      <c r="GMJ20" t="s">
        <v>5421</v>
      </c>
      <c r="GMK20" t="s">
        <v>5422</v>
      </c>
      <c r="GML20" t="s">
        <v>5423</v>
      </c>
      <c r="GMM20" t="s">
        <v>5424</v>
      </c>
      <c r="GMN20" t="s">
        <v>5425</v>
      </c>
      <c r="GMO20" t="s">
        <v>5426</v>
      </c>
      <c r="GMP20" t="s">
        <v>5427</v>
      </c>
      <c r="GMQ20" t="s">
        <v>5428</v>
      </c>
      <c r="GMR20" t="s">
        <v>5429</v>
      </c>
      <c r="GMS20" t="s">
        <v>5430</v>
      </c>
      <c r="GMT20" t="s">
        <v>5431</v>
      </c>
      <c r="GMU20" t="s">
        <v>5432</v>
      </c>
      <c r="GMV20" t="s">
        <v>5433</v>
      </c>
      <c r="GMW20" t="s">
        <v>5434</v>
      </c>
      <c r="GMX20" t="s">
        <v>5435</v>
      </c>
      <c r="GMY20" t="s">
        <v>5436</v>
      </c>
      <c r="GMZ20" t="s">
        <v>5437</v>
      </c>
      <c r="GNA20" t="s">
        <v>5438</v>
      </c>
      <c r="GNB20" t="s">
        <v>5439</v>
      </c>
      <c r="GNC20" t="s">
        <v>5440</v>
      </c>
      <c r="GND20" t="s">
        <v>5441</v>
      </c>
      <c r="GNE20" t="s">
        <v>5442</v>
      </c>
      <c r="GNF20" t="s">
        <v>5443</v>
      </c>
      <c r="GNG20" t="s">
        <v>5444</v>
      </c>
      <c r="GNH20" t="s">
        <v>5445</v>
      </c>
      <c r="GNI20" t="s">
        <v>5446</v>
      </c>
      <c r="GNJ20" t="s">
        <v>5447</v>
      </c>
      <c r="GNK20" t="s">
        <v>5448</v>
      </c>
      <c r="GNL20" t="s">
        <v>5449</v>
      </c>
      <c r="GNM20" t="s">
        <v>5450</v>
      </c>
      <c r="GNN20" t="s">
        <v>5451</v>
      </c>
      <c r="GNO20" t="s">
        <v>5452</v>
      </c>
      <c r="GNP20" t="s">
        <v>5453</v>
      </c>
      <c r="GNQ20" t="s">
        <v>5454</v>
      </c>
      <c r="GNR20" t="s">
        <v>5455</v>
      </c>
      <c r="GNS20" t="s">
        <v>5456</v>
      </c>
      <c r="GNT20" t="s">
        <v>5457</v>
      </c>
      <c r="GNU20" t="s">
        <v>5458</v>
      </c>
      <c r="GNV20" t="s">
        <v>5459</v>
      </c>
      <c r="GNW20" t="s">
        <v>5460</v>
      </c>
      <c r="GNX20" t="s">
        <v>5461</v>
      </c>
      <c r="GNY20" t="s">
        <v>5462</v>
      </c>
      <c r="GNZ20" t="s">
        <v>5463</v>
      </c>
      <c r="GOA20" t="s">
        <v>5464</v>
      </c>
      <c r="GOB20" t="s">
        <v>5465</v>
      </c>
      <c r="GOC20" t="s">
        <v>5466</v>
      </c>
      <c r="GOD20" t="s">
        <v>5467</v>
      </c>
      <c r="GOE20" t="s">
        <v>5468</v>
      </c>
      <c r="GOF20" t="s">
        <v>5469</v>
      </c>
      <c r="GOG20" t="s">
        <v>5470</v>
      </c>
      <c r="GOH20" t="s">
        <v>5471</v>
      </c>
      <c r="GOI20" t="s">
        <v>5472</v>
      </c>
      <c r="GOJ20" t="s">
        <v>5473</v>
      </c>
      <c r="GOK20" t="s">
        <v>5474</v>
      </c>
      <c r="GOL20" t="s">
        <v>5475</v>
      </c>
      <c r="GOM20" t="s">
        <v>5476</v>
      </c>
      <c r="GON20" t="s">
        <v>5477</v>
      </c>
      <c r="GOO20" t="s">
        <v>5478</v>
      </c>
      <c r="GOP20" t="s">
        <v>5479</v>
      </c>
      <c r="GOQ20" t="s">
        <v>5480</v>
      </c>
      <c r="GOR20" t="s">
        <v>5481</v>
      </c>
      <c r="GOS20" t="s">
        <v>5482</v>
      </c>
      <c r="GOT20" t="s">
        <v>5483</v>
      </c>
      <c r="GOU20" t="s">
        <v>5484</v>
      </c>
      <c r="GOV20" t="s">
        <v>5485</v>
      </c>
      <c r="GOW20" t="s">
        <v>5486</v>
      </c>
      <c r="GOX20" t="s">
        <v>5487</v>
      </c>
      <c r="GOY20" t="s">
        <v>5488</v>
      </c>
      <c r="GOZ20" t="s">
        <v>5489</v>
      </c>
      <c r="GPA20" t="s">
        <v>5490</v>
      </c>
      <c r="GPB20" t="s">
        <v>5491</v>
      </c>
      <c r="GPC20" t="s">
        <v>5492</v>
      </c>
      <c r="GPD20" t="s">
        <v>5493</v>
      </c>
      <c r="GPE20" t="s">
        <v>5494</v>
      </c>
      <c r="GPF20" t="s">
        <v>5495</v>
      </c>
      <c r="GPG20" t="s">
        <v>5496</v>
      </c>
      <c r="GPH20" t="s">
        <v>5497</v>
      </c>
      <c r="GPI20" t="s">
        <v>5498</v>
      </c>
      <c r="GPJ20" t="s">
        <v>5499</v>
      </c>
      <c r="GPK20" t="s">
        <v>5500</v>
      </c>
      <c r="GPL20" t="s">
        <v>5501</v>
      </c>
      <c r="GPM20" t="s">
        <v>5502</v>
      </c>
      <c r="GPN20" t="s">
        <v>5503</v>
      </c>
      <c r="GPO20" t="s">
        <v>5504</v>
      </c>
      <c r="GPP20" t="s">
        <v>5505</v>
      </c>
      <c r="GPQ20" t="s">
        <v>5506</v>
      </c>
      <c r="GPR20" t="s">
        <v>5507</v>
      </c>
      <c r="GPS20" t="s">
        <v>5508</v>
      </c>
      <c r="GPT20" t="s">
        <v>5509</v>
      </c>
      <c r="GPU20" t="s">
        <v>5510</v>
      </c>
      <c r="GPV20" t="s">
        <v>5511</v>
      </c>
      <c r="GPW20" t="s">
        <v>5512</v>
      </c>
      <c r="GPX20" t="s">
        <v>5513</v>
      </c>
      <c r="GPY20" t="s">
        <v>5514</v>
      </c>
      <c r="GPZ20" t="s">
        <v>5515</v>
      </c>
      <c r="GQA20" t="s">
        <v>5516</v>
      </c>
      <c r="GQB20" t="s">
        <v>5517</v>
      </c>
      <c r="GQC20" t="s">
        <v>5518</v>
      </c>
      <c r="GQD20" t="s">
        <v>5519</v>
      </c>
      <c r="GQE20" t="s">
        <v>5520</v>
      </c>
      <c r="GQF20" t="s">
        <v>5521</v>
      </c>
      <c r="GQG20" t="s">
        <v>5522</v>
      </c>
      <c r="GQH20" t="s">
        <v>5523</v>
      </c>
      <c r="GQI20" t="s">
        <v>5524</v>
      </c>
      <c r="GQJ20" t="s">
        <v>5525</v>
      </c>
      <c r="GQK20" t="s">
        <v>5526</v>
      </c>
      <c r="GQL20" t="s">
        <v>5527</v>
      </c>
      <c r="GQM20" t="s">
        <v>5528</v>
      </c>
      <c r="GQN20" t="s">
        <v>5529</v>
      </c>
      <c r="GQO20" t="s">
        <v>5530</v>
      </c>
      <c r="GQP20" t="s">
        <v>5531</v>
      </c>
      <c r="GQQ20" t="s">
        <v>5532</v>
      </c>
      <c r="GQR20" t="s">
        <v>5533</v>
      </c>
      <c r="GQS20" t="s">
        <v>5534</v>
      </c>
      <c r="GQT20" t="s">
        <v>5535</v>
      </c>
      <c r="GQU20" t="s">
        <v>5536</v>
      </c>
      <c r="GQV20" t="s">
        <v>5537</v>
      </c>
      <c r="GQW20" t="s">
        <v>5538</v>
      </c>
      <c r="GQX20" t="s">
        <v>5539</v>
      </c>
      <c r="GQY20" t="s">
        <v>5540</v>
      </c>
      <c r="GQZ20" t="s">
        <v>5541</v>
      </c>
      <c r="GRA20" t="s">
        <v>5542</v>
      </c>
      <c r="GRB20" t="s">
        <v>5543</v>
      </c>
      <c r="GRC20" t="s">
        <v>5544</v>
      </c>
      <c r="GRD20" t="s">
        <v>5545</v>
      </c>
      <c r="GRE20" t="s">
        <v>5546</v>
      </c>
      <c r="GRF20" t="s">
        <v>5547</v>
      </c>
      <c r="GRG20" t="s">
        <v>5548</v>
      </c>
      <c r="GRH20" t="s">
        <v>5549</v>
      </c>
      <c r="GRI20" t="s">
        <v>5550</v>
      </c>
      <c r="GRJ20" t="s">
        <v>5551</v>
      </c>
      <c r="GRK20" t="s">
        <v>5552</v>
      </c>
      <c r="GRL20" t="s">
        <v>5553</v>
      </c>
      <c r="GRM20" t="s">
        <v>5554</v>
      </c>
      <c r="GRN20" t="s">
        <v>5555</v>
      </c>
      <c r="GRO20" t="s">
        <v>5556</v>
      </c>
      <c r="GRP20" t="s">
        <v>5557</v>
      </c>
      <c r="GRQ20" t="s">
        <v>5558</v>
      </c>
      <c r="GRR20" t="s">
        <v>5559</v>
      </c>
      <c r="GRS20" t="s">
        <v>5560</v>
      </c>
      <c r="GRT20" t="s">
        <v>5561</v>
      </c>
      <c r="GRU20" t="s">
        <v>5562</v>
      </c>
      <c r="GRV20" t="s">
        <v>5563</v>
      </c>
      <c r="GRW20" t="s">
        <v>5564</v>
      </c>
      <c r="GRX20" t="s">
        <v>5565</v>
      </c>
      <c r="GRY20" t="s">
        <v>5566</v>
      </c>
      <c r="GRZ20" t="s">
        <v>5567</v>
      </c>
      <c r="GSA20" t="s">
        <v>5568</v>
      </c>
      <c r="GSB20" t="s">
        <v>5569</v>
      </c>
      <c r="GSC20" t="s">
        <v>5570</v>
      </c>
      <c r="GSD20" t="s">
        <v>5571</v>
      </c>
      <c r="GSE20" t="s">
        <v>5572</v>
      </c>
      <c r="GSF20" t="s">
        <v>5573</v>
      </c>
      <c r="GSG20" t="s">
        <v>5574</v>
      </c>
      <c r="GSH20" t="s">
        <v>5575</v>
      </c>
      <c r="GSI20" t="s">
        <v>5576</v>
      </c>
      <c r="GSJ20" t="s">
        <v>5577</v>
      </c>
      <c r="GSK20" t="s">
        <v>5578</v>
      </c>
      <c r="GSL20" t="s">
        <v>5579</v>
      </c>
      <c r="GSM20" t="s">
        <v>5580</v>
      </c>
      <c r="GSN20" t="s">
        <v>5581</v>
      </c>
      <c r="GSO20" t="s">
        <v>5582</v>
      </c>
      <c r="GSP20" t="s">
        <v>5583</v>
      </c>
      <c r="GSQ20" t="s">
        <v>5584</v>
      </c>
      <c r="GSR20" t="s">
        <v>5585</v>
      </c>
      <c r="GSS20" t="s">
        <v>5586</v>
      </c>
      <c r="GST20" t="s">
        <v>5587</v>
      </c>
      <c r="GSU20" t="s">
        <v>5588</v>
      </c>
      <c r="GSV20" t="s">
        <v>5589</v>
      </c>
      <c r="GSW20" t="s">
        <v>5590</v>
      </c>
      <c r="GSX20" t="s">
        <v>5591</v>
      </c>
      <c r="GSY20" t="s">
        <v>5592</v>
      </c>
      <c r="GSZ20" t="s">
        <v>5593</v>
      </c>
      <c r="GTA20" t="s">
        <v>5594</v>
      </c>
      <c r="GTB20" t="s">
        <v>5595</v>
      </c>
      <c r="GTC20" t="s">
        <v>5596</v>
      </c>
      <c r="GTD20" t="s">
        <v>5597</v>
      </c>
      <c r="GTE20" t="s">
        <v>5598</v>
      </c>
      <c r="GTF20" t="s">
        <v>5599</v>
      </c>
      <c r="GTG20" t="s">
        <v>5600</v>
      </c>
      <c r="GTH20" t="s">
        <v>5601</v>
      </c>
      <c r="GTI20" t="s">
        <v>5602</v>
      </c>
      <c r="GTJ20" t="s">
        <v>5603</v>
      </c>
      <c r="GTK20" t="s">
        <v>5604</v>
      </c>
      <c r="GTL20" t="s">
        <v>5605</v>
      </c>
      <c r="GTM20" t="s">
        <v>5606</v>
      </c>
      <c r="GTN20" t="s">
        <v>5607</v>
      </c>
      <c r="GTO20" t="s">
        <v>5608</v>
      </c>
      <c r="GTP20" t="s">
        <v>5609</v>
      </c>
      <c r="GTQ20" t="s">
        <v>5610</v>
      </c>
      <c r="GTR20" t="s">
        <v>5611</v>
      </c>
      <c r="GTS20" t="s">
        <v>5612</v>
      </c>
      <c r="GTT20" t="s">
        <v>5613</v>
      </c>
      <c r="GTU20" t="s">
        <v>5614</v>
      </c>
      <c r="GTV20" t="s">
        <v>5615</v>
      </c>
      <c r="GTW20" t="s">
        <v>5616</v>
      </c>
      <c r="GTX20" t="s">
        <v>5617</v>
      </c>
      <c r="GTY20" t="s">
        <v>5618</v>
      </c>
      <c r="GTZ20" t="s">
        <v>5619</v>
      </c>
      <c r="GUA20" t="s">
        <v>5620</v>
      </c>
      <c r="GUB20" t="s">
        <v>5621</v>
      </c>
      <c r="GUC20" t="s">
        <v>5622</v>
      </c>
      <c r="GUD20" t="s">
        <v>5623</v>
      </c>
      <c r="GUE20" t="s">
        <v>5624</v>
      </c>
      <c r="GUF20" t="s">
        <v>5625</v>
      </c>
      <c r="GUG20" t="s">
        <v>5626</v>
      </c>
      <c r="GUH20" t="s">
        <v>5627</v>
      </c>
      <c r="GUI20" t="s">
        <v>5628</v>
      </c>
      <c r="GUJ20" t="s">
        <v>5629</v>
      </c>
      <c r="GUK20" t="s">
        <v>5630</v>
      </c>
      <c r="GUL20" t="s">
        <v>5631</v>
      </c>
      <c r="GUM20" t="s">
        <v>5632</v>
      </c>
      <c r="GUN20" t="s">
        <v>5633</v>
      </c>
      <c r="GUO20" t="s">
        <v>5634</v>
      </c>
      <c r="GUP20" t="s">
        <v>5635</v>
      </c>
      <c r="GUQ20" t="s">
        <v>5636</v>
      </c>
      <c r="GUR20" t="s">
        <v>5637</v>
      </c>
      <c r="GUS20" t="s">
        <v>5638</v>
      </c>
      <c r="GUT20" t="s">
        <v>5639</v>
      </c>
      <c r="GUU20" t="s">
        <v>5640</v>
      </c>
      <c r="GUV20" t="s">
        <v>5641</v>
      </c>
      <c r="GUW20" t="s">
        <v>5642</v>
      </c>
      <c r="GUX20" t="s">
        <v>5643</v>
      </c>
      <c r="GUY20" t="s">
        <v>5644</v>
      </c>
      <c r="GUZ20" t="s">
        <v>5645</v>
      </c>
      <c r="GVA20" t="s">
        <v>5646</v>
      </c>
      <c r="GVB20" t="s">
        <v>5647</v>
      </c>
      <c r="GVC20" t="s">
        <v>5648</v>
      </c>
      <c r="GVD20" t="s">
        <v>5649</v>
      </c>
      <c r="GVE20" t="s">
        <v>5650</v>
      </c>
      <c r="GVF20" t="s">
        <v>5651</v>
      </c>
      <c r="GVG20" t="s">
        <v>5652</v>
      </c>
      <c r="GVH20" t="s">
        <v>5653</v>
      </c>
      <c r="GVI20" t="s">
        <v>5654</v>
      </c>
      <c r="GVJ20" t="s">
        <v>5655</v>
      </c>
      <c r="GVK20" t="s">
        <v>5656</v>
      </c>
      <c r="GVL20" t="s">
        <v>5657</v>
      </c>
      <c r="GVM20" t="s">
        <v>5658</v>
      </c>
      <c r="GVN20" t="s">
        <v>5659</v>
      </c>
      <c r="GVO20" t="s">
        <v>5660</v>
      </c>
      <c r="GVP20" t="s">
        <v>5661</v>
      </c>
      <c r="GVQ20" t="s">
        <v>5662</v>
      </c>
      <c r="GVR20" t="s">
        <v>5663</v>
      </c>
      <c r="GVS20" t="s">
        <v>5664</v>
      </c>
      <c r="GVT20" t="s">
        <v>5665</v>
      </c>
      <c r="GVU20" t="s">
        <v>5666</v>
      </c>
      <c r="GVV20" t="s">
        <v>5667</v>
      </c>
      <c r="GVW20" t="s">
        <v>5668</v>
      </c>
      <c r="GVX20" t="s">
        <v>5669</v>
      </c>
      <c r="GVY20" t="s">
        <v>5670</v>
      </c>
      <c r="GVZ20" t="s">
        <v>5671</v>
      </c>
      <c r="GWA20" t="s">
        <v>5672</v>
      </c>
      <c r="GWB20" t="s">
        <v>5673</v>
      </c>
      <c r="GWC20" t="s">
        <v>5674</v>
      </c>
      <c r="GWD20" t="s">
        <v>5675</v>
      </c>
      <c r="GWE20" t="s">
        <v>5676</v>
      </c>
      <c r="GWF20" t="s">
        <v>5677</v>
      </c>
      <c r="GWG20" t="s">
        <v>5678</v>
      </c>
      <c r="GWH20" t="s">
        <v>5679</v>
      </c>
      <c r="GWI20" t="s">
        <v>5680</v>
      </c>
      <c r="GWJ20" t="s">
        <v>5681</v>
      </c>
      <c r="GWK20" t="s">
        <v>5682</v>
      </c>
      <c r="GWL20" t="s">
        <v>5683</v>
      </c>
      <c r="GWM20" t="s">
        <v>5684</v>
      </c>
      <c r="GWN20" t="s">
        <v>5685</v>
      </c>
      <c r="GWO20" t="s">
        <v>5686</v>
      </c>
      <c r="GWP20" t="s">
        <v>5687</v>
      </c>
      <c r="GWQ20" t="s">
        <v>5688</v>
      </c>
      <c r="GWR20" t="s">
        <v>5689</v>
      </c>
      <c r="GWS20" t="s">
        <v>5690</v>
      </c>
      <c r="GWT20" t="s">
        <v>5691</v>
      </c>
      <c r="GWU20" t="s">
        <v>5692</v>
      </c>
      <c r="GWV20" t="s">
        <v>5693</v>
      </c>
      <c r="GWW20" t="s">
        <v>5694</v>
      </c>
      <c r="GWX20" t="s">
        <v>5695</v>
      </c>
      <c r="GWY20" t="s">
        <v>5696</v>
      </c>
      <c r="GWZ20" t="s">
        <v>5697</v>
      </c>
      <c r="GXA20" t="s">
        <v>5698</v>
      </c>
      <c r="GXB20" t="s">
        <v>5699</v>
      </c>
      <c r="GXC20" t="s">
        <v>5700</v>
      </c>
      <c r="GXD20" t="s">
        <v>5701</v>
      </c>
      <c r="GXE20" t="s">
        <v>5702</v>
      </c>
      <c r="GXF20" t="s">
        <v>5703</v>
      </c>
      <c r="GXG20" t="s">
        <v>5704</v>
      </c>
      <c r="GXH20" t="s">
        <v>5705</v>
      </c>
      <c r="GXI20" t="s">
        <v>5706</v>
      </c>
      <c r="GXJ20" t="s">
        <v>5707</v>
      </c>
      <c r="GXK20" t="s">
        <v>5708</v>
      </c>
      <c r="GXL20" t="s">
        <v>5709</v>
      </c>
      <c r="GXM20" t="s">
        <v>5710</v>
      </c>
      <c r="GXN20" t="s">
        <v>5711</v>
      </c>
      <c r="GXO20" t="s">
        <v>5712</v>
      </c>
      <c r="GXP20" t="s">
        <v>5713</v>
      </c>
      <c r="GXQ20" t="s">
        <v>5714</v>
      </c>
      <c r="GXR20" t="s">
        <v>5715</v>
      </c>
      <c r="GXS20" t="s">
        <v>5716</v>
      </c>
      <c r="GXT20" t="s">
        <v>5717</v>
      </c>
      <c r="GXU20" t="s">
        <v>5718</v>
      </c>
      <c r="GXV20" t="s">
        <v>5719</v>
      </c>
      <c r="GXW20" t="s">
        <v>5720</v>
      </c>
      <c r="GXX20" t="s">
        <v>5721</v>
      </c>
      <c r="GXY20" t="s">
        <v>5722</v>
      </c>
      <c r="GXZ20" t="s">
        <v>5723</v>
      </c>
      <c r="GYA20" t="s">
        <v>5724</v>
      </c>
      <c r="GYB20" t="s">
        <v>5725</v>
      </c>
      <c r="GYC20" t="s">
        <v>5726</v>
      </c>
      <c r="GYD20" t="s">
        <v>5727</v>
      </c>
      <c r="GYE20" t="s">
        <v>5728</v>
      </c>
      <c r="GYF20" t="s">
        <v>5729</v>
      </c>
      <c r="GYG20" t="s">
        <v>5730</v>
      </c>
      <c r="GYH20" t="s">
        <v>5731</v>
      </c>
      <c r="GYI20" t="s">
        <v>5732</v>
      </c>
      <c r="GYJ20" t="s">
        <v>5733</v>
      </c>
      <c r="GYK20" t="s">
        <v>5734</v>
      </c>
      <c r="GYL20" t="s">
        <v>5735</v>
      </c>
      <c r="GYM20" t="s">
        <v>5736</v>
      </c>
      <c r="GYN20" t="s">
        <v>5737</v>
      </c>
      <c r="GYO20" t="s">
        <v>5738</v>
      </c>
      <c r="GYP20" t="s">
        <v>5739</v>
      </c>
      <c r="GYQ20" t="s">
        <v>5740</v>
      </c>
      <c r="GYR20" t="s">
        <v>5741</v>
      </c>
      <c r="GYS20" t="s">
        <v>5742</v>
      </c>
      <c r="GYT20" t="s">
        <v>5743</v>
      </c>
      <c r="GYU20" t="s">
        <v>5744</v>
      </c>
      <c r="GYV20" t="s">
        <v>5745</v>
      </c>
      <c r="GYW20" t="s">
        <v>5746</v>
      </c>
      <c r="GYX20" t="s">
        <v>5747</v>
      </c>
      <c r="GYY20" t="s">
        <v>5748</v>
      </c>
      <c r="GYZ20" t="s">
        <v>5749</v>
      </c>
      <c r="GZA20" t="s">
        <v>5750</v>
      </c>
      <c r="GZB20" t="s">
        <v>5751</v>
      </c>
      <c r="GZC20" t="s">
        <v>5752</v>
      </c>
      <c r="GZD20" t="s">
        <v>5753</v>
      </c>
      <c r="GZE20" t="s">
        <v>5754</v>
      </c>
      <c r="GZF20" t="s">
        <v>5755</v>
      </c>
      <c r="GZG20" t="s">
        <v>5756</v>
      </c>
      <c r="GZH20" t="s">
        <v>5757</v>
      </c>
      <c r="GZI20" t="s">
        <v>5758</v>
      </c>
      <c r="GZJ20" t="s">
        <v>5759</v>
      </c>
      <c r="GZK20" t="s">
        <v>5760</v>
      </c>
      <c r="GZL20" t="s">
        <v>5761</v>
      </c>
      <c r="GZM20" t="s">
        <v>5762</v>
      </c>
      <c r="GZN20" t="s">
        <v>5763</v>
      </c>
      <c r="GZO20" t="s">
        <v>5764</v>
      </c>
      <c r="GZP20" t="s">
        <v>5765</v>
      </c>
      <c r="GZQ20" t="s">
        <v>5766</v>
      </c>
      <c r="GZR20" t="s">
        <v>5767</v>
      </c>
      <c r="GZS20" t="s">
        <v>5768</v>
      </c>
      <c r="GZT20" t="s">
        <v>5769</v>
      </c>
      <c r="GZU20" t="s">
        <v>5770</v>
      </c>
      <c r="GZV20" t="s">
        <v>5771</v>
      </c>
      <c r="GZW20" t="s">
        <v>5772</v>
      </c>
      <c r="GZX20" t="s">
        <v>5773</v>
      </c>
      <c r="GZY20" t="s">
        <v>5774</v>
      </c>
      <c r="GZZ20" t="s">
        <v>5775</v>
      </c>
      <c r="HAA20" t="s">
        <v>5776</v>
      </c>
      <c r="HAB20" t="s">
        <v>5777</v>
      </c>
      <c r="HAC20" t="s">
        <v>5778</v>
      </c>
      <c r="HAD20" t="s">
        <v>5779</v>
      </c>
      <c r="HAE20" t="s">
        <v>5780</v>
      </c>
      <c r="HAF20" t="s">
        <v>5781</v>
      </c>
      <c r="HAG20" t="s">
        <v>5782</v>
      </c>
      <c r="HAH20" t="s">
        <v>5783</v>
      </c>
      <c r="HAI20" t="s">
        <v>5784</v>
      </c>
      <c r="HAJ20" t="s">
        <v>5785</v>
      </c>
      <c r="HAK20" t="s">
        <v>5786</v>
      </c>
      <c r="HAL20" t="s">
        <v>5787</v>
      </c>
      <c r="HAM20" t="s">
        <v>5788</v>
      </c>
      <c r="HAN20" t="s">
        <v>5789</v>
      </c>
      <c r="HAO20" t="s">
        <v>5790</v>
      </c>
      <c r="HAP20" t="s">
        <v>5791</v>
      </c>
      <c r="HAQ20" t="s">
        <v>5792</v>
      </c>
      <c r="HAR20" t="s">
        <v>5793</v>
      </c>
      <c r="HAS20" t="s">
        <v>5794</v>
      </c>
      <c r="HAT20" t="s">
        <v>5795</v>
      </c>
      <c r="HAU20" t="s">
        <v>5796</v>
      </c>
      <c r="HAV20" t="s">
        <v>5797</v>
      </c>
      <c r="HAW20" t="s">
        <v>5798</v>
      </c>
      <c r="HAX20" t="s">
        <v>5799</v>
      </c>
      <c r="HAY20" t="s">
        <v>5800</v>
      </c>
      <c r="HAZ20" t="s">
        <v>5801</v>
      </c>
      <c r="HBA20" t="s">
        <v>5802</v>
      </c>
      <c r="HBB20" t="s">
        <v>5803</v>
      </c>
      <c r="HBC20" t="s">
        <v>5804</v>
      </c>
      <c r="HBD20" t="s">
        <v>5805</v>
      </c>
      <c r="HBE20" t="s">
        <v>5806</v>
      </c>
      <c r="HBF20" t="s">
        <v>5807</v>
      </c>
      <c r="HBG20" t="s">
        <v>5808</v>
      </c>
      <c r="HBH20" t="s">
        <v>5809</v>
      </c>
      <c r="HBI20" t="s">
        <v>5810</v>
      </c>
      <c r="HBJ20" t="s">
        <v>5811</v>
      </c>
      <c r="HBK20" t="s">
        <v>5812</v>
      </c>
      <c r="HBL20" t="s">
        <v>5813</v>
      </c>
      <c r="HBM20" t="s">
        <v>5814</v>
      </c>
      <c r="HBN20" t="s">
        <v>5815</v>
      </c>
      <c r="HBO20" t="s">
        <v>5816</v>
      </c>
      <c r="HBP20" t="s">
        <v>5817</v>
      </c>
      <c r="HBQ20" t="s">
        <v>5818</v>
      </c>
      <c r="HBR20" t="s">
        <v>5819</v>
      </c>
      <c r="HBS20" t="s">
        <v>5820</v>
      </c>
      <c r="HBT20" t="s">
        <v>5821</v>
      </c>
      <c r="HBU20" t="s">
        <v>5822</v>
      </c>
      <c r="HBV20" t="s">
        <v>5823</v>
      </c>
      <c r="HBW20" t="s">
        <v>5824</v>
      </c>
      <c r="HBX20" t="s">
        <v>5825</v>
      </c>
      <c r="HBY20" t="s">
        <v>5826</v>
      </c>
      <c r="HBZ20" t="s">
        <v>5827</v>
      </c>
      <c r="HCA20" t="s">
        <v>5828</v>
      </c>
      <c r="HCB20" t="s">
        <v>5829</v>
      </c>
      <c r="HCC20" t="s">
        <v>5830</v>
      </c>
      <c r="HCD20" t="s">
        <v>5831</v>
      </c>
      <c r="HCE20" t="s">
        <v>5832</v>
      </c>
      <c r="HCF20" t="s">
        <v>5833</v>
      </c>
      <c r="HCG20" t="s">
        <v>5834</v>
      </c>
      <c r="HCH20" t="s">
        <v>5835</v>
      </c>
      <c r="HCI20" t="s">
        <v>5836</v>
      </c>
      <c r="HCJ20" t="s">
        <v>5837</v>
      </c>
      <c r="HCK20" t="s">
        <v>5838</v>
      </c>
      <c r="HCL20" t="s">
        <v>5839</v>
      </c>
      <c r="HCM20" t="s">
        <v>5840</v>
      </c>
      <c r="HCN20" t="s">
        <v>5841</v>
      </c>
      <c r="HCO20" t="s">
        <v>5842</v>
      </c>
      <c r="HCP20" t="s">
        <v>5843</v>
      </c>
      <c r="HCQ20" t="s">
        <v>5844</v>
      </c>
      <c r="HCR20" t="s">
        <v>5845</v>
      </c>
      <c r="HCS20" t="s">
        <v>5846</v>
      </c>
      <c r="HCT20" t="s">
        <v>5847</v>
      </c>
      <c r="HCU20" t="s">
        <v>5848</v>
      </c>
      <c r="HCV20" t="s">
        <v>5849</v>
      </c>
      <c r="HCW20" t="s">
        <v>5850</v>
      </c>
      <c r="HCX20" t="s">
        <v>5851</v>
      </c>
      <c r="HCY20" t="s">
        <v>5852</v>
      </c>
      <c r="HCZ20" t="s">
        <v>5853</v>
      </c>
      <c r="HDA20" t="s">
        <v>5854</v>
      </c>
      <c r="HDB20" t="s">
        <v>5855</v>
      </c>
      <c r="HDC20" t="s">
        <v>5856</v>
      </c>
      <c r="HDD20" t="s">
        <v>5857</v>
      </c>
      <c r="HDE20" t="s">
        <v>5858</v>
      </c>
      <c r="HDF20" t="s">
        <v>5859</v>
      </c>
      <c r="HDG20" t="s">
        <v>5860</v>
      </c>
      <c r="HDH20" t="s">
        <v>5861</v>
      </c>
      <c r="HDI20" t="s">
        <v>5862</v>
      </c>
      <c r="HDJ20" t="s">
        <v>5863</v>
      </c>
      <c r="HDK20" t="s">
        <v>5864</v>
      </c>
      <c r="HDL20" t="s">
        <v>5865</v>
      </c>
      <c r="HDM20" t="s">
        <v>5866</v>
      </c>
      <c r="HDN20" t="s">
        <v>5867</v>
      </c>
      <c r="HDO20" t="s">
        <v>5868</v>
      </c>
      <c r="HDP20" t="s">
        <v>5869</v>
      </c>
      <c r="HDQ20" t="s">
        <v>5870</v>
      </c>
      <c r="HDR20" t="s">
        <v>5871</v>
      </c>
      <c r="HDS20" t="s">
        <v>5872</v>
      </c>
      <c r="HDT20" t="s">
        <v>5873</v>
      </c>
      <c r="HDU20" t="s">
        <v>5874</v>
      </c>
      <c r="HDV20" t="s">
        <v>5875</v>
      </c>
      <c r="HDW20" t="s">
        <v>5876</v>
      </c>
      <c r="HDX20" t="s">
        <v>5877</v>
      </c>
      <c r="HDY20" t="s">
        <v>5878</v>
      </c>
      <c r="HDZ20" t="s">
        <v>5879</v>
      </c>
      <c r="HEA20" t="s">
        <v>5880</v>
      </c>
      <c r="HEB20" t="s">
        <v>5881</v>
      </c>
      <c r="HEC20" t="s">
        <v>5882</v>
      </c>
      <c r="HED20" t="s">
        <v>5883</v>
      </c>
      <c r="HEE20" t="s">
        <v>5884</v>
      </c>
      <c r="HEF20" t="s">
        <v>5885</v>
      </c>
      <c r="HEG20" t="s">
        <v>5886</v>
      </c>
      <c r="HEH20" t="s">
        <v>5887</v>
      </c>
      <c r="HEI20" t="s">
        <v>5888</v>
      </c>
      <c r="HEJ20" t="s">
        <v>5889</v>
      </c>
      <c r="HEK20" t="s">
        <v>5890</v>
      </c>
      <c r="HEL20" t="s">
        <v>5891</v>
      </c>
      <c r="HEM20" t="s">
        <v>5892</v>
      </c>
      <c r="HEN20" t="s">
        <v>5893</v>
      </c>
      <c r="HEO20" t="s">
        <v>5894</v>
      </c>
      <c r="HEP20" t="s">
        <v>5895</v>
      </c>
      <c r="HEQ20" t="s">
        <v>5896</v>
      </c>
      <c r="HER20" t="s">
        <v>5897</v>
      </c>
      <c r="HES20" t="s">
        <v>5898</v>
      </c>
      <c r="HET20" t="s">
        <v>5899</v>
      </c>
      <c r="HEU20" t="s">
        <v>5900</v>
      </c>
      <c r="HEV20" t="s">
        <v>5901</v>
      </c>
      <c r="HEW20" t="s">
        <v>5902</v>
      </c>
      <c r="HEX20" t="s">
        <v>5903</v>
      </c>
      <c r="HEY20" t="s">
        <v>5904</v>
      </c>
      <c r="HEZ20" t="s">
        <v>5905</v>
      </c>
      <c r="HFA20" t="s">
        <v>5906</v>
      </c>
      <c r="HFB20" t="s">
        <v>5907</v>
      </c>
      <c r="HFC20" t="s">
        <v>5908</v>
      </c>
      <c r="HFD20" t="s">
        <v>5909</v>
      </c>
      <c r="HFE20" t="s">
        <v>5910</v>
      </c>
      <c r="HFF20" t="s">
        <v>5911</v>
      </c>
      <c r="HFG20" t="s">
        <v>5912</v>
      </c>
      <c r="HFH20" t="s">
        <v>5913</v>
      </c>
      <c r="HFI20" t="s">
        <v>5914</v>
      </c>
      <c r="HFJ20" t="s">
        <v>5915</v>
      </c>
      <c r="HFK20" t="s">
        <v>5916</v>
      </c>
      <c r="HFL20" t="s">
        <v>5917</v>
      </c>
      <c r="HFM20" t="s">
        <v>5918</v>
      </c>
      <c r="HFN20" t="s">
        <v>5919</v>
      </c>
      <c r="HFO20" t="s">
        <v>5920</v>
      </c>
      <c r="HFP20" t="s">
        <v>5921</v>
      </c>
      <c r="HFQ20" t="s">
        <v>5922</v>
      </c>
      <c r="HFR20" t="s">
        <v>5923</v>
      </c>
      <c r="HFS20" t="s">
        <v>5924</v>
      </c>
      <c r="HFT20" t="s">
        <v>5925</v>
      </c>
      <c r="HFU20" t="s">
        <v>5926</v>
      </c>
      <c r="HFV20" t="s">
        <v>5927</v>
      </c>
      <c r="HFW20" t="s">
        <v>5928</v>
      </c>
      <c r="HFX20" t="s">
        <v>5929</v>
      </c>
      <c r="HFY20" t="s">
        <v>5930</v>
      </c>
      <c r="HFZ20" t="s">
        <v>5931</v>
      </c>
      <c r="HGA20" t="s">
        <v>5932</v>
      </c>
      <c r="HGB20" t="s">
        <v>5933</v>
      </c>
      <c r="HGC20" t="s">
        <v>5934</v>
      </c>
      <c r="HGD20" t="s">
        <v>5935</v>
      </c>
      <c r="HGE20" t="s">
        <v>5936</v>
      </c>
      <c r="HGF20" t="s">
        <v>5937</v>
      </c>
      <c r="HGG20" t="s">
        <v>5938</v>
      </c>
      <c r="HGH20" t="s">
        <v>5939</v>
      </c>
      <c r="HGI20" t="s">
        <v>5940</v>
      </c>
      <c r="HGJ20" t="s">
        <v>5941</v>
      </c>
      <c r="HGK20" t="s">
        <v>5942</v>
      </c>
      <c r="HGL20" t="s">
        <v>5943</v>
      </c>
      <c r="HGM20" t="s">
        <v>5944</v>
      </c>
      <c r="HGN20" t="s">
        <v>5945</v>
      </c>
      <c r="HGO20" t="s">
        <v>5946</v>
      </c>
      <c r="HGP20" t="s">
        <v>5947</v>
      </c>
      <c r="HGQ20" t="s">
        <v>5948</v>
      </c>
      <c r="HGR20" t="s">
        <v>5949</v>
      </c>
      <c r="HGS20" t="s">
        <v>5950</v>
      </c>
      <c r="HGT20" t="s">
        <v>5951</v>
      </c>
      <c r="HGU20" t="s">
        <v>5952</v>
      </c>
      <c r="HGV20" t="s">
        <v>5953</v>
      </c>
      <c r="HGW20" t="s">
        <v>5954</v>
      </c>
      <c r="HGX20" t="s">
        <v>5955</v>
      </c>
      <c r="HGY20" t="s">
        <v>5956</v>
      </c>
      <c r="HGZ20" t="s">
        <v>5957</v>
      </c>
      <c r="HHA20" t="s">
        <v>5958</v>
      </c>
      <c r="HHB20" t="s">
        <v>5959</v>
      </c>
      <c r="HHC20" t="s">
        <v>5960</v>
      </c>
      <c r="HHD20" t="s">
        <v>5961</v>
      </c>
      <c r="HHE20" t="s">
        <v>5962</v>
      </c>
      <c r="HHF20" t="s">
        <v>5963</v>
      </c>
      <c r="HHG20" t="s">
        <v>5964</v>
      </c>
      <c r="HHH20" t="s">
        <v>5965</v>
      </c>
      <c r="HHI20" t="s">
        <v>5966</v>
      </c>
      <c r="HHJ20" t="s">
        <v>5967</v>
      </c>
      <c r="HHK20" t="s">
        <v>5968</v>
      </c>
      <c r="HHL20" t="s">
        <v>5969</v>
      </c>
      <c r="HHM20" t="s">
        <v>5970</v>
      </c>
      <c r="HHN20" t="s">
        <v>5971</v>
      </c>
      <c r="HHO20" t="s">
        <v>5972</v>
      </c>
      <c r="HHP20" t="s">
        <v>5973</v>
      </c>
      <c r="HHQ20" t="s">
        <v>5974</v>
      </c>
      <c r="HHR20" t="s">
        <v>5975</v>
      </c>
      <c r="HHS20" t="s">
        <v>5976</v>
      </c>
      <c r="HHT20" t="s">
        <v>5977</v>
      </c>
      <c r="HHU20" t="s">
        <v>5978</v>
      </c>
      <c r="HHV20" t="s">
        <v>5979</v>
      </c>
      <c r="HHW20" t="s">
        <v>5980</v>
      </c>
      <c r="HHX20" t="s">
        <v>5981</v>
      </c>
      <c r="HHY20" t="s">
        <v>5982</v>
      </c>
      <c r="HHZ20" t="s">
        <v>5983</v>
      </c>
      <c r="HIA20" t="s">
        <v>5984</v>
      </c>
      <c r="HIB20" t="s">
        <v>5985</v>
      </c>
      <c r="HIC20" t="s">
        <v>5986</v>
      </c>
      <c r="HID20" t="s">
        <v>5987</v>
      </c>
      <c r="HIE20" t="s">
        <v>5988</v>
      </c>
      <c r="HIF20" t="s">
        <v>5989</v>
      </c>
      <c r="HIG20" t="s">
        <v>5990</v>
      </c>
      <c r="HIH20" t="s">
        <v>5991</v>
      </c>
      <c r="HII20" t="s">
        <v>5992</v>
      </c>
      <c r="HIJ20" t="s">
        <v>5993</v>
      </c>
      <c r="HIK20" t="s">
        <v>5994</v>
      </c>
      <c r="HIL20" t="s">
        <v>5995</v>
      </c>
      <c r="HIM20" t="s">
        <v>5996</v>
      </c>
      <c r="HIN20" t="s">
        <v>5997</v>
      </c>
      <c r="HIO20" t="s">
        <v>5998</v>
      </c>
      <c r="HIP20" t="s">
        <v>5999</v>
      </c>
      <c r="HIQ20" t="s">
        <v>6000</v>
      </c>
      <c r="HIR20" t="s">
        <v>6001</v>
      </c>
      <c r="HIS20" t="s">
        <v>6002</v>
      </c>
      <c r="HIT20" t="s">
        <v>6003</v>
      </c>
      <c r="HIU20" t="s">
        <v>6004</v>
      </c>
      <c r="HIV20" t="s">
        <v>6005</v>
      </c>
      <c r="HIW20" t="s">
        <v>6006</v>
      </c>
      <c r="HIX20" t="s">
        <v>6007</v>
      </c>
      <c r="HIY20" t="s">
        <v>6008</v>
      </c>
      <c r="HIZ20" t="s">
        <v>6009</v>
      </c>
      <c r="HJA20" t="s">
        <v>6010</v>
      </c>
      <c r="HJB20" t="s">
        <v>6011</v>
      </c>
      <c r="HJC20" t="s">
        <v>6012</v>
      </c>
      <c r="HJD20" t="s">
        <v>6013</v>
      </c>
      <c r="HJE20" t="s">
        <v>6014</v>
      </c>
      <c r="HJF20" t="s">
        <v>6015</v>
      </c>
      <c r="HJG20" t="s">
        <v>6016</v>
      </c>
      <c r="HJH20" t="s">
        <v>6017</v>
      </c>
      <c r="HJI20" t="s">
        <v>6018</v>
      </c>
      <c r="HJJ20" t="s">
        <v>6019</v>
      </c>
      <c r="HJK20" t="s">
        <v>6020</v>
      </c>
      <c r="HJL20" t="s">
        <v>6021</v>
      </c>
      <c r="HJM20" t="s">
        <v>6022</v>
      </c>
      <c r="HJN20" t="s">
        <v>6023</v>
      </c>
      <c r="HJO20" t="s">
        <v>6024</v>
      </c>
      <c r="HJP20" t="s">
        <v>6025</v>
      </c>
      <c r="HJQ20" t="s">
        <v>6026</v>
      </c>
      <c r="HJR20" t="s">
        <v>6027</v>
      </c>
      <c r="HJS20" t="s">
        <v>6028</v>
      </c>
      <c r="HJT20" t="s">
        <v>6029</v>
      </c>
      <c r="HJU20" t="s">
        <v>6030</v>
      </c>
      <c r="HJV20" t="s">
        <v>6031</v>
      </c>
      <c r="HJW20" t="s">
        <v>6032</v>
      </c>
      <c r="HJX20" t="s">
        <v>6033</v>
      </c>
      <c r="HJY20" t="s">
        <v>6034</v>
      </c>
      <c r="HJZ20" t="s">
        <v>6035</v>
      </c>
      <c r="HKA20" t="s">
        <v>6036</v>
      </c>
      <c r="HKB20" t="s">
        <v>6037</v>
      </c>
      <c r="HKC20" t="s">
        <v>6038</v>
      </c>
      <c r="HKD20" t="s">
        <v>6039</v>
      </c>
      <c r="HKE20" t="s">
        <v>6040</v>
      </c>
      <c r="HKF20" t="s">
        <v>6041</v>
      </c>
      <c r="HKG20" t="s">
        <v>6042</v>
      </c>
      <c r="HKH20" t="s">
        <v>6043</v>
      </c>
      <c r="HKI20" t="s">
        <v>6044</v>
      </c>
      <c r="HKJ20" t="s">
        <v>6045</v>
      </c>
      <c r="HKK20" t="s">
        <v>6046</v>
      </c>
      <c r="HKL20" t="s">
        <v>6047</v>
      </c>
      <c r="HKM20" t="s">
        <v>6048</v>
      </c>
      <c r="HKN20" t="s">
        <v>6049</v>
      </c>
      <c r="HKO20" t="s">
        <v>6050</v>
      </c>
      <c r="HKP20" t="s">
        <v>6051</v>
      </c>
      <c r="HKQ20" t="s">
        <v>6052</v>
      </c>
      <c r="HKR20" t="s">
        <v>6053</v>
      </c>
      <c r="HKS20" t="s">
        <v>6054</v>
      </c>
      <c r="HKT20" t="s">
        <v>6055</v>
      </c>
      <c r="HKU20" t="s">
        <v>6056</v>
      </c>
      <c r="HKV20" t="s">
        <v>6057</v>
      </c>
      <c r="HKW20" t="s">
        <v>6058</v>
      </c>
      <c r="HKX20" t="s">
        <v>6059</v>
      </c>
      <c r="HKY20" t="s">
        <v>6060</v>
      </c>
      <c r="HKZ20" t="s">
        <v>6061</v>
      </c>
      <c r="HLA20" t="s">
        <v>6062</v>
      </c>
      <c r="HLB20" t="s">
        <v>6063</v>
      </c>
      <c r="HLC20" t="s">
        <v>6064</v>
      </c>
      <c r="HLD20" t="s">
        <v>6065</v>
      </c>
      <c r="HLE20" t="s">
        <v>6066</v>
      </c>
      <c r="HLF20" t="s">
        <v>6067</v>
      </c>
      <c r="HLG20" t="s">
        <v>6068</v>
      </c>
      <c r="HLH20" t="s">
        <v>6069</v>
      </c>
      <c r="HLI20" t="s">
        <v>6070</v>
      </c>
      <c r="HLJ20" t="s">
        <v>6071</v>
      </c>
      <c r="HLK20" t="s">
        <v>6072</v>
      </c>
      <c r="HLL20" t="s">
        <v>6073</v>
      </c>
      <c r="HLM20" t="s">
        <v>6074</v>
      </c>
      <c r="HLN20" t="s">
        <v>6075</v>
      </c>
      <c r="HLO20" t="s">
        <v>6076</v>
      </c>
      <c r="HLP20" t="s">
        <v>6077</v>
      </c>
      <c r="HLQ20" t="s">
        <v>6078</v>
      </c>
      <c r="HLR20" t="s">
        <v>6079</v>
      </c>
      <c r="HLS20" t="s">
        <v>6080</v>
      </c>
      <c r="HLT20" t="s">
        <v>6081</v>
      </c>
      <c r="HLU20" t="s">
        <v>6082</v>
      </c>
      <c r="HLV20" t="s">
        <v>6083</v>
      </c>
      <c r="HLW20" t="s">
        <v>6084</v>
      </c>
      <c r="HLX20" t="s">
        <v>6085</v>
      </c>
      <c r="HLY20" t="s">
        <v>6086</v>
      </c>
      <c r="HLZ20" t="s">
        <v>6087</v>
      </c>
      <c r="HMA20" t="s">
        <v>6088</v>
      </c>
      <c r="HMB20" t="s">
        <v>6089</v>
      </c>
      <c r="HMC20" t="s">
        <v>6090</v>
      </c>
      <c r="HMD20" t="s">
        <v>6091</v>
      </c>
      <c r="HME20" t="s">
        <v>6092</v>
      </c>
      <c r="HMF20" t="s">
        <v>6093</v>
      </c>
      <c r="HMG20" t="s">
        <v>6094</v>
      </c>
      <c r="HMH20" t="s">
        <v>6095</v>
      </c>
      <c r="HMI20" t="s">
        <v>6096</v>
      </c>
      <c r="HMJ20" t="s">
        <v>6097</v>
      </c>
      <c r="HMK20" t="s">
        <v>6098</v>
      </c>
      <c r="HML20" t="s">
        <v>6099</v>
      </c>
      <c r="HMM20" t="s">
        <v>6100</v>
      </c>
      <c r="HMN20" t="s">
        <v>6101</v>
      </c>
      <c r="HMO20" t="s">
        <v>6102</v>
      </c>
      <c r="HMP20" t="s">
        <v>6103</v>
      </c>
      <c r="HMQ20" t="s">
        <v>6104</v>
      </c>
      <c r="HMR20" t="s">
        <v>6105</v>
      </c>
      <c r="HMS20" t="s">
        <v>6106</v>
      </c>
      <c r="HMT20" t="s">
        <v>6107</v>
      </c>
      <c r="HMU20" t="s">
        <v>6108</v>
      </c>
      <c r="HMV20" t="s">
        <v>6109</v>
      </c>
      <c r="HMW20" t="s">
        <v>6110</v>
      </c>
      <c r="HMX20" t="s">
        <v>6111</v>
      </c>
      <c r="HMY20" t="s">
        <v>6112</v>
      </c>
      <c r="HMZ20" t="s">
        <v>6113</v>
      </c>
      <c r="HNA20" t="s">
        <v>6114</v>
      </c>
      <c r="HNB20" t="s">
        <v>6115</v>
      </c>
      <c r="HNC20" t="s">
        <v>6116</v>
      </c>
      <c r="HND20" t="s">
        <v>6117</v>
      </c>
      <c r="HNE20" t="s">
        <v>6118</v>
      </c>
      <c r="HNF20" t="s">
        <v>6119</v>
      </c>
      <c r="HNG20" t="s">
        <v>6120</v>
      </c>
      <c r="HNH20" t="s">
        <v>6121</v>
      </c>
      <c r="HNI20" t="s">
        <v>6122</v>
      </c>
      <c r="HNJ20" t="s">
        <v>6123</v>
      </c>
      <c r="HNK20" t="s">
        <v>6124</v>
      </c>
      <c r="HNL20" t="s">
        <v>6125</v>
      </c>
      <c r="HNM20" t="s">
        <v>6126</v>
      </c>
      <c r="HNN20" t="s">
        <v>6127</v>
      </c>
      <c r="HNO20" t="s">
        <v>6128</v>
      </c>
      <c r="HNP20" t="s">
        <v>6129</v>
      </c>
      <c r="HNQ20" t="s">
        <v>6130</v>
      </c>
      <c r="HNR20" t="s">
        <v>6131</v>
      </c>
      <c r="HNS20" t="s">
        <v>6132</v>
      </c>
      <c r="HNT20" t="s">
        <v>6133</v>
      </c>
      <c r="HNU20" t="s">
        <v>6134</v>
      </c>
      <c r="HNV20" t="s">
        <v>6135</v>
      </c>
      <c r="HNW20" t="s">
        <v>6136</v>
      </c>
      <c r="HNX20" t="s">
        <v>6137</v>
      </c>
      <c r="HNY20" t="s">
        <v>6138</v>
      </c>
      <c r="HNZ20" t="s">
        <v>6139</v>
      </c>
      <c r="HOA20" t="s">
        <v>6140</v>
      </c>
      <c r="HOB20" t="s">
        <v>6141</v>
      </c>
      <c r="HOC20" t="s">
        <v>6142</v>
      </c>
      <c r="HOD20" t="s">
        <v>6143</v>
      </c>
      <c r="HOE20" t="s">
        <v>6144</v>
      </c>
      <c r="HOF20" t="s">
        <v>6145</v>
      </c>
      <c r="HOG20" t="s">
        <v>6146</v>
      </c>
      <c r="HOH20" t="s">
        <v>6147</v>
      </c>
      <c r="HOI20" t="s">
        <v>6148</v>
      </c>
      <c r="HOJ20" t="s">
        <v>6149</v>
      </c>
      <c r="HOK20" t="s">
        <v>6150</v>
      </c>
      <c r="HOL20" t="s">
        <v>6151</v>
      </c>
      <c r="HOM20" t="s">
        <v>6152</v>
      </c>
      <c r="HON20" t="s">
        <v>6153</v>
      </c>
      <c r="HOO20" t="s">
        <v>6154</v>
      </c>
      <c r="HOP20" t="s">
        <v>6155</v>
      </c>
      <c r="HOQ20" t="s">
        <v>6156</v>
      </c>
      <c r="HOR20" t="s">
        <v>6157</v>
      </c>
      <c r="HOS20" t="s">
        <v>6158</v>
      </c>
      <c r="HOT20" t="s">
        <v>6159</v>
      </c>
      <c r="HOU20" t="s">
        <v>6160</v>
      </c>
      <c r="HOV20" t="s">
        <v>6161</v>
      </c>
      <c r="HOW20" t="s">
        <v>6162</v>
      </c>
      <c r="HOX20" t="s">
        <v>6163</v>
      </c>
      <c r="HOY20" t="s">
        <v>6164</v>
      </c>
      <c r="HOZ20" t="s">
        <v>6165</v>
      </c>
      <c r="HPA20" t="s">
        <v>6166</v>
      </c>
      <c r="HPB20" t="s">
        <v>6167</v>
      </c>
      <c r="HPC20" t="s">
        <v>6168</v>
      </c>
      <c r="HPD20" t="s">
        <v>6169</v>
      </c>
      <c r="HPE20" t="s">
        <v>6170</v>
      </c>
      <c r="HPF20" t="s">
        <v>6171</v>
      </c>
      <c r="HPG20" t="s">
        <v>6172</v>
      </c>
      <c r="HPH20" t="s">
        <v>6173</v>
      </c>
      <c r="HPI20" t="s">
        <v>6174</v>
      </c>
      <c r="HPJ20" t="s">
        <v>6175</v>
      </c>
      <c r="HPK20" t="s">
        <v>6176</v>
      </c>
      <c r="HPL20" t="s">
        <v>6177</v>
      </c>
      <c r="HPM20" t="s">
        <v>6178</v>
      </c>
      <c r="HPN20" t="s">
        <v>6179</v>
      </c>
      <c r="HPO20" t="s">
        <v>6180</v>
      </c>
      <c r="HPP20" t="s">
        <v>6181</v>
      </c>
      <c r="HPQ20" t="s">
        <v>6182</v>
      </c>
      <c r="HPR20" t="s">
        <v>6183</v>
      </c>
      <c r="HPS20" t="s">
        <v>6184</v>
      </c>
      <c r="HPT20" t="s">
        <v>6185</v>
      </c>
      <c r="HPU20" t="s">
        <v>6186</v>
      </c>
      <c r="HPV20" t="s">
        <v>6187</v>
      </c>
      <c r="HPW20" t="s">
        <v>6188</v>
      </c>
      <c r="HPX20" t="s">
        <v>6189</v>
      </c>
      <c r="HPY20" t="s">
        <v>6190</v>
      </c>
      <c r="HPZ20" t="s">
        <v>6191</v>
      </c>
      <c r="HQA20" t="s">
        <v>6192</v>
      </c>
      <c r="HQB20" t="s">
        <v>6193</v>
      </c>
      <c r="HQC20" t="s">
        <v>6194</v>
      </c>
      <c r="HQD20" t="s">
        <v>6195</v>
      </c>
      <c r="HQE20" t="s">
        <v>6196</v>
      </c>
      <c r="HQF20" t="s">
        <v>6197</v>
      </c>
      <c r="HQG20" t="s">
        <v>6198</v>
      </c>
      <c r="HQH20" t="s">
        <v>6199</v>
      </c>
      <c r="HQI20" t="s">
        <v>6200</v>
      </c>
      <c r="HQJ20" t="s">
        <v>6201</v>
      </c>
      <c r="HQK20" t="s">
        <v>6202</v>
      </c>
      <c r="HQL20" t="s">
        <v>6203</v>
      </c>
      <c r="HQM20" t="s">
        <v>6204</v>
      </c>
      <c r="HQN20" t="s">
        <v>6205</v>
      </c>
      <c r="HQO20" t="s">
        <v>6206</v>
      </c>
      <c r="HQP20" t="s">
        <v>6207</v>
      </c>
      <c r="HQQ20" t="s">
        <v>6208</v>
      </c>
      <c r="HQR20" t="s">
        <v>6209</v>
      </c>
      <c r="HQS20" t="s">
        <v>6210</v>
      </c>
      <c r="HQT20" t="s">
        <v>6211</v>
      </c>
      <c r="HQU20" t="s">
        <v>6212</v>
      </c>
      <c r="HQV20" t="s">
        <v>6213</v>
      </c>
      <c r="HQW20" t="s">
        <v>6214</v>
      </c>
      <c r="HQX20" t="s">
        <v>6215</v>
      </c>
      <c r="HQY20" t="s">
        <v>6216</v>
      </c>
      <c r="HQZ20" t="s">
        <v>6217</v>
      </c>
      <c r="HRA20" t="s">
        <v>6218</v>
      </c>
      <c r="HRB20" t="s">
        <v>6219</v>
      </c>
      <c r="HRC20" t="s">
        <v>6220</v>
      </c>
      <c r="HRD20" t="s">
        <v>6221</v>
      </c>
      <c r="HRE20" t="s">
        <v>6222</v>
      </c>
      <c r="HRF20" t="s">
        <v>6223</v>
      </c>
      <c r="HRG20" t="s">
        <v>6224</v>
      </c>
      <c r="HRH20" t="s">
        <v>6225</v>
      </c>
      <c r="HRI20" t="s">
        <v>6226</v>
      </c>
      <c r="HRJ20" t="s">
        <v>6227</v>
      </c>
      <c r="HRK20" t="s">
        <v>6228</v>
      </c>
      <c r="HRL20" t="s">
        <v>6229</v>
      </c>
      <c r="HRM20" t="s">
        <v>6230</v>
      </c>
      <c r="HRN20" t="s">
        <v>6231</v>
      </c>
      <c r="HRO20" t="s">
        <v>6232</v>
      </c>
      <c r="HRP20" t="s">
        <v>6233</v>
      </c>
      <c r="HRQ20" t="s">
        <v>6234</v>
      </c>
      <c r="HRR20" t="s">
        <v>6235</v>
      </c>
      <c r="HRS20" t="s">
        <v>6236</v>
      </c>
      <c r="HRT20" t="s">
        <v>6237</v>
      </c>
      <c r="HRU20" t="s">
        <v>6238</v>
      </c>
      <c r="HRV20" t="s">
        <v>6239</v>
      </c>
      <c r="HRW20" t="s">
        <v>6240</v>
      </c>
      <c r="HRX20" t="s">
        <v>6241</v>
      </c>
      <c r="HRY20" t="s">
        <v>6242</v>
      </c>
      <c r="HRZ20" t="s">
        <v>6243</v>
      </c>
      <c r="HSA20" t="s">
        <v>6244</v>
      </c>
      <c r="HSB20" t="s">
        <v>6245</v>
      </c>
      <c r="HSC20" t="s">
        <v>6246</v>
      </c>
      <c r="HSD20" t="s">
        <v>6247</v>
      </c>
      <c r="HSE20" t="s">
        <v>6248</v>
      </c>
      <c r="HSF20" t="s">
        <v>6249</v>
      </c>
      <c r="HSG20" t="s">
        <v>6250</v>
      </c>
      <c r="HSH20" t="s">
        <v>6251</v>
      </c>
      <c r="HSI20" t="s">
        <v>6252</v>
      </c>
      <c r="HSJ20" t="s">
        <v>6253</v>
      </c>
      <c r="HSK20" t="s">
        <v>6254</v>
      </c>
      <c r="HSL20" t="s">
        <v>6255</v>
      </c>
      <c r="HSM20" t="s">
        <v>6256</v>
      </c>
      <c r="HSN20" t="s">
        <v>6257</v>
      </c>
      <c r="HSO20" t="s">
        <v>6258</v>
      </c>
      <c r="HSP20" t="s">
        <v>6259</v>
      </c>
      <c r="HSQ20" t="s">
        <v>6260</v>
      </c>
      <c r="HSR20" t="s">
        <v>6261</v>
      </c>
      <c r="HSS20" t="s">
        <v>6262</v>
      </c>
      <c r="HST20" t="s">
        <v>6263</v>
      </c>
      <c r="HSU20" t="s">
        <v>6264</v>
      </c>
      <c r="HSV20" t="s">
        <v>6265</v>
      </c>
      <c r="HSW20" t="s">
        <v>6266</v>
      </c>
      <c r="HSX20" t="s">
        <v>6267</v>
      </c>
      <c r="HSY20" t="s">
        <v>6268</v>
      </c>
      <c r="HSZ20" t="s">
        <v>6269</v>
      </c>
      <c r="HTA20" t="s">
        <v>6270</v>
      </c>
      <c r="HTB20" t="s">
        <v>6271</v>
      </c>
      <c r="HTC20" t="s">
        <v>6272</v>
      </c>
      <c r="HTD20" t="s">
        <v>6273</v>
      </c>
      <c r="HTE20" t="s">
        <v>6274</v>
      </c>
      <c r="HTF20" t="s">
        <v>6275</v>
      </c>
      <c r="HTG20" t="s">
        <v>6276</v>
      </c>
      <c r="HTH20" t="s">
        <v>6277</v>
      </c>
      <c r="HTI20" t="s">
        <v>6278</v>
      </c>
      <c r="HTJ20" t="s">
        <v>6279</v>
      </c>
      <c r="HTK20" t="s">
        <v>6280</v>
      </c>
      <c r="HTL20" t="s">
        <v>6281</v>
      </c>
      <c r="HTM20" t="s">
        <v>6282</v>
      </c>
      <c r="HTN20" t="s">
        <v>6283</v>
      </c>
      <c r="HTO20" t="s">
        <v>6284</v>
      </c>
      <c r="HTP20" t="s">
        <v>6285</v>
      </c>
      <c r="HTQ20" t="s">
        <v>6286</v>
      </c>
      <c r="HTR20" t="s">
        <v>6287</v>
      </c>
      <c r="HTS20" t="s">
        <v>6288</v>
      </c>
      <c r="HTT20" t="s">
        <v>6289</v>
      </c>
      <c r="HTU20" t="s">
        <v>6290</v>
      </c>
      <c r="HTV20" t="s">
        <v>6291</v>
      </c>
      <c r="HTW20" t="s">
        <v>6292</v>
      </c>
      <c r="HTX20" t="s">
        <v>6293</v>
      </c>
      <c r="HTY20" t="s">
        <v>6294</v>
      </c>
      <c r="HTZ20" t="s">
        <v>6295</v>
      </c>
      <c r="HUA20" t="s">
        <v>6296</v>
      </c>
      <c r="HUB20" t="s">
        <v>6297</v>
      </c>
      <c r="HUC20" t="s">
        <v>6298</v>
      </c>
      <c r="HUD20" t="s">
        <v>6299</v>
      </c>
      <c r="HUE20" t="s">
        <v>6300</v>
      </c>
      <c r="HUF20" t="s">
        <v>6301</v>
      </c>
      <c r="HUG20" t="s">
        <v>6302</v>
      </c>
      <c r="HUH20" t="s">
        <v>6303</v>
      </c>
      <c r="HUI20" t="s">
        <v>6304</v>
      </c>
      <c r="HUJ20" t="s">
        <v>6305</v>
      </c>
      <c r="HUK20" t="s">
        <v>6306</v>
      </c>
      <c r="HUL20" t="s">
        <v>6307</v>
      </c>
      <c r="HUM20" t="s">
        <v>6308</v>
      </c>
      <c r="HUN20" t="s">
        <v>6309</v>
      </c>
      <c r="HUO20" t="s">
        <v>6310</v>
      </c>
      <c r="HUP20" t="s">
        <v>6311</v>
      </c>
      <c r="HUQ20" t="s">
        <v>6312</v>
      </c>
      <c r="HUR20" t="s">
        <v>6313</v>
      </c>
      <c r="HUS20" t="s">
        <v>6314</v>
      </c>
      <c r="HUT20" t="s">
        <v>6315</v>
      </c>
      <c r="HUU20" t="s">
        <v>6316</v>
      </c>
      <c r="HUV20" t="s">
        <v>6317</v>
      </c>
      <c r="HUW20" t="s">
        <v>6318</v>
      </c>
      <c r="HUX20" t="s">
        <v>6319</v>
      </c>
      <c r="HUY20" t="s">
        <v>6320</v>
      </c>
      <c r="HUZ20" t="s">
        <v>6321</v>
      </c>
      <c r="HVA20" t="s">
        <v>6322</v>
      </c>
      <c r="HVB20" t="s">
        <v>6323</v>
      </c>
      <c r="HVC20" t="s">
        <v>6324</v>
      </c>
      <c r="HVD20" t="s">
        <v>6325</v>
      </c>
      <c r="HVE20" t="s">
        <v>6326</v>
      </c>
      <c r="HVF20" t="s">
        <v>6327</v>
      </c>
      <c r="HVG20" t="s">
        <v>6328</v>
      </c>
      <c r="HVH20" t="s">
        <v>6329</v>
      </c>
      <c r="HVI20" t="s">
        <v>6330</v>
      </c>
      <c r="HVJ20" t="s">
        <v>6331</v>
      </c>
      <c r="HVK20" t="s">
        <v>6332</v>
      </c>
      <c r="HVL20" t="s">
        <v>6333</v>
      </c>
      <c r="HVM20" t="s">
        <v>6334</v>
      </c>
      <c r="HVN20" t="s">
        <v>6335</v>
      </c>
      <c r="HVO20" t="s">
        <v>6336</v>
      </c>
      <c r="HVP20" t="s">
        <v>6337</v>
      </c>
      <c r="HVQ20" t="s">
        <v>6338</v>
      </c>
      <c r="HVR20" t="s">
        <v>6339</v>
      </c>
      <c r="HVS20" t="s">
        <v>6340</v>
      </c>
      <c r="HVT20" t="s">
        <v>6341</v>
      </c>
      <c r="HVU20" t="s">
        <v>6342</v>
      </c>
      <c r="HVV20" t="s">
        <v>6343</v>
      </c>
      <c r="HVW20" t="s">
        <v>6344</v>
      </c>
      <c r="HVX20" t="s">
        <v>6345</v>
      </c>
      <c r="HVY20" t="s">
        <v>6346</v>
      </c>
      <c r="HVZ20" t="s">
        <v>6347</v>
      </c>
      <c r="HWA20" t="s">
        <v>6348</v>
      </c>
      <c r="HWB20" t="s">
        <v>6349</v>
      </c>
      <c r="HWC20" t="s">
        <v>6350</v>
      </c>
      <c r="HWD20" t="s">
        <v>6351</v>
      </c>
      <c r="HWE20" t="s">
        <v>6352</v>
      </c>
      <c r="HWF20" t="s">
        <v>6353</v>
      </c>
      <c r="HWG20" t="s">
        <v>6354</v>
      </c>
      <c r="HWH20" t="s">
        <v>6355</v>
      </c>
      <c r="HWI20" t="s">
        <v>6356</v>
      </c>
      <c r="HWJ20" t="s">
        <v>6357</v>
      </c>
      <c r="HWK20" t="s">
        <v>6358</v>
      </c>
      <c r="HWL20" t="s">
        <v>6359</v>
      </c>
      <c r="HWM20" t="s">
        <v>6360</v>
      </c>
      <c r="HWN20" t="s">
        <v>6361</v>
      </c>
      <c r="HWO20" t="s">
        <v>6362</v>
      </c>
      <c r="HWP20" t="s">
        <v>6363</v>
      </c>
      <c r="HWQ20" t="s">
        <v>6364</v>
      </c>
      <c r="HWR20" t="s">
        <v>6365</v>
      </c>
      <c r="HWS20" t="s">
        <v>6366</v>
      </c>
      <c r="HWT20" t="s">
        <v>6367</v>
      </c>
      <c r="HWU20" t="s">
        <v>6368</v>
      </c>
      <c r="HWV20" t="s">
        <v>6369</v>
      </c>
      <c r="HWW20" t="s">
        <v>6370</v>
      </c>
      <c r="HWX20" t="s">
        <v>6371</v>
      </c>
      <c r="HWY20" t="s">
        <v>6372</v>
      </c>
      <c r="HWZ20" t="s">
        <v>6373</v>
      </c>
      <c r="HXA20" t="s">
        <v>6374</v>
      </c>
      <c r="HXB20" t="s">
        <v>6375</v>
      </c>
      <c r="HXC20" t="s">
        <v>6376</v>
      </c>
      <c r="HXD20" t="s">
        <v>6377</v>
      </c>
      <c r="HXE20" t="s">
        <v>6378</v>
      </c>
      <c r="HXF20" t="s">
        <v>6379</v>
      </c>
      <c r="HXG20" t="s">
        <v>6380</v>
      </c>
      <c r="HXH20" t="s">
        <v>6381</v>
      </c>
      <c r="HXI20" t="s">
        <v>6382</v>
      </c>
      <c r="HXJ20" t="s">
        <v>6383</v>
      </c>
      <c r="HXK20" t="s">
        <v>6384</v>
      </c>
      <c r="HXL20" t="s">
        <v>6385</v>
      </c>
      <c r="HXM20" t="s">
        <v>6386</v>
      </c>
      <c r="HXN20" t="s">
        <v>6387</v>
      </c>
      <c r="HXO20" t="s">
        <v>6388</v>
      </c>
      <c r="HXP20" t="s">
        <v>6389</v>
      </c>
      <c r="HXQ20" t="s">
        <v>6390</v>
      </c>
      <c r="HXR20" t="s">
        <v>6391</v>
      </c>
      <c r="HXS20" t="s">
        <v>6392</v>
      </c>
      <c r="HXT20" t="s">
        <v>6393</v>
      </c>
      <c r="HXU20" t="s">
        <v>6394</v>
      </c>
      <c r="HXV20" t="s">
        <v>6395</v>
      </c>
      <c r="HXW20" t="s">
        <v>6396</v>
      </c>
      <c r="HXX20" t="s">
        <v>6397</v>
      </c>
      <c r="HXY20" t="s">
        <v>6398</v>
      </c>
      <c r="HXZ20" t="s">
        <v>6399</v>
      </c>
      <c r="HYA20" t="s">
        <v>6400</v>
      </c>
      <c r="HYB20" t="s">
        <v>6401</v>
      </c>
      <c r="HYC20" t="s">
        <v>6402</v>
      </c>
      <c r="HYD20" t="s">
        <v>6403</v>
      </c>
      <c r="HYE20" t="s">
        <v>6404</v>
      </c>
      <c r="HYF20" t="s">
        <v>6405</v>
      </c>
      <c r="HYG20" t="s">
        <v>6406</v>
      </c>
      <c r="HYH20" t="s">
        <v>6407</v>
      </c>
      <c r="HYI20" t="s">
        <v>6408</v>
      </c>
      <c r="HYJ20" t="s">
        <v>6409</v>
      </c>
      <c r="HYK20" t="s">
        <v>6410</v>
      </c>
      <c r="HYL20" t="s">
        <v>6411</v>
      </c>
      <c r="HYM20" t="s">
        <v>6412</v>
      </c>
      <c r="HYN20" t="s">
        <v>6413</v>
      </c>
      <c r="HYO20" t="s">
        <v>6414</v>
      </c>
      <c r="HYP20" t="s">
        <v>6415</v>
      </c>
      <c r="HYQ20" t="s">
        <v>6416</v>
      </c>
      <c r="HYR20" t="s">
        <v>6417</v>
      </c>
      <c r="HYS20" t="s">
        <v>6418</v>
      </c>
      <c r="HYT20" t="s">
        <v>6419</v>
      </c>
      <c r="HYU20" t="s">
        <v>6420</v>
      </c>
      <c r="HYV20" t="s">
        <v>6421</v>
      </c>
      <c r="HYW20" t="s">
        <v>6422</v>
      </c>
      <c r="HYX20" t="s">
        <v>6423</v>
      </c>
      <c r="HYY20" t="s">
        <v>6424</v>
      </c>
      <c r="HYZ20" t="s">
        <v>6425</v>
      </c>
      <c r="HZA20" t="s">
        <v>6426</v>
      </c>
      <c r="HZB20" t="s">
        <v>6427</v>
      </c>
      <c r="HZC20" t="s">
        <v>6428</v>
      </c>
      <c r="HZD20" t="s">
        <v>6429</v>
      </c>
      <c r="HZE20" t="s">
        <v>6430</v>
      </c>
      <c r="HZF20" t="s">
        <v>6431</v>
      </c>
      <c r="HZG20" t="s">
        <v>6432</v>
      </c>
      <c r="HZH20" t="s">
        <v>6433</v>
      </c>
      <c r="HZI20" t="s">
        <v>6434</v>
      </c>
      <c r="HZJ20" t="s">
        <v>6435</v>
      </c>
      <c r="HZK20" t="s">
        <v>6436</v>
      </c>
      <c r="HZL20" t="s">
        <v>6437</v>
      </c>
      <c r="HZM20" t="s">
        <v>6438</v>
      </c>
      <c r="HZN20" t="s">
        <v>6439</v>
      </c>
      <c r="HZO20" t="s">
        <v>6440</v>
      </c>
      <c r="HZP20" t="s">
        <v>6441</v>
      </c>
      <c r="HZQ20" t="s">
        <v>6442</v>
      </c>
      <c r="HZR20" t="s">
        <v>6443</v>
      </c>
      <c r="HZS20" t="s">
        <v>6444</v>
      </c>
      <c r="HZT20" t="s">
        <v>6445</v>
      </c>
      <c r="HZU20" t="s">
        <v>6446</v>
      </c>
      <c r="HZV20" t="s">
        <v>6447</v>
      </c>
      <c r="HZW20" t="s">
        <v>6448</v>
      </c>
      <c r="HZX20" t="s">
        <v>6449</v>
      </c>
      <c r="HZY20" t="s">
        <v>6450</v>
      </c>
      <c r="HZZ20" t="s">
        <v>6451</v>
      </c>
      <c r="IAA20" t="s">
        <v>6452</v>
      </c>
      <c r="IAB20" t="s">
        <v>6453</v>
      </c>
      <c r="IAC20" t="s">
        <v>6454</v>
      </c>
      <c r="IAD20" t="s">
        <v>6455</v>
      </c>
      <c r="IAE20" t="s">
        <v>6456</v>
      </c>
      <c r="IAF20" t="s">
        <v>6457</v>
      </c>
      <c r="IAG20" t="s">
        <v>6458</v>
      </c>
      <c r="IAH20" t="s">
        <v>6459</v>
      </c>
      <c r="IAI20" t="s">
        <v>6460</v>
      </c>
      <c r="IAJ20" t="s">
        <v>6461</v>
      </c>
      <c r="IAK20" t="s">
        <v>6462</v>
      </c>
      <c r="IAL20" t="s">
        <v>6463</v>
      </c>
      <c r="IAM20" t="s">
        <v>6464</v>
      </c>
      <c r="IAN20" t="s">
        <v>6465</v>
      </c>
      <c r="IAO20" t="s">
        <v>6466</v>
      </c>
      <c r="IAP20" t="s">
        <v>6467</v>
      </c>
      <c r="IAQ20" t="s">
        <v>6468</v>
      </c>
      <c r="IAR20" t="s">
        <v>6469</v>
      </c>
      <c r="IAS20" t="s">
        <v>6470</v>
      </c>
      <c r="IAT20" t="s">
        <v>6471</v>
      </c>
      <c r="IAU20" t="s">
        <v>6472</v>
      </c>
      <c r="IAV20" t="s">
        <v>6473</v>
      </c>
      <c r="IAW20" t="s">
        <v>6474</v>
      </c>
      <c r="IAX20" t="s">
        <v>6475</v>
      </c>
      <c r="IAY20" t="s">
        <v>6476</v>
      </c>
      <c r="IAZ20" t="s">
        <v>6477</v>
      </c>
      <c r="IBA20" t="s">
        <v>6478</v>
      </c>
      <c r="IBB20" t="s">
        <v>6479</v>
      </c>
      <c r="IBC20" t="s">
        <v>6480</v>
      </c>
      <c r="IBD20" t="s">
        <v>6481</v>
      </c>
      <c r="IBE20" t="s">
        <v>6482</v>
      </c>
      <c r="IBF20" t="s">
        <v>6483</v>
      </c>
      <c r="IBG20" t="s">
        <v>6484</v>
      </c>
      <c r="IBH20" t="s">
        <v>6485</v>
      </c>
      <c r="IBI20" t="s">
        <v>6486</v>
      </c>
      <c r="IBJ20" t="s">
        <v>6487</v>
      </c>
      <c r="IBK20" t="s">
        <v>6488</v>
      </c>
      <c r="IBL20" t="s">
        <v>6489</v>
      </c>
      <c r="IBM20" t="s">
        <v>6490</v>
      </c>
      <c r="IBN20" t="s">
        <v>6491</v>
      </c>
      <c r="IBO20" t="s">
        <v>6492</v>
      </c>
      <c r="IBP20" t="s">
        <v>6493</v>
      </c>
      <c r="IBQ20" t="s">
        <v>6494</v>
      </c>
      <c r="IBR20" t="s">
        <v>6495</v>
      </c>
      <c r="IBS20" t="s">
        <v>6496</v>
      </c>
      <c r="IBT20" t="s">
        <v>6497</v>
      </c>
      <c r="IBU20" t="s">
        <v>6498</v>
      </c>
      <c r="IBV20" t="s">
        <v>6499</v>
      </c>
      <c r="IBW20" t="s">
        <v>6500</v>
      </c>
      <c r="IBX20" t="s">
        <v>6501</v>
      </c>
      <c r="IBY20" t="s">
        <v>6502</v>
      </c>
      <c r="IBZ20" t="s">
        <v>6503</v>
      </c>
      <c r="ICA20" t="s">
        <v>6504</v>
      </c>
      <c r="ICB20" t="s">
        <v>6505</v>
      </c>
      <c r="ICC20" t="s">
        <v>6506</v>
      </c>
      <c r="ICD20" t="s">
        <v>6507</v>
      </c>
      <c r="ICE20" t="s">
        <v>6508</v>
      </c>
      <c r="ICF20" t="s">
        <v>6509</v>
      </c>
      <c r="ICG20" t="s">
        <v>6510</v>
      </c>
      <c r="ICH20" t="s">
        <v>6511</v>
      </c>
      <c r="ICI20" t="s">
        <v>6512</v>
      </c>
      <c r="ICJ20" t="s">
        <v>6513</v>
      </c>
      <c r="ICK20" t="s">
        <v>6514</v>
      </c>
      <c r="ICL20" t="s">
        <v>6515</v>
      </c>
      <c r="ICM20" t="s">
        <v>6516</v>
      </c>
      <c r="ICN20" t="s">
        <v>6517</v>
      </c>
      <c r="ICO20" t="s">
        <v>6518</v>
      </c>
      <c r="ICP20" t="s">
        <v>6519</v>
      </c>
      <c r="ICQ20" t="s">
        <v>6520</v>
      </c>
      <c r="ICR20" t="s">
        <v>6521</v>
      </c>
      <c r="ICS20" t="s">
        <v>6522</v>
      </c>
      <c r="ICT20" t="s">
        <v>6523</v>
      </c>
      <c r="ICU20" t="s">
        <v>6524</v>
      </c>
      <c r="ICV20" t="s">
        <v>6525</v>
      </c>
      <c r="ICW20" t="s">
        <v>6526</v>
      </c>
      <c r="ICX20" t="s">
        <v>6527</v>
      </c>
      <c r="ICY20" t="s">
        <v>6528</v>
      </c>
      <c r="ICZ20" t="s">
        <v>6529</v>
      </c>
      <c r="IDA20" t="s">
        <v>6530</v>
      </c>
      <c r="IDB20" t="s">
        <v>6531</v>
      </c>
      <c r="IDC20" t="s">
        <v>6532</v>
      </c>
      <c r="IDD20" t="s">
        <v>6533</v>
      </c>
      <c r="IDE20" t="s">
        <v>6534</v>
      </c>
      <c r="IDF20" t="s">
        <v>6535</v>
      </c>
      <c r="IDG20" t="s">
        <v>6536</v>
      </c>
      <c r="IDH20" t="s">
        <v>6537</v>
      </c>
      <c r="IDI20" t="s">
        <v>6538</v>
      </c>
      <c r="IDJ20" t="s">
        <v>6539</v>
      </c>
      <c r="IDK20" t="s">
        <v>6540</v>
      </c>
      <c r="IDL20" t="s">
        <v>6541</v>
      </c>
      <c r="IDM20" t="s">
        <v>6542</v>
      </c>
      <c r="IDN20" t="s">
        <v>6543</v>
      </c>
      <c r="IDO20" t="s">
        <v>6544</v>
      </c>
      <c r="IDP20" t="s">
        <v>6545</v>
      </c>
      <c r="IDQ20" t="s">
        <v>6546</v>
      </c>
      <c r="IDR20" t="s">
        <v>6547</v>
      </c>
      <c r="IDS20" t="s">
        <v>6548</v>
      </c>
      <c r="IDT20" t="s">
        <v>6549</v>
      </c>
      <c r="IDU20" t="s">
        <v>6550</v>
      </c>
      <c r="IDV20" t="s">
        <v>6551</v>
      </c>
      <c r="IDW20" t="s">
        <v>6552</v>
      </c>
      <c r="IDX20" t="s">
        <v>6553</v>
      </c>
      <c r="IDY20" t="s">
        <v>6554</v>
      </c>
      <c r="IDZ20" t="s">
        <v>6555</v>
      </c>
      <c r="IEA20" t="s">
        <v>6556</v>
      </c>
      <c r="IEB20" t="s">
        <v>6557</v>
      </c>
      <c r="IEC20" t="s">
        <v>6558</v>
      </c>
      <c r="IED20" t="s">
        <v>6559</v>
      </c>
      <c r="IEE20" t="s">
        <v>6560</v>
      </c>
      <c r="IEF20" t="s">
        <v>6561</v>
      </c>
      <c r="IEG20" t="s">
        <v>6562</v>
      </c>
      <c r="IEH20" t="s">
        <v>6563</v>
      </c>
      <c r="IEI20" t="s">
        <v>6564</v>
      </c>
      <c r="IEJ20" t="s">
        <v>6565</v>
      </c>
      <c r="IEK20" t="s">
        <v>6566</v>
      </c>
      <c r="IEL20" t="s">
        <v>6567</v>
      </c>
      <c r="IEM20" t="s">
        <v>6568</v>
      </c>
      <c r="IEN20" t="s">
        <v>6569</v>
      </c>
      <c r="IEO20" t="s">
        <v>6570</v>
      </c>
      <c r="IEP20" t="s">
        <v>6571</v>
      </c>
      <c r="IEQ20" t="s">
        <v>6572</v>
      </c>
      <c r="IER20" t="s">
        <v>6573</v>
      </c>
      <c r="IES20" t="s">
        <v>6574</v>
      </c>
      <c r="IET20" t="s">
        <v>6575</v>
      </c>
      <c r="IEU20" t="s">
        <v>6576</v>
      </c>
      <c r="IEV20" t="s">
        <v>6577</v>
      </c>
      <c r="IEW20" t="s">
        <v>6578</v>
      </c>
      <c r="IEX20" t="s">
        <v>6579</v>
      </c>
      <c r="IEY20" t="s">
        <v>6580</v>
      </c>
      <c r="IEZ20" t="s">
        <v>6581</v>
      </c>
      <c r="IFA20" t="s">
        <v>6582</v>
      </c>
      <c r="IFB20" t="s">
        <v>6583</v>
      </c>
      <c r="IFC20" t="s">
        <v>6584</v>
      </c>
      <c r="IFD20" t="s">
        <v>6585</v>
      </c>
      <c r="IFE20" t="s">
        <v>6586</v>
      </c>
      <c r="IFF20" t="s">
        <v>6587</v>
      </c>
      <c r="IFG20" t="s">
        <v>6588</v>
      </c>
      <c r="IFH20" t="s">
        <v>6589</v>
      </c>
      <c r="IFI20" t="s">
        <v>6590</v>
      </c>
      <c r="IFJ20" t="s">
        <v>6591</v>
      </c>
      <c r="IFK20" t="s">
        <v>6592</v>
      </c>
      <c r="IFL20" t="s">
        <v>6593</v>
      </c>
      <c r="IFM20" t="s">
        <v>6594</v>
      </c>
      <c r="IFN20" t="s">
        <v>6595</v>
      </c>
      <c r="IFO20" t="s">
        <v>6596</v>
      </c>
      <c r="IFP20" t="s">
        <v>6597</v>
      </c>
      <c r="IFQ20" t="s">
        <v>6598</v>
      </c>
      <c r="IFR20" t="s">
        <v>6599</v>
      </c>
      <c r="IFS20" t="s">
        <v>6600</v>
      </c>
      <c r="IFT20" t="s">
        <v>6601</v>
      </c>
      <c r="IFU20" t="s">
        <v>6602</v>
      </c>
      <c r="IFV20" t="s">
        <v>6603</v>
      </c>
      <c r="IFW20" t="s">
        <v>6604</v>
      </c>
      <c r="IFX20" t="s">
        <v>6605</v>
      </c>
      <c r="IFY20" t="s">
        <v>6606</v>
      </c>
      <c r="IFZ20" t="s">
        <v>6607</v>
      </c>
      <c r="IGA20" t="s">
        <v>6608</v>
      </c>
      <c r="IGB20" t="s">
        <v>6609</v>
      </c>
      <c r="IGC20" t="s">
        <v>6610</v>
      </c>
      <c r="IGD20" t="s">
        <v>6611</v>
      </c>
      <c r="IGE20" t="s">
        <v>6612</v>
      </c>
      <c r="IGF20" t="s">
        <v>6613</v>
      </c>
      <c r="IGG20" t="s">
        <v>6614</v>
      </c>
      <c r="IGH20" t="s">
        <v>6615</v>
      </c>
      <c r="IGI20" t="s">
        <v>6616</v>
      </c>
      <c r="IGJ20" t="s">
        <v>6617</v>
      </c>
      <c r="IGK20" t="s">
        <v>6618</v>
      </c>
      <c r="IGL20" t="s">
        <v>6619</v>
      </c>
      <c r="IGM20" t="s">
        <v>6620</v>
      </c>
      <c r="IGN20" t="s">
        <v>6621</v>
      </c>
      <c r="IGO20" t="s">
        <v>6622</v>
      </c>
      <c r="IGP20" t="s">
        <v>6623</v>
      </c>
      <c r="IGQ20" t="s">
        <v>6624</v>
      </c>
      <c r="IGR20" t="s">
        <v>6625</v>
      </c>
      <c r="IGS20" t="s">
        <v>6626</v>
      </c>
      <c r="IGT20" t="s">
        <v>6627</v>
      </c>
      <c r="IGU20" t="s">
        <v>6628</v>
      </c>
      <c r="IGV20" t="s">
        <v>6629</v>
      </c>
      <c r="IGW20" t="s">
        <v>6630</v>
      </c>
      <c r="IGX20" t="s">
        <v>6631</v>
      </c>
      <c r="IGY20" t="s">
        <v>6632</v>
      </c>
      <c r="IGZ20" t="s">
        <v>6633</v>
      </c>
      <c r="IHA20" t="s">
        <v>6634</v>
      </c>
      <c r="IHB20" t="s">
        <v>6635</v>
      </c>
      <c r="IHC20" t="s">
        <v>6636</v>
      </c>
      <c r="IHD20" t="s">
        <v>6637</v>
      </c>
      <c r="IHE20" t="s">
        <v>6638</v>
      </c>
      <c r="IHF20" t="s">
        <v>6639</v>
      </c>
      <c r="IHG20" t="s">
        <v>6640</v>
      </c>
      <c r="IHH20" t="s">
        <v>6641</v>
      </c>
      <c r="IHI20" t="s">
        <v>6642</v>
      </c>
      <c r="IHJ20" t="s">
        <v>6643</v>
      </c>
      <c r="IHK20" t="s">
        <v>6644</v>
      </c>
      <c r="IHL20" t="s">
        <v>6645</v>
      </c>
      <c r="IHM20" t="s">
        <v>6646</v>
      </c>
      <c r="IHN20" t="s">
        <v>6647</v>
      </c>
      <c r="IHO20" t="s">
        <v>6648</v>
      </c>
      <c r="IHP20" t="s">
        <v>6649</v>
      </c>
      <c r="IHQ20" t="s">
        <v>6650</v>
      </c>
      <c r="IHR20" t="s">
        <v>6651</v>
      </c>
      <c r="IHS20" t="s">
        <v>6652</v>
      </c>
      <c r="IHT20" t="s">
        <v>6653</v>
      </c>
      <c r="IHU20" t="s">
        <v>6654</v>
      </c>
      <c r="IHV20" t="s">
        <v>6655</v>
      </c>
      <c r="IHW20" t="s">
        <v>6656</v>
      </c>
      <c r="IHX20" t="s">
        <v>6657</v>
      </c>
      <c r="IHY20" t="s">
        <v>6658</v>
      </c>
      <c r="IHZ20" t="s">
        <v>6659</v>
      </c>
      <c r="IIA20" t="s">
        <v>6660</v>
      </c>
      <c r="IIB20" t="s">
        <v>6661</v>
      </c>
      <c r="IIC20" t="s">
        <v>6662</v>
      </c>
      <c r="IID20" t="s">
        <v>6663</v>
      </c>
      <c r="IIE20" t="s">
        <v>6664</v>
      </c>
      <c r="IIF20" t="s">
        <v>6665</v>
      </c>
      <c r="IIG20" t="s">
        <v>6666</v>
      </c>
      <c r="IIH20" t="s">
        <v>6667</v>
      </c>
      <c r="III20" t="s">
        <v>6668</v>
      </c>
      <c r="IIJ20" t="s">
        <v>6669</v>
      </c>
      <c r="IIK20" t="s">
        <v>6670</v>
      </c>
      <c r="IIL20" t="s">
        <v>6671</v>
      </c>
      <c r="IIM20" t="s">
        <v>6672</v>
      </c>
      <c r="IIN20" t="s">
        <v>6673</v>
      </c>
      <c r="IIO20" t="s">
        <v>6674</v>
      </c>
      <c r="IIP20" t="s">
        <v>6675</v>
      </c>
      <c r="IIQ20" t="s">
        <v>6676</v>
      </c>
      <c r="IIR20" t="s">
        <v>6677</v>
      </c>
      <c r="IIS20" t="s">
        <v>6678</v>
      </c>
      <c r="IIT20" t="s">
        <v>6679</v>
      </c>
      <c r="IIU20" t="s">
        <v>6680</v>
      </c>
      <c r="IIV20" t="s">
        <v>6681</v>
      </c>
      <c r="IIW20" t="s">
        <v>6682</v>
      </c>
      <c r="IIX20" t="s">
        <v>6683</v>
      </c>
      <c r="IIY20" t="s">
        <v>6684</v>
      </c>
      <c r="IIZ20" t="s">
        <v>6685</v>
      </c>
      <c r="IJA20" t="s">
        <v>6686</v>
      </c>
      <c r="IJB20" t="s">
        <v>6687</v>
      </c>
      <c r="IJC20" t="s">
        <v>6688</v>
      </c>
      <c r="IJD20" t="s">
        <v>6689</v>
      </c>
      <c r="IJE20" t="s">
        <v>6690</v>
      </c>
      <c r="IJF20" t="s">
        <v>6691</v>
      </c>
      <c r="IJG20" t="s">
        <v>6692</v>
      </c>
      <c r="IJH20" t="s">
        <v>6693</v>
      </c>
      <c r="IJI20" t="s">
        <v>6694</v>
      </c>
      <c r="IJJ20" t="s">
        <v>6695</v>
      </c>
      <c r="IJK20" t="s">
        <v>6696</v>
      </c>
      <c r="IJL20" t="s">
        <v>6697</v>
      </c>
      <c r="IJM20" t="s">
        <v>6698</v>
      </c>
      <c r="IJN20" t="s">
        <v>6699</v>
      </c>
      <c r="IJO20" t="s">
        <v>6700</v>
      </c>
      <c r="IJP20" t="s">
        <v>6701</v>
      </c>
      <c r="IJQ20" t="s">
        <v>6702</v>
      </c>
      <c r="IJR20" t="s">
        <v>6703</v>
      </c>
      <c r="IJS20" t="s">
        <v>6704</v>
      </c>
      <c r="IJT20" t="s">
        <v>6705</v>
      </c>
      <c r="IJU20" t="s">
        <v>6706</v>
      </c>
      <c r="IJV20" t="s">
        <v>6707</v>
      </c>
      <c r="IJW20" t="s">
        <v>6708</v>
      </c>
      <c r="IJX20" t="s">
        <v>6709</v>
      </c>
      <c r="IJY20" t="s">
        <v>6710</v>
      </c>
      <c r="IJZ20" t="s">
        <v>6711</v>
      </c>
      <c r="IKA20" t="s">
        <v>6712</v>
      </c>
      <c r="IKB20" t="s">
        <v>6713</v>
      </c>
      <c r="IKC20" t="s">
        <v>6714</v>
      </c>
      <c r="IKD20" t="s">
        <v>6715</v>
      </c>
      <c r="IKE20" t="s">
        <v>6716</v>
      </c>
      <c r="IKF20" t="s">
        <v>6717</v>
      </c>
      <c r="IKG20" t="s">
        <v>6718</v>
      </c>
      <c r="IKH20" t="s">
        <v>6719</v>
      </c>
      <c r="IKI20" t="s">
        <v>6720</v>
      </c>
      <c r="IKJ20" t="s">
        <v>6721</v>
      </c>
      <c r="IKK20" t="s">
        <v>6722</v>
      </c>
      <c r="IKL20" t="s">
        <v>6723</v>
      </c>
      <c r="IKM20" t="s">
        <v>6724</v>
      </c>
      <c r="IKN20" t="s">
        <v>6725</v>
      </c>
      <c r="IKO20" t="s">
        <v>6726</v>
      </c>
      <c r="IKP20" t="s">
        <v>6727</v>
      </c>
      <c r="IKQ20" t="s">
        <v>6728</v>
      </c>
      <c r="IKR20" t="s">
        <v>6729</v>
      </c>
      <c r="IKS20" t="s">
        <v>6730</v>
      </c>
      <c r="IKT20" t="s">
        <v>6731</v>
      </c>
      <c r="IKU20" t="s">
        <v>6732</v>
      </c>
      <c r="IKV20" t="s">
        <v>6733</v>
      </c>
      <c r="IKW20" t="s">
        <v>6734</v>
      </c>
      <c r="IKX20" t="s">
        <v>6735</v>
      </c>
      <c r="IKY20" t="s">
        <v>6736</v>
      </c>
      <c r="IKZ20" t="s">
        <v>6737</v>
      </c>
      <c r="ILA20" t="s">
        <v>6738</v>
      </c>
      <c r="ILB20" t="s">
        <v>6739</v>
      </c>
      <c r="ILC20" t="s">
        <v>6740</v>
      </c>
      <c r="ILD20" t="s">
        <v>6741</v>
      </c>
      <c r="ILE20" t="s">
        <v>6742</v>
      </c>
      <c r="ILF20" t="s">
        <v>6743</v>
      </c>
      <c r="ILG20" t="s">
        <v>6744</v>
      </c>
      <c r="ILH20" t="s">
        <v>6745</v>
      </c>
      <c r="ILI20" t="s">
        <v>6746</v>
      </c>
      <c r="ILJ20" t="s">
        <v>6747</v>
      </c>
      <c r="ILK20" t="s">
        <v>6748</v>
      </c>
      <c r="ILL20" t="s">
        <v>6749</v>
      </c>
      <c r="ILM20" t="s">
        <v>6750</v>
      </c>
      <c r="ILN20" t="s">
        <v>6751</v>
      </c>
      <c r="ILO20" t="s">
        <v>6752</v>
      </c>
      <c r="ILP20" t="s">
        <v>6753</v>
      </c>
      <c r="ILQ20" t="s">
        <v>6754</v>
      </c>
      <c r="ILR20" t="s">
        <v>6755</v>
      </c>
      <c r="ILS20" t="s">
        <v>6756</v>
      </c>
      <c r="ILT20" t="s">
        <v>6757</v>
      </c>
      <c r="ILU20" t="s">
        <v>6758</v>
      </c>
      <c r="ILV20" t="s">
        <v>6759</v>
      </c>
      <c r="ILW20" t="s">
        <v>6760</v>
      </c>
      <c r="ILX20" t="s">
        <v>6761</v>
      </c>
      <c r="ILY20" t="s">
        <v>6762</v>
      </c>
      <c r="ILZ20" t="s">
        <v>6763</v>
      </c>
      <c r="IMA20" t="s">
        <v>6764</v>
      </c>
      <c r="IMB20" t="s">
        <v>6765</v>
      </c>
      <c r="IMC20" t="s">
        <v>6766</v>
      </c>
      <c r="IMD20" t="s">
        <v>6767</v>
      </c>
      <c r="IME20" t="s">
        <v>6768</v>
      </c>
      <c r="IMF20" t="s">
        <v>6769</v>
      </c>
      <c r="IMG20" t="s">
        <v>6770</v>
      </c>
      <c r="IMH20" t="s">
        <v>6771</v>
      </c>
      <c r="IMI20" t="s">
        <v>6772</v>
      </c>
      <c r="IMJ20" t="s">
        <v>6773</v>
      </c>
      <c r="IMK20" t="s">
        <v>6774</v>
      </c>
      <c r="IML20" t="s">
        <v>6775</v>
      </c>
      <c r="IMM20" t="s">
        <v>6776</v>
      </c>
      <c r="IMN20" t="s">
        <v>6777</v>
      </c>
      <c r="IMO20" t="s">
        <v>6778</v>
      </c>
      <c r="IMP20" t="s">
        <v>6779</v>
      </c>
      <c r="IMQ20" t="s">
        <v>6780</v>
      </c>
      <c r="IMR20" t="s">
        <v>6781</v>
      </c>
      <c r="IMS20" t="s">
        <v>6782</v>
      </c>
      <c r="IMT20" t="s">
        <v>6783</v>
      </c>
      <c r="IMU20" t="s">
        <v>6784</v>
      </c>
      <c r="IMV20" t="s">
        <v>6785</v>
      </c>
      <c r="IMW20" t="s">
        <v>6786</v>
      </c>
      <c r="IMX20" t="s">
        <v>6787</v>
      </c>
      <c r="IMY20" t="s">
        <v>6788</v>
      </c>
      <c r="IMZ20" t="s">
        <v>6789</v>
      </c>
      <c r="INA20" t="s">
        <v>6790</v>
      </c>
      <c r="INB20" t="s">
        <v>6791</v>
      </c>
      <c r="INC20" t="s">
        <v>6792</v>
      </c>
      <c r="IND20" t="s">
        <v>6793</v>
      </c>
      <c r="INE20" t="s">
        <v>6794</v>
      </c>
      <c r="INF20" t="s">
        <v>6795</v>
      </c>
      <c r="ING20" t="s">
        <v>6796</v>
      </c>
      <c r="INH20" t="s">
        <v>6797</v>
      </c>
      <c r="INI20" t="s">
        <v>6798</v>
      </c>
      <c r="INJ20" t="s">
        <v>6799</v>
      </c>
      <c r="INK20" t="s">
        <v>6800</v>
      </c>
      <c r="INL20" t="s">
        <v>6801</v>
      </c>
      <c r="INM20" t="s">
        <v>6802</v>
      </c>
      <c r="INN20" t="s">
        <v>6803</v>
      </c>
      <c r="INO20" t="s">
        <v>6804</v>
      </c>
      <c r="INP20" t="s">
        <v>6805</v>
      </c>
      <c r="INQ20" t="s">
        <v>6806</v>
      </c>
      <c r="INR20" t="s">
        <v>6807</v>
      </c>
      <c r="INS20" t="s">
        <v>6808</v>
      </c>
      <c r="INT20" t="s">
        <v>6809</v>
      </c>
      <c r="INU20" t="s">
        <v>6810</v>
      </c>
      <c r="INV20" t="s">
        <v>6811</v>
      </c>
      <c r="INW20" t="s">
        <v>6812</v>
      </c>
      <c r="INX20" t="s">
        <v>6813</v>
      </c>
      <c r="INY20" t="s">
        <v>6814</v>
      </c>
      <c r="INZ20" t="s">
        <v>6815</v>
      </c>
      <c r="IOA20" t="s">
        <v>6816</v>
      </c>
      <c r="IOB20" t="s">
        <v>6817</v>
      </c>
      <c r="IOC20" t="s">
        <v>6818</v>
      </c>
      <c r="IOD20" t="s">
        <v>6819</v>
      </c>
      <c r="IOE20" t="s">
        <v>6820</v>
      </c>
      <c r="IOF20" t="s">
        <v>6821</v>
      </c>
      <c r="IOG20" t="s">
        <v>6822</v>
      </c>
      <c r="IOH20" t="s">
        <v>6823</v>
      </c>
      <c r="IOI20" t="s">
        <v>6824</v>
      </c>
      <c r="IOJ20" t="s">
        <v>6825</v>
      </c>
      <c r="IOK20" t="s">
        <v>6826</v>
      </c>
      <c r="IOL20" t="s">
        <v>6827</v>
      </c>
      <c r="IOM20" t="s">
        <v>6828</v>
      </c>
      <c r="ION20" t="s">
        <v>6829</v>
      </c>
      <c r="IOO20" t="s">
        <v>6830</v>
      </c>
      <c r="IOP20" t="s">
        <v>6831</v>
      </c>
      <c r="IOQ20" t="s">
        <v>6832</v>
      </c>
      <c r="IOR20" t="s">
        <v>6833</v>
      </c>
      <c r="IOS20" t="s">
        <v>6834</v>
      </c>
      <c r="IOT20" t="s">
        <v>6835</v>
      </c>
      <c r="IOU20" t="s">
        <v>6836</v>
      </c>
      <c r="IOV20" t="s">
        <v>6837</v>
      </c>
      <c r="IOW20" t="s">
        <v>6838</v>
      </c>
      <c r="IOX20" t="s">
        <v>6839</v>
      </c>
      <c r="IOY20" t="s">
        <v>6840</v>
      </c>
      <c r="IOZ20" t="s">
        <v>6841</v>
      </c>
      <c r="IPA20" t="s">
        <v>6842</v>
      </c>
      <c r="IPB20" t="s">
        <v>6843</v>
      </c>
      <c r="IPC20" t="s">
        <v>6844</v>
      </c>
      <c r="IPD20" t="s">
        <v>6845</v>
      </c>
      <c r="IPE20" t="s">
        <v>6846</v>
      </c>
      <c r="IPF20" t="s">
        <v>6847</v>
      </c>
      <c r="IPG20" t="s">
        <v>6848</v>
      </c>
      <c r="IPH20" t="s">
        <v>6849</v>
      </c>
      <c r="IPI20" t="s">
        <v>6850</v>
      </c>
      <c r="IPJ20" t="s">
        <v>6851</v>
      </c>
      <c r="IPK20" t="s">
        <v>6852</v>
      </c>
      <c r="IPL20" t="s">
        <v>6853</v>
      </c>
      <c r="IPM20" t="s">
        <v>6854</v>
      </c>
      <c r="IPN20" t="s">
        <v>6855</v>
      </c>
      <c r="IPO20" t="s">
        <v>6856</v>
      </c>
      <c r="IPP20" t="s">
        <v>6857</v>
      </c>
      <c r="IPQ20" t="s">
        <v>6858</v>
      </c>
      <c r="IPR20" t="s">
        <v>6859</v>
      </c>
      <c r="IPS20" t="s">
        <v>6860</v>
      </c>
      <c r="IPT20" t="s">
        <v>6861</v>
      </c>
      <c r="IPU20" t="s">
        <v>6862</v>
      </c>
      <c r="IPV20" t="s">
        <v>6863</v>
      </c>
      <c r="IPW20" t="s">
        <v>6864</v>
      </c>
      <c r="IPX20" t="s">
        <v>6865</v>
      </c>
      <c r="IPY20" t="s">
        <v>6866</v>
      </c>
      <c r="IPZ20" t="s">
        <v>6867</v>
      </c>
      <c r="IQA20" t="s">
        <v>6868</v>
      </c>
      <c r="IQB20" t="s">
        <v>6869</v>
      </c>
      <c r="IQC20" t="s">
        <v>6870</v>
      </c>
      <c r="IQD20" t="s">
        <v>6871</v>
      </c>
      <c r="IQE20" t="s">
        <v>6872</v>
      </c>
      <c r="IQF20" t="s">
        <v>6873</v>
      </c>
      <c r="IQG20" t="s">
        <v>6874</v>
      </c>
      <c r="IQH20" t="s">
        <v>6875</v>
      </c>
      <c r="IQI20" t="s">
        <v>6876</v>
      </c>
      <c r="IQJ20" t="s">
        <v>6877</v>
      </c>
      <c r="IQK20" t="s">
        <v>6878</v>
      </c>
      <c r="IQL20" t="s">
        <v>6879</v>
      </c>
      <c r="IQM20" t="s">
        <v>6880</v>
      </c>
      <c r="IQN20" t="s">
        <v>6881</v>
      </c>
      <c r="IQO20" t="s">
        <v>6882</v>
      </c>
      <c r="IQP20" t="s">
        <v>6883</v>
      </c>
      <c r="IQQ20" t="s">
        <v>6884</v>
      </c>
      <c r="IQR20" t="s">
        <v>6885</v>
      </c>
      <c r="IQS20" t="s">
        <v>6886</v>
      </c>
      <c r="IQT20" t="s">
        <v>6887</v>
      </c>
      <c r="IQU20" t="s">
        <v>6888</v>
      </c>
      <c r="IQV20" t="s">
        <v>6889</v>
      </c>
      <c r="IQW20" t="s">
        <v>6890</v>
      </c>
      <c r="IQX20" t="s">
        <v>6891</v>
      </c>
      <c r="IQY20" t="s">
        <v>6892</v>
      </c>
      <c r="IQZ20" t="s">
        <v>6893</v>
      </c>
      <c r="IRA20" t="s">
        <v>6894</v>
      </c>
      <c r="IRB20" t="s">
        <v>6895</v>
      </c>
      <c r="IRC20" t="s">
        <v>6896</v>
      </c>
      <c r="IRD20" t="s">
        <v>6897</v>
      </c>
      <c r="IRE20" t="s">
        <v>6898</v>
      </c>
      <c r="IRF20" t="s">
        <v>6899</v>
      </c>
      <c r="IRG20" t="s">
        <v>6900</v>
      </c>
      <c r="IRH20" t="s">
        <v>6901</v>
      </c>
      <c r="IRI20" t="s">
        <v>6902</v>
      </c>
      <c r="IRJ20" t="s">
        <v>6903</v>
      </c>
      <c r="IRK20" t="s">
        <v>6904</v>
      </c>
      <c r="IRL20" t="s">
        <v>6905</v>
      </c>
      <c r="IRM20" t="s">
        <v>6906</v>
      </c>
      <c r="IRN20" t="s">
        <v>6907</v>
      </c>
      <c r="IRO20" t="s">
        <v>6908</v>
      </c>
      <c r="IRP20" t="s">
        <v>6909</v>
      </c>
      <c r="IRQ20" t="s">
        <v>6910</v>
      </c>
      <c r="IRR20" t="s">
        <v>6911</v>
      </c>
      <c r="IRS20" t="s">
        <v>6912</v>
      </c>
      <c r="IRT20" t="s">
        <v>6913</v>
      </c>
      <c r="IRU20" t="s">
        <v>6914</v>
      </c>
      <c r="IRV20" t="s">
        <v>6915</v>
      </c>
      <c r="IRW20" t="s">
        <v>6916</v>
      </c>
      <c r="IRX20" t="s">
        <v>6917</v>
      </c>
      <c r="IRY20" t="s">
        <v>6918</v>
      </c>
      <c r="IRZ20" t="s">
        <v>6919</v>
      </c>
      <c r="ISA20" t="s">
        <v>6920</v>
      </c>
      <c r="ISB20" t="s">
        <v>6921</v>
      </c>
      <c r="ISC20" t="s">
        <v>6922</v>
      </c>
      <c r="ISD20" t="s">
        <v>6923</v>
      </c>
      <c r="ISE20" t="s">
        <v>6924</v>
      </c>
      <c r="ISF20" t="s">
        <v>6925</v>
      </c>
      <c r="ISG20" t="s">
        <v>6926</v>
      </c>
      <c r="ISH20" t="s">
        <v>6927</v>
      </c>
      <c r="ISI20" t="s">
        <v>6928</v>
      </c>
      <c r="ISJ20" t="s">
        <v>6929</v>
      </c>
      <c r="ISK20" t="s">
        <v>6930</v>
      </c>
      <c r="ISL20" t="s">
        <v>6931</v>
      </c>
      <c r="ISM20" t="s">
        <v>6932</v>
      </c>
      <c r="ISN20" t="s">
        <v>6933</v>
      </c>
      <c r="ISO20" t="s">
        <v>6934</v>
      </c>
      <c r="ISP20" t="s">
        <v>6935</v>
      </c>
      <c r="ISQ20" t="s">
        <v>6936</v>
      </c>
      <c r="ISR20" t="s">
        <v>6937</v>
      </c>
      <c r="ISS20" t="s">
        <v>6938</v>
      </c>
      <c r="IST20" t="s">
        <v>6939</v>
      </c>
      <c r="ISU20" t="s">
        <v>6940</v>
      </c>
      <c r="ISV20" t="s">
        <v>6941</v>
      </c>
      <c r="ISW20" t="s">
        <v>6942</v>
      </c>
      <c r="ISX20" t="s">
        <v>6943</v>
      </c>
      <c r="ISY20" t="s">
        <v>6944</v>
      </c>
      <c r="ISZ20" t="s">
        <v>6945</v>
      </c>
      <c r="ITA20" t="s">
        <v>6946</v>
      </c>
      <c r="ITB20" t="s">
        <v>6947</v>
      </c>
      <c r="ITC20" t="s">
        <v>6948</v>
      </c>
      <c r="ITD20" t="s">
        <v>6949</v>
      </c>
      <c r="ITE20" t="s">
        <v>6950</v>
      </c>
      <c r="ITF20" t="s">
        <v>6951</v>
      </c>
      <c r="ITG20" t="s">
        <v>6952</v>
      </c>
      <c r="ITH20" t="s">
        <v>6953</v>
      </c>
      <c r="ITI20" t="s">
        <v>6954</v>
      </c>
      <c r="ITJ20" t="s">
        <v>6955</v>
      </c>
      <c r="ITK20" t="s">
        <v>6956</v>
      </c>
      <c r="ITL20" t="s">
        <v>6957</v>
      </c>
      <c r="ITM20" t="s">
        <v>6958</v>
      </c>
      <c r="ITN20" t="s">
        <v>6959</v>
      </c>
      <c r="ITO20" t="s">
        <v>6960</v>
      </c>
      <c r="ITP20" t="s">
        <v>6961</v>
      </c>
      <c r="ITQ20" t="s">
        <v>6962</v>
      </c>
      <c r="ITR20" t="s">
        <v>6963</v>
      </c>
      <c r="ITS20" t="s">
        <v>6964</v>
      </c>
      <c r="ITT20" t="s">
        <v>6965</v>
      </c>
      <c r="ITU20" t="s">
        <v>6966</v>
      </c>
      <c r="ITV20" t="s">
        <v>6967</v>
      </c>
      <c r="ITW20" t="s">
        <v>6968</v>
      </c>
      <c r="ITX20" t="s">
        <v>6969</v>
      </c>
      <c r="ITY20" t="s">
        <v>6970</v>
      </c>
      <c r="ITZ20" t="s">
        <v>6971</v>
      </c>
      <c r="IUA20" t="s">
        <v>6972</v>
      </c>
      <c r="IUB20" t="s">
        <v>6973</v>
      </c>
      <c r="IUC20" t="s">
        <v>6974</v>
      </c>
      <c r="IUD20" t="s">
        <v>6975</v>
      </c>
      <c r="IUE20" t="s">
        <v>6976</v>
      </c>
      <c r="IUF20" t="s">
        <v>6977</v>
      </c>
      <c r="IUG20" t="s">
        <v>6978</v>
      </c>
      <c r="IUH20" t="s">
        <v>6979</v>
      </c>
      <c r="IUI20" t="s">
        <v>6980</v>
      </c>
      <c r="IUJ20" t="s">
        <v>6981</v>
      </c>
      <c r="IUK20" t="s">
        <v>6982</v>
      </c>
      <c r="IUL20" t="s">
        <v>6983</v>
      </c>
      <c r="IUM20" t="s">
        <v>6984</v>
      </c>
      <c r="IUN20" t="s">
        <v>6985</v>
      </c>
      <c r="IUO20" t="s">
        <v>6986</v>
      </c>
      <c r="IUP20" t="s">
        <v>6987</v>
      </c>
      <c r="IUQ20" t="s">
        <v>6988</v>
      </c>
      <c r="IUR20" t="s">
        <v>6989</v>
      </c>
      <c r="IUS20" t="s">
        <v>6990</v>
      </c>
      <c r="IUT20" t="s">
        <v>6991</v>
      </c>
      <c r="IUU20" t="s">
        <v>6992</v>
      </c>
      <c r="IUV20" t="s">
        <v>6993</v>
      </c>
      <c r="IUW20" t="s">
        <v>6994</v>
      </c>
      <c r="IUX20" t="s">
        <v>6995</v>
      </c>
      <c r="IUY20" t="s">
        <v>6996</v>
      </c>
      <c r="IUZ20" t="s">
        <v>6997</v>
      </c>
      <c r="IVA20" t="s">
        <v>6998</v>
      </c>
      <c r="IVB20" t="s">
        <v>6999</v>
      </c>
      <c r="IVC20" t="s">
        <v>7000</v>
      </c>
      <c r="IVD20" t="s">
        <v>7001</v>
      </c>
      <c r="IVE20" t="s">
        <v>7002</v>
      </c>
      <c r="IVF20" t="s">
        <v>7003</v>
      </c>
      <c r="IVG20" t="s">
        <v>7004</v>
      </c>
      <c r="IVH20" t="s">
        <v>7005</v>
      </c>
      <c r="IVI20" t="s">
        <v>7006</v>
      </c>
      <c r="IVJ20" t="s">
        <v>7007</v>
      </c>
      <c r="IVK20" t="s">
        <v>7008</v>
      </c>
      <c r="IVL20" t="s">
        <v>7009</v>
      </c>
      <c r="IVM20" t="s">
        <v>7010</v>
      </c>
      <c r="IVN20" t="s">
        <v>7011</v>
      </c>
      <c r="IVO20" t="s">
        <v>7012</v>
      </c>
      <c r="IVP20" t="s">
        <v>7013</v>
      </c>
      <c r="IVQ20" t="s">
        <v>7014</v>
      </c>
      <c r="IVR20" t="s">
        <v>7015</v>
      </c>
      <c r="IVS20" t="s">
        <v>7016</v>
      </c>
      <c r="IVT20" t="s">
        <v>7017</v>
      </c>
      <c r="IVU20" t="s">
        <v>7018</v>
      </c>
      <c r="IVV20" t="s">
        <v>7019</v>
      </c>
      <c r="IVW20" t="s">
        <v>7020</v>
      </c>
      <c r="IVX20" t="s">
        <v>7021</v>
      </c>
      <c r="IVY20" t="s">
        <v>7022</v>
      </c>
      <c r="IVZ20" t="s">
        <v>7023</v>
      </c>
      <c r="IWA20" t="s">
        <v>7024</v>
      </c>
      <c r="IWB20" t="s">
        <v>7025</v>
      </c>
      <c r="IWC20" t="s">
        <v>7026</v>
      </c>
      <c r="IWD20" t="s">
        <v>7027</v>
      </c>
      <c r="IWE20" t="s">
        <v>7028</v>
      </c>
      <c r="IWF20" t="s">
        <v>7029</v>
      </c>
      <c r="IWG20" t="s">
        <v>7030</v>
      </c>
      <c r="IWH20" t="s">
        <v>7031</v>
      </c>
      <c r="IWI20" t="s">
        <v>7032</v>
      </c>
      <c r="IWJ20" t="s">
        <v>7033</v>
      </c>
      <c r="IWK20" t="s">
        <v>7034</v>
      </c>
      <c r="IWL20" t="s">
        <v>7035</v>
      </c>
      <c r="IWM20" t="s">
        <v>7036</v>
      </c>
      <c r="IWN20" t="s">
        <v>7037</v>
      </c>
      <c r="IWO20" t="s">
        <v>7038</v>
      </c>
      <c r="IWP20" t="s">
        <v>7039</v>
      </c>
      <c r="IWQ20" t="s">
        <v>7040</v>
      </c>
      <c r="IWR20" t="s">
        <v>7041</v>
      </c>
      <c r="IWS20" t="s">
        <v>7042</v>
      </c>
      <c r="IWT20" t="s">
        <v>7043</v>
      </c>
      <c r="IWU20" t="s">
        <v>7044</v>
      </c>
      <c r="IWV20" t="s">
        <v>7045</v>
      </c>
      <c r="IWW20" t="s">
        <v>7046</v>
      </c>
      <c r="IWX20" t="s">
        <v>7047</v>
      </c>
      <c r="IWY20" t="s">
        <v>7048</v>
      </c>
      <c r="IWZ20" t="s">
        <v>7049</v>
      </c>
      <c r="IXA20" t="s">
        <v>7050</v>
      </c>
      <c r="IXB20" t="s">
        <v>7051</v>
      </c>
      <c r="IXC20" t="s">
        <v>7052</v>
      </c>
      <c r="IXD20" t="s">
        <v>7053</v>
      </c>
      <c r="IXE20" t="s">
        <v>7054</v>
      </c>
      <c r="IXF20" t="s">
        <v>7055</v>
      </c>
      <c r="IXG20" t="s">
        <v>7056</v>
      </c>
      <c r="IXH20" t="s">
        <v>7057</v>
      </c>
      <c r="IXI20" t="s">
        <v>7058</v>
      </c>
      <c r="IXJ20" t="s">
        <v>7059</v>
      </c>
      <c r="IXK20" t="s">
        <v>7060</v>
      </c>
      <c r="IXL20" t="s">
        <v>7061</v>
      </c>
      <c r="IXM20" t="s">
        <v>7062</v>
      </c>
      <c r="IXN20" t="s">
        <v>7063</v>
      </c>
      <c r="IXO20" t="s">
        <v>7064</v>
      </c>
      <c r="IXP20" t="s">
        <v>7065</v>
      </c>
      <c r="IXQ20" t="s">
        <v>7066</v>
      </c>
      <c r="IXR20" t="s">
        <v>7067</v>
      </c>
      <c r="IXS20" t="s">
        <v>7068</v>
      </c>
      <c r="IXT20" t="s">
        <v>7069</v>
      </c>
      <c r="IXU20" t="s">
        <v>7070</v>
      </c>
      <c r="IXV20" t="s">
        <v>7071</v>
      </c>
      <c r="IXW20" t="s">
        <v>7072</v>
      </c>
      <c r="IXX20" t="s">
        <v>7073</v>
      </c>
      <c r="IXY20" t="s">
        <v>7074</v>
      </c>
      <c r="IXZ20" t="s">
        <v>7075</v>
      </c>
      <c r="IYA20" t="s">
        <v>7076</v>
      </c>
      <c r="IYB20" t="s">
        <v>7077</v>
      </c>
      <c r="IYC20" t="s">
        <v>7078</v>
      </c>
      <c r="IYD20" t="s">
        <v>7079</v>
      </c>
      <c r="IYE20" t="s">
        <v>7080</v>
      </c>
      <c r="IYF20" t="s">
        <v>7081</v>
      </c>
      <c r="IYG20" t="s">
        <v>7082</v>
      </c>
      <c r="IYH20" t="s">
        <v>7083</v>
      </c>
      <c r="IYI20" t="s">
        <v>7084</v>
      </c>
      <c r="IYJ20" t="s">
        <v>7085</v>
      </c>
      <c r="IYK20" t="s">
        <v>7086</v>
      </c>
      <c r="IYL20" t="s">
        <v>7087</v>
      </c>
      <c r="IYM20" t="s">
        <v>7088</v>
      </c>
      <c r="IYN20" t="s">
        <v>7089</v>
      </c>
      <c r="IYO20" t="s">
        <v>7090</v>
      </c>
      <c r="IYP20" t="s">
        <v>7091</v>
      </c>
      <c r="IYQ20" t="s">
        <v>7092</v>
      </c>
      <c r="IYR20" t="s">
        <v>7093</v>
      </c>
      <c r="IYS20" t="s">
        <v>7094</v>
      </c>
      <c r="IYT20" t="s">
        <v>7095</v>
      </c>
      <c r="IYU20" t="s">
        <v>7096</v>
      </c>
      <c r="IYV20" t="s">
        <v>7097</v>
      </c>
      <c r="IYW20" t="s">
        <v>7098</v>
      </c>
      <c r="IYX20" t="s">
        <v>7099</v>
      </c>
      <c r="IYY20" t="s">
        <v>7100</v>
      </c>
      <c r="IYZ20" t="s">
        <v>7101</v>
      </c>
      <c r="IZA20" t="s">
        <v>7102</v>
      </c>
      <c r="IZB20" t="s">
        <v>7103</v>
      </c>
      <c r="IZC20" t="s">
        <v>7104</v>
      </c>
      <c r="IZD20" t="s">
        <v>7105</v>
      </c>
      <c r="IZE20" t="s">
        <v>7106</v>
      </c>
      <c r="IZF20" t="s">
        <v>7107</v>
      </c>
      <c r="IZG20" t="s">
        <v>7108</v>
      </c>
      <c r="IZH20" t="s">
        <v>7109</v>
      </c>
      <c r="IZI20" t="s">
        <v>7110</v>
      </c>
      <c r="IZJ20" t="s">
        <v>7111</v>
      </c>
      <c r="IZK20" t="s">
        <v>7112</v>
      </c>
      <c r="IZL20" t="s">
        <v>7113</v>
      </c>
      <c r="IZM20" t="s">
        <v>7114</v>
      </c>
      <c r="IZN20" t="s">
        <v>7115</v>
      </c>
      <c r="IZO20" t="s">
        <v>7116</v>
      </c>
      <c r="IZP20" t="s">
        <v>7117</v>
      </c>
      <c r="IZQ20" t="s">
        <v>7118</v>
      </c>
      <c r="IZR20" t="s">
        <v>7119</v>
      </c>
      <c r="IZS20" t="s">
        <v>7120</v>
      </c>
      <c r="IZT20" t="s">
        <v>7121</v>
      </c>
      <c r="IZU20" t="s">
        <v>7122</v>
      </c>
      <c r="IZV20" t="s">
        <v>7123</v>
      </c>
      <c r="IZW20" t="s">
        <v>7124</v>
      </c>
      <c r="IZX20" t="s">
        <v>7125</v>
      </c>
      <c r="IZY20" t="s">
        <v>7126</v>
      </c>
      <c r="IZZ20" t="s">
        <v>7127</v>
      </c>
      <c r="JAA20" t="s">
        <v>7128</v>
      </c>
      <c r="JAB20" t="s">
        <v>7129</v>
      </c>
      <c r="JAC20" t="s">
        <v>7130</v>
      </c>
      <c r="JAD20" t="s">
        <v>7131</v>
      </c>
      <c r="JAE20" t="s">
        <v>7132</v>
      </c>
      <c r="JAF20" t="s">
        <v>7133</v>
      </c>
      <c r="JAG20" t="s">
        <v>7134</v>
      </c>
      <c r="JAH20" t="s">
        <v>7135</v>
      </c>
      <c r="JAI20" t="s">
        <v>7136</v>
      </c>
      <c r="JAJ20" t="s">
        <v>7137</v>
      </c>
      <c r="JAK20" t="s">
        <v>7138</v>
      </c>
      <c r="JAL20" t="s">
        <v>7139</v>
      </c>
      <c r="JAM20" t="s">
        <v>7140</v>
      </c>
      <c r="JAN20" t="s">
        <v>7141</v>
      </c>
      <c r="JAO20" t="s">
        <v>7142</v>
      </c>
      <c r="JAP20" t="s">
        <v>7143</v>
      </c>
      <c r="JAQ20" t="s">
        <v>7144</v>
      </c>
      <c r="JAR20" t="s">
        <v>7145</v>
      </c>
      <c r="JAS20" t="s">
        <v>7146</v>
      </c>
      <c r="JAT20" t="s">
        <v>7147</v>
      </c>
      <c r="JAU20" t="s">
        <v>7148</v>
      </c>
      <c r="JAV20" t="s">
        <v>7149</v>
      </c>
      <c r="JAW20" t="s">
        <v>7150</v>
      </c>
      <c r="JAX20" t="s">
        <v>7151</v>
      </c>
      <c r="JAY20" t="s">
        <v>7152</v>
      </c>
      <c r="JAZ20" t="s">
        <v>7153</v>
      </c>
      <c r="JBA20" t="s">
        <v>7154</v>
      </c>
      <c r="JBB20" t="s">
        <v>7155</v>
      </c>
      <c r="JBC20" t="s">
        <v>7156</v>
      </c>
      <c r="JBD20" t="s">
        <v>7157</v>
      </c>
      <c r="JBE20" t="s">
        <v>7158</v>
      </c>
      <c r="JBF20" t="s">
        <v>7159</v>
      </c>
      <c r="JBG20" t="s">
        <v>7160</v>
      </c>
      <c r="JBH20" t="s">
        <v>7161</v>
      </c>
      <c r="JBI20" t="s">
        <v>7162</v>
      </c>
      <c r="JBJ20" t="s">
        <v>7163</v>
      </c>
      <c r="JBK20" t="s">
        <v>7164</v>
      </c>
      <c r="JBL20" t="s">
        <v>7165</v>
      </c>
      <c r="JBM20" t="s">
        <v>7166</v>
      </c>
      <c r="JBN20" t="s">
        <v>7167</v>
      </c>
      <c r="JBO20" t="s">
        <v>7168</v>
      </c>
      <c r="JBP20" t="s">
        <v>7169</v>
      </c>
      <c r="JBQ20" t="s">
        <v>7170</v>
      </c>
      <c r="JBR20" t="s">
        <v>7171</v>
      </c>
      <c r="JBS20" t="s">
        <v>7172</v>
      </c>
      <c r="JBT20" t="s">
        <v>7173</v>
      </c>
      <c r="JBU20" t="s">
        <v>7174</v>
      </c>
      <c r="JBV20" t="s">
        <v>7175</v>
      </c>
      <c r="JBW20" t="s">
        <v>7176</v>
      </c>
      <c r="JBX20" t="s">
        <v>7177</v>
      </c>
      <c r="JBY20" t="s">
        <v>7178</v>
      </c>
      <c r="JBZ20" t="s">
        <v>7179</v>
      </c>
      <c r="JCA20" t="s">
        <v>7180</v>
      </c>
      <c r="JCB20" t="s">
        <v>7181</v>
      </c>
      <c r="JCC20" t="s">
        <v>7182</v>
      </c>
      <c r="JCD20" t="s">
        <v>7183</v>
      </c>
      <c r="JCE20" t="s">
        <v>7184</v>
      </c>
      <c r="JCF20" t="s">
        <v>7185</v>
      </c>
      <c r="JCG20" t="s">
        <v>7186</v>
      </c>
      <c r="JCH20" t="s">
        <v>7187</v>
      </c>
      <c r="JCI20" t="s">
        <v>7188</v>
      </c>
      <c r="JCJ20" t="s">
        <v>7189</v>
      </c>
      <c r="JCK20" t="s">
        <v>7190</v>
      </c>
      <c r="JCL20" t="s">
        <v>7191</v>
      </c>
      <c r="JCM20" t="s">
        <v>7192</v>
      </c>
      <c r="JCN20" t="s">
        <v>7193</v>
      </c>
      <c r="JCO20" t="s">
        <v>7194</v>
      </c>
      <c r="JCP20" t="s">
        <v>7195</v>
      </c>
      <c r="JCQ20" t="s">
        <v>7196</v>
      </c>
      <c r="JCR20" t="s">
        <v>7197</v>
      </c>
      <c r="JCS20" t="s">
        <v>7198</v>
      </c>
      <c r="JCT20" t="s">
        <v>7199</v>
      </c>
      <c r="JCU20" t="s">
        <v>7200</v>
      </c>
      <c r="JCV20" t="s">
        <v>7201</v>
      </c>
      <c r="JCW20" t="s">
        <v>7202</v>
      </c>
      <c r="JCX20" t="s">
        <v>7203</v>
      </c>
      <c r="JCY20" t="s">
        <v>7204</v>
      </c>
      <c r="JCZ20" t="s">
        <v>7205</v>
      </c>
      <c r="JDA20" t="s">
        <v>7206</v>
      </c>
      <c r="JDB20" t="s">
        <v>7207</v>
      </c>
      <c r="JDC20" t="s">
        <v>7208</v>
      </c>
      <c r="JDD20" t="s">
        <v>7209</v>
      </c>
      <c r="JDE20" t="s">
        <v>7210</v>
      </c>
      <c r="JDF20" t="s">
        <v>7211</v>
      </c>
      <c r="JDG20" t="s">
        <v>7212</v>
      </c>
      <c r="JDH20" t="s">
        <v>7213</v>
      </c>
      <c r="JDI20" t="s">
        <v>7214</v>
      </c>
      <c r="JDJ20" t="s">
        <v>7215</v>
      </c>
      <c r="JDK20" t="s">
        <v>7216</v>
      </c>
      <c r="JDL20" t="s">
        <v>7217</v>
      </c>
      <c r="JDM20" t="s">
        <v>7218</v>
      </c>
      <c r="JDN20" t="s">
        <v>7219</v>
      </c>
      <c r="JDO20" t="s">
        <v>7220</v>
      </c>
      <c r="JDP20" t="s">
        <v>7221</v>
      </c>
      <c r="JDQ20" t="s">
        <v>7222</v>
      </c>
      <c r="JDR20" t="s">
        <v>7223</v>
      </c>
      <c r="JDS20" t="s">
        <v>7224</v>
      </c>
      <c r="JDT20" t="s">
        <v>7225</v>
      </c>
      <c r="JDU20" t="s">
        <v>7226</v>
      </c>
      <c r="JDV20" t="s">
        <v>7227</v>
      </c>
      <c r="JDW20" t="s">
        <v>7228</v>
      </c>
      <c r="JDX20" t="s">
        <v>7229</v>
      </c>
      <c r="JDY20" t="s">
        <v>7230</v>
      </c>
      <c r="JDZ20" t="s">
        <v>7231</v>
      </c>
      <c r="JEA20" t="s">
        <v>7232</v>
      </c>
      <c r="JEB20" t="s">
        <v>7233</v>
      </c>
      <c r="JEC20" t="s">
        <v>7234</v>
      </c>
      <c r="JED20" t="s">
        <v>7235</v>
      </c>
      <c r="JEE20" t="s">
        <v>7236</v>
      </c>
      <c r="JEF20" t="s">
        <v>7237</v>
      </c>
      <c r="JEG20" t="s">
        <v>7238</v>
      </c>
      <c r="JEH20" t="s">
        <v>7239</v>
      </c>
      <c r="JEI20" t="s">
        <v>7240</v>
      </c>
      <c r="JEJ20" t="s">
        <v>7241</v>
      </c>
      <c r="JEK20" t="s">
        <v>7242</v>
      </c>
      <c r="JEL20" t="s">
        <v>7243</v>
      </c>
      <c r="JEM20" t="s">
        <v>7244</v>
      </c>
      <c r="JEN20" t="s">
        <v>7245</v>
      </c>
      <c r="JEO20" t="s">
        <v>7246</v>
      </c>
      <c r="JEP20" t="s">
        <v>7247</v>
      </c>
      <c r="JEQ20" t="s">
        <v>7248</v>
      </c>
      <c r="JER20" t="s">
        <v>7249</v>
      </c>
      <c r="JES20" t="s">
        <v>7250</v>
      </c>
      <c r="JET20" t="s">
        <v>7251</v>
      </c>
      <c r="JEU20" t="s">
        <v>7252</v>
      </c>
      <c r="JEV20" t="s">
        <v>7253</v>
      </c>
      <c r="JEW20" t="s">
        <v>7254</v>
      </c>
      <c r="JEX20" t="s">
        <v>7255</v>
      </c>
      <c r="JEY20" t="s">
        <v>7256</v>
      </c>
      <c r="JEZ20" t="s">
        <v>7257</v>
      </c>
      <c r="JFA20" t="s">
        <v>7258</v>
      </c>
      <c r="JFB20" t="s">
        <v>7259</v>
      </c>
      <c r="JFC20" t="s">
        <v>7260</v>
      </c>
      <c r="JFD20" t="s">
        <v>7261</v>
      </c>
      <c r="JFE20" t="s">
        <v>7262</v>
      </c>
      <c r="JFF20" t="s">
        <v>7263</v>
      </c>
      <c r="JFG20" t="s">
        <v>7264</v>
      </c>
      <c r="JFH20" t="s">
        <v>7265</v>
      </c>
      <c r="JFI20" t="s">
        <v>7266</v>
      </c>
      <c r="JFJ20" t="s">
        <v>7267</v>
      </c>
      <c r="JFK20" t="s">
        <v>7268</v>
      </c>
      <c r="JFL20" t="s">
        <v>7269</v>
      </c>
      <c r="JFM20" t="s">
        <v>7270</v>
      </c>
      <c r="JFN20" t="s">
        <v>7271</v>
      </c>
      <c r="JFO20" t="s">
        <v>7272</v>
      </c>
      <c r="JFP20" t="s">
        <v>7273</v>
      </c>
      <c r="JFQ20" t="s">
        <v>7274</v>
      </c>
      <c r="JFR20" t="s">
        <v>7275</v>
      </c>
      <c r="JFS20" t="s">
        <v>7276</v>
      </c>
      <c r="JFT20" t="s">
        <v>7277</v>
      </c>
      <c r="JFU20" t="s">
        <v>7278</v>
      </c>
      <c r="JFV20" t="s">
        <v>7279</v>
      </c>
      <c r="JFW20" t="s">
        <v>7280</v>
      </c>
      <c r="JFX20" t="s">
        <v>7281</v>
      </c>
      <c r="JFY20" t="s">
        <v>7282</v>
      </c>
      <c r="JFZ20" t="s">
        <v>7283</v>
      </c>
      <c r="JGA20" t="s">
        <v>7284</v>
      </c>
      <c r="JGB20" t="s">
        <v>7285</v>
      </c>
      <c r="JGC20" t="s">
        <v>7286</v>
      </c>
      <c r="JGD20" t="s">
        <v>7287</v>
      </c>
      <c r="JGE20" t="s">
        <v>7288</v>
      </c>
      <c r="JGF20" t="s">
        <v>7289</v>
      </c>
      <c r="JGG20" t="s">
        <v>7290</v>
      </c>
      <c r="JGH20" t="s">
        <v>7291</v>
      </c>
      <c r="JGI20" t="s">
        <v>7292</v>
      </c>
      <c r="JGJ20" t="s">
        <v>7293</v>
      </c>
      <c r="JGK20" t="s">
        <v>7294</v>
      </c>
      <c r="JGL20" t="s">
        <v>7295</v>
      </c>
      <c r="JGM20" t="s">
        <v>7296</v>
      </c>
      <c r="JGN20" t="s">
        <v>7297</v>
      </c>
      <c r="JGO20" t="s">
        <v>7298</v>
      </c>
      <c r="JGP20" t="s">
        <v>7299</v>
      </c>
      <c r="JGQ20" t="s">
        <v>7300</v>
      </c>
      <c r="JGR20" t="s">
        <v>7301</v>
      </c>
      <c r="JGS20" t="s">
        <v>7302</v>
      </c>
      <c r="JGT20" t="s">
        <v>7303</v>
      </c>
      <c r="JGU20" t="s">
        <v>7304</v>
      </c>
      <c r="JGV20" t="s">
        <v>7305</v>
      </c>
      <c r="JGW20" t="s">
        <v>7306</v>
      </c>
      <c r="JGX20" t="s">
        <v>7307</v>
      </c>
      <c r="JGY20" t="s">
        <v>7308</v>
      </c>
      <c r="JGZ20" t="s">
        <v>7309</v>
      </c>
      <c r="JHA20" t="s">
        <v>7310</v>
      </c>
      <c r="JHB20" t="s">
        <v>7311</v>
      </c>
      <c r="JHC20" t="s">
        <v>7312</v>
      </c>
      <c r="JHD20" t="s">
        <v>7313</v>
      </c>
      <c r="JHE20" t="s">
        <v>7314</v>
      </c>
      <c r="JHF20" t="s">
        <v>7315</v>
      </c>
      <c r="JHG20" t="s">
        <v>7316</v>
      </c>
      <c r="JHH20" t="s">
        <v>7317</v>
      </c>
      <c r="JHI20" t="s">
        <v>7318</v>
      </c>
      <c r="JHJ20" t="s">
        <v>7319</v>
      </c>
      <c r="JHK20" t="s">
        <v>7320</v>
      </c>
      <c r="JHL20" t="s">
        <v>7321</v>
      </c>
      <c r="JHM20" t="s">
        <v>7322</v>
      </c>
      <c r="JHN20" t="s">
        <v>7323</v>
      </c>
      <c r="JHO20" t="s">
        <v>7324</v>
      </c>
      <c r="JHP20" t="s">
        <v>7325</v>
      </c>
      <c r="JHQ20" t="s">
        <v>7326</v>
      </c>
      <c r="JHR20" t="s">
        <v>7327</v>
      </c>
      <c r="JHS20" t="s">
        <v>7328</v>
      </c>
      <c r="JHT20" t="s">
        <v>7329</v>
      </c>
      <c r="JHU20" t="s">
        <v>7330</v>
      </c>
      <c r="JHV20" t="s">
        <v>7331</v>
      </c>
      <c r="JHW20" t="s">
        <v>7332</v>
      </c>
      <c r="JHX20" t="s">
        <v>7333</v>
      </c>
      <c r="JHY20" t="s">
        <v>7334</v>
      </c>
      <c r="JHZ20" t="s">
        <v>7335</v>
      </c>
      <c r="JIA20" t="s">
        <v>7336</v>
      </c>
      <c r="JIB20" t="s">
        <v>7337</v>
      </c>
      <c r="JIC20" t="s">
        <v>7338</v>
      </c>
      <c r="JID20" t="s">
        <v>7339</v>
      </c>
      <c r="JIE20" t="s">
        <v>7340</v>
      </c>
      <c r="JIF20" t="s">
        <v>7341</v>
      </c>
      <c r="JIG20" t="s">
        <v>7342</v>
      </c>
      <c r="JIH20" t="s">
        <v>7343</v>
      </c>
      <c r="JII20" t="s">
        <v>7344</v>
      </c>
      <c r="JIJ20" t="s">
        <v>7345</v>
      </c>
      <c r="JIK20" t="s">
        <v>7346</v>
      </c>
      <c r="JIL20" t="s">
        <v>7347</v>
      </c>
      <c r="JIM20" t="s">
        <v>7348</v>
      </c>
      <c r="JIN20" t="s">
        <v>7349</v>
      </c>
      <c r="JIO20" t="s">
        <v>7350</v>
      </c>
      <c r="JIP20" t="s">
        <v>7351</v>
      </c>
      <c r="JIQ20" t="s">
        <v>7352</v>
      </c>
      <c r="JIR20" t="s">
        <v>7353</v>
      </c>
      <c r="JIS20" t="s">
        <v>7354</v>
      </c>
      <c r="JIT20" t="s">
        <v>7355</v>
      </c>
      <c r="JIU20" t="s">
        <v>7356</v>
      </c>
      <c r="JIV20" t="s">
        <v>7357</v>
      </c>
      <c r="JIW20" t="s">
        <v>7358</v>
      </c>
      <c r="JIX20" t="s">
        <v>7359</v>
      </c>
      <c r="JIY20" t="s">
        <v>7360</v>
      </c>
      <c r="JIZ20" t="s">
        <v>7361</v>
      </c>
      <c r="JJA20" t="s">
        <v>7362</v>
      </c>
      <c r="JJB20" t="s">
        <v>7363</v>
      </c>
      <c r="JJC20" t="s">
        <v>7364</v>
      </c>
      <c r="JJD20" t="s">
        <v>7365</v>
      </c>
      <c r="JJE20" t="s">
        <v>7366</v>
      </c>
      <c r="JJF20" t="s">
        <v>7367</v>
      </c>
      <c r="JJG20" t="s">
        <v>7368</v>
      </c>
      <c r="JJH20" t="s">
        <v>7369</v>
      </c>
      <c r="JJI20" t="s">
        <v>7370</v>
      </c>
      <c r="JJJ20" t="s">
        <v>7371</v>
      </c>
      <c r="JJK20" t="s">
        <v>7372</v>
      </c>
      <c r="JJL20" t="s">
        <v>7373</v>
      </c>
      <c r="JJM20" t="s">
        <v>7374</v>
      </c>
      <c r="JJN20" t="s">
        <v>7375</v>
      </c>
      <c r="JJO20" t="s">
        <v>7376</v>
      </c>
      <c r="JJP20" t="s">
        <v>7377</v>
      </c>
      <c r="JJQ20" t="s">
        <v>7378</v>
      </c>
      <c r="JJR20" t="s">
        <v>7379</v>
      </c>
      <c r="JJS20" t="s">
        <v>7380</v>
      </c>
      <c r="JJT20" t="s">
        <v>7381</v>
      </c>
      <c r="JJU20" t="s">
        <v>7382</v>
      </c>
      <c r="JJV20" t="s">
        <v>7383</v>
      </c>
      <c r="JJW20" t="s">
        <v>7384</v>
      </c>
      <c r="JJX20" t="s">
        <v>7385</v>
      </c>
      <c r="JJY20" t="s">
        <v>7386</v>
      </c>
      <c r="JJZ20" t="s">
        <v>7387</v>
      </c>
      <c r="JKA20" t="s">
        <v>7388</v>
      </c>
      <c r="JKB20" t="s">
        <v>7389</v>
      </c>
      <c r="JKC20" t="s">
        <v>7390</v>
      </c>
      <c r="JKD20" t="s">
        <v>7391</v>
      </c>
      <c r="JKE20" t="s">
        <v>7392</v>
      </c>
      <c r="JKF20" t="s">
        <v>7393</v>
      </c>
      <c r="JKG20" t="s">
        <v>7394</v>
      </c>
      <c r="JKH20" t="s">
        <v>7395</v>
      </c>
      <c r="JKI20" t="s">
        <v>7396</v>
      </c>
      <c r="JKJ20" t="s">
        <v>7397</v>
      </c>
      <c r="JKK20" t="s">
        <v>7398</v>
      </c>
      <c r="JKL20" t="s">
        <v>7399</v>
      </c>
      <c r="JKM20" t="s">
        <v>7400</v>
      </c>
      <c r="JKN20" t="s">
        <v>7401</v>
      </c>
      <c r="JKO20" t="s">
        <v>7402</v>
      </c>
      <c r="JKP20" t="s">
        <v>7403</v>
      </c>
      <c r="JKQ20" t="s">
        <v>7404</v>
      </c>
      <c r="JKR20" t="s">
        <v>7405</v>
      </c>
      <c r="JKS20" t="s">
        <v>7406</v>
      </c>
      <c r="JKT20" t="s">
        <v>7407</v>
      </c>
      <c r="JKU20" t="s">
        <v>7408</v>
      </c>
      <c r="JKV20" t="s">
        <v>7409</v>
      </c>
      <c r="JKW20" t="s">
        <v>7410</v>
      </c>
      <c r="JKX20" t="s">
        <v>7411</v>
      </c>
      <c r="JKY20" t="s">
        <v>7412</v>
      </c>
      <c r="JKZ20" t="s">
        <v>7413</v>
      </c>
      <c r="JLA20" t="s">
        <v>7414</v>
      </c>
      <c r="JLB20" t="s">
        <v>7415</v>
      </c>
      <c r="JLC20" t="s">
        <v>7416</v>
      </c>
      <c r="JLD20" t="s">
        <v>7417</v>
      </c>
      <c r="JLE20" t="s">
        <v>7418</v>
      </c>
      <c r="JLF20" t="s">
        <v>7419</v>
      </c>
      <c r="JLG20" t="s">
        <v>7420</v>
      </c>
      <c r="JLH20" t="s">
        <v>7421</v>
      </c>
      <c r="JLI20" t="s">
        <v>7422</v>
      </c>
      <c r="JLJ20" t="s">
        <v>7423</v>
      </c>
      <c r="JLK20" t="s">
        <v>7424</v>
      </c>
      <c r="JLL20" t="s">
        <v>7425</v>
      </c>
      <c r="JLM20" t="s">
        <v>7426</v>
      </c>
      <c r="JLN20" t="s">
        <v>7427</v>
      </c>
      <c r="JLO20" t="s">
        <v>7428</v>
      </c>
      <c r="JLP20" t="s">
        <v>7429</v>
      </c>
      <c r="JLQ20" t="s">
        <v>7430</v>
      </c>
      <c r="JLR20" t="s">
        <v>7431</v>
      </c>
      <c r="JLS20" t="s">
        <v>7432</v>
      </c>
      <c r="JLT20" t="s">
        <v>7433</v>
      </c>
      <c r="JLU20" t="s">
        <v>7434</v>
      </c>
      <c r="JLV20" t="s">
        <v>7435</v>
      </c>
      <c r="JLW20" t="s">
        <v>7436</v>
      </c>
      <c r="JLX20" t="s">
        <v>7437</v>
      </c>
      <c r="JLY20" t="s">
        <v>7438</v>
      </c>
      <c r="JLZ20" t="s">
        <v>7439</v>
      </c>
      <c r="JMA20" t="s">
        <v>7440</v>
      </c>
      <c r="JMB20" t="s">
        <v>7441</v>
      </c>
      <c r="JMC20" t="s">
        <v>7442</v>
      </c>
      <c r="JMD20" t="s">
        <v>7443</v>
      </c>
      <c r="JME20" t="s">
        <v>7444</v>
      </c>
      <c r="JMF20" t="s">
        <v>7445</v>
      </c>
      <c r="JMG20" t="s">
        <v>7446</v>
      </c>
      <c r="JMH20" t="s">
        <v>7447</v>
      </c>
      <c r="JMI20" t="s">
        <v>7448</v>
      </c>
      <c r="JMJ20" t="s">
        <v>7449</v>
      </c>
      <c r="JMK20" t="s">
        <v>7450</v>
      </c>
      <c r="JML20" t="s">
        <v>7451</v>
      </c>
      <c r="JMM20" t="s">
        <v>7452</v>
      </c>
      <c r="JMN20" t="s">
        <v>7453</v>
      </c>
      <c r="JMO20" t="s">
        <v>7454</v>
      </c>
      <c r="JMP20" t="s">
        <v>7455</v>
      </c>
      <c r="JMQ20" t="s">
        <v>7456</v>
      </c>
      <c r="JMR20" t="s">
        <v>7457</v>
      </c>
      <c r="JMS20" t="s">
        <v>7458</v>
      </c>
      <c r="JMT20" t="s">
        <v>7459</v>
      </c>
      <c r="JMU20" t="s">
        <v>7460</v>
      </c>
      <c r="JMV20" t="s">
        <v>7461</v>
      </c>
      <c r="JMW20" t="s">
        <v>7462</v>
      </c>
      <c r="JMX20" t="s">
        <v>7463</v>
      </c>
      <c r="JMY20" t="s">
        <v>7464</v>
      </c>
      <c r="JMZ20" t="s">
        <v>7465</v>
      </c>
      <c r="JNA20" t="s">
        <v>7466</v>
      </c>
      <c r="JNB20" t="s">
        <v>7467</v>
      </c>
      <c r="JNC20" t="s">
        <v>7468</v>
      </c>
      <c r="JND20" t="s">
        <v>7469</v>
      </c>
      <c r="JNE20" t="s">
        <v>7470</v>
      </c>
      <c r="JNF20" t="s">
        <v>7471</v>
      </c>
      <c r="JNG20" t="s">
        <v>7472</v>
      </c>
      <c r="JNH20" t="s">
        <v>7473</v>
      </c>
      <c r="JNI20" t="s">
        <v>7474</v>
      </c>
      <c r="JNJ20" t="s">
        <v>7475</v>
      </c>
      <c r="JNK20" t="s">
        <v>7476</v>
      </c>
      <c r="JNL20" t="s">
        <v>7477</v>
      </c>
      <c r="JNM20" t="s">
        <v>7478</v>
      </c>
      <c r="JNN20" t="s">
        <v>7479</v>
      </c>
      <c r="JNO20" t="s">
        <v>7480</v>
      </c>
      <c r="JNP20" t="s">
        <v>7481</v>
      </c>
      <c r="JNQ20" t="s">
        <v>7482</v>
      </c>
      <c r="JNR20" t="s">
        <v>7483</v>
      </c>
      <c r="JNS20" t="s">
        <v>7484</v>
      </c>
      <c r="JNT20" t="s">
        <v>7485</v>
      </c>
      <c r="JNU20" t="s">
        <v>7486</v>
      </c>
      <c r="JNV20" t="s">
        <v>7487</v>
      </c>
      <c r="JNW20" t="s">
        <v>7488</v>
      </c>
      <c r="JNX20" t="s">
        <v>7489</v>
      </c>
      <c r="JNY20" t="s">
        <v>7490</v>
      </c>
      <c r="JNZ20" t="s">
        <v>7491</v>
      </c>
      <c r="JOA20" t="s">
        <v>7492</v>
      </c>
      <c r="JOB20" t="s">
        <v>7493</v>
      </c>
      <c r="JOC20" t="s">
        <v>7494</v>
      </c>
      <c r="JOD20" t="s">
        <v>7495</v>
      </c>
      <c r="JOE20" t="s">
        <v>7496</v>
      </c>
      <c r="JOF20" t="s">
        <v>7497</v>
      </c>
      <c r="JOG20" t="s">
        <v>7498</v>
      </c>
      <c r="JOH20" t="s">
        <v>7499</v>
      </c>
      <c r="JOI20" t="s">
        <v>7500</v>
      </c>
      <c r="JOJ20" t="s">
        <v>7501</v>
      </c>
      <c r="JOK20" t="s">
        <v>7502</v>
      </c>
      <c r="JOL20" t="s">
        <v>7503</v>
      </c>
      <c r="JOM20" t="s">
        <v>7504</v>
      </c>
      <c r="JON20" t="s">
        <v>7505</v>
      </c>
      <c r="JOO20" t="s">
        <v>7506</v>
      </c>
      <c r="JOP20" t="s">
        <v>7507</v>
      </c>
      <c r="JOQ20" t="s">
        <v>7508</v>
      </c>
      <c r="JOR20" t="s">
        <v>7509</v>
      </c>
      <c r="JOS20" t="s">
        <v>7510</v>
      </c>
      <c r="JOT20" t="s">
        <v>7511</v>
      </c>
      <c r="JOU20" t="s">
        <v>7512</v>
      </c>
      <c r="JOV20" t="s">
        <v>7513</v>
      </c>
      <c r="JOW20" t="s">
        <v>7514</v>
      </c>
      <c r="JOX20" t="s">
        <v>7515</v>
      </c>
      <c r="JOY20" t="s">
        <v>7516</v>
      </c>
      <c r="JOZ20" t="s">
        <v>7517</v>
      </c>
      <c r="JPA20" t="s">
        <v>7518</v>
      </c>
      <c r="JPB20" t="s">
        <v>7519</v>
      </c>
      <c r="JPC20" t="s">
        <v>7520</v>
      </c>
      <c r="JPD20" t="s">
        <v>7521</v>
      </c>
      <c r="JPE20" t="s">
        <v>7522</v>
      </c>
      <c r="JPF20" t="s">
        <v>7523</v>
      </c>
      <c r="JPG20" t="s">
        <v>7524</v>
      </c>
      <c r="JPH20" t="s">
        <v>7525</v>
      </c>
      <c r="JPI20" t="s">
        <v>7526</v>
      </c>
      <c r="JPJ20" t="s">
        <v>7527</v>
      </c>
      <c r="JPK20" t="s">
        <v>7528</v>
      </c>
      <c r="JPL20" t="s">
        <v>7529</v>
      </c>
      <c r="JPM20" t="s">
        <v>7530</v>
      </c>
      <c r="JPN20" t="s">
        <v>7531</v>
      </c>
      <c r="JPO20" t="s">
        <v>7532</v>
      </c>
      <c r="JPP20" t="s">
        <v>7533</v>
      </c>
      <c r="JPQ20" t="s">
        <v>7534</v>
      </c>
      <c r="JPR20" t="s">
        <v>7535</v>
      </c>
      <c r="JPS20" t="s">
        <v>7536</v>
      </c>
      <c r="JPT20" t="s">
        <v>7537</v>
      </c>
      <c r="JPU20" t="s">
        <v>7538</v>
      </c>
      <c r="JPV20" t="s">
        <v>7539</v>
      </c>
      <c r="JPW20" t="s">
        <v>7540</v>
      </c>
      <c r="JPX20" t="s">
        <v>7541</v>
      </c>
      <c r="JPY20" t="s">
        <v>7542</v>
      </c>
      <c r="JPZ20" t="s">
        <v>7543</v>
      </c>
      <c r="JQA20" t="s">
        <v>7544</v>
      </c>
      <c r="JQB20" t="s">
        <v>7545</v>
      </c>
      <c r="JQC20" t="s">
        <v>7546</v>
      </c>
      <c r="JQD20" t="s">
        <v>7547</v>
      </c>
      <c r="JQE20" t="s">
        <v>7548</v>
      </c>
      <c r="JQF20" t="s">
        <v>7549</v>
      </c>
      <c r="JQG20" t="s">
        <v>7550</v>
      </c>
      <c r="JQH20" t="s">
        <v>7551</v>
      </c>
      <c r="JQI20" t="s">
        <v>7552</v>
      </c>
      <c r="JQJ20" t="s">
        <v>7553</v>
      </c>
      <c r="JQK20" t="s">
        <v>7554</v>
      </c>
      <c r="JQL20" t="s">
        <v>7555</v>
      </c>
      <c r="JQM20" t="s">
        <v>7556</v>
      </c>
      <c r="JQN20" t="s">
        <v>7557</v>
      </c>
      <c r="JQO20" t="s">
        <v>7558</v>
      </c>
      <c r="JQP20" t="s">
        <v>7559</v>
      </c>
      <c r="JQQ20" t="s">
        <v>7560</v>
      </c>
      <c r="JQR20" t="s">
        <v>7561</v>
      </c>
      <c r="JQS20" t="s">
        <v>7562</v>
      </c>
      <c r="JQT20" t="s">
        <v>7563</v>
      </c>
      <c r="JQU20" t="s">
        <v>7564</v>
      </c>
      <c r="JQV20" t="s">
        <v>7565</v>
      </c>
      <c r="JQW20" t="s">
        <v>7566</v>
      </c>
      <c r="JQX20" t="s">
        <v>7567</v>
      </c>
      <c r="JQY20" t="s">
        <v>7568</v>
      </c>
      <c r="JQZ20" t="s">
        <v>7569</v>
      </c>
      <c r="JRA20" t="s">
        <v>7570</v>
      </c>
      <c r="JRB20" t="s">
        <v>7571</v>
      </c>
      <c r="JRC20" t="s">
        <v>7572</v>
      </c>
      <c r="JRD20" t="s">
        <v>7573</v>
      </c>
      <c r="JRE20" t="s">
        <v>7574</v>
      </c>
      <c r="JRF20" t="s">
        <v>7575</v>
      </c>
      <c r="JRG20" t="s">
        <v>7576</v>
      </c>
      <c r="JRH20" t="s">
        <v>7577</v>
      </c>
      <c r="JRI20" t="s">
        <v>7578</v>
      </c>
      <c r="JRJ20" t="s">
        <v>7579</v>
      </c>
      <c r="JRK20" t="s">
        <v>7580</v>
      </c>
      <c r="JRL20" t="s">
        <v>7581</v>
      </c>
      <c r="JRM20" t="s">
        <v>7582</v>
      </c>
      <c r="JRN20" t="s">
        <v>7583</v>
      </c>
      <c r="JRO20" t="s">
        <v>7584</v>
      </c>
      <c r="JRP20" t="s">
        <v>7585</v>
      </c>
      <c r="JRQ20" t="s">
        <v>7586</v>
      </c>
      <c r="JRR20" t="s">
        <v>7587</v>
      </c>
      <c r="JRS20" t="s">
        <v>7588</v>
      </c>
      <c r="JRT20" t="s">
        <v>7589</v>
      </c>
      <c r="JRU20" t="s">
        <v>7590</v>
      </c>
      <c r="JRV20" t="s">
        <v>7591</v>
      </c>
      <c r="JRW20" t="s">
        <v>7592</v>
      </c>
      <c r="JRX20" t="s">
        <v>7593</v>
      </c>
      <c r="JRY20" t="s">
        <v>7594</v>
      </c>
      <c r="JRZ20" t="s">
        <v>7595</v>
      </c>
      <c r="JSA20" t="s">
        <v>7596</v>
      </c>
      <c r="JSB20" t="s">
        <v>7597</v>
      </c>
      <c r="JSC20" t="s">
        <v>7598</v>
      </c>
      <c r="JSD20" t="s">
        <v>7599</v>
      </c>
      <c r="JSE20" t="s">
        <v>7600</v>
      </c>
      <c r="JSF20" t="s">
        <v>7601</v>
      </c>
      <c r="JSG20" t="s">
        <v>7602</v>
      </c>
      <c r="JSH20" t="s">
        <v>7603</v>
      </c>
      <c r="JSI20" t="s">
        <v>7604</v>
      </c>
      <c r="JSJ20" t="s">
        <v>7605</v>
      </c>
      <c r="JSK20" t="s">
        <v>7606</v>
      </c>
      <c r="JSL20" t="s">
        <v>7607</v>
      </c>
      <c r="JSM20" t="s">
        <v>7608</v>
      </c>
      <c r="JSN20" t="s">
        <v>7609</v>
      </c>
      <c r="JSO20" t="s">
        <v>7610</v>
      </c>
      <c r="JSP20" t="s">
        <v>7611</v>
      </c>
      <c r="JSQ20" t="s">
        <v>7612</v>
      </c>
      <c r="JSR20" t="s">
        <v>7613</v>
      </c>
      <c r="JSS20" t="s">
        <v>7614</v>
      </c>
      <c r="JST20" t="s">
        <v>7615</v>
      </c>
      <c r="JSU20" t="s">
        <v>7616</v>
      </c>
      <c r="JSV20" t="s">
        <v>7617</v>
      </c>
      <c r="JSW20" t="s">
        <v>7618</v>
      </c>
      <c r="JSX20" t="s">
        <v>7619</v>
      </c>
      <c r="JSY20" t="s">
        <v>7620</v>
      </c>
      <c r="JSZ20" t="s">
        <v>7621</v>
      </c>
      <c r="JTA20" t="s">
        <v>7622</v>
      </c>
      <c r="JTB20" t="s">
        <v>7623</v>
      </c>
      <c r="JTC20" t="s">
        <v>7624</v>
      </c>
      <c r="JTD20" t="s">
        <v>7625</v>
      </c>
      <c r="JTE20" t="s">
        <v>7626</v>
      </c>
      <c r="JTF20" t="s">
        <v>7627</v>
      </c>
      <c r="JTG20" t="s">
        <v>7628</v>
      </c>
      <c r="JTH20" t="s">
        <v>7629</v>
      </c>
      <c r="JTI20" t="s">
        <v>7630</v>
      </c>
      <c r="JTJ20" t="s">
        <v>7631</v>
      </c>
      <c r="JTK20" t="s">
        <v>7632</v>
      </c>
      <c r="JTL20" t="s">
        <v>7633</v>
      </c>
      <c r="JTM20" t="s">
        <v>7634</v>
      </c>
      <c r="JTN20" t="s">
        <v>7635</v>
      </c>
      <c r="JTO20" t="s">
        <v>7636</v>
      </c>
      <c r="JTP20" t="s">
        <v>7637</v>
      </c>
      <c r="JTQ20" t="s">
        <v>7638</v>
      </c>
      <c r="JTR20" t="s">
        <v>7639</v>
      </c>
      <c r="JTS20" t="s">
        <v>7640</v>
      </c>
      <c r="JTT20" t="s">
        <v>7641</v>
      </c>
      <c r="JTU20" t="s">
        <v>7642</v>
      </c>
      <c r="JTV20" t="s">
        <v>7643</v>
      </c>
      <c r="JTW20" t="s">
        <v>7644</v>
      </c>
      <c r="JTX20" t="s">
        <v>7645</v>
      </c>
      <c r="JTY20" t="s">
        <v>7646</v>
      </c>
      <c r="JTZ20" t="s">
        <v>7647</v>
      </c>
      <c r="JUA20" t="s">
        <v>7648</v>
      </c>
      <c r="JUB20" t="s">
        <v>7649</v>
      </c>
      <c r="JUC20" t="s">
        <v>7650</v>
      </c>
      <c r="JUD20" t="s">
        <v>7651</v>
      </c>
      <c r="JUE20" t="s">
        <v>7652</v>
      </c>
      <c r="JUF20" t="s">
        <v>7653</v>
      </c>
      <c r="JUG20" t="s">
        <v>7654</v>
      </c>
      <c r="JUH20" t="s">
        <v>7655</v>
      </c>
      <c r="JUI20" t="s">
        <v>7656</v>
      </c>
      <c r="JUJ20" t="s">
        <v>7657</v>
      </c>
      <c r="JUK20" t="s">
        <v>7658</v>
      </c>
      <c r="JUL20" t="s">
        <v>7659</v>
      </c>
      <c r="JUM20" t="s">
        <v>7660</v>
      </c>
      <c r="JUN20" t="s">
        <v>7661</v>
      </c>
      <c r="JUO20" t="s">
        <v>7662</v>
      </c>
      <c r="JUP20" t="s">
        <v>7663</v>
      </c>
      <c r="JUQ20" t="s">
        <v>7664</v>
      </c>
      <c r="JUR20" t="s">
        <v>7665</v>
      </c>
      <c r="JUS20" t="s">
        <v>7666</v>
      </c>
      <c r="JUT20" t="s">
        <v>7667</v>
      </c>
      <c r="JUU20" t="s">
        <v>7668</v>
      </c>
      <c r="JUV20" t="s">
        <v>7669</v>
      </c>
      <c r="JUW20" t="s">
        <v>7670</v>
      </c>
      <c r="JUX20" t="s">
        <v>7671</v>
      </c>
      <c r="JUY20" t="s">
        <v>7672</v>
      </c>
      <c r="JUZ20" t="s">
        <v>7673</v>
      </c>
      <c r="JVA20" t="s">
        <v>7674</v>
      </c>
      <c r="JVB20" t="s">
        <v>7675</v>
      </c>
      <c r="JVC20" t="s">
        <v>7676</v>
      </c>
      <c r="JVD20" t="s">
        <v>7677</v>
      </c>
      <c r="JVE20" t="s">
        <v>7678</v>
      </c>
      <c r="JVF20" t="s">
        <v>7679</v>
      </c>
      <c r="JVG20" t="s">
        <v>7680</v>
      </c>
      <c r="JVH20" t="s">
        <v>7681</v>
      </c>
      <c r="JVI20" t="s">
        <v>7682</v>
      </c>
      <c r="JVJ20" t="s">
        <v>7683</v>
      </c>
      <c r="JVK20" t="s">
        <v>7684</v>
      </c>
      <c r="JVL20" t="s">
        <v>7685</v>
      </c>
      <c r="JVM20" t="s">
        <v>7686</v>
      </c>
      <c r="JVN20" t="s">
        <v>7687</v>
      </c>
      <c r="JVO20" t="s">
        <v>7688</v>
      </c>
      <c r="JVP20" t="s">
        <v>7689</v>
      </c>
      <c r="JVQ20" t="s">
        <v>7690</v>
      </c>
      <c r="JVR20" t="s">
        <v>7691</v>
      </c>
      <c r="JVS20" t="s">
        <v>7692</v>
      </c>
      <c r="JVT20" t="s">
        <v>7693</v>
      </c>
      <c r="JVU20" t="s">
        <v>7694</v>
      </c>
      <c r="JVV20" t="s">
        <v>7695</v>
      </c>
      <c r="JVW20" t="s">
        <v>7696</v>
      </c>
      <c r="JVX20" t="s">
        <v>7697</v>
      </c>
      <c r="JVY20" t="s">
        <v>7698</v>
      </c>
      <c r="JVZ20" t="s">
        <v>7699</v>
      </c>
      <c r="JWA20" t="s">
        <v>7700</v>
      </c>
      <c r="JWB20" t="s">
        <v>7701</v>
      </c>
      <c r="JWC20" t="s">
        <v>7702</v>
      </c>
      <c r="JWD20" t="s">
        <v>7703</v>
      </c>
      <c r="JWE20" t="s">
        <v>7704</v>
      </c>
      <c r="JWF20" t="s">
        <v>7705</v>
      </c>
      <c r="JWG20" t="s">
        <v>7706</v>
      </c>
      <c r="JWH20" t="s">
        <v>7707</v>
      </c>
      <c r="JWI20" t="s">
        <v>7708</v>
      </c>
      <c r="JWJ20" t="s">
        <v>7709</v>
      </c>
      <c r="JWK20" t="s">
        <v>7710</v>
      </c>
      <c r="JWL20" t="s">
        <v>7711</v>
      </c>
      <c r="JWM20" t="s">
        <v>7712</v>
      </c>
      <c r="JWN20" t="s">
        <v>7713</v>
      </c>
      <c r="JWO20" t="s">
        <v>7714</v>
      </c>
      <c r="JWP20" t="s">
        <v>7715</v>
      </c>
      <c r="JWQ20" t="s">
        <v>7716</v>
      </c>
      <c r="JWR20" t="s">
        <v>7717</v>
      </c>
      <c r="JWS20" t="s">
        <v>7718</v>
      </c>
      <c r="JWT20" t="s">
        <v>7719</v>
      </c>
      <c r="JWU20" t="s">
        <v>7720</v>
      </c>
      <c r="JWV20" t="s">
        <v>7721</v>
      </c>
      <c r="JWW20" t="s">
        <v>7722</v>
      </c>
      <c r="JWX20" t="s">
        <v>7723</v>
      </c>
      <c r="JWY20" t="s">
        <v>7724</v>
      </c>
      <c r="JWZ20" t="s">
        <v>7725</v>
      </c>
      <c r="JXA20" t="s">
        <v>7726</v>
      </c>
      <c r="JXB20" t="s">
        <v>7727</v>
      </c>
      <c r="JXC20" t="s">
        <v>7728</v>
      </c>
      <c r="JXD20" t="s">
        <v>7729</v>
      </c>
      <c r="JXE20" t="s">
        <v>7730</v>
      </c>
      <c r="JXF20" t="s">
        <v>7731</v>
      </c>
      <c r="JXG20" t="s">
        <v>7732</v>
      </c>
      <c r="JXH20" t="s">
        <v>7733</v>
      </c>
      <c r="JXI20" t="s">
        <v>7734</v>
      </c>
      <c r="JXJ20" t="s">
        <v>7735</v>
      </c>
      <c r="JXK20" t="s">
        <v>7736</v>
      </c>
      <c r="JXL20" t="s">
        <v>7737</v>
      </c>
      <c r="JXM20" t="s">
        <v>7738</v>
      </c>
      <c r="JXN20" t="s">
        <v>7739</v>
      </c>
      <c r="JXO20" t="s">
        <v>7740</v>
      </c>
      <c r="JXP20" t="s">
        <v>7741</v>
      </c>
      <c r="JXQ20" t="s">
        <v>7742</v>
      </c>
      <c r="JXR20" t="s">
        <v>7743</v>
      </c>
      <c r="JXS20" t="s">
        <v>7744</v>
      </c>
      <c r="JXT20" t="s">
        <v>7745</v>
      </c>
      <c r="JXU20" t="s">
        <v>7746</v>
      </c>
      <c r="JXV20" t="s">
        <v>7747</v>
      </c>
      <c r="JXW20" t="s">
        <v>7748</v>
      </c>
      <c r="JXX20" t="s">
        <v>7749</v>
      </c>
      <c r="JXY20" t="s">
        <v>7750</v>
      </c>
      <c r="JXZ20" t="s">
        <v>7751</v>
      </c>
      <c r="JYA20" t="s">
        <v>7752</v>
      </c>
      <c r="JYB20" t="s">
        <v>7753</v>
      </c>
      <c r="JYC20" t="s">
        <v>7754</v>
      </c>
      <c r="JYD20" t="s">
        <v>7755</v>
      </c>
      <c r="JYE20" t="s">
        <v>7756</v>
      </c>
      <c r="JYF20" t="s">
        <v>7757</v>
      </c>
      <c r="JYG20" t="s">
        <v>7758</v>
      </c>
      <c r="JYH20" t="s">
        <v>7759</v>
      </c>
      <c r="JYI20" t="s">
        <v>7760</v>
      </c>
      <c r="JYJ20" t="s">
        <v>7761</v>
      </c>
      <c r="JYK20" t="s">
        <v>7762</v>
      </c>
      <c r="JYL20" t="s">
        <v>7763</v>
      </c>
      <c r="JYM20" t="s">
        <v>7764</v>
      </c>
      <c r="JYN20" t="s">
        <v>7765</v>
      </c>
      <c r="JYO20" t="s">
        <v>7766</v>
      </c>
      <c r="JYP20" t="s">
        <v>7767</v>
      </c>
      <c r="JYQ20" t="s">
        <v>7768</v>
      </c>
      <c r="JYR20" t="s">
        <v>7769</v>
      </c>
      <c r="JYS20" t="s">
        <v>7770</v>
      </c>
      <c r="JYT20" t="s">
        <v>7771</v>
      </c>
      <c r="JYU20" t="s">
        <v>7772</v>
      </c>
      <c r="JYV20" t="s">
        <v>7773</v>
      </c>
      <c r="JYW20" t="s">
        <v>7774</v>
      </c>
      <c r="JYX20" t="s">
        <v>7775</v>
      </c>
      <c r="JYY20" t="s">
        <v>7776</v>
      </c>
      <c r="JYZ20" t="s">
        <v>7777</v>
      </c>
      <c r="JZA20" t="s">
        <v>7778</v>
      </c>
      <c r="JZB20" t="s">
        <v>7779</v>
      </c>
      <c r="JZC20" t="s">
        <v>7780</v>
      </c>
      <c r="JZD20" t="s">
        <v>7781</v>
      </c>
      <c r="JZE20" t="s">
        <v>7782</v>
      </c>
      <c r="JZF20" t="s">
        <v>7783</v>
      </c>
      <c r="JZG20" t="s">
        <v>7784</v>
      </c>
      <c r="JZH20" t="s">
        <v>7785</v>
      </c>
      <c r="JZI20" t="s">
        <v>7786</v>
      </c>
      <c r="JZJ20" t="s">
        <v>7787</v>
      </c>
      <c r="JZK20" t="s">
        <v>7788</v>
      </c>
      <c r="JZL20" t="s">
        <v>7789</v>
      </c>
      <c r="JZM20" t="s">
        <v>7790</v>
      </c>
      <c r="JZN20" t="s">
        <v>7791</v>
      </c>
      <c r="JZO20" t="s">
        <v>7792</v>
      </c>
      <c r="JZP20" t="s">
        <v>7793</v>
      </c>
      <c r="JZQ20" t="s">
        <v>7794</v>
      </c>
      <c r="JZR20" t="s">
        <v>7795</v>
      </c>
      <c r="JZS20" t="s">
        <v>7796</v>
      </c>
      <c r="JZT20" t="s">
        <v>7797</v>
      </c>
      <c r="JZU20" t="s">
        <v>7798</v>
      </c>
      <c r="JZV20" t="s">
        <v>7799</v>
      </c>
      <c r="JZW20" t="s">
        <v>7800</v>
      </c>
      <c r="JZX20" t="s">
        <v>7801</v>
      </c>
      <c r="JZY20" t="s">
        <v>7802</v>
      </c>
      <c r="JZZ20" t="s">
        <v>7803</v>
      </c>
      <c r="KAA20" t="s">
        <v>7804</v>
      </c>
      <c r="KAB20" t="s">
        <v>7805</v>
      </c>
      <c r="KAC20" t="s">
        <v>7806</v>
      </c>
      <c r="KAD20" t="s">
        <v>7807</v>
      </c>
      <c r="KAE20" t="s">
        <v>7808</v>
      </c>
      <c r="KAF20" t="s">
        <v>7809</v>
      </c>
      <c r="KAG20" t="s">
        <v>7810</v>
      </c>
      <c r="KAH20" t="s">
        <v>7811</v>
      </c>
      <c r="KAI20" t="s">
        <v>7812</v>
      </c>
      <c r="KAJ20" t="s">
        <v>7813</v>
      </c>
      <c r="KAK20" t="s">
        <v>7814</v>
      </c>
      <c r="KAL20" t="s">
        <v>7815</v>
      </c>
      <c r="KAM20" t="s">
        <v>7816</v>
      </c>
      <c r="KAN20" t="s">
        <v>7817</v>
      </c>
      <c r="KAO20" t="s">
        <v>7818</v>
      </c>
      <c r="KAP20" t="s">
        <v>7819</v>
      </c>
      <c r="KAQ20" t="s">
        <v>7820</v>
      </c>
      <c r="KAR20" t="s">
        <v>7821</v>
      </c>
      <c r="KAS20" t="s">
        <v>7822</v>
      </c>
      <c r="KAT20" t="s">
        <v>7823</v>
      </c>
      <c r="KAU20" t="s">
        <v>7824</v>
      </c>
      <c r="KAV20" t="s">
        <v>7825</v>
      </c>
      <c r="KAW20" t="s">
        <v>7826</v>
      </c>
      <c r="KAX20" t="s">
        <v>7827</v>
      </c>
      <c r="KAY20" t="s">
        <v>7828</v>
      </c>
      <c r="KAZ20" t="s">
        <v>7829</v>
      </c>
      <c r="KBA20" t="s">
        <v>7830</v>
      </c>
      <c r="KBB20" t="s">
        <v>7831</v>
      </c>
      <c r="KBC20" t="s">
        <v>7832</v>
      </c>
      <c r="KBD20" t="s">
        <v>7833</v>
      </c>
      <c r="KBE20" t="s">
        <v>7834</v>
      </c>
      <c r="KBF20" t="s">
        <v>7835</v>
      </c>
      <c r="KBG20" t="s">
        <v>7836</v>
      </c>
      <c r="KBH20" t="s">
        <v>7837</v>
      </c>
      <c r="KBI20" t="s">
        <v>7838</v>
      </c>
      <c r="KBJ20" t="s">
        <v>7839</v>
      </c>
      <c r="KBK20" t="s">
        <v>7840</v>
      </c>
      <c r="KBL20" t="s">
        <v>7841</v>
      </c>
      <c r="KBM20" t="s">
        <v>7842</v>
      </c>
      <c r="KBN20" t="s">
        <v>7843</v>
      </c>
      <c r="KBO20" t="s">
        <v>7844</v>
      </c>
      <c r="KBP20" t="s">
        <v>7845</v>
      </c>
      <c r="KBQ20" t="s">
        <v>7846</v>
      </c>
      <c r="KBR20" t="s">
        <v>7847</v>
      </c>
      <c r="KBS20" t="s">
        <v>7848</v>
      </c>
      <c r="KBT20" t="s">
        <v>7849</v>
      </c>
      <c r="KBU20" t="s">
        <v>7850</v>
      </c>
      <c r="KBV20" t="s">
        <v>7851</v>
      </c>
      <c r="KBW20" t="s">
        <v>7852</v>
      </c>
      <c r="KBX20" t="s">
        <v>7853</v>
      </c>
      <c r="KBY20" t="s">
        <v>7854</v>
      </c>
      <c r="KBZ20" t="s">
        <v>7855</v>
      </c>
      <c r="KCA20" t="s">
        <v>7856</v>
      </c>
      <c r="KCB20" t="s">
        <v>7857</v>
      </c>
      <c r="KCC20" t="s">
        <v>7858</v>
      </c>
      <c r="KCD20" t="s">
        <v>7859</v>
      </c>
      <c r="KCE20" t="s">
        <v>7860</v>
      </c>
      <c r="KCF20" t="s">
        <v>7861</v>
      </c>
      <c r="KCG20" t="s">
        <v>7862</v>
      </c>
      <c r="KCH20" t="s">
        <v>7863</v>
      </c>
      <c r="KCI20" t="s">
        <v>7864</v>
      </c>
      <c r="KCJ20" t="s">
        <v>7865</v>
      </c>
      <c r="KCK20" t="s">
        <v>7866</v>
      </c>
      <c r="KCL20" t="s">
        <v>7867</v>
      </c>
      <c r="KCM20" t="s">
        <v>7868</v>
      </c>
      <c r="KCN20" t="s">
        <v>7869</v>
      </c>
      <c r="KCO20" t="s">
        <v>7870</v>
      </c>
      <c r="KCP20" t="s">
        <v>7871</v>
      </c>
      <c r="KCQ20" t="s">
        <v>7872</v>
      </c>
      <c r="KCR20" t="s">
        <v>7873</v>
      </c>
      <c r="KCS20" t="s">
        <v>7874</v>
      </c>
      <c r="KCT20" t="s">
        <v>7875</v>
      </c>
      <c r="KCU20" t="s">
        <v>7876</v>
      </c>
      <c r="KCV20" t="s">
        <v>7877</v>
      </c>
      <c r="KCW20" t="s">
        <v>7878</v>
      </c>
      <c r="KCX20" t="s">
        <v>7879</v>
      </c>
      <c r="KCY20" t="s">
        <v>7880</v>
      </c>
      <c r="KCZ20" t="s">
        <v>7881</v>
      </c>
      <c r="KDA20" t="s">
        <v>7882</v>
      </c>
      <c r="KDB20" t="s">
        <v>7883</v>
      </c>
      <c r="KDC20" t="s">
        <v>7884</v>
      </c>
      <c r="KDD20" t="s">
        <v>7885</v>
      </c>
      <c r="KDE20" t="s">
        <v>7886</v>
      </c>
      <c r="KDF20" t="s">
        <v>7887</v>
      </c>
      <c r="KDG20" t="s">
        <v>7888</v>
      </c>
      <c r="KDH20" t="s">
        <v>7889</v>
      </c>
      <c r="KDI20" t="s">
        <v>7890</v>
      </c>
      <c r="KDJ20" t="s">
        <v>7891</v>
      </c>
      <c r="KDK20" t="s">
        <v>7892</v>
      </c>
      <c r="KDL20" t="s">
        <v>7893</v>
      </c>
      <c r="KDM20" t="s">
        <v>7894</v>
      </c>
      <c r="KDN20" t="s">
        <v>7895</v>
      </c>
      <c r="KDO20" t="s">
        <v>7896</v>
      </c>
      <c r="KDP20" t="s">
        <v>7897</v>
      </c>
      <c r="KDQ20" t="s">
        <v>7898</v>
      </c>
      <c r="KDR20" t="s">
        <v>7899</v>
      </c>
      <c r="KDS20" t="s">
        <v>7900</v>
      </c>
      <c r="KDT20" t="s">
        <v>7901</v>
      </c>
      <c r="KDU20" t="s">
        <v>7902</v>
      </c>
      <c r="KDV20" t="s">
        <v>7903</v>
      </c>
      <c r="KDW20" t="s">
        <v>7904</v>
      </c>
      <c r="KDX20" t="s">
        <v>7905</v>
      </c>
      <c r="KDY20" t="s">
        <v>7906</v>
      </c>
      <c r="KDZ20" t="s">
        <v>7907</v>
      </c>
      <c r="KEA20" t="s">
        <v>7908</v>
      </c>
      <c r="KEB20" t="s">
        <v>7909</v>
      </c>
      <c r="KEC20" t="s">
        <v>7910</v>
      </c>
      <c r="KED20" t="s">
        <v>7911</v>
      </c>
      <c r="KEE20" t="s">
        <v>7912</v>
      </c>
      <c r="KEF20" t="s">
        <v>7913</v>
      </c>
      <c r="KEG20" t="s">
        <v>7914</v>
      </c>
      <c r="KEH20" t="s">
        <v>7915</v>
      </c>
      <c r="KEI20" t="s">
        <v>7916</v>
      </c>
      <c r="KEJ20" t="s">
        <v>7917</v>
      </c>
      <c r="KEK20" t="s">
        <v>7918</v>
      </c>
      <c r="KEL20" t="s">
        <v>7919</v>
      </c>
      <c r="KEM20" t="s">
        <v>7920</v>
      </c>
      <c r="KEN20" t="s">
        <v>7921</v>
      </c>
      <c r="KEO20" t="s">
        <v>7922</v>
      </c>
      <c r="KEP20" t="s">
        <v>7923</v>
      </c>
      <c r="KEQ20" t="s">
        <v>7924</v>
      </c>
      <c r="KER20" t="s">
        <v>7925</v>
      </c>
      <c r="KES20" t="s">
        <v>7926</v>
      </c>
      <c r="KET20" t="s">
        <v>7927</v>
      </c>
      <c r="KEU20" t="s">
        <v>7928</v>
      </c>
      <c r="KEV20" t="s">
        <v>7929</v>
      </c>
      <c r="KEW20" t="s">
        <v>7930</v>
      </c>
      <c r="KEX20" t="s">
        <v>7931</v>
      </c>
      <c r="KEY20" t="s">
        <v>7932</v>
      </c>
      <c r="KEZ20" t="s">
        <v>7933</v>
      </c>
      <c r="KFA20" t="s">
        <v>7934</v>
      </c>
      <c r="KFB20" t="s">
        <v>7935</v>
      </c>
      <c r="KFC20" t="s">
        <v>7936</v>
      </c>
      <c r="KFD20" t="s">
        <v>7937</v>
      </c>
      <c r="KFE20" t="s">
        <v>7938</v>
      </c>
      <c r="KFF20" t="s">
        <v>7939</v>
      </c>
      <c r="KFG20" t="s">
        <v>7940</v>
      </c>
      <c r="KFH20" t="s">
        <v>7941</v>
      </c>
      <c r="KFI20" t="s">
        <v>7942</v>
      </c>
      <c r="KFJ20" t="s">
        <v>7943</v>
      </c>
      <c r="KFK20" t="s">
        <v>7944</v>
      </c>
      <c r="KFL20" t="s">
        <v>7945</v>
      </c>
      <c r="KFM20" t="s">
        <v>7946</v>
      </c>
      <c r="KFN20" t="s">
        <v>7947</v>
      </c>
      <c r="KFO20" t="s">
        <v>7948</v>
      </c>
      <c r="KFP20" t="s">
        <v>7949</v>
      </c>
      <c r="KFQ20" t="s">
        <v>7950</v>
      </c>
      <c r="KFR20" t="s">
        <v>7951</v>
      </c>
      <c r="KFS20" t="s">
        <v>7952</v>
      </c>
      <c r="KFT20" t="s">
        <v>7953</v>
      </c>
      <c r="KFU20" t="s">
        <v>7954</v>
      </c>
      <c r="KFV20" t="s">
        <v>7955</v>
      </c>
      <c r="KFW20" t="s">
        <v>7956</v>
      </c>
      <c r="KFX20" t="s">
        <v>7957</v>
      </c>
      <c r="KFY20" t="s">
        <v>7958</v>
      </c>
      <c r="KFZ20" t="s">
        <v>7959</v>
      </c>
      <c r="KGA20" t="s">
        <v>7960</v>
      </c>
      <c r="KGB20" t="s">
        <v>7961</v>
      </c>
      <c r="KGC20" t="s">
        <v>7962</v>
      </c>
      <c r="KGD20" t="s">
        <v>7963</v>
      </c>
      <c r="KGE20" t="s">
        <v>7964</v>
      </c>
      <c r="KGF20" t="s">
        <v>7965</v>
      </c>
      <c r="KGG20" t="s">
        <v>7966</v>
      </c>
      <c r="KGH20" t="s">
        <v>7967</v>
      </c>
      <c r="KGI20" t="s">
        <v>7968</v>
      </c>
      <c r="KGJ20" t="s">
        <v>7969</v>
      </c>
      <c r="KGK20" t="s">
        <v>7970</v>
      </c>
      <c r="KGL20" t="s">
        <v>7971</v>
      </c>
      <c r="KGM20" t="s">
        <v>7972</v>
      </c>
      <c r="KGN20" t="s">
        <v>7973</v>
      </c>
      <c r="KGO20" t="s">
        <v>7974</v>
      </c>
      <c r="KGP20" t="s">
        <v>7975</v>
      </c>
      <c r="KGQ20" t="s">
        <v>7976</v>
      </c>
      <c r="KGR20" t="s">
        <v>7977</v>
      </c>
      <c r="KGS20" t="s">
        <v>7978</v>
      </c>
      <c r="KGT20" t="s">
        <v>7979</v>
      </c>
      <c r="KGU20" t="s">
        <v>7980</v>
      </c>
      <c r="KGV20" t="s">
        <v>7981</v>
      </c>
      <c r="KGW20" t="s">
        <v>7982</v>
      </c>
      <c r="KGX20" t="s">
        <v>7983</v>
      </c>
      <c r="KGY20" t="s">
        <v>7984</v>
      </c>
      <c r="KGZ20" t="s">
        <v>7985</v>
      </c>
      <c r="KHA20" t="s">
        <v>7986</v>
      </c>
      <c r="KHB20" t="s">
        <v>7987</v>
      </c>
      <c r="KHC20" t="s">
        <v>7988</v>
      </c>
      <c r="KHD20" t="s">
        <v>7989</v>
      </c>
      <c r="KHE20" t="s">
        <v>7990</v>
      </c>
      <c r="KHF20" t="s">
        <v>7991</v>
      </c>
      <c r="KHG20" t="s">
        <v>7992</v>
      </c>
      <c r="KHH20" t="s">
        <v>7993</v>
      </c>
      <c r="KHI20" t="s">
        <v>7994</v>
      </c>
      <c r="KHJ20" t="s">
        <v>7995</v>
      </c>
      <c r="KHK20" t="s">
        <v>7996</v>
      </c>
      <c r="KHL20" t="s">
        <v>7997</v>
      </c>
      <c r="KHM20" t="s">
        <v>7998</v>
      </c>
      <c r="KHN20" t="s">
        <v>7999</v>
      </c>
      <c r="KHO20" t="s">
        <v>8000</v>
      </c>
      <c r="KHP20" t="s">
        <v>8001</v>
      </c>
      <c r="KHQ20" t="s">
        <v>8002</v>
      </c>
      <c r="KHR20" t="s">
        <v>8003</v>
      </c>
      <c r="KHS20" t="s">
        <v>8004</v>
      </c>
      <c r="KHT20" t="s">
        <v>8005</v>
      </c>
      <c r="KHU20" t="s">
        <v>8006</v>
      </c>
      <c r="KHV20" t="s">
        <v>8007</v>
      </c>
      <c r="KHW20" t="s">
        <v>8008</v>
      </c>
      <c r="KHX20" t="s">
        <v>8009</v>
      </c>
      <c r="KHY20" t="s">
        <v>8010</v>
      </c>
      <c r="KHZ20" t="s">
        <v>8011</v>
      </c>
      <c r="KIA20" t="s">
        <v>8012</v>
      </c>
      <c r="KIB20" t="s">
        <v>8013</v>
      </c>
      <c r="KIC20" t="s">
        <v>8014</v>
      </c>
      <c r="KID20" t="s">
        <v>8015</v>
      </c>
      <c r="KIE20" t="s">
        <v>8016</v>
      </c>
      <c r="KIF20" t="s">
        <v>8017</v>
      </c>
      <c r="KIG20" t="s">
        <v>8018</v>
      </c>
      <c r="KIH20" t="s">
        <v>8019</v>
      </c>
      <c r="KII20" t="s">
        <v>8020</v>
      </c>
      <c r="KIJ20" t="s">
        <v>8021</v>
      </c>
      <c r="KIK20" t="s">
        <v>8022</v>
      </c>
      <c r="KIL20" t="s">
        <v>8023</v>
      </c>
      <c r="KIM20" t="s">
        <v>8024</v>
      </c>
      <c r="KIN20" t="s">
        <v>8025</v>
      </c>
      <c r="KIO20" t="s">
        <v>8026</v>
      </c>
      <c r="KIP20" t="s">
        <v>8027</v>
      </c>
      <c r="KIQ20" t="s">
        <v>8028</v>
      </c>
      <c r="KIR20" t="s">
        <v>8029</v>
      </c>
      <c r="KIS20" t="s">
        <v>8030</v>
      </c>
      <c r="KIT20" t="s">
        <v>8031</v>
      </c>
      <c r="KIU20" t="s">
        <v>8032</v>
      </c>
      <c r="KIV20" t="s">
        <v>8033</v>
      </c>
      <c r="KIW20" t="s">
        <v>8034</v>
      </c>
      <c r="KIX20" t="s">
        <v>8035</v>
      </c>
      <c r="KIY20" t="s">
        <v>8036</v>
      </c>
      <c r="KIZ20" t="s">
        <v>8037</v>
      </c>
      <c r="KJA20" t="s">
        <v>8038</v>
      </c>
      <c r="KJB20" t="s">
        <v>8039</v>
      </c>
      <c r="KJC20" t="s">
        <v>8040</v>
      </c>
      <c r="KJD20" t="s">
        <v>8041</v>
      </c>
      <c r="KJE20" t="s">
        <v>8042</v>
      </c>
      <c r="KJF20" t="s">
        <v>8043</v>
      </c>
      <c r="KJG20" t="s">
        <v>8044</v>
      </c>
      <c r="KJH20" t="s">
        <v>8045</v>
      </c>
      <c r="KJI20" t="s">
        <v>8046</v>
      </c>
      <c r="KJJ20" t="s">
        <v>8047</v>
      </c>
      <c r="KJK20" t="s">
        <v>8048</v>
      </c>
      <c r="KJL20" t="s">
        <v>8049</v>
      </c>
      <c r="KJM20" t="s">
        <v>8050</v>
      </c>
      <c r="KJN20" t="s">
        <v>8051</v>
      </c>
      <c r="KJO20" t="s">
        <v>8052</v>
      </c>
      <c r="KJP20" t="s">
        <v>8053</v>
      </c>
      <c r="KJQ20" t="s">
        <v>8054</v>
      </c>
      <c r="KJR20" t="s">
        <v>8055</v>
      </c>
      <c r="KJS20" t="s">
        <v>8056</v>
      </c>
      <c r="KJT20" t="s">
        <v>8057</v>
      </c>
      <c r="KJU20" t="s">
        <v>8058</v>
      </c>
      <c r="KJV20" t="s">
        <v>8059</v>
      </c>
      <c r="KJW20" t="s">
        <v>8060</v>
      </c>
      <c r="KJX20" t="s">
        <v>8061</v>
      </c>
      <c r="KJY20" t="s">
        <v>8062</v>
      </c>
      <c r="KJZ20" t="s">
        <v>8063</v>
      </c>
      <c r="KKA20" t="s">
        <v>8064</v>
      </c>
      <c r="KKB20" t="s">
        <v>8065</v>
      </c>
      <c r="KKC20" t="s">
        <v>8066</v>
      </c>
      <c r="KKD20" t="s">
        <v>8067</v>
      </c>
      <c r="KKE20" t="s">
        <v>8068</v>
      </c>
      <c r="KKF20" t="s">
        <v>8069</v>
      </c>
      <c r="KKG20" t="s">
        <v>8070</v>
      </c>
      <c r="KKH20" t="s">
        <v>8071</v>
      </c>
      <c r="KKI20" t="s">
        <v>8072</v>
      </c>
      <c r="KKJ20" t="s">
        <v>8073</v>
      </c>
      <c r="KKK20" t="s">
        <v>8074</v>
      </c>
      <c r="KKL20" t="s">
        <v>8075</v>
      </c>
      <c r="KKM20" t="s">
        <v>8076</v>
      </c>
      <c r="KKN20" t="s">
        <v>8077</v>
      </c>
      <c r="KKO20" t="s">
        <v>8078</v>
      </c>
      <c r="KKP20" t="s">
        <v>8079</v>
      </c>
      <c r="KKQ20" t="s">
        <v>8080</v>
      </c>
      <c r="KKR20" t="s">
        <v>8081</v>
      </c>
      <c r="KKS20" t="s">
        <v>8082</v>
      </c>
      <c r="KKT20" t="s">
        <v>8083</v>
      </c>
      <c r="KKU20" t="s">
        <v>8084</v>
      </c>
      <c r="KKV20" t="s">
        <v>8085</v>
      </c>
      <c r="KKW20" t="s">
        <v>8086</v>
      </c>
      <c r="KKX20" t="s">
        <v>8087</v>
      </c>
      <c r="KKY20" t="s">
        <v>8088</v>
      </c>
      <c r="KKZ20" t="s">
        <v>8089</v>
      </c>
      <c r="KLA20" t="s">
        <v>8090</v>
      </c>
      <c r="KLB20" t="s">
        <v>8091</v>
      </c>
      <c r="KLC20" t="s">
        <v>8092</v>
      </c>
      <c r="KLD20" t="s">
        <v>8093</v>
      </c>
      <c r="KLE20" t="s">
        <v>8094</v>
      </c>
      <c r="KLF20" t="s">
        <v>8095</v>
      </c>
      <c r="KLG20" t="s">
        <v>8096</v>
      </c>
      <c r="KLH20" t="s">
        <v>8097</v>
      </c>
      <c r="KLI20" t="s">
        <v>8098</v>
      </c>
      <c r="KLJ20" t="s">
        <v>8099</v>
      </c>
      <c r="KLK20" t="s">
        <v>8100</v>
      </c>
      <c r="KLL20" t="s">
        <v>8101</v>
      </c>
      <c r="KLM20" t="s">
        <v>8102</v>
      </c>
      <c r="KLN20" t="s">
        <v>8103</v>
      </c>
      <c r="KLO20" t="s">
        <v>8104</v>
      </c>
      <c r="KLP20" t="s">
        <v>8105</v>
      </c>
      <c r="KLQ20" t="s">
        <v>8106</v>
      </c>
      <c r="KLR20" t="s">
        <v>8107</v>
      </c>
      <c r="KLS20" t="s">
        <v>8108</v>
      </c>
      <c r="KLT20" t="s">
        <v>8109</v>
      </c>
      <c r="KLU20" t="s">
        <v>8110</v>
      </c>
      <c r="KLV20" t="s">
        <v>8111</v>
      </c>
      <c r="KLW20" t="s">
        <v>8112</v>
      </c>
      <c r="KLX20" t="s">
        <v>8113</v>
      </c>
      <c r="KLY20" t="s">
        <v>8114</v>
      </c>
      <c r="KLZ20" t="s">
        <v>8115</v>
      </c>
      <c r="KMA20" t="s">
        <v>8116</v>
      </c>
      <c r="KMB20" t="s">
        <v>8117</v>
      </c>
      <c r="KMC20" t="s">
        <v>8118</v>
      </c>
      <c r="KMD20" t="s">
        <v>8119</v>
      </c>
      <c r="KME20" t="s">
        <v>8120</v>
      </c>
      <c r="KMF20" t="s">
        <v>8121</v>
      </c>
      <c r="KMG20" t="s">
        <v>8122</v>
      </c>
      <c r="KMH20" t="s">
        <v>8123</v>
      </c>
      <c r="KMI20" t="s">
        <v>8124</v>
      </c>
      <c r="KMJ20" t="s">
        <v>8125</v>
      </c>
      <c r="KMK20" t="s">
        <v>8126</v>
      </c>
      <c r="KML20" t="s">
        <v>8127</v>
      </c>
      <c r="KMM20" t="s">
        <v>8128</v>
      </c>
      <c r="KMN20" t="s">
        <v>8129</v>
      </c>
      <c r="KMO20" t="s">
        <v>8130</v>
      </c>
      <c r="KMP20" t="s">
        <v>8131</v>
      </c>
      <c r="KMQ20" t="s">
        <v>8132</v>
      </c>
      <c r="KMR20" t="s">
        <v>8133</v>
      </c>
      <c r="KMS20" t="s">
        <v>8134</v>
      </c>
      <c r="KMT20" t="s">
        <v>8135</v>
      </c>
      <c r="KMU20" t="s">
        <v>8136</v>
      </c>
      <c r="KMV20" t="s">
        <v>8137</v>
      </c>
      <c r="KMW20" t="s">
        <v>8138</v>
      </c>
      <c r="KMX20" t="s">
        <v>8139</v>
      </c>
      <c r="KMY20" t="s">
        <v>8140</v>
      </c>
      <c r="KMZ20" t="s">
        <v>8141</v>
      </c>
      <c r="KNA20" t="s">
        <v>8142</v>
      </c>
      <c r="KNB20" t="s">
        <v>8143</v>
      </c>
      <c r="KNC20" t="s">
        <v>8144</v>
      </c>
      <c r="KND20" t="s">
        <v>8145</v>
      </c>
      <c r="KNE20" t="s">
        <v>8146</v>
      </c>
      <c r="KNF20" t="s">
        <v>8147</v>
      </c>
      <c r="KNG20" t="s">
        <v>8148</v>
      </c>
      <c r="KNH20" t="s">
        <v>8149</v>
      </c>
      <c r="KNI20" t="s">
        <v>8150</v>
      </c>
      <c r="KNJ20" t="s">
        <v>8151</v>
      </c>
      <c r="KNK20" t="s">
        <v>8152</v>
      </c>
      <c r="KNL20" t="s">
        <v>8153</v>
      </c>
      <c r="KNM20" t="s">
        <v>8154</v>
      </c>
      <c r="KNN20" t="s">
        <v>8155</v>
      </c>
      <c r="KNO20" t="s">
        <v>8156</v>
      </c>
      <c r="KNP20" t="s">
        <v>8157</v>
      </c>
      <c r="KNQ20" t="s">
        <v>8158</v>
      </c>
      <c r="KNR20" t="s">
        <v>8159</v>
      </c>
      <c r="KNS20" t="s">
        <v>8160</v>
      </c>
      <c r="KNT20" t="s">
        <v>8161</v>
      </c>
      <c r="KNU20" t="s">
        <v>8162</v>
      </c>
      <c r="KNV20" t="s">
        <v>8163</v>
      </c>
      <c r="KNW20" t="s">
        <v>8164</v>
      </c>
      <c r="KNX20" t="s">
        <v>8165</v>
      </c>
      <c r="KNY20" t="s">
        <v>8166</v>
      </c>
      <c r="KNZ20" t="s">
        <v>8167</v>
      </c>
      <c r="KOA20" t="s">
        <v>8168</v>
      </c>
      <c r="KOB20" t="s">
        <v>8169</v>
      </c>
      <c r="KOC20" t="s">
        <v>8170</v>
      </c>
      <c r="KOD20" t="s">
        <v>8171</v>
      </c>
      <c r="KOE20" t="s">
        <v>8172</v>
      </c>
      <c r="KOF20" t="s">
        <v>8173</v>
      </c>
      <c r="KOG20" t="s">
        <v>8174</v>
      </c>
      <c r="KOH20" t="s">
        <v>8175</v>
      </c>
      <c r="KOI20" t="s">
        <v>8176</v>
      </c>
      <c r="KOJ20" t="s">
        <v>8177</v>
      </c>
      <c r="KOK20" t="s">
        <v>8178</v>
      </c>
      <c r="KOL20" t="s">
        <v>8179</v>
      </c>
      <c r="KOM20" t="s">
        <v>8180</v>
      </c>
      <c r="KON20" t="s">
        <v>8181</v>
      </c>
      <c r="KOO20" t="s">
        <v>8182</v>
      </c>
      <c r="KOP20" t="s">
        <v>8183</v>
      </c>
      <c r="KOQ20" t="s">
        <v>8184</v>
      </c>
      <c r="KOR20" t="s">
        <v>8185</v>
      </c>
      <c r="KOS20" t="s">
        <v>8186</v>
      </c>
      <c r="KOT20" t="s">
        <v>8187</v>
      </c>
      <c r="KOU20" t="s">
        <v>8188</v>
      </c>
      <c r="KOV20" t="s">
        <v>8189</v>
      </c>
      <c r="KOW20" t="s">
        <v>8190</v>
      </c>
      <c r="KOX20" t="s">
        <v>8191</v>
      </c>
      <c r="KOY20" t="s">
        <v>8192</v>
      </c>
      <c r="KOZ20" t="s">
        <v>8193</v>
      </c>
      <c r="KPA20" t="s">
        <v>8194</v>
      </c>
      <c r="KPB20" t="s">
        <v>8195</v>
      </c>
      <c r="KPC20" t="s">
        <v>8196</v>
      </c>
      <c r="KPD20" t="s">
        <v>8197</v>
      </c>
      <c r="KPE20" t="s">
        <v>8198</v>
      </c>
      <c r="KPF20" t="s">
        <v>8199</v>
      </c>
      <c r="KPG20" t="s">
        <v>8200</v>
      </c>
      <c r="KPH20" t="s">
        <v>8201</v>
      </c>
      <c r="KPI20" t="s">
        <v>8202</v>
      </c>
      <c r="KPJ20" t="s">
        <v>8203</v>
      </c>
      <c r="KPK20" t="s">
        <v>8204</v>
      </c>
      <c r="KPL20" t="s">
        <v>8205</v>
      </c>
      <c r="KPM20" t="s">
        <v>8206</v>
      </c>
      <c r="KPN20" t="s">
        <v>8207</v>
      </c>
      <c r="KPO20" t="s">
        <v>8208</v>
      </c>
      <c r="KPP20" t="s">
        <v>8209</v>
      </c>
      <c r="KPQ20" t="s">
        <v>8210</v>
      </c>
      <c r="KPR20" t="s">
        <v>8211</v>
      </c>
      <c r="KPS20" t="s">
        <v>8212</v>
      </c>
      <c r="KPT20" t="s">
        <v>8213</v>
      </c>
      <c r="KPU20" t="s">
        <v>8214</v>
      </c>
      <c r="KPV20" t="s">
        <v>8215</v>
      </c>
      <c r="KPW20" t="s">
        <v>8216</v>
      </c>
      <c r="KPX20" t="s">
        <v>8217</v>
      </c>
      <c r="KPY20" t="s">
        <v>8218</v>
      </c>
      <c r="KPZ20" t="s">
        <v>8219</v>
      </c>
      <c r="KQA20" t="s">
        <v>8220</v>
      </c>
      <c r="KQB20" t="s">
        <v>8221</v>
      </c>
      <c r="KQC20" t="s">
        <v>8222</v>
      </c>
      <c r="KQD20" t="s">
        <v>8223</v>
      </c>
      <c r="KQE20" t="s">
        <v>8224</v>
      </c>
      <c r="KQF20" t="s">
        <v>8225</v>
      </c>
      <c r="KQG20" t="s">
        <v>8226</v>
      </c>
      <c r="KQH20" t="s">
        <v>8227</v>
      </c>
      <c r="KQI20" t="s">
        <v>8228</v>
      </c>
      <c r="KQJ20" t="s">
        <v>8229</v>
      </c>
      <c r="KQK20" t="s">
        <v>8230</v>
      </c>
      <c r="KQL20" t="s">
        <v>8231</v>
      </c>
      <c r="KQM20" t="s">
        <v>8232</v>
      </c>
      <c r="KQN20" t="s">
        <v>8233</v>
      </c>
      <c r="KQO20" t="s">
        <v>8234</v>
      </c>
      <c r="KQP20" t="s">
        <v>8235</v>
      </c>
      <c r="KQQ20" t="s">
        <v>8236</v>
      </c>
      <c r="KQR20" t="s">
        <v>8237</v>
      </c>
      <c r="KQS20" t="s">
        <v>8238</v>
      </c>
      <c r="KQT20" t="s">
        <v>8239</v>
      </c>
      <c r="KQU20" t="s">
        <v>8240</v>
      </c>
      <c r="KQV20" t="s">
        <v>8241</v>
      </c>
      <c r="KQW20" t="s">
        <v>8242</v>
      </c>
      <c r="KQX20" t="s">
        <v>8243</v>
      </c>
      <c r="KQY20" t="s">
        <v>8244</v>
      </c>
      <c r="KQZ20" t="s">
        <v>8245</v>
      </c>
      <c r="KRA20" t="s">
        <v>8246</v>
      </c>
      <c r="KRB20" t="s">
        <v>8247</v>
      </c>
      <c r="KRC20" t="s">
        <v>8248</v>
      </c>
      <c r="KRD20" t="s">
        <v>8249</v>
      </c>
      <c r="KRE20" t="s">
        <v>8250</v>
      </c>
      <c r="KRF20" t="s">
        <v>8251</v>
      </c>
      <c r="KRG20" t="s">
        <v>8252</v>
      </c>
      <c r="KRH20" t="s">
        <v>8253</v>
      </c>
      <c r="KRI20" t="s">
        <v>8254</v>
      </c>
      <c r="KRJ20" t="s">
        <v>8255</v>
      </c>
      <c r="KRK20" t="s">
        <v>8256</v>
      </c>
      <c r="KRL20" t="s">
        <v>8257</v>
      </c>
      <c r="KRM20" t="s">
        <v>8258</v>
      </c>
      <c r="KRN20" t="s">
        <v>8259</v>
      </c>
      <c r="KRO20" t="s">
        <v>8260</v>
      </c>
      <c r="KRP20" t="s">
        <v>8261</v>
      </c>
      <c r="KRQ20" t="s">
        <v>8262</v>
      </c>
      <c r="KRR20" t="s">
        <v>8263</v>
      </c>
      <c r="KRS20" t="s">
        <v>8264</v>
      </c>
      <c r="KRT20" t="s">
        <v>8265</v>
      </c>
      <c r="KRU20" t="s">
        <v>8266</v>
      </c>
      <c r="KRV20" t="s">
        <v>8267</v>
      </c>
      <c r="KRW20" t="s">
        <v>8268</v>
      </c>
      <c r="KRX20" t="s">
        <v>8269</v>
      </c>
      <c r="KRY20" t="s">
        <v>8270</v>
      </c>
      <c r="KRZ20" t="s">
        <v>8271</v>
      </c>
      <c r="KSA20" t="s">
        <v>8272</v>
      </c>
      <c r="KSB20" t="s">
        <v>8273</v>
      </c>
      <c r="KSC20" t="s">
        <v>8274</v>
      </c>
      <c r="KSD20" t="s">
        <v>8275</v>
      </c>
      <c r="KSE20" t="s">
        <v>8276</v>
      </c>
      <c r="KSF20" t="s">
        <v>8277</v>
      </c>
      <c r="KSG20" t="s">
        <v>8278</v>
      </c>
      <c r="KSH20" t="s">
        <v>8279</v>
      </c>
      <c r="KSI20" t="s">
        <v>8280</v>
      </c>
      <c r="KSJ20" t="s">
        <v>8281</v>
      </c>
      <c r="KSK20" t="s">
        <v>8282</v>
      </c>
      <c r="KSL20" t="s">
        <v>8283</v>
      </c>
      <c r="KSM20" t="s">
        <v>8284</v>
      </c>
      <c r="KSN20" t="s">
        <v>8285</v>
      </c>
      <c r="KSO20" t="s">
        <v>8286</v>
      </c>
      <c r="KSP20" t="s">
        <v>8287</v>
      </c>
      <c r="KSQ20" t="s">
        <v>8288</v>
      </c>
      <c r="KSR20" t="s">
        <v>8289</v>
      </c>
      <c r="KSS20" t="s">
        <v>8290</v>
      </c>
      <c r="KST20" t="s">
        <v>8291</v>
      </c>
      <c r="KSU20" t="s">
        <v>8292</v>
      </c>
      <c r="KSV20" t="s">
        <v>8293</v>
      </c>
      <c r="KSW20" t="s">
        <v>8294</v>
      </c>
      <c r="KSX20" t="s">
        <v>8295</v>
      </c>
      <c r="KSY20" t="s">
        <v>8296</v>
      </c>
      <c r="KSZ20" t="s">
        <v>8297</v>
      </c>
      <c r="KTA20" t="s">
        <v>8298</v>
      </c>
      <c r="KTB20" t="s">
        <v>8299</v>
      </c>
      <c r="KTC20" t="s">
        <v>8300</v>
      </c>
      <c r="KTD20" t="s">
        <v>8301</v>
      </c>
      <c r="KTE20" t="s">
        <v>8302</v>
      </c>
      <c r="KTF20" t="s">
        <v>8303</v>
      </c>
      <c r="KTG20" t="s">
        <v>8304</v>
      </c>
      <c r="KTH20" t="s">
        <v>8305</v>
      </c>
      <c r="KTI20" t="s">
        <v>8306</v>
      </c>
      <c r="KTJ20" t="s">
        <v>8307</v>
      </c>
      <c r="KTK20" t="s">
        <v>8308</v>
      </c>
      <c r="KTL20" t="s">
        <v>8309</v>
      </c>
      <c r="KTM20" t="s">
        <v>8310</v>
      </c>
      <c r="KTN20" t="s">
        <v>8311</v>
      </c>
      <c r="KTO20" t="s">
        <v>8312</v>
      </c>
      <c r="KTP20" t="s">
        <v>8313</v>
      </c>
      <c r="KTQ20" t="s">
        <v>8314</v>
      </c>
      <c r="KTR20" t="s">
        <v>8315</v>
      </c>
      <c r="KTS20" t="s">
        <v>8316</v>
      </c>
      <c r="KTT20" t="s">
        <v>8317</v>
      </c>
      <c r="KTU20" t="s">
        <v>8318</v>
      </c>
      <c r="KTV20" t="s">
        <v>8319</v>
      </c>
      <c r="KTW20" t="s">
        <v>8320</v>
      </c>
      <c r="KTX20" t="s">
        <v>8321</v>
      </c>
      <c r="KTY20" t="s">
        <v>8322</v>
      </c>
      <c r="KTZ20" t="s">
        <v>8323</v>
      </c>
      <c r="KUA20" t="s">
        <v>8324</v>
      </c>
      <c r="KUB20" t="s">
        <v>8325</v>
      </c>
      <c r="KUC20" t="s">
        <v>8326</v>
      </c>
      <c r="KUD20" t="s">
        <v>8327</v>
      </c>
      <c r="KUE20" t="s">
        <v>8328</v>
      </c>
      <c r="KUF20" t="s">
        <v>8329</v>
      </c>
      <c r="KUG20" t="s">
        <v>8330</v>
      </c>
      <c r="KUH20" t="s">
        <v>8331</v>
      </c>
      <c r="KUI20" t="s">
        <v>8332</v>
      </c>
      <c r="KUJ20" t="s">
        <v>8333</v>
      </c>
      <c r="KUK20" t="s">
        <v>8334</v>
      </c>
      <c r="KUL20" t="s">
        <v>8335</v>
      </c>
      <c r="KUM20" t="s">
        <v>8336</v>
      </c>
      <c r="KUN20" t="s">
        <v>8337</v>
      </c>
      <c r="KUO20" t="s">
        <v>8338</v>
      </c>
      <c r="KUP20" t="s">
        <v>8339</v>
      </c>
      <c r="KUQ20" t="s">
        <v>8340</v>
      </c>
      <c r="KUR20" t="s">
        <v>8341</v>
      </c>
      <c r="KUS20" t="s">
        <v>8342</v>
      </c>
      <c r="KUT20" t="s">
        <v>8343</v>
      </c>
      <c r="KUU20" t="s">
        <v>8344</v>
      </c>
      <c r="KUV20" t="s">
        <v>8345</v>
      </c>
      <c r="KUW20" t="s">
        <v>8346</v>
      </c>
      <c r="KUX20" t="s">
        <v>8347</v>
      </c>
      <c r="KUY20" t="s">
        <v>8348</v>
      </c>
      <c r="KUZ20" t="s">
        <v>8349</v>
      </c>
      <c r="KVA20" t="s">
        <v>8350</v>
      </c>
      <c r="KVB20" t="s">
        <v>8351</v>
      </c>
      <c r="KVC20" t="s">
        <v>8352</v>
      </c>
      <c r="KVD20" t="s">
        <v>8353</v>
      </c>
      <c r="KVE20" t="s">
        <v>8354</v>
      </c>
      <c r="KVF20" t="s">
        <v>8355</v>
      </c>
      <c r="KVG20" t="s">
        <v>8356</v>
      </c>
      <c r="KVH20" t="s">
        <v>8357</v>
      </c>
      <c r="KVI20" t="s">
        <v>8358</v>
      </c>
      <c r="KVJ20" t="s">
        <v>8359</v>
      </c>
      <c r="KVK20" t="s">
        <v>8360</v>
      </c>
      <c r="KVL20" t="s">
        <v>8361</v>
      </c>
      <c r="KVM20" t="s">
        <v>8362</v>
      </c>
      <c r="KVN20" t="s">
        <v>8363</v>
      </c>
      <c r="KVO20" t="s">
        <v>8364</v>
      </c>
      <c r="KVP20" t="s">
        <v>8365</v>
      </c>
      <c r="KVQ20" t="s">
        <v>8366</v>
      </c>
      <c r="KVR20" t="s">
        <v>8367</v>
      </c>
      <c r="KVS20" t="s">
        <v>8368</v>
      </c>
      <c r="KVT20" t="s">
        <v>8369</v>
      </c>
      <c r="KVU20" t="s">
        <v>8370</v>
      </c>
      <c r="KVV20" t="s">
        <v>8371</v>
      </c>
      <c r="KVW20" t="s">
        <v>8372</v>
      </c>
      <c r="KVX20" t="s">
        <v>8373</v>
      </c>
      <c r="KVY20" t="s">
        <v>8374</v>
      </c>
      <c r="KVZ20" t="s">
        <v>8375</v>
      </c>
      <c r="KWA20" t="s">
        <v>8376</v>
      </c>
      <c r="KWB20" t="s">
        <v>8377</v>
      </c>
      <c r="KWC20" t="s">
        <v>8378</v>
      </c>
      <c r="KWD20" t="s">
        <v>8379</v>
      </c>
      <c r="KWE20" t="s">
        <v>8380</v>
      </c>
      <c r="KWF20" t="s">
        <v>8381</v>
      </c>
      <c r="KWG20" t="s">
        <v>8382</v>
      </c>
      <c r="KWH20" t="s">
        <v>8383</v>
      </c>
      <c r="KWI20" t="s">
        <v>8384</v>
      </c>
      <c r="KWJ20" t="s">
        <v>8385</v>
      </c>
      <c r="KWK20" t="s">
        <v>8386</v>
      </c>
      <c r="KWL20" t="s">
        <v>8387</v>
      </c>
      <c r="KWM20" t="s">
        <v>8388</v>
      </c>
      <c r="KWN20" t="s">
        <v>8389</v>
      </c>
      <c r="KWO20" t="s">
        <v>8390</v>
      </c>
      <c r="KWP20" t="s">
        <v>8391</v>
      </c>
      <c r="KWQ20" t="s">
        <v>8392</v>
      </c>
      <c r="KWR20" t="s">
        <v>8393</v>
      </c>
      <c r="KWS20" t="s">
        <v>8394</v>
      </c>
      <c r="KWT20" t="s">
        <v>8395</v>
      </c>
      <c r="KWU20" t="s">
        <v>8396</v>
      </c>
      <c r="KWV20" t="s">
        <v>8397</v>
      </c>
      <c r="KWW20" t="s">
        <v>8398</v>
      </c>
      <c r="KWX20" t="s">
        <v>8399</v>
      </c>
      <c r="KWY20" t="s">
        <v>8400</v>
      </c>
      <c r="KWZ20" t="s">
        <v>8401</v>
      </c>
      <c r="KXA20" t="s">
        <v>8402</v>
      </c>
      <c r="KXB20" t="s">
        <v>8403</v>
      </c>
      <c r="KXC20" t="s">
        <v>8404</v>
      </c>
      <c r="KXD20" t="s">
        <v>8405</v>
      </c>
      <c r="KXE20" t="s">
        <v>8406</v>
      </c>
      <c r="KXF20" t="s">
        <v>8407</v>
      </c>
      <c r="KXG20" t="s">
        <v>8408</v>
      </c>
      <c r="KXH20" t="s">
        <v>8409</v>
      </c>
      <c r="KXI20" t="s">
        <v>8410</v>
      </c>
      <c r="KXJ20" t="s">
        <v>8411</v>
      </c>
      <c r="KXK20" t="s">
        <v>8412</v>
      </c>
      <c r="KXL20" t="s">
        <v>8413</v>
      </c>
      <c r="KXM20" t="s">
        <v>8414</v>
      </c>
      <c r="KXN20" t="s">
        <v>8415</v>
      </c>
      <c r="KXO20" t="s">
        <v>8416</v>
      </c>
      <c r="KXP20" t="s">
        <v>8417</v>
      </c>
      <c r="KXQ20" t="s">
        <v>8418</v>
      </c>
      <c r="KXR20" t="s">
        <v>8419</v>
      </c>
      <c r="KXS20" t="s">
        <v>8420</v>
      </c>
      <c r="KXT20" t="s">
        <v>8421</v>
      </c>
      <c r="KXU20" t="s">
        <v>8422</v>
      </c>
      <c r="KXV20" t="s">
        <v>8423</v>
      </c>
      <c r="KXW20" t="s">
        <v>8424</v>
      </c>
      <c r="KXX20" t="s">
        <v>8425</v>
      </c>
      <c r="KXY20" t="s">
        <v>8426</v>
      </c>
      <c r="KXZ20" t="s">
        <v>8427</v>
      </c>
      <c r="KYA20" t="s">
        <v>8428</v>
      </c>
      <c r="KYB20" t="s">
        <v>8429</v>
      </c>
      <c r="KYC20" t="s">
        <v>8430</v>
      </c>
      <c r="KYD20" t="s">
        <v>8431</v>
      </c>
      <c r="KYE20" t="s">
        <v>8432</v>
      </c>
      <c r="KYF20" t="s">
        <v>8433</v>
      </c>
      <c r="KYG20" t="s">
        <v>8434</v>
      </c>
      <c r="KYH20" t="s">
        <v>8435</v>
      </c>
      <c r="KYI20" t="s">
        <v>8436</v>
      </c>
      <c r="KYJ20" t="s">
        <v>8437</v>
      </c>
      <c r="KYK20" t="s">
        <v>8438</v>
      </c>
      <c r="KYL20" t="s">
        <v>8439</v>
      </c>
      <c r="KYM20" t="s">
        <v>8440</v>
      </c>
      <c r="KYN20" t="s">
        <v>8441</v>
      </c>
      <c r="KYO20" t="s">
        <v>8442</v>
      </c>
      <c r="KYP20" t="s">
        <v>8443</v>
      </c>
      <c r="KYQ20" t="s">
        <v>8444</v>
      </c>
      <c r="KYR20" t="s">
        <v>8445</v>
      </c>
      <c r="KYS20" t="s">
        <v>8446</v>
      </c>
      <c r="KYT20" t="s">
        <v>8447</v>
      </c>
      <c r="KYU20" t="s">
        <v>8448</v>
      </c>
      <c r="KYV20" t="s">
        <v>8449</v>
      </c>
      <c r="KYW20" t="s">
        <v>8450</v>
      </c>
      <c r="KYX20" t="s">
        <v>8451</v>
      </c>
      <c r="KYY20" t="s">
        <v>8452</v>
      </c>
      <c r="KYZ20" t="s">
        <v>8453</v>
      </c>
      <c r="KZA20" t="s">
        <v>8454</v>
      </c>
      <c r="KZB20" t="s">
        <v>8455</v>
      </c>
      <c r="KZC20" t="s">
        <v>8456</v>
      </c>
      <c r="KZD20" t="s">
        <v>8457</v>
      </c>
      <c r="KZE20" t="s">
        <v>8458</v>
      </c>
      <c r="KZF20" t="s">
        <v>8459</v>
      </c>
      <c r="KZG20" t="s">
        <v>8460</v>
      </c>
      <c r="KZH20" t="s">
        <v>8461</v>
      </c>
      <c r="KZI20" t="s">
        <v>8462</v>
      </c>
      <c r="KZJ20" t="s">
        <v>8463</v>
      </c>
      <c r="KZK20" t="s">
        <v>8464</v>
      </c>
      <c r="KZL20" t="s">
        <v>8465</v>
      </c>
      <c r="KZM20" t="s">
        <v>8466</v>
      </c>
      <c r="KZN20" t="s">
        <v>8467</v>
      </c>
      <c r="KZO20" t="s">
        <v>8468</v>
      </c>
      <c r="KZP20" t="s">
        <v>8469</v>
      </c>
      <c r="KZQ20" t="s">
        <v>8470</v>
      </c>
      <c r="KZR20" t="s">
        <v>8471</v>
      </c>
      <c r="KZS20" t="s">
        <v>8472</v>
      </c>
      <c r="KZT20" t="s">
        <v>8473</v>
      </c>
      <c r="KZU20" t="s">
        <v>8474</v>
      </c>
      <c r="KZV20" t="s">
        <v>8475</v>
      </c>
      <c r="KZW20" t="s">
        <v>8476</v>
      </c>
      <c r="KZX20" t="s">
        <v>8477</v>
      </c>
      <c r="KZY20" t="s">
        <v>8478</v>
      </c>
      <c r="KZZ20" t="s">
        <v>8479</v>
      </c>
      <c r="LAA20" t="s">
        <v>8480</v>
      </c>
      <c r="LAB20" t="s">
        <v>8481</v>
      </c>
      <c r="LAC20" t="s">
        <v>8482</v>
      </c>
      <c r="LAD20" t="s">
        <v>8483</v>
      </c>
      <c r="LAE20" t="s">
        <v>8484</v>
      </c>
      <c r="LAF20" t="s">
        <v>8485</v>
      </c>
      <c r="LAG20" t="s">
        <v>8486</v>
      </c>
      <c r="LAH20" t="s">
        <v>8487</v>
      </c>
      <c r="LAI20" t="s">
        <v>8488</v>
      </c>
      <c r="LAJ20" t="s">
        <v>8489</v>
      </c>
      <c r="LAK20" t="s">
        <v>8490</v>
      </c>
      <c r="LAL20" t="s">
        <v>8491</v>
      </c>
      <c r="LAM20" t="s">
        <v>8492</v>
      </c>
      <c r="LAN20" t="s">
        <v>8493</v>
      </c>
      <c r="LAO20" t="s">
        <v>8494</v>
      </c>
      <c r="LAP20" t="s">
        <v>8495</v>
      </c>
      <c r="LAQ20" t="s">
        <v>8496</v>
      </c>
      <c r="LAR20" t="s">
        <v>8497</v>
      </c>
      <c r="LAS20" t="s">
        <v>8498</v>
      </c>
      <c r="LAT20" t="s">
        <v>8499</v>
      </c>
      <c r="LAU20" t="s">
        <v>8500</v>
      </c>
      <c r="LAV20" t="s">
        <v>8501</v>
      </c>
      <c r="LAW20" t="s">
        <v>8502</v>
      </c>
      <c r="LAX20" t="s">
        <v>8503</v>
      </c>
      <c r="LAY20" t="s">
        <v>8504</v>
      </c>
      <c r="LAZ20" t="s">
        <v>8505</v>
      </c>
      <c r="LBA20" t="s">
        <v>8506</v>
      </c>
      <c r="LBB20" t="s">
        <v>8507</v>
      </c>
      <c r="LBC20" t="s">
        <v>8508</v>
      </c>
      <c r="LBD20" t="s">
        <v>8509</v>
      </c>
      <c r="LBE20" t="s">
        <v>8510</v>
      </c>
      <c r="LBF20" t="s">
        <v>8511</v>
      </c>
      <c r="LBG20" t="s">
        <v>8512</v>
      </c>
      <c r="LBH20" t="s">
        <v>8513</v>
      </c>
      <c r="LBI20" t="s">
        <v>8514</v>
      </c>
      <c r="LBJ20" t="s">
        <v>8515</v>
      </c>
      <c r="LBK20" t="s">
        <v>8516</v>
      </c>
      <c r="LBL20" t="s">
        <v>8517</v>
      </c>
      <c r="LBM20" t="s">
        <v>8518</v>
      </c>
      <c r="LBN20" t="s">
        <v>8519</v>
      </c>
      <c r="LBO20" t="s">
        <v>8520</v>
      </c>
      <c r="LBP20" t="s">
        <v>8521</v>
      </c>
      <c r="LBQ20" t="s">
        <v>8522</v>
      </c>
      <c r="LBR20" t="s">
        <v>8523</v>
      </c>
      <c r="LBS20" t="s">
        <v>8524</v>
      </c>
      <c r="LBT20" t="s">
        <v>8525</v>
      </c>
      <c r="LBU20" t="s">
        <v>8526</v>
      </c>
      <c r="LBV20" t="s">
        <v>8527</v>
      </c>
      <c r="LBW20" t="s">
        <v>8528</v>
      </c>
      <c r="LBX20" t="s">
        <v>8529</v>
      </c>
      <c r="LBY20" t="s">
        <v>8530</v>
      </c>
      <c r="LBZ20" t="s">
        <v>8531</v>
      </c>
      <c r="LCA20" t="s">
        <v>8532</v>
      </c>
      <c r="LCB20" t="s">
        <v>8533</v>
      </c>
      <c r="LCC20" t="s">
        <v>8534</v>
      </c>
      <c r="LCD20" t="s">
        <v>8535</v>
      </c>
      <c r="LCE20" t="s">
        <v>8536</v>
      </c>
      <c r="LCF20" t="s">
        <v>8537</v>
      </c>
      <c r="LCG20" t="s">
        <v>8538</v>
      </c>
      <c r="LCH20" t="s">
        <v>8539</v>
      </c>
      <c r="LCI20" t="s">
        <v>8540</v>
      </c>
      <c r="LCJ20" t="s">
        <v>8541</v>
      </c>
      <c r="LCK20" t="s">
        <v>8542</v>
      </c>
      <c r="LCL20" t="s">
        <v>8543</v>
      </c>
      <c r="LCM20" t="s">
        <v>8544</v>
      </c>
      <c r="LCN20" t="s">
        <v>8545</v>
      </c>
      <c r="LCO20" t="s">
        <v>8546</v>
      </c>
      <c r="LCP20" t="s">
        <v>8547</v>
      </c>
      <c r="LCQ20" t="s">
        <v>8548</v>
      </c>
      <c r="LCR20" t="s">
        <v>8549</v>
      </c>
      <c r="LCS20" t="s">
        <v>8550</v>
      </c>
      <c r="LCT20" t="s">
        <v>8551</v>
      </c>
      <c r="LCU20" t="s">
        <v>8552</v>
      </c>
      <c r="LCV20" t="s">
        <v>8553</v>
      </c>
      <c r="LCW20" t="s">
        <v>8554</v>
      </c>
      <c r="LCX20" t="s">
        <v>8555</v>
      </c>
      <c r="LCY20" t="s">
        <v>8556</v>
      </c>
      <c r="LCZ20" t="s">
        <v>8557</v>
      </c>
      <c r="LDA20" t="s">
        <v>8558</v>
      </c>
      <c r="LDB20" t="s">
        <v>8559</v>
      </c>
      <c r="LDC20" t="s">
        <v>8560</v>
      </c>
      <c r="LDD20" t="s">
        <v>8561</v>
      </c>
      <c r="LDE20" t="s">
        <v>8562</v>
      </c>
      <c r="LDF20" t="s">
        <v>8563</v>
      </c>
      <c r="LDG20" t="s">
        <v>8564</v>
      </c>
      <c r="LDH20" t="s">
        <v>8565</v>
      </c>
      <c r="LDI20" t="s">
        <v>8566</v>
      </c>
      <c r="LDJ20" t="s">
        <v>8567</v>
      </c>
      <c r="LDK20" t="s">
        <v>8568</v>
      </c>
      <c r="LDL20" t="s">
        <v>8569</v>
      </c>
      <c r="LDM20" t="s">
        <v>8570</v>
      </c>
      <c r="LDN20" t="s">
        <v>8571</v>
      </c>
      <c r="LDO20" t="s">
        <v>8572</v>
      </c>
      <c r="LDP20" t="s">
        <v>8573</v>
      </c>
      <c r="LDQ20" t="s">
        <v>8574</v>
      </c>
      <c r="LDR20" t="s">
        <v>8575</v>
      </c>
      <c r="LDS20" t="s">
        <v>8576</v>
      </c>
      <c r="LDT20" t="s">
        <v>8577</v>
      </c>
      <c r="LDU20" t="s">
        <v>8578</v>
      </c>
      <c r="LDV20" t="s">
        <v>8579</v>
      </c>
      <c r="LDW20" t="s">
        <v>8580</v>
      </c>
      <c r="LDX20" t="s">
        <v>8581</v>
      </c>
      <c r="LDY20" t="s">
        <v>8582</v>
      </c>
      <c r="LDZ20" t="s">
        <v>8583</v>
      </c>
      <c r="LEA20" t="s">
        <v>8584</v>
      </c>
      <c r="LEB20" t="s">
        <v>8585</v>
      </c>
      <c r="LEC20" t="s">
        <v>8586</v>
      </c>
      <c r="LED20" t="s">
        <v>8587</v>
      </c>
      <c r="LEE20" t="s">
        <v>8588</v>
      </c>
      <c r="LEF20" t="s">
        <v>8589</v>
      </c>
      <c r="LEG20" t="s">
        <v>8590</v>
      </c>
      <c r="LEH20" t="s">
        <v>8591</v>
      </c>
      <c r="LEI20" t="s">
        <v>8592</v>
      </c>
      <c r="LEJ20" t="s">
        <v>8593</v>
      </c>
      <c r="LEK20" t="s">
        <v>8594</v>
      </c>
      <c r="LEL20" t="s">
        <v>8595</v>
      </c>
      <c r="LEM20" t="s">
        <v>8596</v>
      </c>
      <c r="LEN20" t="s">
        <v>8597</v>
      </c>
      <c r="LEO20" t="s">
        <v>8598</v>
      </c>
      <c r="LEP20" t="s">
        <v>8599</v>
      </c>
      <c r="LEQ20" t="s">
        <v>8600</v>
      </c>
      <c r="LER20" t="s">
        <v>8601</v>
      </c>
      <c r="LES20" t="s">
        <v>8602</v>
      </c>
      <c r="LET20" t="s">
        <v>8603</v>
      </c>
      <c r="LEU20" t="s">
        <v>8604</v>
      </c>
      <c r="LEV20" t="s">
        <v>8605</v>
      </c>
      <c r="LEW20" t="s">
        <v>8606</v>
      </c>
      <c r="LEX20" t="s">
        <v>8607</v>
      </c>
      <c r="LEY20" t="s">
        <v>8608</v>
      </c>
      <c r="LEZ20" t="s">
        <v>8609</v>
      </c>
      <c r="LFA20" t="s">
        <v>8610</v>
      </c>
      <c r="LFB20" t="s">
        <v>8611</v>
      </c>
      <c r="LFC20" t="s">
        <v>8612</v>
      </c>
      <c r="LFD20" t="s">
        <v>8613</v>
      </c>
      <c r="LFE20" t="s">
        <v>8614</v>
      </c>
      <c r="LFF20" t="s">
        <v>8615</v>
      </c>
      <c r="LFG20" t="s">
        <v>8616</v>
      </c>
      <c r="LFH20" t="s">
        <v>8617</v>
      </c>
      <c r="LFI20" t="s">
        <v>8618</v>
      </c>
      <c r="LFJ20" t="s">
        <v>8619</v>
      </c>
      <c r="LFK20" t="s">
        <v>8620</v>
      </c>
      <c r="LFL20" t="s">
        <v>8621</v>
      </c>
      <c r="LFM20" t="s">
        <v>8622</v>
      </c>
      <c r="LFN20" t="s">
        <v>8623</v>
      </c>
      <c r="LFO20" t="s">
        <v>8624</v>
      </c>
      <c r="LFP20" t="s">
        <v>8625</v>
      </c>
      <c r="LFQ20" t="s">
        <v>8626</v>
      </c>
      <c r="LFR20" t="s">
        <v>8627</v>
      </c>
      <c r="LFS20" t="s">
        <v>8628</v>
      </c>
      <c r="LFT20" t="s">
        <v>8629</v>
      </c>
      <c r="LFU20" t="s">
        <v>8630</v>
      </c>
      <c r="LFV20" t="s">
        <v>8631</v>
      </c>
      <c r="LFW20" t="s">
        <v>8632</v>
      </c>
      <c r="LFX20" t="s">
        <v>8633</v>
      </c>
      <c r="LFY20" t="s">
        <v>8634</v>
      </c>
      <c r="LFZ20" t="s">
        <v>8635</v>
      </c>
      <c r="LGA20" t="s">
        <v>8636</v>
      </c>
      <c r="LGB20" t="s">
        <v>8637</v>
      </c>
      <c r="LGC20" t="s">
        <v>8638</v>
      </c>
      <c r="LGD20" t="s">
        <v>8639</v>
      </c>
      <c r="LGE20" t="s">
        <v>8640</v>
      </c>
      <c r="LGF20" t="s">
        <v>8641</v>
      </c>
      <c r="LGG20" t="s">
        <v>8642</v>
      </c>
      <c r="LGH20" t="s">
        <v>8643</v>
      </c>
      <c r="LGI20" t="s">
        <v>8644</v>
      </c>
      <c r="LGJ20" t="s">
        <v>8645</v>
      </c>
      <c r="LGK20" t="s">
        <v>8646</v>
      </c>
      <c r="LGL20" t="s">
        <v>8647</v>
      </c>
      <c r="LGM20" t="s">
        <v>8648</v>
      </c>
      <c r="LGN20" t="s">
        <v>8649</v>
      </c>
      <c r="LGO20" t="s">
        <v>8650</v>
      </c>
      <c r="LGP20" t="s">
        <v>8651</v>
      </c>
      <c r="LGQ20" t="s">
        <v>8652</v>
      </c>
      <c r="LGR20" t="s">
        <v>8653</v>
      </c>
      <c r="LGS20" t="s">
        <v>8654</v>
      </c>
      <c r="LGT20" t="s">
        <v>8655</v>
      </c>
      <c r="LGU20" t="s">
        <v>8656</v>
      </c>
      <c r="LGV20" t="s">
        <v>8657</v>
      </c>
      <c r="LGW20" t="s">
        <v>8658</v>
      </c>
      <c r="LGX20" t="s">
        <v>8659</v>
      </c>
      <c r="LGY20" t="s">
        <v>8660</v>
      </c>
      <c r="LGZ20" t="s">
        <v>8661</v>
      </c>
      <c r="LHA20" t="s">
        <v>8662</v>
      </c>
      <c r="LHB20" t="s">
        <v>8663</v>
      </c>
      <c r="LHC20" t="s">
        <v>8664</v>
      </c>
      <c r="LHD20" t="s">
        <v>8665</v>
      </c>
      <c r="LHE20" t="s">
        <v>8666</v>
      </c>
      <c r="LHF20" t="s">
        <v>8667</v>
      </c>
      <c r="LHG20" t="s">
        <v>8668</v>
      </c>
      <c r="LHH20" t="s">
        <v>8669</v>
      </c>
      <c r="LHI20" t="s">
        <v>8670</v>
      </c>
      <c r="LHJ20" t="s">
        <v>8671</v>
      </c>
      <c r="LHK20" t="s">
        <v>8672</v>
      </c>
      <c r="LHL20" t="s">
        <v>8673</v>
      </c>
      <c r="LHM20" t="s">
        <v>8674</v>
      </c>
      <c r="LHN20" t="s">
        <v>8675</v>
      </c>
      <c r="LHO20" t="s">
        <v>8676</v>
      </c>
      <c r="LHP20" t="s">
        <v>8677</v>
      </c>
      <c r="LHQ20" t="s">
        <v>8678</v>
      </c>
      <c r="LHR20" t="s">
        <v>8679</v>
      </c>
      <c r="LHS20" t="s">
        <v>8680</v>
      </c>
      <c r="LHT20" t="s">
        <v>8681</v>
      </c>
      <c r="LHU20" t="s">
        <v>8682</v>
      </c>
      <c r="LHV20" t="s">
        <v>8683</v>
      </c>
      <c r="LHW20" t="s">
        <v>8684</v>
      </c>
      <c r="LHX20" t="s">
        <v>8685</v>
      </c>
      <c r="LHY20" t="s">
        <v>8686</v>
      </c>
      <c r="LHZ20" t="s">
        <v>8687</v>
      </c>
      <c r="LIA20" t="s">
        <v>8688</v>
      </c>
      <c r="LIB20" t="s">
        <v>8689</v>
      </c>
      <c r="LIC20" t="s">
        <v>8690</v>
      </c>
      <c r="LID20" t="s">
        <v>8691</v>
      </c>
      <c r="LIE20" t="s">
        <v>8692</v>
      </c>
      <c r="LIF20" t="s">
        <v>8693</v>
      </c>
      <c r="LIG20" t="s">
        <v>8694</v>
      </c>
      <c r="LIH20" t="s">
        <v>8695</v>
      </c>
      <c r="LII20" t="s">
        <v>8696</v>
      </c>
      <c r="LIJ20" t="s">
        <v>8697</v>
      </c>
      <c r="LIK20" t="s">
        <v>8698</v>
      </c>
      <c r="LIL20" t="s">
        <v>8699</v>
      </c>
      <c r="LIM20" t="s">
        <v>8700</v>
      </c>
      <c r="LIN20" t="s">
        <v>8701</v>
      </c>
      <c r="LIO20" t="s">
        <v>8702</v>
      </c>
      <c r="LIP20" t="s">
        <v>8703</v>
      </c>
      <c r="LIQ20" t="s">
        <v>8704</v>
      </c>
      <c r="LIR20" t="s">
        <v>8705</v>
      </c>
      <c r="LIS20" t="s">
        <v>8706</v>
      </c>
      <c r="LIT20" t="s">
        <v>8707</v>
      </c>
      <c r="LIU20" t="s">
        <v>8708</v>
      </c>
      <c r="LIV20" t="s">
        <v>8709</v>
      </c>
      <c r="LIW20" t="s">
        <v>8710</v>
      </c>
      <c r="LIX20" t="s">
        <v>8711</v>
      </c>
      <c r="LIY20" t="s">
        <v>8712</v>
      </c>
      <c r="LIZ20" t="s">
        <v>8713</v>
      </c>
      <c r="LJA20" t="s">
        <v>8714</v>
      </c>
      <c r="LJB20" t="s">
        <v>8715</v>
      </c>
      <c r="LJC20" t="s">
        <v>8716</v>
      </c>
      <c r="LJD20" t="s">
        <v>8717</v>
      </c>
      <c r="LJE20" t="s">
        <v>8718</v>
      </c>
      <c r="LJF20" t="s">
        <v>8719</v>
      </c>
      <c r="LJG20" t="s">
        <v>8720</v>
      </c>
      <c r="LJH20" t="s">
        <v>8721</v>
      </c>
      <c r="LJI20" t="s">
        <v>8722</v>
      </c>
      <c r="LJJ20" t="s">
        <v>8723</v>
      </c>
      <c r="LJK20" t="s">
        <v>8724</v>
      </c>
      <c r="LJL20" t="s">
        <v>8725</v>
      </c>
      <c r="LJM20" t="s">
        <v>8726</v>
      </c>
      <c r="LJN20" t="s">
        <v>8727</v>
      </c>
      <c r="LJO20" t="s">
        <v>8728</v>
      </c>
      <c r="LJP20" t="s">
        <v>8729</v>
      </c>
      <c r="LJQ20" t="s">
        <v>8730</v>
      </c>
      <c r="LJR20" t="s">
        <v>8731</v>
      </c>
      <c r="LJS20" t="s">
        <v>8732</v>
      </c>
      <c r="LJT20" t="s">
        <v>8733</v>
      </c>
      <c r="LJU20" t="s">
        <v>8734</v>
      </c>
      <c r="LJV20" t="s">
        <v>8735</v>
      </c>
      <c r="LJW20" t="s">
        <v>8736</v>
      </c>
      <c r="LJX20" t="s">
        <v>8737</v>
      </c>
      <c r="LJY20" t="s">
        <v>8738</v>
      </c>
      <c r="LJZ20" t="s">
        <v>8739</v>
      </c>
      <c r="LKA20" t="s">
        <v>8740</v>
      </c>
      <c r="LKB20" t="s">
        <v>8741</v>
      </c>
      <c r="LKC20" t="s">
        <v>8742</v>
      </c>
      <c r="LKD20" t="s">
        <v>8743</v>
      </c>
      <c r="LKE20" t="s">
        <v>8744</v>
      </c>
      <c r="LKF20" t="s">
        <v>8745</v>
      </c>
      <c r="LKG20" t="s">
        <v>8746</v>
      </c>
      <c r="LKH20" t="s">
        <v>8747</v>
      </c>
      <c r="LKI20" t="s">
        <v>8748</v>
      </c>
      <c r="LKJ20" t="s">
        <v>8749</v>
      </c>
      <c r="LKK20" t="s">
        <v>8750</v>
      </c>
      <c r="LKL20" t="s">
        <v>8751</v>
      </c>
      <c r="LKM20" t="s">
        <v>8752</v>
      </c>
      <c r="LKN20" t="s">
        <v>8753</v>
      </c>
      <c r="LKO20" t="s">
        <v>8754</v>
      </c>
      <c r="LKP20" t="s">
        <v>8755</v>
      </c>
      <c r="LKQ20" t="s">
        <v>8756</v>
      </c>
      <c r="LKR20" t="s">
        <v>8757</v>
      </c>
      <c r="LKS20" t="s">
        <v>8758</v>
      </c>
      <c r="LKT20" t="s">
        <v>8759</v>
      </c>
      <c r="LKU20" t="s">
        <v>8760</v>
      </c>
      <c r="LKV20" t="s">
        <v>8761</v>
      </c>
      <c r="LKW20" t="s">
        <v>8762</v>
      </c>
      <c r="LKX20" t="s">
        <v>8763</v>
      </c>
      <c r="LKY20" t="s">
        <v>8764</v>
      </c>
      <c r="LKZ20" t="s">
        <v>8765</v>
      </c>
      <c r="LLA20" t="s">
        <v>8766</v>
      </c>
      <c r="LLB20" t="s">
        <v>8767</v>
      </c>
      <c r="LLC20" t="s">
        <v>8768</v>
      </c>
      <c r="LLD20" t="s">
        <v>8769</v>
      </c>
      <c r="LLE20" t="s">
        <v>8770</v>
      </c>
      <c r="LLF20" t="s">
        <v>8771</v>
      </c>
      <c r="LLG20" t="s">
        <v>8772</v>
      </c>
      <c r="LLH20" t="s">
        <v>8773</v>
      </c>
      <c r="LLI20" t="s">
        <v>8774</v>
      </c>
      <c r="LLJ20" t="s">
        <v>8775</v>
      </c>
      <c r="LLK20" t="s">
        <v>8776</v>
      </c>
      <c r="LLL20" t="s">
        <v>8777</v>
      </c>
      <c r="LLM20" t="s">
        <v>8778</v>
      </c>
      <c r="LLN20" t="s">
        <v>8779</v>
      </c>
      <c r="LLO20" t="s">
        <v>8780</v>
      </c>
      <c r="LLP20" t="s">
        <v>8781</v>
      </c>
      <c r="LLQ20" t="s">
        <v>8782</v>
      </c>
      <c r="LLR20" t="s">
        <v>8783</v>
      </c>
      <c r="LLS20" t="s">
        <v>8784</v>
      </c>
      <c r="LLT20" t="s">
        <v>8785</v>
      </c>
      <c r="LLU20" t="s">
        <v>8786</v>
      </c>
      <c r="LLV20" t="s">
        <v>8787</v>
      </c>
      <c r="LLW20" t="s">
        <v>8788</v>
      </c>
      <c r="LLX20" t="s">
        <v>8789</v>
      </c>
      <c r="LLY20" t="s">
        <v>8790</v>
      </c>
      <c r="LLZ20" t="s">
        <v>8791</v>
      </c>
      <c r="LMA20" t="s">
        <v>8792</v>
      </c>
      <c r="LMB20" t="s">
        <v>8793</v>
      </c>
      <c r="LMC20" t="s">
        <v>8794</v>
      </c>
      <c r="LMD20" t="s">
        <v>8795</v>
      </c>
      <c r="LME20" t="s">
        <v>8796</v>
      </c>
      <c r="LMF20" t="s">
        <v>8797</v>
      </c>
      <c r="LMG20" t="s">
        <v>8798</v>
      </c>
      <c r="LMH20" t="s">
        <v>8799</v>
      </c>
      <c r="LMI20" t="s">
        <v>8800</v>
      </c>
      <c r="LMJ20" t="s">
        <v>8801</v>
      </c>
      <c r="LMK20" t="s">
        <v>8802</v>
      </c>
      <c r="LML20" t="s">
        <v>8803</v>
      </c>
      <c r="LMM20" t="s">
        <v>8804</v>
      </c>
      <c r="LMN20" t="s">
        <v>8805</v>
      </c>
      <c r="LMO20" t="s">
        <v>8806</v>
      </c>
      <c r="LMP20" t="s">
        <v>8807</v>
      </c>
      <c r="LMQ20" t="s">
        <v>8808</v>
      </c>
      <c r="LMR20" t="s">
        <v>8809</v>
      </c>
      <c r="LMS20" t="s">
        <v>8810</v>
      </c>
      <c r="LMT20" t="s">
        <v>8811</v>
      </c>
      <c r="LMU20" t="s">
        <v>8812</v>
      </c>
      <c r="LMV20" t="s">
        <v>8813</v>
      </c>
      <c r="LMW20" t="s">
        <v>8814</v>
      </c>
      <c r="LMX20" t="s">
        <v>8815</v>
      </c>
      <c r="LMY20" t="s">
        <v>8816</v>
      </c>
      <c r="LMZ20" t="s">
        <v>8817</v>
      </c>
      <c r="LNA20" t="s">
        <v>8818</v>
      </c>
      <c r="LNB20" t="s">
        <v>8819</v>
      </c>
      <c r="LNC20" t="s">
        <v>8820</v>
      </c>
      <c r="LND20" t="s">
        <v>8821</v>
      </c>
      <c r="LNE20" t="s">
        <v>8822</v>
      </c>
      <c r="LNF20" t="s">
        <v>8823</v>
      </c>
      <c r="LNG20" t="s">
        <v>8824</v>
      </c>
      <c r="LNH20" t="s">
        <v>8825</v>
      </c>
      <c r="LNI20" t="s">
        <v>8826</v>
      </c>
      <c r="LNJ20" t="s">
        <v>8827</v>
      </c>
      <c r="LNK20" t="s">
        <v>8828</v>
      </c>
      <c r="LNL20" t="s">
        <v>8829</v>
      </c>
      <c r="LNM20" t="s">
        <v>8830</v>
      </c>
      <c r="LNN20" t="s">
        <v>8831</v>
      </c>
      <c r="LNO20" t="s">
        <v>8832</v>
      </c>
      <c r="LNP20" t="s">
        <v>8833</v>
      </c>
      <c r="LNQ20" t="s">
        <v>8834</v>
      </c>
      <c r="LNR20" t="s">
        <v>8835</v>
      </c>
      <c r="LNS20" t="s">
        <v>8836</v>
      </c>
      <c r="LNT20" t="s">
        <v>8837</v>
      </c>
      <c r="LNU20" t="s">
        <v>8838</v>
      </c>
      <c r="LNV20" t="s">
        <v>8839</v>
      </c>
      <c r="LNW20" t="s">
        <v>8840</v>
      </c>
      <c r="LNX20" t="s">
        <v>8841</v>
      </c>
      <c r="LNY20" t="s">
        <v>8842</v>
      </c>
      <c r="LNZ20" t="s">
        <v>8843</v>
      </c>
      <c r="LOA20" t="s">
        <v>8844</v>
      </c>
      <c r="LOB20" t="s">
        <v>8845</v>
      </c>
      <c r="LOC20" t="s">
        <v>8846</v>
      </c>
      <c r="LOD20" t="s">
        <v>8847</v>
      </c>
      <c r="LOE20" t="s">
        <v>8848</v>
      </c>
      <c r="LOF20" t="s">
        <v>8849</v>
      </c>
      <c r="LOG20" t="s">
        <v>8850</v>
      </c>
      <c r="LOH20" t="s">
        <v>8851</v>
      </c>
      <c r="LOI20" t="s">
        <v>8852</v>
      </c>
      <c r="LOJ20" t="s">
        <v>8853</v>
      </c>
      <c r="LOK20" t="s">
        <v>8854</v>
      </c>
      <c r="LOL20" t="s">
        <v>8855</v>
      </c>
      <c r="LOM20" t="s">
        <v>8856</v>
      </c>
      <c r="LON20" t="s">
        <v>8857</v>
      </c>
      <c r="LOO20" t="s">
        <v>8858</v>
      </c>
      <c r="LOP20" t="s">
        <v>8859</v>
      </c>
      <c r="LOQ20" t="s">
        <v>8860</v>
      </c>
      <c r="LOR20" t="s">
        <v>8861</v>
      </c>
      <c r="LOS20" t="s">
        <v>8862</v>
      </c>
      <c r="LOT20" t="s">
        <v>8863</v>
      </c>
      <c r="LOU20" t="s">
        <v>8864</v>
      </c>
      <c r="LOV20" t="s">
        <v>8865</v>
      </c>
      <c r="LOW20" t="s">
        <v>8866</v>
      </c>
      <c r="LOX20" t="s">
        <v>8867</v>
      </c>
      <c r="LOY20" t="s">
        <v>8868</v>
      </c>
      <c r="LOZ20" t="s">
        <v>8869</v>
      </c>
      <c r="LPA20" t="s">
        <v>8870</v>
      </c>
      <c r="LPB20" t="s">
        <v>8871</v>
      </c>
      <c r="LPC20" t="s">
        <v>8872</v>
      </c>
      <c r="LPD20" t="s">
        <v>8873</v>
      </c>
      <c r="LPE20" t="s">
        <v>8874</v>
      </c>
      <c r="LPF20" t="s">
        <v>8875</v>
      </c>
      <c r="LPG20" t="s">
        <v>8876</v>
      </c>
      <c r="LPH20" t="s">
        <v>8877</v>
      </c>
      <c r="LPI20" t="s">
        <v>8878</v>
      </c>
      <c r="LPJ20" t="s">
        <v>8879</v>
      </c>
      <c r="LPK20" t="s">
        <v>8880</v>
      </c>
      <c r="LPL20" t="s">
        <v>8881</v>
      </c>
      <c r="LPM20" t="s">
        <v>8882</v>
      </c>
      <c r="LPN20" t="s">
        <v>8883</v>
      </c>
      <c r="LPO20" t="s">
        <v>8884</v>
      </c>
      <c r="LPP20" t="s">
        <v>8885</v>
      </c>
      <c r="LPQ20" t="s">
        <v>8886</v>
      </c>
      <c r="LPR20" t="s">
        <v>8887</v>
      </c>
      <c r="LPS20" t="s">
        <v>8888</v>
      </c>
      <c r="LPT20" t="s">
        <v>8889</v>
      </c>
      <c r="LPU20" t="s">
        <v>8890</v>
      </c>
      <c r="LPV20" t="s">
        <v>8891</v>
      </c>
      <c r="LPW20" t="s">
        <v>8892</v>
      </c>
      <c r="LPX20" t="s">
        <v>8893</v>
      </c>
      <c r="LPY20" t="s">
        <v>8894</v>
      </c>
      <c r="LPZ20" t="s">
        <v>8895</v>
      </c>
      <c r="LQA20" t="s">
        <v>8896</v>
      </c>
      <c r="LQB20" t="s">
        <v>8897</v>
      </c>
      <c r="LQC20" t="s">
        <v>8898</v>
      </c>
      <c r="LQD20" t="s">
        <v>8899</v>
      </c>
      <c r="LQE20" t="s">
        <v>8900</v>
      </c>
      <c r="LQF20" t="s">
        <v>8901</v>
      </c>
      <c r="LQG20" t="s">
        <v>8902</v>
      </c>
      <c r="LQH20" t="s">
        <v>8903</v>
      </c>
      <c r="LQI20" t="s">
        <v>8904</v>
      </c>
      <c r="LQJ20" t="s">
        <v>8905</v>
      </c>
      <c r="LQK20" t="s">
        <v>8906</v>
      </c>
      <c r="LQL20" t="s">
        <v>8907</v>
      </c>
      <c r="LQM20" t="s">
        <v>8908</v>
      </c>
      <c r="LQN20" t="s">
        <v>8909</v>
      </c>
      <c r="LQO20" t="s">
        <v>8910</v>
      </c>
      <c r="LQP20" t="s">
        <v>8911</v>
      </c>
      <c r="LQQ20" t="s">
        <v>8912</v>
      </c>
      <c r="LQR20" t="s">
        <v>8913</v>
      </c>
      <c r="LQS20" t="s">
        <v>8914</v>
      </c>
      <c r="LQT20" t="s">
        <v>8915</v>
      </c>
      <c r="LQU20" t="s">
        <v>8916</v>
      </c>
      <c r="LQV20" t="s">
        <v>8917</v>
      </c>
      <c r="LQW20" t="s">
        <v>8918</v>
      </c>
      <c r="LQX20" t="s">
        <v>8919</v>
      </c>
      <c r="LQY20" t="s">
        <v>8920</v>
      </c>
      <c r="LQZ20" t="s">
        <v>8921</v>
      </c>
      <c r="LRA20" t="s">
        <v>8922</v>
      </c>
      <c r="LRB20" t="s">
        <v>8923</v>
      </c>
      <c r="LRC20" t="s">
        <v>8924</v>
      </c>
      <c r="LRD20" t="s">
        <v>8925</v>
      </c>
      <c r="LRE20" t="s">
        <v>8926</v>
      </c>
      <c r="LRF20" t="s">
        <v>8927</v>
      </c>
      <c r="LRG20" t="s">
        <v>8928</v>
      </c>
      <c r="LRH20" t="s">
        <v>8929</v>
      </c>
      <c r="LRI20" t="s">
        <v>8930</v>
      </c>
      <c r="LRJ20" t="s">
        <v>8931</v>
      </c>
      <c r="LRK20" t="s">
        <v>8932</v>
      </c>
      <c r="LRL20" t="s">
        <v>8933</v>
      </c>
      <c r="LRM20" t="s">
        <v>8934</v>
      </c>
      <c r="LRN20" t="s">
        <v>8935</v>
      </c>
      <c r="LRO20" t="s">
        <v>8936</v>
      </c>
      <c r="LRP20" t="s">
        <v>8937</v>
      </c>
      <c r="LRQ20" t="s">
        <v>8938</v>
      </c>
      <c r="LRR20" t="s">
        <v>8939</v>
      </c>
      <c r="LRS20" t="s">
        <v>8940</v>
      </c>
      <c r="LRT20" t="s">
        <v>8941</v>
      </c>
      <c r="LRU20" t="s">
        <v>8942</v>
      </c>
      <c r="LRV20" t="s">
        <v>8943</v>
      </c>
      <c r="LRW20" t="s">
        <v>8944</v>
      </c>
      <c r="LRX20" t="s">
        <v>8945</v>
      </c>
      <c r="LRY20" t="s">
        <v>8946</v>
      </c>
      <c r="LRZ20" t="s">
        <v>8947</v>
      </c>
      <c r="LSA20" t="s">
        <v>8948</v>
      </c>
      <c r="LSB20" t="s">
        <v>8949</v>
      </c>
      <c r="LSC20" t="s">
        <v>8950</v>
      </c>
      <c r="LSD20" t="s">
        <v>8951</v>
      </c>
      <c r="LSE20" t="s">
        <v>8952</v>
      </c>
      <c r="LSF20" t="s">
        <v>8953</v>
      </c>
      <c r="LSG20" t="s">
        <v>8954</v>
      </c>
      <c r="LSH20" t="s">
        <v>8955</v>
      </c>
      <c r="LSI20" t="s">
        <v>8956</v>
      </c>
      <c r="LSJ20" t="s">
        <v>8957</v>
      </c>
      <c r="LSK20" t="s">
        <v>8958</v>
      </c>
      <c r="LSL20" t="s">
        <v>8959</v>
      </c>
      <c r="LSM20" t="s">
        <v>8960</v>
      </c>
      <c r="LSN20" t="s">
        <v>8961</v>
      </c>
      <c r="LSO20" t="s">
        <v>8962</v>
      </c>
      <c r="LSP20" t="s">
        <v>8963</v>
      </c>
      <c r="LSQ20" t="s">
        <v>8964</v>
      </c>
      <c r="LSR20" t="s">
        <v>8965</v>
      </c>
      <c r="LSS20" t="s">
        <v>8966</v>
      </c>
      <c r="LST20" t="s">
        <v>8967</v>
      </c>
      <c r="LSU20" t="s">
        <v>8968</v>
      </c>
      <c r="LSV20" t="s">
        <v>8969</v>
      </c>
      <c r="LSW20" t="s">
        <v>8970</v>
      </c>
      <c r="LSX20" t="s">
        <v>8971</v>
      </c>
      <c r="LSY20" t="s">
        <v>8972</v>
      </c>
      <c r="LSZ20" t="s">
        <v>8973</v>
      </c>
      <c r="LTA20" t="s">
        <v>8974</v>
      </c>
      <c r="LTB20" t="s">
        <v>8975</v>
      </c>
      <c r="LTC20" t="s">
        <v>8976</v>
      </c>
      <c r="LTD20" t="s">
        <v>8977</v>
      </c>
      <c r="LTE20" t="s">
        <v>8978</v>
      </c>
      <c r="LTF20" t="s">
        <v>8979</v>
      </c>
      <c r="LTG20" t="s">
        <v>8980</v>
      </c>
      <c r="LTH20" t="s">
        <v>8981</v>
      </c>
      <c r="LTI20" t="s">
        <v>8982</v>
      </c>
      <c r="LTJ20" t="s">
        <v>8983</v>
      </c>
      <c r="LTK20" t="s">
        <v>8984</v>
      </c>
      <c r="LTL20" t="s">
        <v>8985</v>
      </c>
      <c r="LTM20" t="s">
        <v>8986</v>
      </c>
      <c r="LTN20" t="s">
        <v>8987</v>
      </c>
      <c r="LTO20" t="s">
        <v>8988</v>
      </c>
      <c r="LTP20" t="s">
        <v>8989</v>
      </c>
      <c r="LTQ20" t="s">
        <v>8990</v>
      </c>
      <c r="LTR20" t="s">
        <v>8991</v>
      </c>
      <c r="LTS20" t="s">
        <v>8992</v>
      </c>
      <c r="LTT20" t="s">
        <v>8993</v>
      </c>
      <c r="LTU20" t="s">
        <v>8994</v>
      </c>
      <c r="LTV20" t="s">
        <v>8995</v>
      </c>
      <c r="LTW20" t="s">
        <v>8996</v>
      </c>
      <c r="LTX20" t="s">
        <v>8997</v>
      </c>
      <c r="LTY20" t="s">
        <v>8998</v>
      </c>
      <c r="LTZ20" t="s">
        <v>8999</v>
      </c>
      <c r="LUA20" t="s">
        <v>9000</v>
      </c>
      <c r="LUB20" t="s">
        <v>9001</v>
      </c>
      <c r="LUC20" t="s">
        <v>9002</v>
      </c>
      <c r="LUD20" t="s">
        <v>9003</v>
      </c>
      <c r="LUE20" t="s">
        <v>9004</v>
      </c>
      <c r="LUF20" t="s">
        <v>9005</v>
      </c>
      <c r="LUG20" t="s">
        <v>9006</v>
      </c>
      <c r="LUH20" t="s">
        <v>9007</v>
      </c>
      <c r="LUI20" t="s">
        <v>9008</v>
      </c>
      <c r="LUJ20" t="s">
        <v>9009</v>
      </c>
      <c r="LUK20" t="s">
        <v>9010</v>
      </c>
      <c r="LUL20" t="s">
        <v>9011</v>
      </c>
      <c r="LUM20" t="s">
        <v>9012</v>
      </c>
      <c r="LUN20" t="s">
        <v>9013</v>
      </c>
      <c r="LUO20" t="s">
        <v>9014</v>
      </c>
      <c r="LUP20" t="s">
        <v>9015</v>
      </c>
      <c r="LUQ20" t="s">
        <v>9016</v>
      </c>
      <c r="LUR20" t="s">
        <v>9017</v>
      </c>
      <c r="LUS20" t="s">
        <v>9018</v>
      </c>
      <c r="LUT20" t="s">
        <v>9019</v>
      </c>
      <c r="LUU20" t="s">
        <v>9020</v>
      </c>
      <c r="LUV20" t="s">
        <v>9021</v>
      </c>
      <c r="LUW20" t="s">
        <v>9022</v>
      </c>
      <c r="LUX20" t="s">
        <v>9023</v>
      </c>
      <c r="LUY20" t="s">
        <v>9024</v>
      </c>
      <c r="LUZ20" t="s">
        <v>9025</v>
      </c>
      <c r="LVA20" t="s">
        <v>9026</v>
      </c>
      <c r="LVB20" t="s">
        <v>9027</v>
      </c>
      <c r="LVC20" t="s">
        <v>9028</v>
      </c>
      <c r="LVD20" t="s">
        <v>9029</v>
      </c>
      <c r="LVE20" t="s">
        <v>9030</v>
      </c>
      <c r="LVF20" t="s">
        <v>9031</v>
      </c>
      <c r="LVG20" t="s">
        <v>9032</v>
      </c>
      <c r="LVH20" t="s">
        <v>9033</v>
      </c>
      <c r="LVI20" t="s">
        <v>9034</v>
      </c>
      <c r="LVJ20" t="s">
        <v>9035</v>
      </c>
      <c r="LVK20" t="s">
        <v>9036</v>
      </c>
      <c r="LVL20" t="s">
        <v>9037</v>
      </c>
      <c r="LVM20" t="s">
        <v>9038</v>
      </c>
      <c r="LVN20" t="s">
        <v>9039</v>
      </c>
      <c r="LVO20" t="s">
        <v>9040</v>
      </c>
      <c r="LVP20" t="s">
        <v>9041</v>
      </c>
      <c r="LVQ20" t="s">
        <v>9042</v>
      </c>
      <c r="LVR20" t="s">
        <v>9043</v>
      </c>
      <c r="LVS20" t="s">
        <v>9044</v>
      </c>
      <c r="LVT20" t="s">
        <v>9045</v>
      </c>
      <c r="LVU20" t="s">
        <v>9046</v>
      </c>
      <c r="LVV20" t="s">
        <v>9047</v>
      </c>
      <c r="LVW20" t="s">
        <v>9048</v>
      </c>
      <c r="LVX20" t="s">
        <v>9049</v>
      </c>
      <c r="LVY20" t="s">
        <v>9050</v>
      </c>
      <c r="LVZ20" t="s">
        <v>9051</v>
      </c>
      <c r="LWA20" t="s">
        <v>9052</v>
      </c>
      <c r="LWB20" t="s">
        <v>9053</v>
      </c>
      <c r="LWC20" t="s">
        <v>9054</v>
      </c>
      <c r="LWD20" t="s">
        <v>9055</v>
      </c>
      <c r="LWE20" t="s">
        <v>9056</v>
      </c>
      <c r="LWF20" t="s">
        <v>9057</v>
      </c>
      <c r="LWG20" t="s">
        <v>9058</v>
      </c>
      <c r="LWH20" t="s">
        <v>9059</v>
      </c>
      <c r="LWI20" t="s">
        <v>9060</v>
      </c>
      <c r="LWJ20" t="s">
        <v>9061</v>
      </c>
      <c r="LWK20" t="s">
        <v>9062</v>
      </c>
      <c r="LWL20" t="s">
        <v>9063</v>
      </c>
      <c r="LWM20" t="s">
        <v>9064</v>
      </c>
      <c r="LWN20" t="s">
        <v>9065</v>
      </c>
      <c r="LWO20" t="s">
        <v>9066</v>
      </c>
      <c r="LWP20" t="s">
        <v>9067</v>
      </c>
      <c r="LWQ20" t="s">
        <v>9068</v>
      </c>
      <c r="LWR20" t="s">
        <v>9069</v>
      </c>
      <c r="LWS20" t="s">
        <v>9070</v>
      </c>
      <c r="LWT20" t="s">
        <v>9071</v>
      </c>
      <c r="LWU20" t="s">
        <v>9072</v>
      </c>
      <c r="LWV20" t="s">
        <v>9073</v>
      </c>
      <c r="LWW20" t="s">
        <v>9074</v>
      </c>
      <c r="LWX20" t="s">
        <v>9075</v>
      </c>
      <c r="LWY20" t="s">
        <v>9076</v>
      </c>
      <c r="LWZ20" t="s">
        <v>9077</v>
      </c>
      <c r="LXA20" t="s">
        <v>9078</v>
      </c>
      <c r="LXB20" t="s">
        <v>9079</v>
      </c>
      <c r="LXC20" t="s">
        <v>9080</v>
      </c>
      <c r="LXD20" t="s">
        <v>9081</v>
      </c>
      <c r="LXE20" t="s">
        <v>9082</v>
      </c>
      <c r="LXF20" t="s">
        <v>9083</v>
      </c>
      <c r="LXG20" t="s">
        <v>9084</v>
      </c>
      <c r="LXH20" t="s">
        <v>9085</v>
      </c>
      <c r="LXI20" t="s">
        <v>9086</v>
      </c>
      <c r="LXJ20" t="s">
        <v>9087</v>
      </c>
      <c r="LXK20" t="s">
        <v>9088</v>
      </c>
      <c r="LXL20" t="s">
        <v>9089</v>
      </c>
      <c r="LXM20" t="s">
        <v>9090</v>
      </c>
      <c r="LXN20" t="s">
        <v>9091</v>
      </c>
      <c r="LXO20" t="s">
        <v>9092</v>
      </c>
      <c r="LXP20" t="s">
        <v>9093</v>
      </c>
      <c r="LXQ20" t="s">
        <v>9094</v>
      </c>
      <c r="LXR20" t="s">
        <v>9095</v>
      </c>
      <c r="LXS20" t="s">
        <v>9096</v>
      </c>
      <c r="LXT20" t="s">
        <v>9097</v>
      </c>
      <c r="LXU20" t="s">
        <v>9098</v>
      </c>
      <c r="LXV20" t="s">
        <v>9099</v>
      </c>
      <c r="LXW20" t="s">
        <v>9100</v>
      </c>
      <c r="LXX20" t="s">
        <v>9101</v>
      </c>
      <c r="LXY20" t="s">
        <v>9102</v>
      </c>
      <c r="LXZ20" t="s">
        <v>9103</v>
      </c>
      <c r="LYA20" t="s">
        <v>9104</v>
      </c>
      <c r="LYB20" t="s">
        <v>9105</v>
      </c>
      <c r="LYC20" t="s">
        <v>9106</v>
      </c>
      <c r="LYD20" t="s">
        <v>9107</v>
      </c>
      <c r="LYE20" t="s">
        <v>9108</v>
      </c>
      <c r="LYF20" t="s">
        <v>9109</v>
      </c>
      <c r="LYG20" t="s">
        <v>9110</v>
      </c>
      <c r="LYH20" t="s">
        <v>9111</v>
      </c>
      <c r="LYI20" t="s">
        <v>9112</v>
      </c>
      <c r="LYJ20" t="s">
        <v>9113</v>
      </c>
      <c r="LYK20" t="s">
        <v>9114</v>
      </c>
      <c r="LYL20" t="s">
        <v>9115</v>
      </c>
      <c r="LYM20" t="s">
        <v>9116</v>
      </c>
      <c r="LYN20" t="s">
        <v>9117</v>
      </c>
      <c r="LYO20" t="s">
        <v>9118</v>
      </c>
      <c r="LYP20" t="s">
        <v>9119</v>
      </c>
      <c r="LYQ20" t="s">
        <v>9120</v>
      </c>
      <c r="LYR20" t="s">
        <v>9121</v>
      </c>
      <c r="LYS20" t="s">
        <v>9122</v>
      </c>
      <c r="LYT20" t="s">
        <v>9123</v>
      </c>
      <c r="LYU20" t="s">
        <v>9124</v>
      </c>
      <c r="LYV20" t="s">
        <v>9125</v>
      </c>
      <c r="LYW20" t="s">
        <v>9126</v>
      </c>
      <c r="LYX20" t="s">
        <v>9127</v>
      </c>
      <c r="LYY20" t="s">
        <v>9128</v>
      </c>
      <c r="LYZ20" t="s">
        <v>9129</v>
      </c>
      <c r="LZA20" t="s">
        <v>9130</v>
      </c>
      <c r="LZB20" t="s">
        <v>9131</v>
      </c>
      <c r="LZC20" t="s">
        <v>9132</v>
      </c>
      <c r="LZD20" t="s">
        <v>9133</v>
      </c>
      <c r="LZE20" t="s">
        <v>9134</v>
      </c>
      <c r="LZF20" t="s">
        <v>9135</v>
      </c>
      <c r="LZG20" t="s">
        <v>9136</v>
      </c>
      <c r="LZH20" t="s">
        <v>9137</v>
      </c>
      <c r="LZI20" t="s">
        <v>9138</v>
      </c>
      <c r="LZJ20" t="s">
        <v>9139</v>
      </c>
      <c r="LZK20" t="s">
        <v>9140</v>
      </c>
      <c r="LZL20" t="s">
        <v>9141</v>
      </c>
      <c r="LZM20" t="s">
        <v>9142</v>
      </c>
      <c r="LZN20" t="s">
        <v>9143</v>
      </c>
      <c r="LZO20" t="s">
        <v>9144</v>
      </c>
      <c r="LZP20" t="s">
        <v>9145</v>
      </c>
      <c r="LZQ20" t="s">
        <v>9146</v>
      </c>
      <c r="LZR20" t="s">
        <v>9147</v>
      </c>
      <c r="LZS20" t="s">
        <v>9148</v>
      </c>
      <c r="LZT20" t="s">
        <v>9149</v>
      </c>
      <c r="LZU20" t="s">
        <v>9150</v>
      </c>
      <c r="LZV20" t="s">
        <v>9151</v>
      </c>
      <c r="LZW20" t="s">
        <v>9152</v>
      </c>
      <c r="LZX20" t="s">
        <v>9153</v>
      </c>
      <c r="LZY20" t="s">
        <v>9154</v>
      </c>
      <c r="LZZ20" t="s">
        <v>9155</v>
      </c>
      <c r="MAA20" t="s">
        <v>9156</v>
      </c>
      <c r="MAB20" t="s">
        <v>9157</v>
      </c>
      <c r="MAC20" t="s">
        <v>9158</v>
      </c>
      <c r="MAD20" t="s">
        <v>9159</v>
      </c>
      <c r="MAE20" t="s">
        <v>9160</v>
      </c>
      <c r="MAF20" t="s">
        <v>9161</v>
      </c>
      <c r="MAG20" t="s">
        <v>9162</v>
      </c>
      <c r="MAH20" t="s">
        <v>9163</v>
      </c>
      <c r="MAI20" t="s">
        <v>9164</v>
      </c>
      <c r="MAJ20" t="s">
        <v>9165</v>
      </c>
      <c r="MAK20" t="s">
        <v>9166</v>
      </c>
      <c r="MAL20" t="s">
        <v>9167</v>
      </c>
      <c r="MAM20" t="s">
        <v>9168</v>
      </c>
      <c r="MAN20" t="s">
        <v>9169</v>
      </c>
      <c r="MAO20" t="s">
        <v>9170</v>
      </c>
      <c r="MAP20" t="s">
        <v>9171</v>
      </c>
      <c r="MAQ20" t="s">
        <v>9172</v>
      </c>
      <c r="MAR20" t="s">
        <v>9173</v>
      </c>
      <c r="MAS20" t="s">
        <v>9174</v>
      </c>
      <c r="MAT20" t="s">
        <v>9175</v>
      </c>
      <c r="MAU20" t="s">
        <v>9176</v>
      </c>
      <c r="MAV20" t="s">
        <v>9177</v>
      </c>
      <c r="MAW20" t="s">
        <v>9178</v>
      </c>
      <c r="MAX20" t="s">
        <v>9179</v>
      </c>
      <c r="MAY20" t="s">
        <v>9180</v>
      </c>
      <c r="MAZ20" t="s">
        <v>9181</v>
      </c>
      <c r="MBA20" t="s">
        <v>9182</v>
      </c>
      <c r="MBB20" t="s">
        <v>9183</v>
      </c>
      <c r="MBC20" t="s">
        <v>9184</v>
      </c>
      <c r="MBD20" t="s">
        <v>9185</v>
      </c>
      <c r="MBE20" t="s">
        <v>9186</v>
      </c>
      <c r="MBF20" t="s">
        <v>9187</v>
      </c>
      <c r="MBG20" t="s">
        <v>9188</v>
      </c>
      <c r="MBH20" t="s">
        <v>9189</v>
      </c>
      <c r="MBI20" t="s">
        <v>9190</v>
      </c>
      <c r="MBJ20" t="s">
        <v>9191</v>
      </c>
      <c r="MBK20" t="s">
        <v>9192</v>
      </c>
      <c r="MBL20" t="s">
        <v>9193</v>
      </c>
      <c r="MBM20" t="s">
        <v>9194</v>
      </c>
      <c r="MBN20" t="s">
        <v>9195</v>
      </c>
      <c r="MBO20" t="s">
        <v>9196</v>
      </c>
      <c r="MBP20" t="s">
        <v>9197</v>
      </c>
      <c r="MBQ20" t="s">
        <v>9198</v>
      </c>
      <c r="MBR20" t="s">
        <v>9199</v>
      </c>
      <c r="MBS20" t="s">
        <v>9200</v>
      </c>
      <c r="MBT20" t="s">
        <v>9201</v>
      </c>
      <c r="MBU20" t="s">
        <v>9202</v>
      </c>
      <c r="MBV20" t="s">
        <v>9203</v>
      </c>
      <c r="MBW20" t="s">
        <v>9204</v>
      </c>
      <c r="MBX20" t="s">
        <v>9205</v>
      </c>
      <c r="MBY20" t="s">
        <v>9206</v>
      </c>
      <c r="MBZ20" t="s">
        <v>9207</v>
      </c>
      <c r="MCA20" t="s">
        <v>9208</v>
      </c>
      <c r="MCB20" t="s">
        <v>9209</v>
      </c>
      <c r="MCC20" t="s">
        <v>9210</v>
      </c>
      <c r="MCD20" t="s">
        <v>9211</v>
      </c>
      <c r="MCE20" t="s">
        <v>9212</v>
      </c>
      <c r="MCF20" t="s">
        <v>9213</v>
      </c>
      <c r="MCG20" t="s">
        <v>9214</v>
      </c>
      <c r="MCH20" t="s">
        <v>9215</v>
      </c>
      <c r="MCI20" t="s">
        <v>9216</v>
      </c>
      <c r="MCJ20" t="s">
        <v>9217</v>
      </c>
      <c r="MCK20" t="s">
        <v>9218</v>
      </c>
      <c r="MCL20" t="s">
        <v>9219</v>
      </c>
      <c r="MCM20" t="s">
        <v>9220</v>
      </c>
      <c r="MCN20" t="s">
        <v>9221</v>
      </c>
      <c r="MCO20" t="s">
        <v>9222</v>
      </c>
      <c r="MCP20" t="s">
        <v>9223</v>
      </c>
      <c r="MCQ20" t="s">
        <v>9224</v>
      </c>
      <c r="MCR20" t="s">
        <v>9225</v>
      </c>
      <c r="MCS20" t="s">
        <v>9226</v>
      </c>
      <c r="MCT20" t="s">
        <v>9227</v>
      </c>
      <c r="MCU20" t="s">
        <v>9228</v>
      </c>
      <c r="MCV20" t="s">
        <v>9229</v>
      </c>
      <c r="MCW20" t="s">
        <v>9230</v>
      </c>
      <c r="MCX20" t="s">
        <v>9231</v>
      </c>
      <c r="MCY20" t="s">
        <v>9232</v>
      </c>
      <c r="MCZ20" t="s">
        <v>9233</v>
      </c>
      <c r="MDA20" t="s">
        <v>9234</v>
      </c>
      <c r="MDB20" t="s">
        <v>9235</v>
      </c>
      <c r="MDC20" t="s">
        <v>9236</v>
      </c>
      <c r="MDD20" t="s">
        <v>9237</v>
      </c>
      <c r="MDE20" t="s">
        <v>9238</v>
      </c>
      <c r="MDF20" t="s">
        <v>9239</v>
      </c>
      <c r="MDG20" t="s">
        <v>9240</v>
      </c>
      <c r="MDH20" t="s">
        <v>9241</v>
      </c>
      <c r="MDI20" t="s">
        <v>9242</v>
      </c>
      <c r="MDJ20" t="s">
        <v>9243</v>
      </c>
      <c r="MDK20" t="s">
        <v>9244</v>
      </c>
      <c r="MDL20" t="s">
        <v>9245</v>
      </c>
      <c r="MDM20" t="s">
        <v>9246</v>
      </c>
      <c r="MDN20" t="s">
        <v>9247</v>
      </c>
      <c r="MDO20" t="s">
        <v>9248</v>
      </c>
      <c r="MDP20" t="s">
        <v>9249</v>
      </c>
      <c r="MDQ20" t="s">
        <v>9250</v>
      </c>
      <c r="MDR20" t="s">
        <v>9251</v>
      </c>
      <c r="MDS20" t="s">
        <v>9252</v>
      </c>
      <c r="MDT20" t="s">
        <v>9253</v>
      </c>
      <c r="MDU20" t="s">
        <v>9254</v>
      </c>
      <c r="MDV20" t="s">
        <v>9255</v>
      </c>
      <c r="MDW20" t="s">
        <v>9256</v>
      </c>
      <c r="MDX20" t="s">
        <v>9257</v>
      </c>
      <c r="MDY20" t="s">
        <v>9258</v>
      </c>
      <c r="MDZ20" t="s">
        <v>9259</v>
      </c>
      <c r="MEA20" t="s">
        <v>9260</v>
      </c>
      <c r="MEB20" t="s">
        <v>9261</v>
      </c>
      <c r="MEC20" t="s">
        <v>9262</v>
      </c>
      <c r="MED20" t="s">
        <v>9263</v>
      </c>
      <c r="MEE20" t="s">
        <v>9264</v>
      </c>
      <c r="MEF20" t="s">
        <v>9265</v>
      </c>
      <c r="MEG20" t="s">
        <v>9266</v>
      </c>
      <c r="MEH20" t="s">
        <v>9267</v>
      </c>
      <c r="MEI20" t="s">
        <v>9268</v>
      </c>
      <c r="MEJ20" t="s">
        <v>9269</v>
      </c>
      <c r="MEK20" t="s">
        <v>9270</v>
      </c>
      <c r="MEL20" t="s">
        <v>9271</v>
      </c>
      <c r="MEM20" t="s">
        <v>9272</v>
      </c>
      <c r="MEN20" t="s">
        <v>9273</v>
      </c>
      <c r="MEO20" t="s">
        <v>9274</v>
      </c>
      <c r="MEP20" t="s">
        <v>9275</v>
      </c>
      <c r="MEQ20" t="s">
        <v>9276</v>
      </c>
      <c r="MER20" t="s">
        <v>9277</v>
      </c>
      <c r="MES20" t="s">
        <v>9278</v>
      </c>
      <c r="MET20" t="s">
        <v>9279</v>
      </c>
      <c r="MEU20" t="s">
        <v>9280</v>
      </c>
      <c r="MEV20" t="s">
        <v>9281</v>
      </c>
      <c r="MEW20" t="s">
        <v>9282</v>
      </c>
      <c r="MEX20" t="s">
        <v>9283</v>
      </c>
      <c r="MEY20" t="s">
        <v>9284</v>
      </c>
      <c r="MEZ20" t="s">
        <v>9285</v>
      </c>
      <c r="MFA20" t="s">
        <v>9286</v>
      </c>
      <c r="MFB20" t="s">
        <v>9287</v>
      </c>
      <c r="MFC20" t="s">
        <v>9288</v>
      </c>
      <c r="MFD20" t="s">
        <v>9289</v>
      </c>
      <c r="MFE20" t="s">
        <v>9290</v>
      </c>
      <c r="MFF20" t="s">
        <v>9291</v>
      </c>
      <c r="MFG20" t="s">
        <v>9292</v>
      </c>
      <c r="MFH20" t="s">
        <v>9293</v>
      </c>
      <c r="MFI20" t="s">
        <v>9294</v>
      </c>
      <c r="MFJ20" t="s">
        <v>9295</v>
      </c>
      <c r="MFK20" t="s">
        <v>9296</v>
      </c>
      <c r="MFL20" t="s">
        <v>9297</v>
      </c>
      <c r="MFM20" t="s">
        <v>9298</v>
      </c>
      <c r="MFN20" t="s">
        <v>9299</v>
      </c>
      <c r="MFO20" t="s">
        <v>9300</v>
      </c>
      <c r="MFP20" t="s">
        <v>9301</v>
      </c>
      <c r="MFQ20" t="s">
        <v>9302</v>
      </c>
      <c r="MFR20" t="s">
        <v>9303</v>
      </c>
      <c r="MFS20" t="s">
        <v>9304</v>
      </c>
      <c r="MFT20" t="s">
        <v>9305</v>
      </c>
      <c r="MFU20" t="s">
        <v>9306</v>
      </c>
      <c r="MFV20" t="s">
        <v>9307</v>
      </c>
      <c r="MFW20" t="s">
        <v>9308</v>
      </c>
      <c r="MFX20" t="s">
        <v>9309</v>
      </c>
      <c r="MFY20" t="s">
        <v>9310</v>
      </c>
      <c r="MFZ20" t="s">
        <v>9311</v>
      </c>
      <c r="MGA20" t="s">
        <v>9312</v>
      </c>
      <c r="MGB20" t="s">
        <v>9313</v>
      </c>
      <c r="MGC20" t="s">
        <v>9314</v>
      </c>
      <c r="MGD20" t="s">
        <v>9315</v>
      </c>
      <c r="MGE20" t="s">
        <v>9316</v>
      </c>
      <c r="MGF20" t="s">
        <v>9317</v>
      </c>
      <c r="MGG20" t="s">
        <v>9318</v>
      </c>
      <c r="MGH20" t="s">
        <v>9319</v>
      </c>
      <c r="MGI20" t="s">
        <v>9320</v>
      </c>
      <c r="MGJ20" t="s">
        <v>9321</v>
      </c>
      <c r="MGK20" t="s">
        <v>9322</v>
      </c>
      <c r="MGL20" t="s">
        <v>9323</v>
      </c>
      <c r="MGM20" t="s">
        <v>9324</v>
      </c>
      <c r="MGN20" t="s">
        <v>9325</v>
      </c>
      <c r="MGO20" t="s">
        <v>9326</v>
      </c>
      <c r="MGP20" t="s">
        <v>9327</v>
      </c>
      <c r="MGQ20" t="s">
        <v>9328</v>
      </c>
      <c r="MGR20" t="s">
        <v>9329</v>
      </c>
      <c r="MGS20" t="s">
        <v>9330</v>
      </c>
      <c r="MGT20" t="s">
        <v>9331</v>
      </c>
      <c r="MGU20" t="s">
        <v>9332</v>
      </c>
      <c r="MGV20" t="s">
        <v>9333</v>
      </c>
      <c r="MGW20" t="s">
        <v>9334</v>
      </c>
      <c r="MGX20" t="s">
        <v>9335</v>
      </c>
      <c r="MGY20" t="s">
        <v>9336</v>
      </c>
      <c r="MGZ20" t="s">
        <v>9337</v>
      </c>
      <c r="MHA20" t="s">
        <v>9338</v>
      </c>
      <c r="MHB20" t="s">
        <v>9339</v>
      </c>
      <c r="MHC20" t="s">
        <v>9340</v>
      </c>
      <c r="MHD20" t="s">
        <v>9341</v>
      </c>
      <c r="MHE20" t="s">
        <v>9342</v>
      </c>
      <c r="MHF20" t="s">
        <v>9343</v>
      </c>
      <c r="MHG20" t="s">
        <v>9344</v>
      </c>
      <c r="MHH20" t="s">
        <v>9345</v>
      </c>
      <c r="MHI20" t="s">
        <v>9346</v>
      </c>
      <c r="MHJ20" t="s">
        <v>9347</v>
      </c>
      <c r="MHK20" t="s">
        <v>9348</v>
      </c>
      <c r="MHL20" t="s">
        <v>9349</v>
      </c>
      <c r="MHM20" t="s">
        <v>9350</v>
      </c>
      <c r="MHN20" t="s">
        <v>9351</v>
      </c>
      <c r="MHO20" t="s">
        <v>9352</v>
      </c>
      <c r="MHP20" t="s">
        <v>9353</v>
      </c>
      <c r="MHQ20" t="s">
        <v>9354</v>
      </c>
      <c r="MHR20" t="s">
        <v>9355</v>
      </c>
      <c r="MHS20" t="s">
        <v>9356</v>
      </c>
      <c r="MHT20" t="s">
        <v>9357</v>
      </c>
      <c r="MHU20" t="s">
        <v>9358</v>
      </c>
      <c r="MHV20" t="s">
        <v>9359</v>
      </c>
      <c r="MHW20" t="s">
        <v>9360</v>
      </c>
      <c r="MHX20" t="s">
        <v>9361</v>
      </c>
      <c r="MHY20" t="s">
        <v>9362</v>
      </c>
      <c r="MHZ20" t="s">
        <v>9363</v>
      </c>
      <c r="MIA20" t="s">
        <v>9364</v>
      </c>
      <c r="MIB20" t="s">
        <v>9365</v>
      </c>
      <c r="MIC20" t="s">
        <v>9366</v>
      </c>
      <c r="MID20" t="s">
        <v>9367</v>
      </c>
      <c r="MIE20" t="s">
        <v>9368</v>
      </c>
      <c r="MIF20" t="s">
        <v>9369</v>
      </c>
      <c r="MIG20" t="s">
        <v>9370</v>
      </c>
      <c r="MIH20" t="s">
        <v>9371</v>
      </c>
      <c r="MII20" t="s">
        <v>9372</v>
      </c>
      <c r="MIJ20" t="s">
        <v>9373</v>
      </c>
      <c r="MIK20" t="s">
        <v>9374</v>
      </c>
      <c r="MIL20" t="s">
        <v>9375</v>
      </c>
      <c r="MIM20" t="s">
        <v>9376</v>
      </c>
      <c r="MIN20" t="s">
        <v>9377</v>
      </c>
      <c r="MIO20" t="s">
        <v>9378</v>
      </c>
      <c r="MIP20" t="s">
        <v>9379</v>
      </c>
      <c r="MIQ20" t="s">
        <v>9380</v>
      </c>
      <c r="MIR20" t="s">
        <v>9381</v>
      </c>
      <c r="MIS20" t="s">
        <v>9382</v>
      </c>
      <c r="MIT20" t="s">
        <v>9383</v>
      </c>
      <c r="MIU20" t="s">
        <v>9384</v>
      </c>
      <c r="MIV20" t="s">
        <v>9385</v>
      </c>
      <c r="MIW20" t="s">
        <v>9386</v>
      </c>
      <c r="MIX20" t="s">
        <v>9387</v>
      </c>
      <c r="MIY20" t="s">
        <v>9388</v>
      </c>
      <c r="MIZ20" t="s">
        <v>9389</v>
      </c>
      <c r="MJA20" t="s">
        <v>9390</v>
      </c>
      <c r="MJB20" t="s">
        <v>9391</v>
      </c>
      <c r="MJC20" t="s">
        <v>9392</v>
      </c>
      <c r="MJD20" t="s">
        <v>9393</v>
      </c>
      <c r="MJE20" t="s">
        <v>9394</v>
      </c>
      <c r="MJF20" t="s">
        <v>9395</v>
      </c>
      <c r="MJG20" t="s">
        <v>9396</v>
      </c>
      <c r="MJH20" t="s">
        <v>9397</v>
      </c>
      <c r="MJI20" t="s">
        <v>9398</v>
      </c>
      <c r="MJJ20" t="s">
        <v>9399</v>
      </c>
      <c r="MJK20" t="s">
        <v>9400</v>
      </c>
      <c r="MJL20" t="s">
        <v>9401</v>
      </c>
      <c r="MJM20" t="s">
        <v>9402</v>
      </c>
      <c r="MJN20" t="s">
        <v>9403</v>
      </c>
      <c r="MJO20" t="s">
        <v>9404</v>
      </c>
      <c r="MJP20" t="s">
        <v>9405</v>
      </c>
      <c r="MJQ20" t="s">
        <v>9406</v>
      </c>
      <c r="MJR20" t="s">
        <v>9407</v>
      </c>
      <c r="MJS20" t="s">
        <v>9408</v>
      </c>
      <c r="MJT20" t="s">
        <v>9409</v>
      </c>
      <c r="MJU20" t="s">
        <v>9410</v>
      </c>
      <c r="MJV20" t="s">
        <v>9411</v>
      </c>
      <c r="MJW20" t="s">
        <v>9412</v>
      </c>
      <c r="MJX20" t="s">
        <v>9413</v>
      </c>
      <c r="MJY20" t="s">
        <v>9414</v>
      </c>
      <c r="MJZ20" t="s">
        <v>9415</v>
      </c>
      <c r="MKA20" t="s">
        <v>9416</v>
      </c>
      <c r="MKB20" t="s">
        <v>9417</v>
      </c>
      <c r="MKC20" t="s">
        <v>9418</v>
      </c>
      <c r="MKD20" t="s">
        <v>9419</v>
      </c>
      <c r="MKE20" t="s">
        <v>9420</v>
      </c>
      <c r="MKF20" t="s">
        <v>9421</v>
      </c>
      <c r="MKG20" t="s">
        <v>9422</v>
      </c>
      <c r="MKH20" t="s">
        <v>9423</v>
      </c>
      <c r="MKI20" t="s">
        <v>9424</v>
      </c>
      <c r="MKJ20" t="s">
        <v>9425</v>
      </c>
      <c r="MKK20" t="s">
        <v>9426</v>
      </c>
      <c r="MKL20" t="s">
        <v>9427</v>
      </c>
      <c r="MKM20" t="s">
        <v>9428</v>
      </c>
      <c r="MKN20" t="s">
        <v>9429</v>
      </c>
      <c r="MKO20" t="s">
        <v>9430</v>
      </c>
      <c r="MKP20" t="s">
        <v>9431</v>
      </c>
      <c r="MKQ20" t="s">
        <v>9432</v>
      </c>
      <c r="MKR20" t="s">
        <v>9433</v>
      </c>
      <c r="MKS20" t="s">
        <v>9434</v>
      </c>
      <c r="MKT20" t="s">
        <v>9435</v>
      </c>
      <c r="MKU20" t="s">
        <v>9436</v>
      </c>
      <c r="MKV20" t="s">
        <v>9437</v>
      </c>
      <c r="MKW20" t="s">
        <v>9438</v>
      </c>
      <c r="MKX20" t="s">
        <v>9439</v>
      </c>
      <c r="MKY20" t="s">
        <v>9440</v>
      </c>
      <c r="MKZ20" t="s">
        <v>9441</v>
      </c>
      <c r="MLA20" t="s">
        <v>9442</v>
      </c>
      <c r="MLB20" t="s">
        <v>9443</v>
      </c>
      <c r="MLC20" t="s">
        <v>9444</v>
      </c>
      <c r="MLD20" t="s">
        <v>9445</v>
      </c>
      <c r="MLE20" t="s">
        <v>9446</v>
      </c>
      <c r="MLF20" t="s">
        <v>9447</v>
      </c>
      <c r="MLG20" t="s">
        <v>9448</v>
      </c>
      <c r="MLH20" t="s">
        <v>9449</v>
      </c>
      <c r="MLI20" t="s">
        <v>9450</v>
      </c>
      <c r="MLJ20" t="s">
        <v>9451</v>
      </c>
      <c r="MLK20" t="s">
        <v>9452</v>
      </c>
      <c r="MLL20" t="s">
        <v>9453</v>
      </c>
      <c r="MLM20" t="s">
        <v>9454</v>
      </c>
      <c r="MLN20" t="s">
        <v>9455</v>
      </c>
      <c r="MLO20" t="s">
        <v>9456</v>
      </c>
      <c r="MLP20" t="s">
        <v>9457</v>
      </c>
      <c r="MLQ20" t="s">
        <v>9458</v>
      </c>
      <c r="MLR20" t="s">
        <v>9459</v>
      </c>
      <c r="MLS20" t="s">
        <v>9460</v>
      </c>
      <c r="MLT20" t="s">
        <v>9461</v>
      </c>
      <c r="MLU20" t="s">
        <v>9462</v>
      </c>
      <c r="MLV20" t="s">
        <v>9463</v>
      </c>
      <c r="MLW20" t="s">
        <v>9464</v>
      </c>
      <c r="MLX20" t="s">
        <v>9465</v>
      </c>
      <c r="MLY20" t="s">
        <v>9466</v>
      </c>
      <c r="MLZ20" t="s">
        <v>9467</v>
      </c>
      <c r="MMA20" t="s">
        <v>9468</v>
      </c>
      <c r="MMB20" t="s">
        <v>9469</v>
      </c>
      <c r="MMC20" t="s">
        <v>9470</v>
      </c>
      <c r="MMD20" t="s">
        <v>9471</v>
      </c>
      <c r="MME20" t="s">
        <v>9472</v>
      </c>
      <c r="MMF20" t="s">
        <v>9473</v>
      </c>
      <c r="MMG20" t="s">
        <v>9474</v>
      </c>
      <c r="MMH20" t="s">
        <v>9475</v>
      </c>
      <c r="MMI20" t="s">
        <v>9476</v>
      </c>
      <c r="MMJ20" t="s">
        <v>9477</v>
      </c>
      <c r="MMK20" t="s">
        <v>9478</v>
      </c>
      <c r="MML20" t="s">
        <v>9479</v>
      </c>
      <c r="MMM20" t="s">
        <v>9480</v>
      </c>
      <c r="MMN20" t="s">
        <v>9481</v>
      </c>
      <c r="MMO20" t="s">
        <v>9482</v>
      </c>
      <c r="MMP20" t="s">
        <v>9483</v>
      </c>
      <c r="MMQ20" t="s">
        <v>9484</v>
      </c>
      <c r="MMR20" t="s">
        <v>9485</v>
      </c>
      <c r="MMS20" t="s">
        <v>9486</v>
      </c>
      <c r="MMT20" t="s">
        <v>9487</v>
      </c>
      <c r="MMU20" t="s">
        <v>9488</v>
      </c>
      <c r="MMV20" t="s">
        <v>9489</v>
      </c>
      <c r="MMW20" t="s">
        <v>9490</v>
      </c>
      <c r="MMX20" t="s">
        <v>9491</v>
      </c>
      <c r="MMY20" t="s">
        <v>9492</v>
      </c>
      <c r="MMZ20" t="s">
        <v>9493</v>
      </c>
      <c r="MNA20" t="s">
        <v>9494</v>
      </c>
      <c r="MNB20" t="s">
        <v>9495</v>
      </c>
      <c r="MNC20" t="s">
        <v>9496</v>
      </c>
      <c r="MND20" t="s">
        <v>9497</v>
      </c>
      <c r="MNE20" t="s">
        <v>9498</v>
      </c>
      <c r="MNF20" t="s">
        <v>9499</v>
      </c>
      <c r="MNG20" t="s">
        <v>9500</v>
      </c>
      <c r="MNH20" t="s">
        <v>9501</v>
      </c>
      <c r="MNI20" t="s">
        <v>9502</v>
      </c>
      <c r="MNJ20" t="s">
        <v>9503</v>
      </c>
      <c r="MNK20" t="s">
        <v>9504</v>
      </c>
      <c r="MNL20" t="s">
        <v>9505</v>
      </c>
      <c r="MNM20" t="s">
        <v>9506</v>
      </c>
      <c r="MNN20" t="s">
        <v>9507</v>
      </c>
      <c r="MNO20" t="s">
        <v>9508</v>
      </c>
      <c r="MNP20" t="s">
        <v>9509</v>
      </c>
      <c r="MNQ20" t="s">
        <v>9510</v>
      </c>
      <c r="MNR20" t="s">
        <v>9511</v>
      </c>
      <c r="MNS20" t="s">
        <v>9512</v>
      </c>
      <c r="MNT20" t="s">
        <v>9513</v>
      </c>
      <c r="MNU20" t="s">
        <v>9514</v>
      </c>
      <c r="MNV20" t="s">
        <v>9515</v>
      </c>
      <c r="MNW20" t="s">
        <v>9516</v>
      </c>
      <c r="MNX20" t="s">
        <v>9517</v>
      </c>
      <c r="MNY20" t="s">
        <v>9518</v>
      </c>
      <c r="MNZ20" t="s">
        <v>9519</v>
      </c>
      <c r="MOA20" t="s">
        <v>9520</v>
      </c>
      <c r="MOB20" t="s">
        <v>9521</v>
      </c>
      <c r="MOC20" t="s">
        <v>9522</v>
      </c>
      <c r="MOD20" t="s">
        <v>9523</v>
      </c>
      <c r="MOE20" t="s">
        <v>9524</v>
      </c>
      <c r="MOF20" t="s">
        <v>9525</v>
      </c>
      <c r="MOG20" t="s">
        <v>9526</v>
      </c>
      <c r="MOH20" t="s">
        <v>9527</v>
      </c>
      <c r="MOI20" t="s">
        <v>9528</v>
      </c>
      <c r="MOJ20" t="s">
        <v>9529</v>
      </c>
      <c r="MOK20" t="s">
        <v>9530</v>
      </c>
      <c r="MOL20" t="s">
        <v>9531</v>
      </c>
      <c r="MOM20" t="s">
        <v>9532</v>
      </c>
      <c r="MON20" t="s">
        <v>9533</v>
      </c>
      <c r="MOO20" t="s">
        <v>9534</v>
      </c>
      <c r="MOP20" t="s">
        <v>9535</v>
      </c>
      <c r="MOQ20" t="s">
        <v>9536</v>
      </c>
      <c r="MOR20" t="s">
        <v>9537</v>
      </c>
      <c r="MOS20" t="s">
        <v>9538</v>
      </c>
      <c r="MOT20" t="s">
        <v>9539</v>
      </c>
      <c r="MOU20" t="s">
        <v>9540</v>
      </c>
      <c r="MOV20" t="s">
        <v>9541</v>
      </c>
      <c r="MOW20" t="s">
        <v>9542</v>
      </c>
      <c r="MOX20" t="s">
        <v>9543</v>
      </c>
      <c r="MOY20" t="s">
        <v>9544</v>
      </c>
      <c r="MOZ20" t="s">
        <v>9545</v>
      </c>
      <c r="MPA20" t="s">
        <v>9546</v>
      </c>
      <c r="MPB20" t="s">
        <v>9547</v>
      </c>
      <c r="MPC20" t="s">
        <v>9548</v>
      </c>
      <c r="MPD20" t="s">
        <v>9549</v>
      </c>
      <c r="MPE20" t="s">
        <v>9550</v>
      </c>
      <c r="MPF20" t="s">
        <v>9551</v>
      </c>
      <c r="MPG20" t="s">
        <v>9552</v>
      </c>
      <c r="MPH20" t="s">
        <v>9553</v>
      </c>
      <c r="MPI20" t="s">
        <v>9554</v>
      </c>
      <c r="MPJ20" t="s">
        <v>9555</v>
      </c>
      <c r="MPK20" t="s">
        <v>9556</v>
      </c>
      <c r="MPL20" t="s">
        <v>9557</v>
      </c>
      <c r="MPM20" t="s">
        <v>9558</v>
      </c>
      <c r="MPN20" t="s">
        <v>9559</v>
      </c>
      <c r="MPO20" t="s">
        <v>9560</v>
      </c>
      <c r="MPP20" t="s">
        <v>9561</v>
      </c>
      <c r="MPQ20" t="s">
        <v>9562</v>
      </c>
      <c r="MPR20" t="s">
        <v>9563</v>
      </c>
      <c r="MPS20" t="s">
        <v>9564</v>
      </c>
      <c r="MPT20" t="s">
        <v>9565</v>
      </c>
      <c r="MPU20" t="s">
        <v>9566</v>
      </c>
      <c r="MPV20" t="s">
        <v>9567</v>
      </c>
      <c r="MPW20" t="s">
        <v>9568</v>
      </c>
      <c r="MPX20" t="s">
        <v>9569</v>
      </c>
      <c r="MPY20" t="s">
        <v>9570</v>
      </c>
      <c r="MPZ20" t="s">
        <v>9571</v>
      </c>
      <c r="MQA20" t="s">
        <v>9572</v>
      </c>
      <c r="MQB20" t="s">
        <v>9573</v>
      </c>
      <c r="MQC20" t="s">
        <v>9574</v>
      </c>
      <c r="MQD20" t="s">
        <v>9575</v>
      </c>
      <c r="MQE20" t="s">
        <v>9576</v>
      </c>
      <c r="MQF20" t="s">
        <v>9577</v>
      </c>
      <c r="MQG20" t="s">
        <v>9578</v>
      </c>
      <c r="MQH20" t="s">
        <v>9579</v>
      </c>
      <c r="MQI20" t="s">
        <v>9580</v>
      </c>
      <c r="MQJ20" t="s">
        <v>9581</v>
      </c>
      <c r="MQK20" t="s">
        <v>9582</v>
      </c>
      <c r="MQL20" t="s">
        <v>9583</v>
      </c>
      <c r="MQM20" t="s">
        <v>9584</v>
      </c>
      <c r="MQN20" t="s">
        <v>9585</v>
      </c>
      <c r="MQO20" t="s">
        <v>9586</v>
      </c>
      <c r="MQP20" t="s">
        <v>9587</v>
      </c>
      <c r="MQQ20" t="s">
        <v>9588</v>
      </c>
      <c r="MQR20" t="s">
        <v>9589</v>
      </c>
      <c r="MQS20" t="s">
        <v>9590</v>
      </c>
      <c r="MQT20" t="s">
        <v>9591</v>
      </c>
      <c r="MQU20" t="s">
        <v>9592</v>
      </c>
      <c r="MQV20" t="s">
        <v>9593</v>
      </c>
      <c r="MQW20" t="s">
        <v>9594</v>
      </c>
      <c r="MQX20" t="s">
        <v>9595</v>
      </c>
      <c r="MQY20" t="s">
        <v>9596</v>
      </c>
      <c r="MQZ20" t="s">
        <v>9597</v>
      </c>
      <c r="MRA20" t="s">
        <v>9598</v>
      </c>
      <c r="MRB20" t="s">
        <v>9599</v>
      </c>
      <c r="MRC20" t="s">
        <v>9600</v>
      </c>
      <c r="MRD20" t="s">
        <v>9601</v>
      </c>
      <c r="MRE20" t="s">
        <v>9602</v>
      </c>
      <c r="MRF20" t="s">
        <v>9603</v>
      </c>
      <c r="MRG20" t="s">
        <v>9604</v>
      </c>
      <c r="MRH20" t="s">
        <v>9605</v>
      </c>
      <c r="MRI20" t="s">
        <v>9606</v>
      </c>
      <c r="MRJ20" t="s">
        <v>9607</v>
      </c>
      <c r="MRK20" t="s">
        <v>9608</v>
      </c>
      <c r="MRL20" t="s">
        <v>9609</v>
      </c>
      <c r="MRM20" t="s">
        <v>9610</v>
      </c>
      <c r="MRN20" t="s">
        <v>9611</v>
      </c>
      <c r="MRO20" t="s">
        <v>9612</v>
      </c>
      <c r="MRP20" t="s">
        <v>9613</v>
      </c>
      <c r="MRQ20" t="s">
        <v>9614</v>
      </c>
      <c r="MRR20" t="s">
        <v>9615</v>
      </c>
      <c r="MRS20" t="s">
        <v>9616</v>
      </c>
      <c r="MRT20" t="s">
        <v>9617</v>
      </c>
      <c r="MRU20" t="s">
        <v>9618</v>
      </c>
      <c r="MRV20" t="s">
        <v>9619</v>
      </c>
      <c r="MRW20" t="s">
        <v>9620</v>
      </c>
      <c r="MRX20" t="s">
        <v>9621</v>
      </c>
      <c r="MRY20" t="s">
        <v>9622</v>
      </c>
      <c r="MRZ20" t="s">
        <v>9623</v>
      </c>
      <c r="MSA20" t="s">
        <v>9624</v>
      </c>
      <c r="MSB20" t="s">
        <v>9625</v>
      </c>
      <c r="MSC20" t="s">
        <v>9626</v>
      </c>
      <c r="MSD20" t="s">
        <v>9627</v>
      </c>
      <c r="MSE20" t="s">
        <v>9628</v>
      </c>
      <c r="MSF20" t="s">
        <v>9629</v>
      </c>
      <c r="MSG20" t="s">
        <v>9630</v>
      </c>
      <c r="MSH20" t="s">
        <v>9631</v>
      </c>
      <c r="MSI20" t="s">
        <v>9632</v>
      </c>
      <c r="MSJ20" t="s">
        <v>9633</v>
      </c>
      <c r="MSK20" t="s">
        <v>9634</v>
      </c>
      <c r="MSL20" t="s">
        <v>9635</v>
      </c>
      <c r="MSM20" t="s">
        <v>9636</v>
      </c>
      <c r="MSN20" t="s">
        <v>9637</v>
      </c>
      <c r="MSO20" t="s">
        <v>9638</v>
      </c>
      <c r="MSP20" t="s">
        <v>9639</v>
      </c>
      <c r="MSQ20" t="s">
        <v>9640</v>
      </c>
      <c r="MSR20" t="s">
        <v>9641</v>
      </c>
      <c r="MSS20" t="s">
        <v>9642</v>
      </c>
      <c r="MST20" t="s">
        <v>9643</v>
      </c>
      <c r="MSU20" t="s">
        <v>9644</v>
      </c>
      <c r="MSV20" t="s">
        <v>9645</v>
      </c>
      <c r="MSW20" t="s">
        <v>9646</v>
      </c>
      <c r="MSX20" t="s">
        <v>9647</v>
      </c>
      <c r="MSY20" t="s">
        <v>9648</v>
      </c>
      <c r="MSZ20" t="s">
        <v>9649</v>
      </c>
      <c r="MTA20" t="s">
        <v>9650</v>
      </c>
      <c r="MTB20" t="s">
        <v>9651</v>
      </c>
      <c r="MTC20" t="s">
        <v>9652</v>
      </c>
      <c r="MTD20" t="s">
        <v>9653</v>
      </c>
      <c r="MTE20" t="s">
        <v>9654</v>
      </c>
      <c r="MTF20" t="s">
        <v>9655</v>
      </c>
      <c r="MTG20" t="s">
        <v>9656</v>
      </c>
      <c r="MTH20" t="s">
        <v>9657</v>
      </c>
      <c r="MTI20" t="s">
        <v>9658</v>
      </c>
      <c r="MTJ20" t="s">
        <v>9659</v>
      </c>
      <c r="MTK20" t="s">
        <v>9660</v>
      </c>
      <c r="MTL20" t="s">
        <v>9661</v>
      </c>
      <c r="MTM20" t="s">
        <v>9662</v>
      </c>
      <c r="MTN20" t="s">
        <v>9663</v>
      </c>
      <c r="MTO20" t="s">
        <v>9664</v>
      </c>
      <c r="MTP20" t="s">
        <v>9665</v>
      </c>
      <c r="MTQ20" t="s">
        <v>9666</v>
      </c>
      <c r="MTR20" t="s">
        <v>9667</v>
      </c>
      <c r="MTS20" t="s">
        <v>9668</v>
      </c>
      <c r="MTT20" t="s">
        <v>9669</v>
      </c>
      <c r="MTU20" t="s">
        <v>9670</v>
      </c>
      <c r="MTV20" t="s">
        <v>9671</v>
      </c>
      <c r="MTW20" t="s">
        <v>9672</v>
      </c>
      <c r="MTX20" t="s">
        <v>9673</v>
      </c>
      <c r="MTY20" t="s">
        <v>9674</v>
      </c>
      <c r="MTZ20" t="s">
        <v>9675</v>
      </c>
      <c r="MUA20" t="s">
        <v>9676</v>
      </c>
      <c r="MUB20" t="s">
        <v>9677</v>
      </c>
      <c r="MUC20" t="s">
        <v>9678</v>
      </c>
      <c r="MUD20" t="s">
        <v>9679</v>
      </c>
      <c r="MUE20" t="s">
        <v>9680</v>
      </c>
      <c r="MUF20" t="s">
        <v>9681</v>
      </c>
      <c r="MUG20" t="s">
        <v>9682</v>
      </c>
      <c r="MUH20" t="s">
        <v>9683</v>
      </c>
      <c r="MUI20" t="s">
        <v>9684</v>
      </c>
      <c r="MUJ20" t="s">
        <v>9685</v>
      </c>
      <c r="MUK20" t="s">
        <v>9686</v>
      </c>
      <c r="MUL20" t="s">
        <v>9687</v>
      </c>
      <c r="MUM20" t="s">
        <v>9688</v>
      </c>
      <c r="MUN20" t="s">
        <v>9689</v>
      </c>
      <c r="MUO20" t="s">
        <v>9690</v>
      </c>
      <c r="MUP20" t="s">
        <v>9691</v>
      </c>
      <c r="MUQ20" t="s">
        <v>9692</v>
      </c>
      <c r="MUR20" t="s">
        <v>9693</v>
      </c>
      <c r="MUS20" t="s">
        <v>9694</v>
      </c>
      <c r="MUT20" t="s">
        <v>9695</v>
      </c>
      <c r="MUU20" t="s">
        <v>9696</v>
      </c>
      <c r="MUV20" t="s">
        <v>9697</v>
      </c>
      <c r="MUW20" t="s">
        <v>9698</v>
      </c>
      <c r="MUX20" t="s">
        <v>9699</v>
      </c>
      <c r="MUY20" t="s">
        <v>9700</v>
      </c>
      <c r="MUZ20" t="s">
        <v>9701</v>
      </c>
      <c r="MVA20" t="s">
        <v>9702</v>
      </c>
      <c r="MVB20" t="s">
        <v>9703</v>
      </c>
      <c r="MVC20" t="s">
        <v>9704</v>
      </c>
      <c r="MVD20" t="s">
        <v>9705</v>
      </c>
      <c r="MVE20" t="s">
        <v>9706</v>
      </c>
      <c r="MVF20" t="s">
        <v>9707</v>
      </c>
      <c r="MVG20" t="s">
        <v>9708</v>
      </c>
      <c r="MVH20" t="s">
        <v>9709</v>
      </c>
      <c r="MVI20" t="s">
        <v>9710</v>
      </c>
      <c r="MVJ20" t="s">
        <v>9711</v>
      </c>
      <c r="MVK20" t="s">
        <v>9712</v>
      </c>
      <c r="MVL20" t="s">
        <v>9713</v>
      </c>
      <c r="MVM20" t="s">
        <v>9714</v>
      </c>
      <c r="MVN20" t="s">
        <v>9715</v>
      </c>
      <c r="MVO20" t="s">
        <v>9716</v>
      </c>
      <c r="MVP20" t="s">
        <v>9717</v>
      </c>
      <c r="MVQ20" t="s">
        <v>9718</v>
      </c>
      <c r="MVR20" t="s">
        <v>9719</v>
      </c>
      <c r="MVS20" t="s">
        <v>9720</v>
      </c>
      <c r="MVT20" t="s">
        <v>9721</v>
      </c>
      <c r="MVU20" t="s">
        <v>9722</v>
      </c>
      <c r="MVV20" t="s">
        <v>9723</v>
      </c>
      <c r="MVW20" t="s">
        <v>9724</v>
      </c>
      <c r="MVX20" t="s">
        <v>9725</v>
      </c>
      <c r="MVY20" t="s">
        <v>9726</v>
      </c>
      <c r="MVZ20" t="s">
        <v>9727</v>
      </c>
      <c r="MWA20" t="s">
        <v>9728</v>
      </c>
      <c r="MWB20" t="s">
        <v>9729</v>
      </c>
      <c r="MWC20" t="s">
        <v>9730</v>
      </c>
      <c r="MWD20" t="s">
        <v>9731</v>
      </c>
      <c r="MWE20" t="s">
        <v>9732</v>
      </c>
      <c r="MWF20" t="s">
        <v>9733</v>
      </c>
      <c r="MWG20" t="s">
        <v>9734</v>
      </c>
      <c r="MWH20" t="s">
        <v>9735</v>
      </c>
      <c r="MWI20" t="s">
        <v>9736</v>
      </c>
      <c r="MWJ20" t="s">
        <v>9737</v>
      </c>
      <c r="MWK20" t="s">
        <v>9738</v>
      </c>
      <c r="MWL20" t="s">
        <v>9739</v>
      </c>
      <c r="MWM20" t="s">
        <v>9740</v>
      </c>
      <c r="MWN20" t="s">
        <v>9741</v>
      </c>
      <c r="MWO20" t="s">
        <v>9742</v>
      </c>
      <c r="MWP20" t="s">
        <v>9743</v>
      </c>
      <c r="MWQ20" t="s">
        <v>9744</v>
      </c>
      <c r="MWR20" t="s">
        <v>9745</v>
      </c>
      <c r="MWS20" t="s">
        <v>9746</v>
      </c>
      <c r="MWT20" t="s">
        <v>9747</v>
      </c>
      <c r="MWU20" t="s">
        <v>9748</v>
      </c>
      <c r="MWV20" t="s">
        <v>9749</v>
      </c>
      <c r="MWW20" t="s">
        <v>9750</v>
      </c>
      <c r="MWX20" t="s">
        <v>9751</v>
      </c>
      <c r="MWY20" t="s">
        <v>9752</v>
      </c>
      <c r="MWZ20" t="s">
        <v>9753</v>
      </c>
      <c r="MXA20" t="s">
        <v>9754</v>
      </c>
      <c r="MXB20" t="s">
        <v>9755</v>
      </c>
      <c r="MXC20" t="s">
        <v>9756</v>
      </c>
      <c r="MXD20" t="s">
        <v>9757</v>
      </c>
      <c r="MXE20" t="s">
        <v>9758</v>
      </c>
      <c r="MXF20" t="s">
        <v>9759</v>
      </c>
      <c r="MXG20" t="s">
        <v>9760</v>
      </c>
      <c r="MXH20" t="s">
        <v>9761</v>
      </c>
      <c r="MXI20" t="s">
        <v>9762</v>
      </c>
      <c r="MXJ20" t="s">
        <v>9763</v>
      </c>
      <c r="MXK20" t="s">
        <v>9764</v>
      </c>
      <c r="MXL20" t="s">
        <v>9765</v>
      </c>
      <c r="MXM20" t="s">
        <v>9766</v>
      </c>
      <c r="MXN20" t="s">
        <v>9767</v>
      </c>
      <c r="MXO20" t="s">
        <v>9768</v>
      </c>
      <c r="MXP20" t="s">
        <v>9769</v>
      </c>
      <c r="MXQ20" t="s">
        <v>9770</v>
      </c>
      <c r="MXR20" t="s">
        <v>9771</v>
      </c>
      <c r="MXS20" t="s">
        <v>9772</v>
      </c>
      <c r="MXT20" t="s">
        <v>9773</v>
      </c>
      <c r="MXU20" t="s">
        <v>9774</v>
      </c>
      <c r="MXV20" t="s">
        <v>9775</v>
      </c>
      <c r="MXW20" t="s">
        <v>9776</v>
      </c>
      <c r="MXX20" t="s">
        <v>9777</v>
      </c>
      <c r="MXY20" t="s">
        <v>9778</v>
      </c>
      <c r="MXZ20" t="s">
        <v>9779</v>
      </c>
      <c r="MYA20" t="s">
        <v>9780</v>
      </c>
      <c r="MYB20" t="s">
        <v>9781</v>
      </c>
      <c r="MYC20" t="s">
        <v>9782</v>
      </c>
      <c r="MYD20" t="s">
        <v>9783</v>
      </c>
      <c r="MYE20" t="s">
        <v>9784</v>
      </c>
      <c r="MYF20" t="s">
        <v>9785</v>
      </c>
      <c r="MYG20" t="s">
        <v>9786</v>
      </c>
      <c r="MYH20" t="s">
        <v>9787</v>
      </c>
      <c r="MYI20" t="s">
        <v>9788</v>
      </c>
      <c r="MYJ20" t="s">
        <v>9789</v>
      </c>
      <c r="MYK20" t="s">
        <v>9790</v>
      </c>
      <c r="MYL20" t="s">
        <v>9791</v>
      </c>
      <c r="MYM20" t="s">
        <v>9792</v>
      </c>
      <c r="MYN20" t="s">
        <v>9793</v>
      </c>
      <c r="MYO20" t="s">
        <v>9794</v>
      </c>
      <c r="MYP20" t="s">
        <v>9795</v>
      </c>
      <c r="MYQ20" t="s">
        <v>9796</v>
      </c>
      <c r="MYR20" t="s">
        <v>9797</v>
      </c>
      <c r="MYS20" t="s">
        <v>9798</v>
      </c>
      <c r="MYT20" t="s">
        <v>9799</v>
      </c>
      <c r="MYU20" t="s">
        <v>9800</v>
      </c>
      <c r="MYV20" t="s">
        <v>9801</v>
      </c>
      <c r="MYW20" t="s">
        <v>9802</v>
      </c>
      <c r="MYX20" t="s">
        <v>9803</v>
      </c>
      <c r="MYY20" t="s">
        <v>9804</v>
      </c>
      <c r="MYZ20" t="s">
        <v>9805</v>
      </c>
      <c r="MZA20" t="s">
        <v>9806</v>
      </c>
      <c r="MZB20" t="s">
        <v>9807</v>
      </c>
      <c r="MZC20" t="s">
        <v>9808</v>
      </c>
      <c r="MZD20" t="s">
        <v>9809</v>
      </c>
      <c r="MZE20" t="s">
        <v>9810</v>
      </c>
      <c r="MZF20" t="s">
        <v>9811</v>
      </c>
      <c r="MZG20" t="s">
        <v>9812</v>
      </c>
      <c r="MZH20" t="s">
        <v>9813</v>
      </c>
      <c r="MZI20" t="s">
        <v>9814</v>
      </c>
      <c r="MZJ20" t="s">
        <v>9815</v>
      </c>
      <c r="MZK20" t="s">
        <v>9816</v>
      </c>
      <c r="MZL20" t="s">
        <v>9817</v>
      </c>
      <c r="MZM20" t="s">
        <v>9818</v>
      </c>
      <c r="MZN20" t="s">
        <v>9819</v>
      </c>
      <c r="MZO20" t="s">
        <v>9820</v>
      </c>
      <c r="MZP20" t="s">
        <v>9821</v>
      </c>
      <c r="MZQ20" t="s">
        <v>9822</v>
      </c>
      <c r="MZR20" t="s">
        <v>9823</v>
      </c>
      <c r="MZS20" t="s">
        <v>9824</v>
      </c>
      <c r="MZT20" t="s">
        <v>9825</v>
      </c>
      <c r="MZU20" t="s">
        <v>9826</v>
      </c>
      <c r="MZV20" t="s">
        <v>9827</v>
      </c>
      <c r="MZW20" t="s">
        <v>9828</v>
      </c>
      <c r="MZX20" t="s">
        <v>9829</v>
      </c>
      <c r="MZY20" t="s">
        <v>9830</v>
      </c>
      <c r="MZZ20" t="s">
        <v>9831</v>
      </c>
      <c r="NAA20" t="s">
        <v>9832</v>
      </c>
      <c r="NAB20" t="s">
        <v>9833</v>
      </c>
      <c r="NAC20" t="s">
        <v>9834</v>
      </c>
      <c r="NAD20" t="s">
        <v>9835</v>
      </c>
      <c r="NAE20" t="s">
        <v>9836</v>
      </c>
      <c r="NAF20" t="s">
        <v>9837</v>
      </c>
      <c r="NAG20" t="s">
        <v>9838</v>
      </c>
      <c r="NAH20" t="s">
        <v>9839</v>
      </c>
      <c r="NAI20" t="s">
        <v>9840</v>
      </c>
      <c r="NAJ20" t="s">
        <v>9841</v>
      </c>
      <c r="NAK20" t="s">
        <v>9842</v>
      </c>
      <c r="NAL20" t="s">
        <v>9843</v>
      </c>
      <c r="NAM20" t="s">
        <v>9844</v>
      </c>
      <c r="NAN20" t="s">
        <v>9845</v>
      </c>
      <c r="NAO20" t="s">
        <v>9846</v>
      </c>
      <c r="NAP20" t="s">
        <v>9847</v>
      </c>
      <c r="NAQ20" t="s">
        <v>9848</v>
      </c>
      <c r="NAR20" t="s">
        <v>9849</v>
      </c>
      <c r="NAS20" t="s">
        <v>9850</v>
      </c>
      <c r="NAT20" t="s">
        <v>9851</v>
      </c>
      <c r="NAU20" t="s">
        <v>9852</v>
      </c>
      <c r="NAV20" t="s">
        <v>9853</v>
      </c>
      <c r="NAW20" t="s">
        <v>9854</v>
      </c>
      <c r="NAX20" t="s">
        <v>9855</v>
      </c>
      <c r="NAY20" t="s">
        <v>9856</v>
      </c>
      <c r="NAZ20" t="s">
        <v>9857</v>
      </c>
      <c r="NBA20" t="s">
        <v>9858</v>
      </c>
      <c r="NBB20" t="s">
        <v>9859</v>
      </c>
      <c r="NBC20" t="s">
        <v>9860</v>
      </c>
      <c r="NBD20" t="s">
        <v>9861</v>
      </c>
      <c r="NBE20" t="s">
        <v>9862</v>
      </c>
      <c r="NBF20" t="s">
        <v>9863</v>
      </c>
      <c r="NBG20" t="s">
        <v>9864</v>
      </c>
      <c r="NBH20" t="s">
        <v>9865</v>
      </c>
      <c r="NBI20" t="s">
        <v>9866</v>
      </c>
      <c r="NBJ20" t="s">
        <v>9867</v>
      </c>
      <c r="NBK20" t="s">
        <v>9868</v>
      </c>
      <c r="NBL20" t="s">
        <v>9869</v>
      </c>
      <c r="NBM20" t="s">
        <v>9870</v>
      </c>
      <c r="NBN20" t="s">
        <v>9871</v>
      </c>
      <c r="NBO20" t="s">
        <v>9872</v>
      </c>
      <c r="NBP20" t="s">
        <v>9873</v>
      </c>
      <c r="NBQ20" t="s">
        <v>9874</v>
      </c>
      <c r="NBR20" t="s">
        <v>9875</v>
      </c>
      <c r="NBS20" t="s">
        <v>9876</v>
      </c>
      <c r="NBT20" t="s">
        <v>9877</v>
      </c>
      <c r="NBU20" t="s">
        <v>9878</v>
      </c>
      <c r="NBV20" t="s">
        <v>9879</v>
      </c>
      <c r="NBW20" t="s">
        <v>9880</v>
      </c>
      <c r="NBX20" t="s">
        <v>9881</v>
      </c>
      <c r="NBY20" t="s">
        <v>9882</v>
      </c>
      <c r="NBZ20" t="s">
        <v>9883</v>
      </c>
      <c r="NCA20" t="s">
        <v>9884</v>
      </c>
      <c r="NCB20" t="s">
        <v>9885</v>
      </c>
      <c r="NCC20" t="s">
        <v>9886</v>
      </c>
      <c r="NCD20" t="s">
        <v>9887</v>
      </c>
      <c r="NCE20" t="s">
        <v>9888</v>
      </c>
      <c r="NCF20" t="s">
        <v>9889</v>
      </c>
      <c r="NCG20" t="s">
        <v>9890</v>
      </c>
      <c r="NCH20" t="s">
        <v>9891</v>
      </c>
      <c r="NCI20" t="s">
        <v>9892</v>
      </c>
      <c r="NCJ20" t="s">
        <v>9893</v>
      </c>
      <c r="NCK20" t="s">
        <v>9894</v>
      </c>
      <c r="NCL20" t="s">
        <v>9895</v>
      </c>
      <c r="NCM20" t="s">
        <v>9896</v>
      </c>
      <c r="NCN20" t="s">
        <v>9897</v>
      </c>
      <c r="NCO20" t="s">
        <v>9898</v>
      </c>
      <c r="NCP20" t="s">
        <v>9899</v>
      </c>
      <c r="NCQ20" t="s">
        <v>9900</v>
      </c>
      <c r="NCR20" t="s">
        <v>9901</v>
      </c>
      <c r="NCS20" t="s">
        <v>9902</v>
      </c>
      <c r="NCT20" t="s">
        <v>9903</v>
      </c>
      <c r="NCU20" t="s">
        <v>9904</v>
      </c>
      <c r="NCV20" t="s">
        <v>9905</v>
      </c>
      <c r="NCW20" t="s">
        <v>9906</v>
      </c>
      <c r="NCX20" t="s">
        <v>9907</v>
      </c>
      <c r="NCY20" t="s">
        <v>9908</v>
      </c>
      <c r="NCZ20" t="s">
        <v>9909</v>
      </c>
      <c r="NDA20" t="s">
        <v>9910</v>
      </c>
      <c r="NDB20" t="s">
        <v>9911</v>
      </c>
      <c r="NDC20" t="s">
        <v>9912</v>
      </c>
      <c r="NDD20" t="s">
        <v>9913</v>
      </c>
      <c r="NDE20" t="s">
        <v>9914</v>
      </c>
      <c r="NDF20" t="s">
        <v>9915</v>
      </c>
      <c r="NDG20" t="s">
        <v>9916</v>
      </c>
      <c r="NDH20" t="s">
        <v>9917</v>
      </c>
      <c r="NDI20" t="s">
        <v>9918</v>
      </c>
      <c r="NDJ20" t="s">
        <v>9919</v>
      </c>
      <c r="NDK20" t="s">
        <v>9920</v>
      </c>
      <c r="NDL20" t="s">
        <v>9921</v>
      </c>
      <c r="NDM20" t="s">
        <v>9922</v>
      </c>
      <c r="NDN20" t="s">
        <v>9923</v>
      </c>
      <c r="NDO20" t="s">
        <v>9924</v>
      </c>
      <c r="NDP20" t="s">
        <v>9925</v>
      </c>
      <c r="NDQ20" t="s">
        <v>9926</v>
      </c>
      <c r="NDR20" t="s">
        <v>9927</v>
      </c>
      <c r="NDS20" t="s">
        <v>9928</v>
      </c>
      <c r="NDT20" t="s">
        <v>9929</v>
      </c>
      <c r="NDU20" t="s">
        <v>9930</v>
      </c>
      <c r="NDV20" t="s">
        <v>9931</v>
      </c>
      <c r="NDW20" t="s">
        <v>9932</v>
      </c>
      <c r="NDX20" t="s">
        <v>9933</v>
      </c>
      <c r="NDY20" t="s">
        <v>9934</v>
      </c>
      <c r="NDZ20" t="s">
        <v>9935</v>
      </c>
      <c r="NEA20" t="s">
        <v>9936</v>
      </c>
      <c r="NEB20" t="s">
        <v>9937</v>
      </c>
      <c r="NEC20" t="s">
        <v>9938</v>
      </c>
      <c r="NED20" t="s">
        <v>9939</v>
      </c>
      <c r="NEE20" t="s">
        <v>9940</v>
      </c>
      <c r="NEF20" t="s">
        <v>9941</v>
      </c>
      <c r="NEG20" t="s">
        <v>9942</v>
      </c>
      <c r="NEH20" t="s">
        <v>9943</v>
      </c>
      <c r="NEI20" t="s">
        <v>9944</v>
      </c>
      <c r="NEJ20" t="s">
        <v>9945</v>
      </c>
      <c r="NEK20" t="s">
        <v>9946</v>
      </c>
      <c r="NEL20" t="s">
        <v>9947</v>
      </c>
      <c r="NEM20" t="s">
        <v>9948</v>
      </c>
      <c r="NEN20" t="s">
        <v>9949</v>
      </c>
      <c r="NEO20" t="s">
        <v>9950</v>
      </c>
      <c r="NEP20" t="s">
        <v>9951</v>
      </c>
      <c r="NEQ20" t="s">
        <v>9952</v>
      </c>
      <c r="NER20" t="s">
        <v>9953</v>
      </c>
      <c r="NES20" t="s">
        <v>9954</v>
      </c>
      <c r="NET20" t="s">
        <v>9955</v>
      </c>
      <c r="NEU20" t="s">
        <v>9956</v>
      </c>
      <c r="NEV20" t="s">
        <v>9957</v>
      </c>
      <c r="NEW20" t="s">
        <v>9958</v>
      </c>
      <c r="NEX20" t="s">
        <v>9959</v>
      </c>
      <c r="NEY20" t="s">
        <v>9960</v>
      </c>
      <c r="NEZ20" t="s">
        <v>9961</v>
      </c>
      <c r="NFA20" t="s">
        <v>9962</v>
      </c>
      <c r="NFB20" t="s">
        <v>9963</v>
      </c>
      <c r="NFC20" t="s">
        <v>9964</v>
      </c>
      <c r="NFD20" t="s">
        <v>9965</v>
      </c>
      <c r="NFE20" t="s">
        <v>9966</v>
      </c>
      <c r="NFF20" t="s">
        <v>9967</v>
      </c>
      <c r="NFG20" t="s">
        <v>9968</v>
      </c>
      <c r="NFH20" t="s">
        <v>9969</v>
      </c>
      <c r="NFI20" t="s">
        <v>9970</v>
      </c>
      <c r="NFJ20" t="s">
        <v>9971</v>
      </c>
      <c r="NFK20" t="s">
        <v>9972</v>
      </c>
      <c r="NFL20" t="s">
        <v>9973</v>
      </c>
      <c r="NFM20" t="s">
        <v>9974</v>
      </c>
      <c r="NFN20" t="s">
        <v>9975</v>
      </c>
      <c r="NFO20" t="s">
        <v>9976</v>
      </c>
      <c r="NFP20" t="s">
        <v>9977</v>
      </c>
      <c r="NFQ20" t="s">
        <v>9978</v>
      </c>
      <c r="NFR20" t="s">
        <v>9979</v>
      </c>
      <c r="NFS20" t="s">
        <v>9980</v>
      </c>
      <c r="NFT20" t="s">
        <v>9981</v>
      </c>
      <c r="NFU20" t="s">
        <v>9982</v>
      </c>
      <c r="NFV20" t="s">
        <v>9983</v>
      </c>
      <c r="NFW20" t="s">
        <v>9984</v>
      </c>
      <c r="NFX20" t="s">
        <v>9985</v>
      </c>
      <c r="NFY20" t="s">
        <v>9986</v>
      </c>
      <c r="NFZ20" t="s">
        <v>9987</v>
      </c>
      <c r="NGA20" t="s">
        <v>9988</v>
      </c>
      <c r="NGB20" t="s">
        <v>9989</v>
      </c>
      <c r="NGC20" t="s">
        <v>9990</v>
      </c>
      <c r="NGD20" t="s">
        <v>9991</v>
      </c>
      <c r="NGE20" t="s">
        <v>9992</v>
      </c>
      <c r="NGF20" t="s">
        <v>9993</v>
      </c>
      <c r="NGG20" t="s">
        <v>9994</v>
      </c>
      <c r="NGH20" t="s">
        <v>9995</v>
      </c>
      <c r="NGI20" t="s">
        <v>9996</v>
      </c>
      <c r="NGJ20" t="s">
        <v>9997</v>
      </c>
      <c r="NGK20" t="s">
        <v>9998</v>
      </c>
      <c r="NGL20" t="s">
        <v>9999</v>
      </c>
      <c r="NGM20" t="s">
        <v>10000</v>
      </c>
      <c r="NGN20" t="s">
        <v>10001</v>
      </c>
      <c r="NGO20" t="s">
        <v>10002</v>
      </c>
      <c r="NGP20" t="s">
        <v>10003</v>
      </c>
      <c r="NGQ20" t="s">
        <v>10004</v>
      </c>
      <c r="NGR20" t="s">
        <v>10005</v>
      </c>
      <c r="NGS20" t="s">
        <v>10006</v>
      </c>
      <c r="NGT20" t="s">
        <v>10007</v>
      </c>
      <c r="NGU20" t="s">
        <v>10008</v>
      </c>
      <c r="NGV20" t="s">
        <v>10009</v>
      </c>
      <c r="NGW20" t="s">
        <v>10010</v>
      </c>
      <c r="NGX20" t="s">
        <v>10011</v>
      </c>
      <c r="NGY20" t="s">
        <v>10012</v>
      </c>
      <c r="NGZ20" t="s">
        <v>10013</v>
      </c>
      <c r="NHA20" t="s">
        <v>10014</v>
      </c>
      <c r="NHB20" t="s">
        <v>10015</v>
      </c>
      <c r="NHC20" t="s">
        <v>10016</v>
      </c>
      <c r="NHD20" t="s">
        <v>10017</v>
      </c>
      <c r="NHE20" t="s">
        <v>10018</v>
      </c>
      <c r="NHF20" t="s">
        <v>10019</v>
      </c>
      <c r="NHG20" t="s">
        <v>10020</v>
      </c>
      <c r="NHH20" t="s">
        <v>10021</v>
      </c>
      <c r="NHI20" t="s">
        <v>10022</v>
      </c>
      <c r="NHJ20" t="s">
        <v>10023</v>
      </c>
      <c r="NHK20" t="s">
        <v>10024</v>
      </c>
      <c r="NHL20" t="s">
        <v>10025</v>
      </c>
      <c r="NHM20" t="s">
        <v>10026</v>
      </c>
      <c r="NHN20" t="s">
        <v>10027</v>
      </c>
      <c r="NHO20" t="s">
        <v>10028</v>
      </c>
      <c r="NHP20" t="s">
        <v>10029</v>
      </c>
      <c r="NHQ20" t="s">
        <v>10030</v>
      </c>
      <c r="NHR20" t="s">
        <v>10031</v>
      </c>
      <c r="NHS20" t="s">
        <v>10032</v>
      </c>
      <c r="NHT20" t="s">
        <v>10033</v>
      </c>
      <c r="NHU20" t="s">
        <v>10034</v>
      </c>
      <c r="NHV20" t="s">
        <v>10035</v>
      </c>
      <c r="NHW20" t="s">
        <v>10036</v>
      </c>
      <c r="NHX20" t="s">
        <v>10037</v>
      </c>
      <c r="NHY20" t="s">
        <v>10038</v>
      </c>
      <c r="NHZ20" t="s">
        <v>10039</v>
      </c>
      <c r="NIA20" t="s">
        <v>10040</v>
      </c>
      <c r="NIB20" t="s">
        <v>10041</v>
      </c>
      <c r="NIC20" t="s">
        <v>10042</v>
      </c>
      <c r="NID20" t="s">
        <v>10043</v>
      </c>
      <c r="NIE20" t="s">
        <v>10044</v>
      </c>
      <c r="NIF20" t="s">
        <v>10045</v>
      </c>
      <c r="NIG20" t="s">
        <v>10046</v>
      </c>
      <c r="NIH20" t="s">
        <v>10047</v>
      </c>
      <c r="NII20" t="s">
        <v>10048</v>
      </c>
      <c r="NIJ20" t="s">
        <v>10049</v>
      </c>
      <c r="NIK20" t="s">
        <v>10050</v>
      </c>
      <c r="NIL20" t="s">
        <v>10051</v>
      </c>
      <c r="NIM20" t="s">
        <v>10052</v>
      </c>
      <c r="NIN20" t="s">
        <v>10053</v>
      </c>
      <c r="NIO20" t="s">
        <v>10054</v>
      </c>
      <c r="NIP20" t="s">
        <v>10055</v>
      </c>
      <c r="NIQ20" t="s">
        <v>10056</v>
      </c>
      <c r="NIR20" t="s">
        <v>10057</v>
      </c>
      <c r="NIS20" t="s">
        <v>10058</v>
      </c>
      <c r="NIT20" t="s">
        <v>10059</v>
      </c>
      <c r="NIU20" t="s">
        <v>10060</v>
      </c>
      <c r="NIV20" t="s">
        <v>10061</v>
      </c>
      <c r="NIW20" t="s">
        <v>10062</v>
      </c>
      <c r="NIX20" t="s">
        <v>10063</v>
      </c>
      <c r="NIY20" t="s">
        <v>10064</v>
      </c>
      <c r="NIZ20" t="s">
        <v>10065</v>
      </c>
      <c r="NJA20" t="s">
        <v>10066</v>
      </c>
      <c r="NJB20" t="s">
        <v>10067</v>
      </c>
      <c r="NJC20" t="s">
        <v>10068</v>
      </c>
      <c r="NJD20" t="s">
        <v>10069</v>
      </c>
      <c r="NJE20" t="s">
        <v>10070</v>
      </c>
      <c r="NJF20" t="s">
        <v>10071</v>
      </c>
      <c r="NJG20" t="s">
        <v>10072</v>
      </c>
      <c r="NJH20" t="s">
        <v>10073</v>
      </c>
      <c r="NJI20" t="s">
        <v>10074</v>
      </c>
      <c r="NJJ20" t="s">
        <v>10075</v>
      </c>
      <c r="NJK20" t="s">
        <v>10076</v>
      </c>
      <c r="NJL20" t="s">
        <v>10077</v>
      </c>
      <c r="NJM20" t="s">
        <v>10078</v>
      </c>
      <c r="NJN20" t="s">
        <v>10079</v>
      </c>
      <c r="NJO20" t="s">
        <v>10080</v>
      </c>
      <c r="NJP20" t="s">
        <v>10081</v>
      </c>
      <c r="NJQ20" t="s">
        <v>10082</v>
      </c>
      <c r="NJR20" t="s">
        <v>10083</v>
      </c>
      <c r="NJS20" t="s">
        <v>10084</v>
      </c>
      <c r="NJT20" t="s">
        <v>10085</v>
      </c>
      <c r="NJU20" t="s">
        <v>10086</v>
      </c>
      <c r="NJV20" t="s">
        <v>10087</v>
      </c>
      <c r="NJW20" t="s">
        <v>10088</v>
      </c>
      <c r="NJX20" t="s">
        <v>10089</v>
      </c>
      <c r="NJY20" t="s">
        <v>10090</v>
      </c>
      <c r="NJZ20" t="s">
        <v>10091</v>
      </c>
      <c r="NKA20" t="s">
        <v>10092</v>
      </c>
      <c r="NKB20" t="s">
        <v>10093</v>
      </c>
      <c r="NKC20" t="s">
        <v>10094</v>
      </c>
      <c r="NKD20" t="s">
        <v>10095</v>
      </c>
      <c r="NKE20" t="s">
        <v>10096</v>
      </c>
      <c r="NKF20" t="s">
        <v>10097</v>
      </c>
      <c r="NKG20" t="s">
        <v>10098</v>
      </c>
      <c r="NKH20" t="s">
        <v>10099</v>
      </c>
      <c r="NKI20" t="s">
        <v>10100</v>
      </c>
      <c r="NKJ20" t="s">
        <v>10101</v>
      </c>
      <c r="NKK20" t="s">
        <v>10102</v>
      </c>
      <c r="NKL20" t="s">
        <v>10103</v>
      </c>
      <c r="NKM20" t="s">
        <v>10104</v>
      </c>
      <c r="NKN20" t="s">
        <v>10105</v>
      </c>
      <c r="NKO20" t="s">
        <v>10106</v>
      </c>
      <c r="NKP20" t="s">
        <v>10107</v>
      </c>
      <c r="NKQ20" t="s">
        <v>10108</v>
      </c>
      <c r="NKR20" t="s">
        <v>10109</v>
      </c>
      <c r="NKS20" t="s">
        <v>10110</v>
      </c>
      <c r="NKT20" t="s">
        <v>10111</v>
      </c>
      <c r="NKU20" t="s">
        <v>10112</v>
      </c>
      <c r="NKV20" t="s">
        <v>10113</v>
      </c>
      <c r="NKW20" t="s">
        <v>10114</v>
      </c>
      <c r="NKX20" t="s">
        <v>10115</v>
      </c>
      <c r="NKY20" t="s">
        <v>10116</v>
      </c>
      <c r="NKZ20" t="s">
        <v>10117</v>
      </c>
      <c r="NLA20" t="s">
        <v>10118</v>
      </c>
      <c r="NLB20" t="s">
        <v>10119</v>
      </c>
      <c r="NLC20" t="s">
        <v>10120</v>
      </c>
      <c r="NLD20" t="s">
        <v>10121</v>
      </c>
      <c r="NLE20" t="s">
        <v>10122</v>
      </c>
      <c r="NLF20" t="s">
        <v>10123</v>
      </c>
      <c r="NLG20" t="s">
        <v>10124</v>
      </c>
      <c r="NLH20" t="s">
        <v>10125</v>
      </c>
      <c r="NLI20" t="s">
        <v>10126</v>
      </c>
      <c r="NLJ20" t="s">
        <v>10127</v>
      </c>
      <c r="NLK20" t="s">
        <v>10128</v>
      </c>
      <c r="NLL20" t="s">
        <v>10129</v>
      </c>
      <c r="NLM20" t="s">
        <v>10130</v>
      </c>
      <c r="NLN20" t="s">
        <v>10131</v>
      </c>
      <c r="NLO20" t="s">
        <v>10132</v>
      </c>
      <c r="NLP20" t="s">
        <v>10133</v>
      </c>
      <c r="NLQ20" t="s">
        <v>10134</v>
      </c>
      <c r="NLR20" t="s">
        <v>10135</v>
      </c>
      <c r="NLS20" t="s">
        <v>10136</v>
      </c>
      <c r="NLT20" t="s">
        <v>10137</v>
      </c>
      <c r="NLU20" t="s">
        <v>10138</v>
      </c>
      <c r="NLV20" t="s">
        <v>10139</v>
      </c>
      <c r="NLW20" t="s">
        <v>10140</v>
      </c>
      <c r="NLX20" t="s">
        <v>10141</v>
      </c>
      <c r="NLY20" t="s">
        <v>10142</v>
      </c>
      <c r="NLZ20" t="s">
        <v>10143</v>
      </c>
      <c r="NMA20" t="s">
        <v>10144</v>
      </c>
      <c r="NMB20" t="s">
        <v>10145</v>
      </c>
      <c r="NMC20" t="s">
        <v>10146</v>
      </c>
      <c r="NMD20" t="s">
        <v>10147</v>
      </c>
      <c r="NME20" t="s">
        <v>10148</v>
      </c>
      <c r="NMF20" t="s">
        <v>10149</v>
      </c>
      <c r="NMG20" t="s">
        <v>10150</v>
      </c>
      <c r="NMH20" t="s">
        <v>10151</v>
      </c>
      <c r="NMI20" t="s">
        <v>10152</v>
      </c>
      <c r="NMJ20" t="s">
        <v>10153</v>
      </c>
      <c r="NMK20" t="s">
        <v>10154</v>
      </c>
      <c r="NML20" t="s">
        <v>10155</v>
      </c>
      <c r="NMM20" t="s">
        <v>10156</v>
      </c>
      <c r="NMN20" t="s">
        <v>10157</v>
      </c>
      <c r="NMO20" t="s">
        <v>10158</v>
      </c>
      <c r="NMP20" t="s">
        <v>10159</v>
      </c>
      <c r="NMQ20" t="s">
        <v>10160</v>
      </c>
      <c r="NMR20" t="s">
        <v>10161</v>
      </c>
      <c r="NMS20" t="s">
        <v>10162</v>
      </c>
      <c r="NMT20" t="s">
        <v>10163</v>
      </c>
      <c r="NMU20" t="s">
        <v>10164</v>
      </c>
      <c r="NMV20" t="s">
        <v>10165</v>
      </c>
      <c r="NMW20" t="s">
        <v>10166</v>
      </c>
      <c r="NMX20" t="s">
        <v>10167</v>
      </c>
      <c r="NMY20" t="s">
        <v>10168</v>
      </c>
      <c r="NMZ20" t="s">
        <v>10169</v>
      </c>
      <c r="NNA20" t="s">
        <v>10170</v>
      </c>
      <c r="NNB20" t="s">
        <v>10171</v>
      </c>
      <c r="NNC20" t="s">
        <v>10172</v>
      </c>
      <c r="NND20" t="s">
        <v>10173</v>
      </c>
      <c r="NNE20" t="s">
        <v>10174</v>
      </c>
      <c r="NNF20" t="s">
        <v>10175</v>
      </c>
      <c r="NNG20" t="s">
        <v>10176</v>
      </c>
      <c r="NNH20" t="s">
        <v>10177</v>
      </c>
      <c r="NNI20" t="s">
        <v>10178</v>
      </c>
      <c r="NNJ20" t="s">
        <v>10179</v>
      </c>
      <c r="NNK20" t="s">
        <v>10180</v>
      </c>
      <c r="NNL20" t="s">
        <v>10181</v>
      </c>
      <c r="NNM20" t="s">
        <v>10182</v>
      </c>
      <c r="NNN20" t="s">
        <v>10183</v>
      </c>
      <c r="NNO20" t="s">
        <v>10184</v>
      </c>
      <c r="NNP20" t="s">
        <v>10185</v>
      </c>
      <c r="NNQ20" t="s">
        <v>10186</v>
      </c>
      <c r="NNR20" t="s">
        <v>10187</v>
      </c>
      <c r="NNS20" t="s">
        <v>10188</v>
      </c>
      <c r="NNT20" t="s">
        <v>10189</v>
      </c>
      <c r="NNU20" t="s">
        <v>10190</v>
      </c>
      <c r="NNV20" t="s">
        <v>10191</v>
      </c>
      <c r="NNW20" t="s">
        <v>10192</v>
      </c>
      <c r="NNX20" t="s">
        <v>10193</v>
      </c>
      <c r="NNY20" t="s">
        <v>10194</v>
      </c>
      <c r="NNZ20" t="s">
        <v>10195</v>
      </c>
      <c r="NOA20" t="s">
        <v>10196</v>
      </c>
      <c r="NOB20" t="s">
        <v>10197</v>
      </c>
      <c r="NOC20" t="s">
        <v>10198</v>
      </c>
      <c r="NOD20" t="s">
        <v>10199</v>
      </c>
      <c r="NOE20" t="s">
        <v>10200</v>
      </c>
      <c r="NOF20" t="s">
        <v>10201</v>
      </c>
      <c r="NOG20" t="s">
        <v>10202</v>
      </c>
      <c r="NOH20" t="s">
        <v>10203</v>
      </c>
      <c r="NOI20" t="s">
        <v>10204</v>
      </c>
      <c r="NOJ20" t="s">
        <v>10205</v>
      </c>
      <c r="NOK20" t="s">
        <v>10206</v>
      </c>
      <c r="NOL20" t="s">
        <v>10207</v>
      </c>
      <c r="NOM20" t="s">
        <v>10208</v>
      </c>
      <c r="NON20" t="s">
        <v>10209</v>
      </c>
      <c r="NOO20" t="s">
        <v>10210</v>
      </c>
      <c r="NOP20" t="s">
        <v>10211</v>
      </c>
      <c r="NOQ20" t="s">
        <v>10212</v>
      </c>
      <c r="NOR20" t="s">
        <v>10213</v>
      </c>
      <c r="NOS20" t="s">
        <v>10214</v>
      </c>
      <c r="NOT20" t="s">
        <v>10215</v>
      </c>
      <c r="NOU20" t="s">
        <v>10216</v>
      </c>
      <c r="NOV20" t="s">
        <v>10217</v>
      </c>
      <c r="NOW20" t="s">
        <v>10218</v>
      </c>
      <c r="NOX20" t="s">
        <v>10219</v>
      </c>
      <c r="NOY20" t="s">
        <v>10220</v>
      </c>
      <c r="NOZ20" t="s">
        <v>10221</v>
      </c>
      <c r="NPA20" t="s">
        <v>10222</v>
      </c>
      <c r="NPB20" t="s">
        <v>10223</v>
      </c>
      <c r="NPC20" t="s">
        <v>10224</v>
      </c>
      <c r="NPD20" t="s">
        <v>10225</v>
      </c>
      <c r="NPE20" t="s">
        <v>10226</v>
      </c>
      <c r="NPF20" t="s">
        <v>10227</v>
      </c>
      <c r="NPG20" t="s">
        <v>10228</v>
      </c>
      <c r="NPH20" t="s">
        <v>10229</v>
      </c>
      <c r="NPI20" t="s">
        <v>10230</v>
      </c>
      <c r="NPJ20" t="s">
        <v>10231</v>
      </c>
      <c r="NPK20" t="s">
        <v>10232</v>
      </c>
      <c r="NPL20" t="s">
        <v>10233</v>
      </c>
      <c r="NPM20" t="s">
        <v>10234</v>
      </c>
      <c r="NPN20" t="s">
        <v>10235</v>
      </c>
      <c r="NPO20" t="s">
        <v>10236</v>
      </c>
      <c r="NPP20" t="s">
        <v>10237</v>
      </c>
      <c r="NPQ20" t="s">
        <v>10238</v>
      </c>
      <c r="NPR20" t="s">
        <v>10239</v>
      </c>
      <c r="NPS20" t="s">
        <v>10240</v>
      </c>
      <c r="NPT20" t="s">
        <v>10241</v>
      </c>
      <c r="NPU20" t="s">
        <v>10242</v>
      </c>
      <c r="NPV20" t="s">
        <v>10243</v>
      </c>
      <c r="NPW20" t="s">
        <v>10244</v>
      </c>
      <c r="NPX20" t="s">
        <v>10245</v>
      </c>
      <c r="NPY20" t="s">
        <v>10246</v>
      </c>
      <c r="NPZ20" t="s">
        <v>10247</v>
      </c>
      <c r="NQA20" t="s">
        <v>10248</v>
      </c>
      <c r="NQB20" t="s">
        <v>10249</v>
      </c>
      <c r="NQC20" t="s">
        <v>10250</v>
      </c>
      <c r="NQD20" t="s">
        <v>10251</v>
      </c>
      <c r="NQE20" t="s">
        <v>10252</v>
      </c>
      <c r="NQF20" t="s">
        <v>10253</v>
      </c>
      <c r="NQG20" t="s">
        <v>10254</v>
      </c>
      <c r="NQH20" t="s">
        <v>10255</v>
      </c>
      <c r="NQI20" t="s">
        <v>10256</v>
      </c>
      <c r="NQJ20" t="s">
        <v>10257</v>
      </c>
      <c r="NQK20" t="s">
        <v>10258</v>
      </c>
      <c r="NQL20" t="s">
        <v>10259</v>
      </c>
      <c r="NQM20" t="s">
        <v>10260</v>
      </c>
      <c r="NQN20" t="s">
        <v>10261</v>
      </c>
      <c r="NQO20" t="s">
        <v>10262</v>
      </c>
      <c r="NQP20" t="s">
        <v>10263</v>
      </c>
      <c r="NQQ20" t="s">
        <v>10264</v>
      </c>
      <c r="NQR20" t="s">
        <v>10265</v>
      </c>
      <c r="NQS20" t="s">
        <v>10266</v>
      </c>
      <c r="NQT20" t="s">
        <v>10267</v>
      </c>
      <c r="NQU20" t="s">
        <v>10268</v>
      </c>
      <c r="NQV20" t="s">
        <v>10269</v>
      </c>
      <c r="NQW20" t="s">
        <v>10270</v>
      </c>
      <c r="NQX20" t="s">
        <v>10271</v>
      </c>
      <c r="NQY20" t="s">
        <v>10272</v>
      </c>
      <c r="NQZ20" t="s">
        <v>10273</v>
      </c>
      <c r="NRA20" t="s">
        <v>10274</v>
      </c>
      <c r="NRB20" t="s">
        <v>10275</v>
      </c>
      <c r="NRC20" t="s">
        <v>10276</v>
      </c>
      <c r="NRD20" t="s">
        <v>10277</v>
      </c>
      <c r="NRE20" t="s">
        <v>10278</v>
      </c>
      <c r="NRF20" t="s">
        <v>10279</v>
      </c>
      <c r="NRG20" t="s">
        <v>10280</v>
      </c>
      <c r="NRH20" t="s">
        <v>10281</v>
      </c>
      <c r="NRI20" t="s">
        <v>10282</v>
      </c>
      <c r="NRJ20" t="s">
        <v>10283</v>
      </c>
      <c r="NRK20" t="s">
        <v>10284</v>
      </c>
      <c r="NRL20" t="s">
        <v>10285</v>
      </c>
      <c r="NRM20" t="s">
        <v>10286</v>
      </c>
      <c r="NRN20" t="s">
        <v>10287</v>
      </c>
      <c r="NRO20" t="s">
        <v>10288</v>
      </c>
      <c r="NRP20" t="s">
        <v>10289</v>
      </c>
      <c r="NRQ20" t="s">
        <v>10290</v>
      </c>
      <c r="NRR20" t="s">
        <v>10291</v>
      </c>
      <c r="NRS20" t="s">
        <v>10292</v>
      </c>
      <c r="NRT20" t="s">
        <v>10293</v>
      </c>
      <c r="NRU20" t="s">
        <v>10294</v>
      </c>
      <c r="NRV20" t="s">
        <v>10295</v>
      </c>
      <c r="NRW20" t="s">
        <v>10296</v>
      </c>
      <c r="NRX20" t="s">
        <v>10297</v>
      </c>
      <c r="NRY20" t="s">
        <v>10298</v>
      </c>
      <c r="NRZ20" t="s">
        <v>10299</v>
      </c>
      <c r="NSA20" t="s">
        <v>10300</v>
      </c>
      <c r="NSB20" t="s">
        <v>10301</v>
      </c>
      <c r="NSC20" t="s">
        <v>10302</v>
      </c>
      <c r="NSD20" t="s">
        <v>10303</v>
      </c>
      <c r="NSE20" t="s">
        <v>10304</v>
      </c>
      <c r="NSF20" t="s">
        <v>10305</v>
      </c>
      <c r="NSG20" t="s">
        <v>10306</v>
      </c>
      <c r="NSH20" t="s">
        <v>10307</v>
      </c>
      <c r="NSI20" t="s">
        <v>10308</v>
      </c>
      <c r="NSJ20" t="s">
        <v>10309</v>
      </c>
      <c r="NSK20" t="s">
        <v>10310</v>
      </c>
      <c r="NSL20" t="s">
        <v>10311</v>
      </c>
      <c r="NSM20" t="s">
        <v>10312</v>
      </c>
      <c r="NSN20" t="s">
        <v>10313</v>
      </c>
      <c r="NSO20" t="s">
        <v>10314</v>
      </c>
      <c r="NSP20" t="s">
        <v>10315</v>
      </c>
      <c r="NSQ20" t="s">
        <v>10316</v>
      </c>
      <c r="NSR20" t="s">
        <v>10317</v>
      </c>
      <c r="NSS20" t="s">
        <v>10318</v>
      </c>
      <c r="NST20" t="s">
        <v>10319</v>
      </c>
      <c r="NSU20" t="s">
        <v>10320</v>
      </c>
      <c r="NSV20" t="s">
        <v>10321</v>
      </c>
      <c r="NSW20" t="s">
        <v>10322</v>
      </c>
      <c r="NSX20" t="s">
        <v>10323</v>
      </c>
      <c r="NSY20" t="s">
        <v>10324</v>
      </c>
      <c r="NSZ20" t="s">
        <v>10325</v>
      </c>
      <c r="NTA20" t="s">
        <v>10326</v>
      </c>
      <c r="NTB20" t="s">
        <v>10327</v>
      </c>
      <c r="NTC20" t="s">
        <v>10328</v>
      </c>
      <c r="NTD20" t="s">
        <v>10329</v>
      </c>
      <c r="NTE20" t="s">
        <v>10330</v>
      </c>
      <c r="NTF20" t="s">
        <v>10331</v>
      </c>
      <c r="NTG20" t="s">
        <v>10332</v>
      </c>
      <c r="NTH20" t="s">
        <v>10333</v>
      </c>
      <c r="NTI20" t="s">
        <v>10334</v>
      </c>
      <c r="NTJ20" t="s">
        <v>10335</v>
      </c>
      <c r="NTK20" t="s">
        <v>10336</v>
      </c>
      <c r="NTL20" t="s">
        <v>10337</v>
      </c>
      <c r="NTM20" t="s">
        <v>10338</v>
      </c>
      <c r="NTN20" t="s">
        <v>10339</v>
      </c>
      <c r="NTO20" t="s">
        <v>10340</v>
      </c>
      <c r="NTP20" t="s">
        <v>10341</v>
      </c>
      <c r="NTQ20" t="s">
        <v>10342</v>
      </c>
      <c r="NTR20" t="s">
        <v>10343</v>
      </c>
      <c r="NTS20" t="s">
        <v>10344</v>
      </c>
      <c r="NTT20" t="s">
        <v>10345</v>
      </c>
      <c r="NTU20" t="s">
        <v>10346</v>
      </c>
      <c r="NTV20" t="s">
        <v>10347</v>
      </c>
      <c r="NTW20" t="s">
        <v>10348</v>
      </c>
      <c r="NTX20" t="s">
        <v>10349</v>
      </c>
      <c r="NTY20" t="s">
        <v>10350</v>
      </c>
      <c r="NTZ20" t="s">
        <v>10351</v>
      </c>
      <c r="NUA20" t="s">
        <v>10352</v>
      </c>
      <c r="NUB20" t="s">
        <v>10353</v>
      </c>
      <c r="NUC20" t="s">
        <v>10354</v>
      </c>
      <c r="NUD20" t="s">
        <v>10355</v>
      </c>
      <c r="NUE20" t="s">
        <v>10356</v>
      </c>
      <c r="NUF20" t="s">
        <v>10357</v>
      </c>
      <c r="NUG20" t="s">
        <v>10358</v>
      </c>
      <c r="NUH20" t="s">
        <v>10359</v>
      </c>
      <c r="NUI20" t="s">
        <v>10360</v>
      </c>
      <c r="NUJ20" t="s">
        <v>10361</v>
      </c>
      <c r="NUK20" t="s">
        <v>10362</v>
      </c>
      <c r="NUL20" t="s">
        <v>10363</v>
      </c>
      <c r="NUM20" t="s">
        <v>10364</v>
      </c>
      <c r="NUN20" t="s">
        <v>10365</v>
      </c>
      <c r="NUO20" t="s">
        <v>10366</v>
      </c>
      <c r="NUP20" t="s">
        <v>10367</v>
      </c>
      <c r="NUQ20" t="s">
        <v>10368</v>
      </c>
      <c r="NUR20" t="s">
        <v>10369</v>
      </c>
      <c r="NUS20" t="s">
        <v>10370</v>
      </c>
      <c r="NUT20" t="s">
        <v>10371</v>
      </c>
      <c r="NUU20" t="s">
        <v>10372</v>
      </c>
      <c r="NUV20" t="s">
        <v>10373</v>
      </c>
      <c r="NUW20" t="s">
        <v>10374</v>
      </c>
      <c r="NUX20" t="s">
        <v>10375</v>
      </c>
      <c r="NUY20" t="s">
        <v>10376</v>
      </c>
      <c r="NUZ20" t="s">
        <v>10377</v>
      </c>
      <c r="NVA20" t="s">
        <v>10378</v>
      </c>
      <c r="NVB20" t="s">
        <v>10379</v>
      </c>
      <c r="NVC20" t="s">
        <v>10380</v>
      </c>
      <c r="NVD20" t="s">
        <v>10381</v>
      </c>
      <c r="NVE20" t="s">
        <v>10382</v>
      </c>
      <c r="NVF20" t="s">
        <v>10383</v>
      </c>
      <c r="NVG20" t="s">
        <v>10384</v>
      </c>
      <c r="NVH20" t="s">
        <v>10385</v>
      </c>
      <c r="NVI20" t="s">
        <v>10386</v>
      </c>
      <c r="NVJ20" t="s">
        <v>10387</v>
      </c>
      <c r="NVK20" t="s">
        <v>10388</v>
      </c>
      <c r="NVL20" t="s">
        <v>10389</v>
      </c>
      <c r="NVM20" t="s">
        <v>10390</v>
      </c>
      <c r="NVN20" t="s">
        <v>10391</v>
      </c>
      <c r="NVO20" t="s">
        <v>10392</v>
      </c>
      <c r="NVP20" t="s">
        <v>10393</v>
      </c>
      <c r="NVQ20" t="s">
        <v>10394</v>
      </c>
      <c r="NVR20" t="s">
        <v>10395</v>
      </c>
      <c r="NVS20" t="s">
        <v>10396</v>
      </c>
      <c r="NVT20" t="s">
        <v>10397</v>
      </c>
      <c r="NVU20" t="s">
        <v>10398</v>
      </c>
      <c r="NVV20" t="s">
        <v>10399</v>
      </c>
      <c r="NVW20" t="s">
        <v>10400</v>
      </c>
      <c r="NVX20" t="s">
        <v>10401</v>
      </c>
      <c r="NVY20" t="s">
        <v>10402</v>
      </c>
      <c r="NVZ20" t="s">
        <v>10403</v>
      </c>
      <c r="NWA20" t="s">
        <v>10404</v>
      </c>
      <c r="NWB20" t="s">
        <v>10405</v>
      </c>
      <c r="NWC20" t="s">
        <v>10406</v>
      </c>
      <c r="NWD20" t="s">
        <v>10407</v>
      </c>
      <c r="NWE20" t="s">
        <v>10408</v>
      </c>
      <c r="NWF20" t="s">
        <v>10409</v>
      </c>
      <c r="NWG20" t="s">
        <v>10410</v>
      </c>
      <c r="NWH20" t="s">
        <v>10411</v>
      </c>
      <c r="NWI20" t="s">
        <v>10412</v>
      </c>
      <c r="NWJ20" t="s">
        <v>10413</v>
      </c>
      <c r="NWK20" t="s">
        <v>10414</v>
      </c>
      <c r="NWL20" t="s">
        <v>10415</v>
      </c>
      <c r="NWM20" t="s">
        <v>10416</v>
      </c>
      <c r="NWN20" t="s">
        <v>10417</v>
      </c>
      <c r="NWO20" t="s">
        <v>10418</v>
      </c>
      <c r="NWP20" t="s">
        <v>10419</v>
      </c>
      <c r="NWQ20" t="s">
        <v>10420</v>
      </c>
      <c r="NWR20" t="s">
        <v>10421</v>
      </c>
      <c r="NWS20" t="s">
        <v>10422</v>
      </c>
      <c r="NWT20" t="s">
        <v>10423</v>
      </c>
      <c r="NWU20" t="s">
        <v>10424</v>
      </c>
      <c r="NWV20" t="s">
        <v>10425</v>
      </c>
      <c r="NWW20" t="s">
        <v>10426</v>
      </c>
      <c r="NWX20" t="s">
        <v>10427</v>
      </c>
      <c r="NWY20" t="s">
        <v>10428</v>
      </c>
      <c r="NWZ20" t="s">
        <v>10429</v>
      </c>
      <c r="NXA20" t="s">
        <v>10430</v>
      </c>
      <c r="NXB20" t="s">
        <v>10431</v>
      </c>
      <c r="NXC20" t="s">
        <v>10432</v>
      </c>
      <c r="NXD20" t="s">
        <v>10433</v>
      </c>
      <c r="NXE20" t="s">
        <v>10434</v>
      </c>
      <c r="NXF20" t="s">
        <v>10435</v>
      </c>
      <c r="NXG20" t="s">
        <v>10436</v>
      </c>
      <c r="NXH20" t="s">
        <v>10437</v>
      </c>
      <c r="NXI20" t="s">
        <v>10438</v>
      </c>
      <c r="NXJ20" t="s">
        <v>10439</v>
      </c>
      <c r="NXK20" t="s">
        <v>10440</v>
      </c>
      <c r="NXL20" t="s">
        <v>10441</v>
      </c>
      <c r="NXM20" t="s">
        <v>10442</v>
      </c>
      <c r="NXN20" t="s">
        <v>10443</v>
      </c>
      <c r="NXO20" t="s">
        <v>10444</v>
      </c>
      <c r="NXP20" t="s">
        <v>10445</v>
      </c>
      <c r="NXQ20" t="s">
        <v>10446</v>
      </c>
      <c r="NXR20" t="s">
        <v>10447</v>
      </c>
      <c r="NXS20" t="s">
        <v>10448</v>
      </c>
      <c r="NXT20" t="s">
        <v>10449</v>
      </c>
      <c r="NXU20" t="s">
        <v>10450</v>
      </c>
      <c r="NXV20" t="s">
        <v>10451</v>
      </c>
      <c r="NXW20" t="s">
        <v>10452</v>
      </c>
      <c r="NXX20" t="s">
        <v>10453</v>
      </c>
      <c r="NXY20" t="s">
        <v>10454</v>
      </c>
      <c r="NXZ20" t="s">
        <v>10455</v>
      </c>
      <c r="NYA20" t="s">
        <v>10456</v>
      </c>
      <c r="NYB20" t="s">
        <v>10457</v>
      </c>
      <c r="NYC20" t="s">
        <v>10458</v>
      </c>
      <c r="NYD20" t="s">
        <v>10459</v>
      </c>
      <c r="NYE20" t="s">
        <v>10460</v>
      </c>
      <c r="NYF20" t="s">
        <v>10461</v>
      </c>
      <c r="NYG20" t="s">
        <v>10462</v>
      </c>
      <c r="NYH20" t="s">
        <v>10463</v>
      </c>
      <c r="NYI20" t="s">
        <v>10464</v>
      </c>
      <c r="NYJ20" t="s">
        <v>10465</v>
      </c>
      <c r="NYK20" t="s">
        <v>10466</v>
      </c>
      <c r="NYL20" t="s">
        <v>10467</v>
      </c>
      <c r="NYM20" t="s">
        <v>10468</v>
      </c>
      <c r="NYN20" t="s">
        <v>10469</v>
      </c>
      <c r="NYO20" t="s">
        <v>10470</v>
      </c>
      <c r="NYP20" t="s">
        <v>10471</v>
      </c>
      <c r="NYQ20" t="s">
        <v>10472</v>
      </c>
      <c r="NYR20" t="s">
        <v>10473</v>
      </c>
      <c r="NYS20" t="s">
        <v>10474</v>
      </c>
      <c r="NYT20" t="s">
        <v>10475</v>
      </c>
      <c r="NYU20" t="s">
        <v>10476</v>
      </c>
      <c r="NYV20" t="s">
        <v>10477</v>
      </c>
      <c r="NYW20" t="s">
        <v>10478</v>
      </c>
      <c r="NYX20" t="s">
        <v>10479</v>
      </c>
      <c r="NYY20" t="s">
        <v>10480</v>
      </c>
      <c r="NYZ20" t="s">
        <v>10481</v>
      </c>
      <c r="NZA20" t="s">
        <v>10482</v>
      </c>
      <c r="NZB20" t="s">
        <v>10483</v>
      </c>
      <c r="NZC20" t="s">
        <v>10484</v>
      </c>
      <c r="NZD20" t="s">
        <v>10485</v>
      </c>
      <c r="NZE20" t="s">
        <v>10486</v>
      </c>
      <c r="NZF20" t="s">
        <v>10487</v>
      </c>
      <c r="NZG20" t="s">
        <v>10488</v>
      </c>
      <c r="NZH20" t="s">
        <v>10489</v>
      </c>
      <c r="NZI20" t="s">
        <v>10490</v>
      </c>
      <c r="NZJ20" t="s">
        <v>10491</v>
      </c>
      <c r="NZK20" t="s">
        <v>10492</v>
      </c>
      <c r="NZL20" t="s">
        <v>10493</v>
      </c>
      <c r="NZM20" t="s">
        <v>10494</v>
      </c>
      <c r="NZN20" t="s">
        <v>10495</v>
      </c>
      <c r="NZO20" t="s">
        <v>10496</v>
      </c>
      <c r="NZP20" t="s">
        <v>10497</v>
      </c>
      <c r="NZQ20" t="s">
        <v>10498</v>
      </c>
      <c r="NZR20" t="s">
        <v>10499</v>
      </c>
      <c r="NZS20" t="s">
        <v>10500</v>
      </c>
      <c r="NZT20" t="s">
        <v>10501</v>
      </c>
      <c r="NZU20" t="s">
        <v>10502</v>
      </c>
      <c r="NZV20" t="s">
        <v>10503</v>
      </c>
      <c r="NZW20" t="s">
        <v>10504</v>
      </c>
      <c r="NZX20" t="s">
        <v>10505</v>
      </c>
      <c r="NZY20" t="s">
        <v>10506</v>
      </c>
      <c r="NZZ20" t="s">
        <v>10507</v>
      </c>
      <c r="OAA20" t="s">
        <v>10508</v>
      </c>
      <c r="OAB20" t="s">
        <v>10509</v>
      </c>
      <c r="OAC20" t="s">
        <v>10510</v>
      </c>
      <c r="OAD20" t="s">
        <v>10511</v>
      </c>
      <c r="OAE20" t="s">
        <v>10512</v>
      </c>
      <c r="OAF20" t="s">
        <v>10513</v>
      </c>
      <c r="OAG20" t="s">
        <v>10514</v>
      </c>
      <c r="OAH20" t="s">
        <v>10515</v>
      </c>
      <c r="OAI20" t="s">
        <v>10516</v>
      </c>
      <c r="OAJ20" t="s">
        <v>10517</v>
      </c>
      <c r="OAK20" t="s">
        <v>10518</v>
      </c>
      <c r="OAL20" t="s">
        <v>10519</v>
      </c>
      <c r="OAM20" t="s">
        <v>10520</v>
      </c>
      <c r="OAN20" t="s">
        <v>10521</v>
      </c>
      <c r="OAO20" t="s">
        <v>10522</v>
      </c>
      <c r="OAP20" t="s">
        <v>10523</v>
      </c>
      <c r="OAQ20" t="s">
        <v>10524</v>
      </c>
      <c r="OAR20" t="s">
        <v>10525</v>
      </c>
      <c r="OAS20" t="s">
        <v>10526</v>
      </c>
      <c r="OAT20" t="s">
        <v>10527</v>
      </c>
      <c r="OAU20" t="s">
        <v>10528</v>
      </c>
      <c r="OAV20" t="s">
        <v>10529</v>
      </c>
      <c r="OAW20" t="s">
        <v>10530</v>
      </c>
      <c r="OAX20" t="s">
        <v>10531</v>
      </c>
      <c r="OAY20" t="s">
        <v>10532</v>
      </c>
      <c r="OAZ20" t="s">
        <v>10533</v>
      </c>
      <c r="OBA20" t="s">
        <v>10534</v>
      </c>
      <c r="OBB20" t="s">
        <v>10535</v>
      </c>
      <c r="OBC20" t="s">
        <v>10536</v>
      </c>
      <c r="OBD20" t="s">
        <v>10537</v>
      </c>
      <c r="OBE20" t="s">
        <v>10538</v>
      </c>
      <c r="OBF20" t="s">
        <v>10539</v>
      </c>
      <c r="OBG20" t="s">
        <v>10540</v>
      </c>
      <c r="OBH20" t="s">
        <v>10541</v>
      </c>
      <c r="OBI20" t="s">
        <v>10542</v>
      </c>
      <c r="OBJ20" t="s">
        <v>10543</v>
      </c>
      <c r="OBK20" t="s">
        <v>10544</v>
      </c>
      <c r="OBL20" t="s">
        <v>10545</v>
      </c>
      <c r="OBM20" t="s">
        <v>10546</v>
      </c>
      <c r="OBN20" t="s">
        <v>10547</v>
      </c>
      <c r="OBO20" t="s">
        <v>10548</v>
      </c>
      <c r="OBP20" t="s">
        <v>10549</v>
      </c>
      <c r="OBQ20" t="s">
        <v>10550</v>
      </c>
      <c r="OBR20" t="s">
        <v>10551</v>
      </c>
      <c r="OBS20" t="s">
        <v>10552</v>
      </c>
      <c r="OBT20" t="s">
        <v>10553</v>
      </c>
      <c r="OBU20" t="s">
        <v>10554</v>
      </c>
      <c r="OBV20" t="s">
        <v>10555</v>
      </c>
      <c r="OBW20" t="s">
        <v>10556</v>
      </c>
      <c r="OBX20" t="s">
        <v>10557</v>
      </c>
      <c r="OBY20" t="s">
        <v>10558</v>
      </c>
      <c r="OBZ20" t="s">
        <v>10559</v>
      </c>
      <c r="OCA20" t="s">
        <v>10560</v>
      </c>
      <c r="OCB20" t="s">
        <v>10561</v>
      </c>
      <c r="OCC20" t="s">
        <v>10562</v>
      </c>
      <c r="OCD20" t="s">
        <v>10563</v>
      </c>
      <c r="OCE20" t="s">
        <v>10564</v>
      </c>
      <c r="OCF20" t="s">
        <v>10565</v>
      </c>
      <c r="OCG20" t="s">
        <v>10566</v>
      </c>
      <c r="OCH20" t="s">
        <v>10567</v>
      </c>
      <c r="OCI20" t="s">
        <v>10568</v>
      </c>
      <c r="OCJ20" t="s">
        <v>10569</v>
      </c>
      <c r="OCK20" t="s">
        <v>10570</v>
      </c>
      <c r="OCL20" t="s">
        <v>10571</v>
      </c>
      <c r="OCM20" t="s">
        <v>10572</v>
      </c>
      <c r="OCN20" t="s">
        <v>10573</v>
      </c>
      <c r="OCO20" t="s">
        <v>10574</v>
      </c>
      <c r="OCP20" t="s">
        <v>10575</v>
      </c>
      <c r="OCQ20" t="s">
        <v>10576</v>
      </c>
      <c r="OCR20" t="s">
        <v>10577</v>
      </c>
      <c r="OCS20" t="s">
        <v>10578</v>
      </c>
      <c r="OCT20" t="s">
        <v>10579</v>
      </c>
      <c r="OCU20" t="s">
        <v>10580</v>
      </c>
      <c r="OCV20" t="s">
        <v>10581</v>
      </c>
      <c r="OCW20" t="s">
        <v>10582</v>
      </c>
      <c r="OCX20" t="s">
        <v>10583</v>
      </c>
      <c r="OCY20" t="s">
        <v>10584</v>
      </c>
      <c r="OCZ20" t="s">
        <v>10585</v>
      </c>
      <c r="ODA20" t="s">
        <v>10586</v>
      </c>
      <c r="ODB20" t="s">
        <v>10587</v>
      </c>
      <c r="ODC20" t="s">
        <v>10588</v>
      </c>
      <c r="ODD20" t="s">
        <v>10589</v>
      </c>
      <c r="ODE20" t="s">
        <v>10590</v>
      </c>
      <c r="ODF20" t="s">
        <v>10591</v>
      </c>
      <c r="ODG20" t="s">
        <v>10592</v>
      </c>
      <c r="ODH20" t="s">
        <v>10593</v>
      </c>
      <c r="ODI20" t="s">
        <v>10594</v>
      </c>
      <c r="ODJ20" t="s">
        <v>10595</v>
      </c>
      <c r="ODK20" t="s">
        <v>10596</v>
      </c>
      <c r="ODL20" t="s">
        <v>10597</v>
      </c>
      <c r="ODM20" t="s">
        <v>10598</v>
      </c>
      <c r="ODN20" t="s">
        <v>10599</v>
      </c>
      <c r="ODO20" t="s">
        <v>10600</v>
      </c>
      <c r="ODP20" t="s">
        <v>10601</v>
      </c>
      <c r="ODQ20" t="s">
        <v>10602</v>
      </c>
      <c r="ODR20" t="s">
        <v>10603</v>
      </c>
      <c r="ODS20" t="s">
        <v>10604</v>
      </c>
      <c r="ODT20" t="s">
        <v>10605</v>
      </c>
      <c r="ODU20" t="s">
        <v>10606</v>
      </c>
      <c r="ODV20" t="s">
        <v>10607</v>
      </c>
      <c r="ODW20" t="s">
        <v>10608</v>
      </c>
      <c r="ODX20" t="s">
        <v>10609</v>
      </c>
      <c r="ODY20" t="s">
        <v>10610</v>
      </c>
      <c r="ODZ20" t="s">
        <v>10611</v>
      </c>
      <c r="OEA20" t="s">
        <v>10612</v>
      </c>
      <c r="OEB20" t="s">
        <v>10613</v>
      </c>
      <c r="OEC20" t="s">
        <v>10614</v>
      </c>
      <c r="OED20" t="s">
        <v>10615</v>
      </c>
      <c r="OEE20" t="s">
        <v>10616</v>
      </c>
      <c r="OEF20" t="s">
        <v>10617</v>
      </c>
      <c r="OEG20" t="s">
        <v>10618</v>
      </c>
      <c r="OEH20" t="s">
        <v>10619</v>
      </c>
      <c r="OEI20" t="s">
        <v>10620</v>
      </c>
      <c r="OEJ20" t="s">
        <v>10621</v>
      </c>
      <c r="OEK20" t="s">
        <v>10622</v>
      </c>
      <c r="OEL20" t="s">
        <v>10623</v>
      </c>
      <c r="OEM20" t="s">
        <v>10624</v>
      </c>
      <c r="OEN20" t="s">
        <v>10625</v>
      </c>
      <c r="OEO20" t="s">
        <v>10626</v>
      </c>
      <c r="OEP20" t="s">
        <v>10627</v>
      </c>
      <c r="OEQ20" t="s">
        <v>10628</v>
      </c>
      <c r="OER20" t="s">
        <v>10629</v>
      </c>
      <c r="OES20" t="s">
        <v>10630</v>
      </c>
      <c r="OET20" t="s">
        <v>10631</v>
      </c>
      <c r="OEU20" t="s">
        <v>10632</v>
      </c>
      <c r="OEV20" t="s">
        <v>10633</v>
      </c>
      <c r="OEW20" t="s">
        <v>10634</v>
      </c>
      <c r="OEX20" t="s">
        <v>10635</v>
      </c>
      <c r="OEY20" t="s">
        <v>10636</v>
      </c>
      <c r="OEZ20" t="s">
        <v>10637</v>
      </c>
      <c r="OFA20" t="s">
        <v>10638</v>
      </c>
      <c r="OFB20" t="s">
        <v>10639</v>
      </c>
      <c r="OFC20" t="s">
        <v>10640</v>
      </c>
      <c r="OFD20" t="s">
        <v>10641</v>
      </c>
      <c r="OFE20" t="s">
        <v>10642</v>
      </c>
      <c r="OFF20" t="s">
        <v>10643</v>
      </c>
      <c r="OFG20" t="s">
        <v>10644</v>
      </c>
      <c r="OFH20" t="s">
        <v>10645</v>
      </c>
      <c r="OFI20" t="s">
        <v>10646</v>
      </c>
      <c r="OFJ20" t="s">
        <v>10647</v>
      </c>
      <c r="OFK20" t="s">
        <v>10648</v>
      </c>
      <c r="OFL20" t="s">
        <v>10649</v>
      </c>
      <c r="OFM20" t="s">
        <v>10650</v>
      </c>
      <c r="OFN20" t="s">
        <v>10651</v>
      </c>
      <c r="OFO20" t="s">
        <v>10652</v>
      </c>
      <c r="OFP20" t="s">
        <v>10653</v>
      </c>
      <c r="OFQ20" t="s">
        <v>10654</v>
      </c>
      <c r="OFR20" t="s">
        <v>10655</v>
      </c>
      <c r="OFS20" t="s">
        <v>10656</v>
      </c>
      <c r="OFT20" t="s">
        <v>10657</v>
      </c>
      <c r="OFU20" t="s">
        <v>10658</v>
      </c>
      <c r="OFV20" t="s">
        <v>10659</v>
      </c>
      <c r="OFW20" t="s">
        <v>10660</v>
      </c>
      <c r="OFX20" t="s">
        <v>10661</v>
      </c>
      <c r="OFY20" t="s">
        <v>10662</v>
      </c>
      <c r="OFZ20" t="s">
        <v>10663</v>
      </c>
      <c r="OGA20" t="s">
        <v>10664</v>
      </c>
      <c r="OGB20" t="s">
        <v>10665</v>
      </c>
      <c r="OGC20" t="s">
        <v>10666</v>
      </c>
      <c r="OGD20" t="s">
        <v>10667</v>
      </c>
      <c r="OGE20" t="s">
        <v>10668</v>
      </c>
      <c r="OGF20" t="s">
        <v>10669</v>
      </c>
      <c r="OGG20" t="s">
        <v>10670</v>
      </c>
      <c r="OGH20" t="s">
        <v>10671</v>
      </c>
      <c r="OGI20" t="s">
        <v>10672</v>
      </c>
      <c r="OGJ20" t="s">
        <v>10673</v>
      </c>
      <c r="OGK20" t="s">
        <v>10674</v>
      </c>
      <c r="OGL20" t="s">
        <v>10675</v>
      </c>
      <c r="OGM20" t="s">
        <v>10676</v>
      </c>
      <c r="OGN20" t="s">
        <v>10677</v>
      </c>
      <c r="OGO20" t="s">
        <v>10678</v>
      </c>
      <c r="OGP20" t="s">
        <v>10679</v>
      </c>
      <c r="OGQ20" t="s">
        <v>10680</v>
      </c>
      <c r="OGR20" t="s">
        <v>10681</v>
      </c>
      <c r="OGS20" t="s">
        <v>10682</v>
      </c>
      <c r="OGT20" t="s">
        <v>10683</v>
      </c>
      <c r="OGU20" t="s">
        <v>10684</v>
      </c>
      <c r="OGV20" t="s">
        <v>10685</v>
      </c>
      <c r="OGW20" t="s">
        <v>10686</v>
      </c>
      <c r="OGX20" t="s">
        <v>10687</v>
      </c>
      <c r="OGY20" t="s">
        <v>10688</v>
      </c>
      <c r="OGZ20" t="s">
        <v>10689</v>
      </c>
      <c r="OHA20" t="s">
        <v>10690</v>
      </c>
      <c r="OHB20" t="s">
        <v>10691</v>
      </c>
      <c r="OHC20" t="s">
        <v>10692</v>
      </c>
      <c r="OHD20" t="s">
        <v>10693</v>
      </c>
      <c r="OHE20" t="s">
        <v>10694</v>
      </c>
      <c r="OHF20" t="s">
        <v>10695</v>
      </c>
      <c r="OHG20" t="s">
        <v>10696</v>
      </c>
      <c r="OHH20" t="s">
        <v>10697</v>
      </c>
      <c r="OHI20" t="s">
        <v>10698</v>
      </c>
      <c r="OHJ20" t="s">
        <v>10699</v>
      </c>
      <c r="OHK20" t="s">
        <v>10700</v>
      </c>
      <c r="OHL20" t="s">
        <v>10701</v>
      </c>
      <c r="OHM20" t="s">
        <v>10702</v>
      </c>
      <c r="OHN20" t="s">
        <v>10703</v>
      </c>
      <c r="OHO20" t="s">
        <v>10704</v>
      </c>
      <c r="OHP20" t="s">
        <v>10705</v>
      </c>
      <c r="OHQ20" t="s">
        <v>10706</v>
      </c>
      <c r="OHR20" t="s">
        <v>10707</v>
      </c>
      <c r="OHS20" t="s">
        <v>10708</v>
      </c>
      <c r="OHT20" t="s">
        <v>10709</v>
      </c>
      <c r="OHU20" t="s">
        <v>10710</v>
      </c>
      <c r="OHV20" t="s">
        <v>10711</v>
      </c>
      <c r="OHW20" t="s">
        <v>10712</v>
      </c>
      <c r="OHX20" t="s">
        <v>10713</v>
      </c>
      <c r="OHY20" t="s">
        <v>10714</v>
      </c>
      <c r="OHZ20" t="s">
        <v>10715</v>
      </c>
      <c r="OIA20" t="s">
        <v>10716</v>
      </c>
      <c r="OIB20" t="s">
        <v>10717</v>
      </c>
      <c r="OIC20" t="s">
        <v>10718</v>
      </c>
      <c r="OID20" t="s">
        <v>10719</v>
      </c>
      <c r="OIE20" t="s">
        <v>10720</v>
      </c>
      <c r="OIF20" t="s">
        <v>10721</v>
      </c>
      <c r="OIG20" t="s">
        <v>10722</v>
      </c>
      <c r="OIH20" t="s">
        <v>10723</v>
      </c>
      <c r="OII20" t="s">
        <v>10724</v>
      </c>
      <c r="OIJ20" t="s">
        <v>10725</v>
      </c>
      <c r="OIK20" t="s">
        <v>10726</v>
      </c>
      <c r="OIL20" t="s">
        <v>10727</v>
      </c>
      <c r="OIM20" t="s">
        <v>10728</v>
      </c>
      <c r="OIN20" t="s">
        <v>10729</v>
      </c>
      <c r="OIO20" t="s">
        <v>10730</v>
      </c>
      <c r="OIP20" t="s">
        <v>10731</v>
      </c>
      <c r="OIQ20" t="s">
        <v>10732</v>
      </c>
      <c r="OIR20" t="s">
        <v>10733</v>
      </c>
      <c r="OIS20" t="s">
        <v>10734</v>
      </c>
      <c r="OIT20" t="s">
        <v>10735</v>
      </c>
      <c r="OIU20" t="s">
        <v>10736</v>
      </c>
      <c r="OIV20" t="s">
        <v>10737</v>
      </c>
      <c r="OIW20" t="s">
        <v>10738</v>
      </c>
      <c r="OIX20" t="s">
        <v>10739</v>
      </c>
      <c r="OIY20" t="s">
        <v>10740</v>
      </c>
      <c r="OIZ20" t="s">
        <v>10741</v>
      </c>
      <c r="OJA20" t="s">
        <v>10742</v>
      </c>
      <c r="OJB20" t="s">
        <v>10743</v>
      </c>
      <c r="OJC20" t="s">
        <v>10744</v>
      </c>
      <c r="OJD20" t="s">
        <v>10745</v>
      </c>
      <c r="OJE20" t="s">
        <v>10746</v>
      </c>
      <c r="OJF20" t="s">
        <v>10747</v>
      </c>
      <c r="OJG20" t="s">
        <v>10748</v>
      </c>
      <c r="OJH20" t="s">
        <v>10749</v>
      </c>
      <c r="OJI20" t="s">
        <v>10750</v>
      </c>
      <c r="OJJ20" t="s">
        <v>10751</v>
      </c>
      <c r="OJK20" t="s">
        <v>10752</v>
      </c>
      <c r="OJL20" t="s">
        <v>10753</v>
      </c>
      <c r="OJM20" t="s">
        <v>10754</v>
      </c>
      <c r="OJN20" t="s">
        <v>10755</v>
      </c>
      <c r="OJO20" t="s">
        <v>10756</v>
      </c>
      <c r="OJP20" t="s">
        <v>10757</v>
      </c>
      <c r="OJQ20" t="s">
        <v>10758</v>
      </c>
      <c r="OJR20" t="s">
        <v>10759</v>
      </c>
      <c r="OJS20" t="s">
        <v>10760</v>
      </c>
      <c r="OJT20" t="s">
        <v>10761</v>
      </c>
      <c r="OJU20" t="s">
        <v>10762</v>
      </c>
      <c r="OJV20" t="s">
        <v>10763</v>
      </c>
      <c r="OJW20" t="s">
        <v>10764</v>
      </c>
      <c r="OJX20" t="s">
        <v>10765</v>
      </c>
      <c r="OJY20" t="s">
        <v>10766</v>
      </c>
      <c r="OJZ20" t="s">
        <v>10767</v>
      </c>
      <c r="OKA20" t="s">
        <v>10768</v>
      </c>
      <c r="OKB20" t="s">
        <v>10769</v>
      </c>
      <c r="OKC20" t="s">
        <v>10770</v>
      </c>
      <c r="OKD20" t="s">
        <v>10771</v>
      </c>
      <c r="OKE20" t="s">
        <v>10772</v>
      </c>
      <c r="OKF20" t="s">
        <v>10773</v>
      </c>
      <c r="OKG20" t="s">
        <v>10774</v>
      </c>
      <c r="OKH20" t="s">
        <v>10775</v>
      </c>
      <c r="OKI20" t="s">
        <v>10776</v>
      </c>
      <c r="OKJ20" t="s">
        <v>10777</v>
      </c>
      <c r="OKK20" t="s">
        <v>10778</v>
      </c>
      <c r="OKL20" t="s">
        <v>10779</v>
      </c>
      <c r="OKM20" t="s">
        <v>10780</v>
      </c>
      <c r="OKN20" t="s">
        <v>10781</v>
      </c>
      <c r="OKO20" t="s">
        <v>10782</v>
      </c>
      <c r="OKP20" t="s">
        <v>10783</v>
      </c>
      <c r="OKQ20" t="s">
        <v>10784</v>
      </c>
      <c r="OKR20" t="s">
        <v>10785</v>
      </c>
      <c r="OKS20" t="s">
        <v>10786</v>
      </c>
      <c r="OKT20" t="s">
        <v>10787</v>
      </c>
      <c r="OKU20" t="s">
        <v>10788</v>
      </c>
      <c r="OKV20" t="s">
        <v>10789</v>
      </c>
      <c r="OKW20" t="s">
        <v>10790</v>
      </c>
      <c r="OKX20" t="s">
        <v>10791</v>
      </c>
      <c r="OKY20" t="s">
        <v>10792</v>
      </c>
      <c r="OKZ20" t="s">
        <v>10793</v>
      </c>
      <c r="OLA20" t="s">
        <v>10794</v>
      </c>
      <c r="OLB20" t="s">
        <v>10795</v>
      </c>
      <c r="OLC20" t="s">
        <v>10796</v>
      </c>
      <c r="OLD20" t="s">
        <v>10797</v>
      </c>
      <c r="OLE20" t="s">
        <v>10798</v>
      </c>
      <c r="OLF20" t="s">
        <v>10799</v>
      </c>
      <c r="OLG20" t="s">
        <v>10800</v>
      </c>
      <c r="OLH20" t="s">
        <v>10801</v>
      </c>
      <c r="OLI20" t="s">
        <v>10802</v>
      </c>
      <c r="OLJ20" t="s">
        <v>10803</v>
      </c>
      <c r="OLK20" t="s">
        <v>10804</v>
      </c>
      <c r="OLL20" t="s">
        <v>10805</v>
      </c>
      <c r="OLM20" t="s">
        <v>10806</v>
      </c>
      <c r="OLN20" t="s">
        <v>10807</v>
      </c>
      <c r="OLO20" t="s">
        <v>10808</v>
      </c>
      <c r="OLP20" t="s">
        <v>10809</v>
      </c>
      <c r="OLQ20" t="s">
        <v>10810</v>
      </c>
      <c r="OLR20" t="s">
        <v>10811</v>
      </c>
      <c r="OLS20" t="s">
        <v>10812</v>
      </c>
      <c r="OLT20" t="s">
        <v>10813</v>
      </c>
      <c r="OLU20" t="s">
        <v>10814</v>
      </c>
      <c r="OLV20" t="s">
        <v>10815</v>
      </c>
      <c r="OLW20" t="s">
        <v>10816</v>
      </c>
      <c r="OLX20" t="s">
        <v>10817</v>
      </c>
      <c r="OLY20" t="s">
        <v>10818</v>
      </c>
      <c r="OLZ20" t="s">
        <v>10819</v>
      </c>
      <c r="OMA20" t="s">
        <v>10820</v>
      </c>
      <c r="OMB20" t="s">
        <v>10821</v>
      </c>
      <c r="OMC20" t="s">
        <v>10822</v>
      </c>
      <c r="OMD20" t="s">
        <v>10823</v>
      </c>
      <c r="OME20" t="s">
        <v>10824</v>
      </c>
      <c r="OMF20" t="s">
        <v>10825</v>
      </c>
      <c r="OMG20" t="s">
        <v>10826</v>
      </c>
      <c r="OMH20" t="s">
        <v>10827</v>
      </c>
      <c r="OMI20" t="s">
        <v>10828</v>
      </c>
      <c r="OMJ20" t="s">
        <v>10829</v>
      </c>
      <c r="OMK20" t="s">
        <v>10830</v>
      </c>
      <c r="OML20" t="s">
        <v>10831</v>
      </c>
      <c r="OMM20" t="s">
        <v>10832</v>
      </c>
      <c r="OMN20" t="s">
        <v>10833</v>
      </c>
      <c r="OMO20" t="s">
        <v>10834</v>
      </c>
      <c r="OMP20" t="s">
        <v>10835</v>
      </c>
      <c r="OMQ20" t="s">
        <v>10836</v>
      </c>
      <c r="OMR20" t="s">
        <v>10837</v>
      </c>
      <c r="OMS20" t="s">
        <v>10838</v>
      </c>
      <c r="OMT20" t="s">
        <v>10839</v>
      </c>
      <c r="OMU20" t="s">
        <v>10840</v>
      </c>
      <c r="OMV20" t="s">
        <v>10841</v>
      </c>
      <c r="OMW20" t="s">
        <v>10842</v>
      </c>
      <c r="OMX20" t="s">
        <v>10843</v>
      </c>
      <c r="OMY20" t="s">
        <v>10844</v>
      </c>
      <c r="OMZ20" t="s">
        <v>10845</v>
      </c>
      <c r="ONA20" t="s">
        <v>10846</v>
      </c>
      <c r="ONB20" t="s">
        <v>10847</v>
      </c>
      <c r="ONC20" t="s">
        <v>10848</v>
      </c>
      <c r="OND20" t="s">
        <v>10849</v>
      </c>
      <c r="ONE20" t="s">
        <v>10850</v>
      </c>
      <c r="ONF20" t="s">
        <v>10851</v>
      </c>
      <c r="ONG20" t="s">
        <v>10852</v>
      </c>
      <c r="ONH20" t="s">
        <v>10853</v>
      </c>
      <c r="ONI20" t="s">
        <v>10854</v>
      </c>
      <c r="ONJ20" t="s">
        <v>10855</v>
      </c>
      <c r="ONK20" t="s">
        <v>10856</v>
      </c>
      <c r="ONL20" t="s">
        <v>10857</v>
      </c>
      <c r="ONM20" t="s">
        <v>10858</v>
      </c>
      <c r="ONN20" t="s">
        <v>10859</v>
      </c>
      <c r="ONO20" t="s">
        <v>10860</v>
      </c>
      <c r="ONP20" t="s">
        <v>10861</v>
      </c>
      <c r="ONQ20" t="s">
        <v>10862</v>
      </c>
      <c r="ONR20" t="s">
        <v>10863</v>
      </c>
      <c r="ONS20" t="s">
        <v>10864</v>
      </c>
      <c r="ONT20" t="s">
        <v>10865</v>
      </c>
      <c r="ONU20" t="s">
        <v>10866</v>
      </c>
      <c r="ONV20" t="s">
        <v>10867</v>
      </c>
      <c r="ONW20" t="s">
        <v>10868</v>
      </c>
      <c r="ONX20" t="s">
        <v>10869</v>
      </c>
      <c r="ONY20" t="s">
        <v>10870</v>
      </c>
      <c r="ONZ20" t="s">
        <v>10871</v>
      </c>
      <c r="OOA20" t="s">
        <v>10872</v>
      </c>
      <c r="OOB20" t="s">
        <v>10873</v>
      </c>
      <c r="OOC20" t="s">
        <v>10874</v>
      </c>
      <c r="OOD20" t="s">
        <v>10875</v>
      </c>
      <c r="OOE20" t="s">
        <v>10876</v>
      </c>
      <c r="OOF20" t="s">
        <v>10877</v>
      </c>
      <c r="OOG20" t="s">
        <v>10878</v>
      </c>
      <c r="OOH20" t="s">
        <v>10879</v>
      </c>
      <c r="OOI20" t="s">
        <v>10880</v>
      </c>
      <c r="OOJ20" t="s">
        <v>10881</v>
      </c>
      <c r="OOK20" t="s">
        <v>10882</v>
      </c>
      <c r="OOL20" t="s">
        <v>10883</v>
      </c>
      <c r="OOM20" t="s">
        <v>10884</v>
      </c>
      <c r="OON20" t="s">
        <v>10885</v>
      </c>
      <c r="OOO20" t="s">
        <v>10886</v>
      </c>
      <c r="OOP20" t="s">
        <v>10887</v>
      </c>
      <c r="OOQ20" t="s">
        <v>10888</v>
      </c>
      <c r="OOR20" t="s">
        <v>10889</v>
      </c>
      <c r="OOS20" t="s">
        <v>10890</v>
      </c>
      <c r="OOT20" t="s">
        <v>10891</v>
      </c>
      <c r="OOU20" t="s">
        <v>10892</v>
      </c>
      <c r="OOV20" t="s">
        <v>10893</v>
      </c>
      <c r="OOW20" t="s">
        <v>10894</v>
      </c>
      <c r="OOX20" t="s">
        <v>10895</v>
      </c>
      <c r="OOY20" t="s">
        <v>10896</v>
      </c>
      <c r="OOZ20" t="s">
        <v>10897</v>
      </c>
      <c r="OPA20" t="s">
        <v>10898</v>
      </c>
      <c r="OPB20" t="s">
        <v>10899</v>
      </c>
      <c r="OPC20" t="s">
        <v>10900</v>
      </c>
      <c r="OPD20" t="s">
        <v>10901</v>
      </c>
      <c r="OPE20" t="s">
        <v>10902</v>
      </c>
      <c r="OPF20" t="s">
        <v>10903</v>
      </c>
      <c r="OPG20" t="s">
        <v>10904</v>
      </c>
      <c r="OPH20" t="s">
        <v>10905</v>
      </c>
      <c r="OPI20" t="s">
        <v>10906</v>
      </c>
      <c r="OPJ20" t="s">
        <v>10907</v>
      </c>
      <c r="OPK20" t="s">
        <v>10908</v>
      </c>
      <c r="OPL20" t="s">
        <v>10909</v>
      </c>
      <c r="OPM20" t="s">
        <v>10910</v>
      </c>
      <c r="OPN20" t="s">
        <v>10911</v>
      </c>
      <c r="OPO20" t="s">
        <v>10912</v>
      </c>
      <c r="OPP20" t="s">
        <v>10913</v>
      </c>
      <c r="OPQ20" t="s">
        <v>10914</v>
      </c>
      <c r="OPR20" t="s">
        <v>10915</v>
      </c>
      <c r="OPS20" t="s">
        <v>10916</v>
      </c>
      <c r="OPT20" t="s">
        <v>10917</v>
      </c>
      <c r="OPU20" t="s">
        <v>10918</v>
      </c>
      <c r="OPV20" t="s">
        <v>10919</v>
      </c>
      <c r="OPW20" t="s">
        <v>10920</v>
      </c>
      <c r="OPX20" t="s">
        <v>10921</v>
      </c>
      <c r="OPY20" t="s">
        <v>10922</v>
      </c>
      <c r="OPZ20" t="s">
        <v>10923</v>
      </c>
      <c r="OQA20" t="s">
        <v>10924</v>
      </c>
      <c r="OQB20" t="s">
        <v>10925</v>
      </c>
      <c r="OQC20" t="s">
        <v>10926</v>
      </c>
      <c r="OQD20" t="s">
        <v>10927</v>
      </c>
      <c r="OQE20" t="s">
        <v>10928</v>
      </c>
      <c r="OQF20" t="s">
        <v>10929</v>
      </c>
      <c r="OQG20" t="s">
        <v>10930</v>
      </c>
      <c r="OQH20" t="s">
        <v>10931</v>
      </c>
      <c r="OQI20" t="s">
        <v>10932</v>
      </c>
      <c r="OQJ20" t="s">
        <v>10933</v>
      </c>
      <c r="OQK20" t="s">
        <v>10934</v>
      </c>
      <c r="OQL20" t="s">
        <v>10935</v>
      </c>
      <c r="OQM20" t="s">
        <v>10936</v>
      </c>
      <c r="OQN20" t="s">
        <v>10937</v>
      </c>
      <c r="OQO20" t="s">
        <v>10938</v>
      </c>
      <c r="OQP20" t="s">
        <v>10939</v>
      </c>
      <c r="OQQ20" t="s">
        <v>10940</v>
      </c>
      <c r="OQR20" t="s">
        <v>10941</v>
      </c>
      <c r="OQS20" t="s">
        <v>10942</v>
      </c>
      <c r="OQT20" t="s">
        <v>10943</v>
      </c>
      <c r="OQU20" t="s">
        <v>10944</v>
      </c>
      <c r="OQV20" t="s">
        <v>10945</v>
      </c>
      <c r="OQW20" t="s">
        <v>10946</v>
      </c>
      <c r="OQX20" t="s">
        <v>10947</v>
      </c>
      <c r="OQY20" t="s">
        <v>10948</v>
      </c>
      <c r="OQZ20" t="s">
        <v>10949</v>
      </c>
      <c r="ORA20" t="s">
        <v>10950</v>
      </c>
      <c r="ORB20" t="s">
        <v>10951</v>
      </c>
      <c r="ORC20" t="s">
        <v>10952</v>
      </c>
      <c r="ORD20" t="s">
        <v>10953</v>
      </c>
      <c r="ORE20" t="s">
        <v>10954</v>
      </c>
      <c r="ORF20" t="s">
        <v>10955</v>
      </c>
      <c r="ORG20" t="s">
        <v>10956</v>
      </c>
      <c r="ORH20" t="s">
        <v>10957</v>
      </c>
      <c r="ORI20" t="s">
        <v>10958</v>
      </c>
      <c r="ORJ20" t="s">
        <v>10959</v>
      </c>
      <c r="ORK20" t="s">
        <v>10960</v>
      </c>
      <c r="ORL20" t="s">
        <v>10961</v>
      </c>
      <c r="ORM20" t="s">
        <v>10962</v>
      </c>
      <c r="ORN20" t="s">
        <v>10963</v>
      </c>
      <c r="ORO20" t="s">
        <v>10964</v>
      </c>
      <c r="ORP20" t="s">
        <v>10965</v>
      </c>
      <c r="ORQ20" t="s">
        <v>10966</v>
      </c>
      <c r="ORR20" t="s">
        <v>10967</v>
      </c>
      <c r="ORS20" t="s">
        <v>10968</v>
      </c>
      <c r="ORT20" t="s">
        <v>10969</v>
      </c>
      <c r="ORU20" t="s">
        <v>10970</v>
      </c>
      <c r="ORV20" t="s">
        <v>10971</v>
      </c>
      <c r="ORW20" t="s">
        <v>10972</v>
      </c>
      <c r="ORX20" t="s">
        <v>10973</v>
      </c>
      <c r="ORY20" t="s">
        <v>10974</v>
      </c>
      <c r="ORZ20" t="s">
        <v>10975</v>
      </c>
      <c r="OSA20" t="s">
        <v>10976</v>
      </c>
      <c r="OSB20" t="s">
        <v>10977</v>
      </c>
      <c r="OSC20" t="s">
        <v>10978</v>
      </c>
      <c r="OSD20" t="s">
        <v>10979</v>
      </c>
      <c r="OSE20" t="s">
        <v>10980</v>
      </c>
      <c r="OSF20" t="s">
        <v>10981</v>
      </c>
      <c r="OSG20" t="s">
        <v>10982</v>
      </c>
      <c r="OSH20" t="s">
        <v>10983</v>
      </c>
      <c r="OSI20" t="s">
        <v>10984</v>
      </c>
      <c r="OSJ20" t="s">
        <v>10985</v>
      </c>
      <c r="OSK20" t="s">
        <v>10986</v>
      </c>
      <c r="OSL20" t="s">
        <v>10987</v>
      </c>
      <c r="OSM20" t="s">
        <v>10988</v>
      </c>
      <c r="OSN20" t="s">
        <v>10989</v>
      </c>
      <c r="OSO20" t="s">
        <v>10990</v>
      </c>
      <c r="OSP20" t="s">
        <v>10991</v>
      </c>
      <c r="OSQ20" t="s">
        <v>10992</v>
      </c>
      <c r="OSR20" t="s">
        <v>10993</v>
      </c>
      <c r="OSS20" t="s">
        <v>10994</v>
      </c>
      <c r="OST20" t="s">
        <v>10995</v>
      </c>
      <c r="OSU20" t="s">
        <v>10996</v>
      </c>
      <c r="OSV20" t="s">
        <v>10997</v>
      </c>
      <c r="OSW20" t="s">
        <v>10998</v>
      </c>
      <c r="OSX20" t="s">
        <v>10999</v>
      </c>
      <c r="OSY20" t="s">
        <v>11000</v>
      </c>
      <c r="OSZ20" t="s">
        <v>11001</v>
      </c>
      <c r="OTA20" t="s">
        <v>11002</v>
      </c>
      <c r="OTB20" t="s">
        <v>11003</v>
      </c>
      <c r="OTC20" t="s">
        <v>11004</v>
      </c>
      <c r="OTD20" t="s">
        <v>11005</v>
      </c>
      <c r="OTE20" t="s">
        <v>11006</v>
      </c>
      <c r="OTF20" t="s">
        <v>11007</v>
      </c>
      <c r="OTG20" t="s">
        <v>11008</v>
      </c>
      <c r="OTH20" t="s">
        <v>11009</v>
      </c>
      <c r="OTI20" t="s">
        <v>11010</v>
      </c>
      <c r="OTJ20" t="s">
        <v>11011</v>
      </c>
      <c r="OTK20" t="s">
        <v>11012</v>
      </c>
      <c r="OTL20" t="s">
        <v>11013</v>
      </c>
      <c r="OTM20" t="s">
        <v>11014</v>
      </c>
      <c r="OTN20" t="s">
        <v>11015</v>
      </c>
      <c r="OTO20" t="s">
        <v>11016</v>
      </c>
      <c r="OTP20" t="s">
        <v>11017</v>
      </c>
      <c r="OTQ20" t="s">
        <v>11018</v>
      </c>
      <c r="OTR20" t="s">
        <v>11019</v>
      </c>
      <c r="OTS20" t="s">
        <v>11020</v>
      </c>
      <c r="OTT20" t="s">
        <v>11021</v>
      </c>
      <c r="OTU20" t="s">
        <v>11022</v>
      </c>
      <c r="OTV20" t="s">
        <v>11023</v>
      </c>
      <c r="OTW20" t="s">
        <v>11024</v>
      </c>
      <c r="OTX20" t="s">
        <v>11025</v>
      </c>
      <c r="OTY20" t="s">
        <v>11026</v>
      </c>
      <c r="OTZ20" t="s">
        <v>11027</v>
      </c>
      <c r="OUA20" t="s">
        <v>11028</v>
      </c>
      <c r="OUB20" t="s">
        <v>11029</v>
      </c>
      <c r="OUC20" t="s">
        <v>11030</v>
      </c>
      <c r="OUD20" t="s">
        <v>11031</v>
      </c>
      <c r="OUE20" t="s">
        <v>11032</v>
      </c>
      <c r="OUF20" t="s">
        <v>11033</v>
      </c>
      <c r="OUG20" t="s">
        <v>11034</v>
      </c>
      <c r="OUH20" t="s">
        <v>11035</v>
      </c>
      <c r="OUI20" t="s">
        <v>11036</v>
      </c>
      <c r="OUJ20" t="s">
        <v>11037</v>
      </c>
      <c r="OUK20" t="s">
        <v>11038</v>
      </c>
      <c r="OUL20" t="s">
        <v>11039</v>
      </c>
      <c r="OUM20" t="s">
        <v>11040</v>
      </c>
      <c r="OUN20" t="s">
        <v>11041</v>
      </c>
      <c r="OUO20" t="s">
        <v>11042</v>
      </c>
      <c r="OUP20" t="s">
        <v>11043</v>
      </c>
      <c r="OUQ20" t="s">
        <v>11044</v>
      </c>
      <c r="OUR20" t="s">
        <v>11045</v>
      </c>
      <c r="OUS20" t="s">
        <v>11046</v>
      </c>
      <c r="OUT20" t="s">
        <v>11047</v>
      </c>
      <c r="OUU20" t="s">
        <v>11048</v>
      </c>
      <c r="OUV20" t="s">
        <v>11049</v>
      </c>
      <c r="OUW20" t="s">
        <v>11050</v>
      </c>
      <c r="OUX20" t="s">
        <v>11051</v>
      </c>
      <c r="OUY20" t="s">
        <v>11052</v>
      </c>
      <c r="OUZ20" t="s">
        <v>11053</v>
      </c>
      <c r="OVA20" t="s">
        <v>11054</v>
      </c>
      <c r="OVB20" t="s">
        <v>11055</v>
      </c>
      <c r="OVC20" t="s">
        <v>11056</v>
      </c>
      <c r="OVD20" t="s">
        <v>11057</v>
      </c>
      <c r="OVE20" t="s">
        <v>11058</v>
      </c>
      <c r="OVF20" t="s">
        <v>11059</v>
      </c>
      <c r="OVG20" t="s">
        <v>11060</v>
      </c>
      <c r="OVH20" t="s">
        <v>11061</v>
      </c>
      <c r="OVI20" t="s">
        <v>11062</v>
      </c>
      <c r="OVJ20" t="s">
        <v>11063</v>
      </c>
      <c r="OVK20" t="s">
        <v>11064</v>
      </c>
      <c r="OVL20" t="s">
        <v>11065</v>
      </c>
      <c r="OVM20" t="s">
        <v>11066</v>
      </c>
      <c r="OVN20" t="s">
        <v>11067</v>
      </c>
      <c r="OVO20" t="s">
        <v>11068</v>
      </c>
      <c r="OVP20" t="s">
        <v>11069</v>
      </c>
      <c r="OVQ20" t="s">
        <v>11070</v>
      </c>
      <c r="OVR20" t="s">
        <v>11071</v>
      </c>
      <c r="OVS20" t="s">
        <v>11072</v>
      </c>
      <c r="OVT20" t="s">
        <v>11073</v>
      </c>
      <c r="OVU20" t="s">
        <v>11074</v>
      </c>
      <c r="OVV20" t="s">
        <v>11075</v>
      </c>
      <c r="OVW20" t="s">
        <v>11076</v>
      </c>
      <c r="OVX20" t="s">
        <v>11077</v>
      </c>
      <c r="OVY20" t="s">
        <v>11078</v>
      </c>
      <c r="OVZ20" t="s">
        <v>11079</v>
      </c>
      <c r="OWA20" t="s">
        <v>11080</v>
      </c>
      <c r="OWB20" t="s">
        <v>11081</v>
      </c>
      <c r="OWC20" t="s">
        <v>11082</v>
      </c>
      <c r="OWD20" t="s">
        <v>11083</v>
      </c>
      <c r="OWE20" t="s">
        <v>11084</v>
      </c>
      <c r="OWF20" t="s">
        <v>11085</v>
      </c>
      <c r="OWG20" t="s">
        <v>11086</v>
      </c>
      <c r="OWH20" t="s">
        <v>11087</v>
      </c>
      <c r="OWI20" t="s">
        <v>11088</v>
      </c>
      <c r="OWJ20" t="s">
        <v>11089</v>
      </c>
      <c r="OWK20" t="s">
        <v>11090</v>
      </c>
      <c r="OWL20" t="s">
        <v>11091</v>
      </c>
      <c r="OWM20" t="s">
        <v>11092</v>
      </c>
      <c r="OWN20" t="s">
        <v>11093</v>
      </c>
      <c r="OWO20" t="s">
        <v>11094</v>
      </c>
      <c r="OWP20" t="s">
        <v>11095</v>
      </c>
      <c r="OWQ20" t="s">
        <v>11096</v>
      </c>
      <c r="OWR20" t="s">
        <v>11097</v>
      </c>
      <c r="OWS20" t="s">
        <v>11098</v>
      </c>
      <c r="OWT20" t="s">
        <v>11099</v>
      </c>
      <c r="OWU20" t="s">
        <v>11100</v>
      </c>
      <c r="OWV20" t="s">
        <v>11101</v>
      </c>
      <c r="OWW20" t="s">
        <v>11102</v>
      </c>
      <c r="OWX20" t="s">
        <v>11103</v>
      </c>
      <c r="OWY20" t="s">
        <v>11104</v>
      </c>
      <c r="OWZ20" t="s">
        <v>11105</v>
      </c>
      <c r="OXA20" t="s">
        <v>11106</v>
      </c>
      <c r="OXB20" t="s">
        <v>11107</v>
      </c>
      <c r="OXC20" t="s">
        <v>11108</v>
      </c>
      <c r="OXD20" t="s">
        <v>11109</v>
      </c>
      <c r="OXE20" t="s">
        <v>11110</v>
      </c>
      <c r="OXF20" t="s">
        <v>11111</v>
      </c>
      <c r="OXG20" t="s">
        <v>11112</v>
      </c>
      <c r="OXH20" t="s">
        <v>11113</v>
      </c>
      <c r="OXI20" t="s">
        <v>11114</v>
      </c>
      <c r="OXJ20" t="s">
        <v>11115</v>
      </c>
      <c r="OXK20" t="s">
        <v>11116</v>
      </c>
      <c r="OXL20" t="s">
        <v>11117</v>
      </c>
      <c r="OXM20" t="s">
        <v>11118</v>
      </c>
      <c r="OXN20" t="s">
        <v>11119</v>
      </c>
      <c r="OXO20" t="s">
        <v>11120</v>
      </c>
      <c r="OXP20" t="s">
        <v>11121</v>
      </c>
      <c r="OXQ20" t="s">
        <v>11122</v>
      </c>
      <c r="OXR20" t="s">
        <v>11123</v>
      </c>
      <c r="OXS20" t="s">
        <v>11124</v>
      </c>
      <c r="OXT20" t="s">
        <v>11125</v>
      </c>
      <c r="OXU20" t="s">
        <v>11126</v>
      </c>
      <c r="OXV20" t="s">
        <v>11127</v>
      </c>
      <c r="OXW20" t="s">
        <v>11128</v>
      </c>
      <c r="OXX20" t="s">
        <v>11129</v>
      </c>
      <c r="OXY20" t="s">
        <v>11130</v>
      </c>
      <c r="OXZ20" t="s">
        <v>11131</v>
      </c>
      <c r="OYA20" t="s">
        <v>11132</v>
      </c>
      <c r="OYB20" t="s">
        <v>11133</v>
      </c>
      <c r="OYC20" t="s">
        <v>11134</v>
      </c>
      <c r="OYD20" t="s">
        <v>11135</v>
      </c>
      <c r="OYE20" t="s">
        <v>11136</v>
      </c>
      <c r="OYF20" t="s">
        <v>11137</v>
      </c>
      <c r="OYG20" t="s">
        <v>11138</v>
      </c>
      <c r="OYH20" t="s">
        <v>11139</v>
      </c>
      <c r="OYI20" t="s">
        <v>11140</v>
      </c>
      <c r="OYJ20" t="s">
        <v>11141</v>
      </c>
      <c r="OYK20" t="s">
        <v>11142</v>
      </c>
      <c r="OYL20" t="s">
        <v>11143</v>
      </c>
      <c r="OYM20" t="s">
        <v>11144</v>
      </c>
      <c r="OYN20" t="s">
        <v>11145</v>
      </c>
      <c r="OYO20" t="s">
        <v>11146</v>
      </c>
      <c r="OYP20" t="s">
        <v>11147</v>
      </c>
      <c r="OYQ20" t="s">
        <v>11148</v>
      </c>
      <c r="OYR20" t="s">
        <v>11149</v>
      </c>
      <c r="OYS20" t="s">
        <v>11150</v>
      </c>
      <c r="OYT20" t="s">
        <v>11151</v>
      </c>
      <c r="OYU20" t="s">
        <v>11152</v>
      </c>
      <c r="OYV20" t="s">
        <v>11153</v>
      </c>
      <c r="OYW20" t="s">
        <v>11154</v>
      </c>
      <c r="OYX20" t="s">
        <v>11155</v>
      </c>
      <c r="OYY20" t="s">
        <v>11156</v>
      </c>
      <c r="OYZ20" t="s">
        <v>11157</v>
      </c>
      <c r="OZA20" t="s">
        <v>11158</v>
      </c>
      <c r="OZB20" t="s">
        <v>11159</v>
      </c>
      <c r="OZC20" t="s">
        <v>11160</v>
      </c>
      <c r="OZD20" t="s">
        <v>11161</v>
      </c>
      <c r="OZE20" t="s">
        <v>11162</v>
      </c>
      <c r="OZF20" t="s">
        <v>11163</v>
      </c>
      <c r="OZG20" t="s">
        <v>11164</v>
      </c>
      <c r="OZH20" t="s">
        <v>11165</v>
      </c>
      <c r="OZI20" t="s">
        <v>11166</v>
      </c>
      <c r="OZJ20" t="s">
        <v>11167</v>
      </c>
      <c r="OZK20" t="s">
        <v>11168</v>
      </c>
      <c r="OZL20" t="s">
        <v>11169</v>
      </c>
      <c r="OZM20" t="s">
        <v>11170</v>
      </c>
      <c r="OZN20" t="s">
        <v>11171</v>
      </c>
      <c r="OZO20" t="s">
        <v>11172</v>
      </c>
      <c r="OZP20" t="s">
        <v>11173</v>
      </c>
      <c r="OZQ20" t="s">
        <v>11174</v>
      </c>
      <c r="OZR20" t="s">
        <v>11175</v>
      </c>
      <c r="OZS20" t="s">
        <v>11176</v>
      </c>
      <c r="OZT20" t="s">
        <v>11177</v>
      </c>
      <c r="OZU20" t="s">
        <v>11178</v>
      </c>
      <c r="OZV20" t="s">
        <v>11179</v>
      </c>
      <c r="OZW20" t="s">
        <v>11180</v>
      </c>
      <c r="OZX20" t="s">
        <v>11181</v>
      </c>
      <c r="OZY20" t="s">
        <v>11182</v>
      </c>
      <c r="OZZ20" t="s">
        <v>11183</v>
      </c>
      <c r="PAA20" t="s">
        <v>11184</v>
      </c>
      <c r="PAB20" t="s">
        <v>11185</v>
      </c>
      <c r="PAC20" t="s">
        <v>11186</v>
      </c>
      <c r="PAD20" t="s">
        <v>11187</v>
      </c>
      <c r="PAE20" t="s">
        <v>11188</v>
      </c>
      <c r="PAF20" t="s">
        <v>11189</v>
      </c>
      <c r="PAG20" t="s">
        <v>11190</v>
      </c>
      <c r="PAH20" t="s">
        <v>11191</v>
      </c>
      <c r="PAI20" t="s">
        <v>11192</v>
      </c>
      <c r="PAJ20" t="s">
        <v>11193</v>
      </c>
      <c r="PAK20" t="s">
        <v>11194</v>
      </c>
      <c r="PAL20" t="s">
        <v>11195</v>
      </c>
      <c r="PAM20" t="s">
        <v>11196</v>
      </c>
      <c r="PAN20" t="s">
        <v>11197</v>
      </c>
      <c r="PAO20" t="s">
        <v>11198</v>
      </c>
      <c r="PAP20" t="s">
        <v>11199</v>
      </c>
      <c r="PAQ20" t="s">
        <v>11200</v>
      </c>
      <c r="PAR20" t="s">
        <v>11201</v>
      </c>
      <c r="PAS20" t="s">
        <v>11202</v>
      </c>
      <c r="PAT20" t="s">
        <v>11203</v>
      </c>
      <c r="PAU20" t="s">
        <v>11204</v>
      </c>
      <c r="PAV20" t="s">
        <v>11205</v>
      </c>
      <c r="PAW20" t="s">
        <v>11206</v>
      </c>
      <c r="PAX20" t="s">
        <v>11207</v>
      </c>
      <c r="PAY20" t="s">
        <v>11208</v>
      </c>
      <c r="PAZ20" t="s">
        <v>11209</v>
      </c>
      <c r="PBA20" t="s">
        <v>11210</v>
      </c>
      <c r="PBB20" t="s">
        <v>11211</v>
      </c>
      <c r="PBC20" t="s">
        <v>11212</v>
      </c>
      <c r="PBD20" t="s">
        <v>11213</v>
      </c>
      <c r="PBE20" t="s">
        <v>11214</v>
      </c>
      <c r="PBF20" t="s">
        <v>11215</v>
      </c>
      <c r="PBG20" t="s">
        <v>11216</v>
      </c>
      <c r="PBH20" t="s">
        <v>11217</v>
      </c>
      <c r="PBI20" t="s">
        <v>11218</v>
      </c>
      <c r="PBJ20" t="s">
        <v>11219</v>
      </c>
      <c r="PBK20" t="s">
        <v>11220</v>
      </c>
      <c r="PBL20" t="s">
        <v>11221</v>
      </c>
      <c r="PBM20" t="s">
        <v>11222</v>
      </c>
      <c r="PBN20" t="s">
        <v>11223</v>
      </c>
      <c r="PBO20" t="s">
        <v>11224</v>
      </c>
      <c r="PBP20" t="s">
        <v>11225</v>
      </c>
      <c r="PBQ20" t="s">
        <v>11226</v>
      </c>
      <c r="PBR20" t="s">
        <v>11227</v>
      </c>
      <c r="PBS20" t="s">
        <v>11228</v>
      </c>
      <c r="PBT20" t="s">
        <v>11229</v>
      </c>
      <c r="PBU20" t="s">
        <v>11230</v>
      </c>
      <c r="PBV20" t="s">
        <v>11231</v>
      </c>
      <c r="PBW20" t="s">
        <v>11232</v>
      </c>
      <c r="PBX20" t="s">
        <v>11233</v>
      </c>
      <c r="PBY20" t="s">
        <v>11234</v>
      </c>
      <c r="PBZ20" t="s">
        <v>11235</v>
      </c>
      <c r="PCA20" t="s">
        <v>11236</v>
      </c>
      <c r="PCB20" t="s">
        <v>11237</v>
      </c>
      <c r="PCC20" t="s">
        <v>11238</v>
      </c>
      <c r="PCD20" t="s">
        <v>11239</v>
      </c>
      <c r="PCE20" t="s">
        <v>11240</v>
      </c>
      <c r="PCF20" t="s">
        <v>11241</v>
      </c>
      <c r="PCG20" t="s">
        <v>11242</v>
      </c>
      <c r="PCH20" t="s">
        <v>11243</v>
      </c>
      <c r="PCI20" t="s">
        <v>11244</v>
      </c>
      <c r="PCJ20" t="s">
        <v>11245</v>
      </c>
      <c r="PCK20" t="s">
        <v>11246</v>
      </c>
      <c r="PCL20" t="s">
        <v>11247</v>
      </c>
      <c r="PCM20" t="s">
        <v>11248</v>
      </c>
      <c r="PCN20" t="s">
        <v>11249</v>
      </c>
      <c r="PCO20" t="s">
        <v>11250</v>
      </c>
      <c r="PCP20" t="s">
        <v>11251</v>
      </c>
      <c r="PCQ20" t="s">
        <v>11252</v>
      </c>
      <c r="PCR20" t="s">
        <v>11253</v>
      </c>
      <c r="PCS20" t="s">
        <v>11254</v>
      </c>
      <c r="PCT20" t="s">
        <v>11255</v>
      </c>
      <c r="PCU20" t="s">
        <v>11256</v>
      </c>
      <c r="PCV20" t="s">
        <v>11257</v>
      </c>
      <c r="PCW20" t="s">
        <v>11258</v>
      </c>
      <c r="PCX20" t="s">
        <v>11259</v>
      </c>
      <c r="PCY20" t="s">
        <v>11260</v>
      </c>
      <c r="PCZ20" t="s">
        <v>11261</v>
      </c>
      <c r="PDA20" t="s">
        <v>11262</v>
      </c>
      <c r="PDB20" t="s">
        <v>11263</v>
      </c>
      <c r="PDC20" t="s">
        <v>11264</v>
      </c>
      <c r="PDD20" t="s">
        <v>11265</v>
      </c>
      <c r="PDE20" t="s">
        <v>11266</v>
      </c>
      <c r="PDF20" t="s">
        <v>11267</v>
      </c>
      <c r="PDG20" t="s">
        <v>11268</v>
      </c>
      <c r="PDH20" t="s">
        <v>11269</v>
      </c>
      <c r="PDI20" t="s">
        <v>11270</v>
      </c>
      <c r="PDJ20" t="s">
        <v>11271</v>
      </c>
      <c r="PDK20" t="s">
        <v>11272</v>
      </c>
      <c r="PDL20" t="s">
        <v>11273</v>
      </c>
      <c r="PDM20" t="s">
        <v>11274</v>
      </c>
      <c r="PDN20" t="s">
        <v>11275</v>
      </c>
      <c r="PDO20" t="s">
        <v>11276</v>
      </c>
      <c r="PDP20" t="s">
        <v>11277</v>
      </c>
      <c r="PDQ20" t="s">
        <v>11278</v>
      </c>
      <c r="PDR20" t="s">
        <v>11279</v>
      </c>
      <c r="PDS20" t="s">
        <v>11280</v>
      </c>
      <c r="PDT20" t="s">
        <v>11281</v>
      </c>
      <c r="PDU20" t="s">
        <v>11282</v>
      </c>
      <c r="PDV20" t="s">
        <v>11283</v>
      </c>
      <c r="PDW20" t="s">
        <v>11284</v>
      </c>
      <c r="PDX20" t="s">
        <v>11285</v>
      </c>
      <c r="PDY20" t="s">
        <v>11286</v>
      </c>
      <c r="PDZ20" t="s">
        <v>11287</v>
      </c>
      <c r="PEA20" t="s">
        <v>11288</v>
      </c>
      <c r="PEB20" t="s">
        <v>11289</v>
      </c>
      <c r="PEC20" t="s">
        <v>11290</v>
      </c>
      <c r="PED20" t="s">
        <v>11291</v>
      </c>
      <c r="PEE20" t="s">
        <v>11292</v>
      </c>
      <c r="PEF20" t="s">
        <v>11293</v>
      </c>
      <c r="PEG20" t="s">
        <v>11294</v>
      </c>
      <c r="PEH20" t="s">
        <v>11295</v>
      </c>
      <c r="PEI20" t="s">
        <v>11296</v>
      </c>
      <c r="PEJ20" t="s">
        <v>11297</v>
      </c>
      <c r="PEK20" t="s">
        <v>11298</v>
      </c>
      <c r="PEL20" t="s">
        <v>11299</v>
      </c>
      <c r="PEM20" t="s">
        <v>11300</v>
      </c>
      <c r="PEN20" t="s">
        <v>11301</v>
      </c>
      <c r="PEO20" t="s">
        <v>11302</v>
      </c>
      <c r="PEP20" t="s">
        <v>11303</v>
      </c>
      <c r="PEQ20" t="s">
        <v>11304</v>
      </c>
      <c r="PER20" t="s">
        <v>11305</v>
      </c>
      <c r="PES20" t="s">
        <v>11306</v>
      </c>
      <c r="PET20" t="s">
        <v>11307</v>
      </c>
      <c r="PEU20" t="s">
        <v>11308</v>
      </c>
      <c r="PEV20" t="s">
        <v>11309</v>
      </c>
      <c r="PEW20" t="s">
        <v>11310</v>
      </c>
      <c r="PEX20" t="s">
        <v>11311</v>
      </c>
      <c r="PEY20" t="s">
        <v>11312</v>
      </c>
      <c r="PEZ20" t="s">
        <v>11313</v>
      </c>
      <c r="PFA20" t="s">
        <v>11314</v>
      </c>
      <c r="PFB20" t="s">
        <v>11315</v>
      </c>
      <c r="PFC20" t="s">
        <v>11316</v>
      </c>
      <c r="PFD20" t="s">
        <v>11317</v>
      </c>
      <c r="PFE20" t="s">
        <v>11318</v>
      </c>
      <c r="PFF20" t="s">
        <v>11319</v>
      </c>
      <c r="PFG20" t="s">
        <v>11320</v>
      </c>
      <c r="PFH20" t="s">
        <v>11321</v>
      </c>
      <c r="PFI20" t="s">
        <v>11322</v>
      </c>
      <c r="PFJ20" t="s">
        <v>11323</v>
      </c>
      <c r="PFK20" t="s">
        <v>11324</v>
      </c>
      <c r="PFL20" t="s">
        <v>11325</v>
      </c>
      <c r="PFM20" t="s">
        <v>11326</v>
      </c>
      <c r="PFN20" t="s">
        <v>11327</v>
      </c>
      <c r="PFO20" t="s">
        <v>11328</v>
      </c>
      <c r="PFP20" t="s">
        <v>11329</v>
      </c>
      <c r="PFQ20" t="s">
        <v>11330</v>
      </c>
      <c r="PFR20" t="s">
        <v>11331</v>
      </c>
      <c r="PFS20" t="s">
        <v>11332</v>
      </c>
      <c r="PFT20" t="s">
        <v>11333</v>
      </c>
      <c r="PFU20" t="s">
        <v>11334</v>
      </c>
      <c r="PFV20" t="s">
        <v>11335</v>
      </c>
      <c r="PFW20" t="s">
        <v>11336</v>
      </c>
      <c r="PFX20" t="s">
        <v>11337</v>
      </c>
      <c r="PFY20" t="s">
        <v>11338</v>
      </c>
      <c r="PFZ20" t="s">
        <v>11339</v>
      </c>
      <c r="PGA20" t="s">
        <v>11340</v>
      </c>
      <c r="PGB20" t="s">
        <v>11341</v>
      </c>
      <c r="PGC20" t="s">
        <v>11342</v>
      </c>
      <c r="PGD20" t="s">
        <v>11343</v>
      </c>
      <c r="PGE20" t="s">
        <v>11344</v>
      </c>
      <c r="PGF20" t="s">
        <v>11345</v>
      </c>
      <c r="PGG20" t="s">
        <v>11346</v>
      </c>
      <c r="PGH20" t="s">
        <v>11347</v>
      </c>
      <c r="PGI20" t="s">
        <v>11348</v>
      </c>
      <c r="PGJ20" t="s">
        <v>11349</v>
      </c>
      <c r="PGK20" t="s">
        <v>11350</v>
      </c>
      <c r="PGL20" t="s">
        <v>11351</v>
      </c>
      <c r="PGM20" t="s">
        <v>11352</v>
      </c>
      <c r="PGN20" t="s">
        <v>11353</v>
      </c>
      <c r="PGO20" t="s">
        <v>11354</v>
      </c>
      <c r="PGP20" t="s">
        <v>11355</v>
      </c>
      <c r="PGQ20" t="s">
        <v>11356</v>
      </c>
      <c r="PGR20" t="s">
        <v>11357</v>
      </c>
      <c r="PGS20" t="s">
        <v>11358</v>
      </c>
      <c r="PGT20" t="s">
        <v>11359</v>
      </c>
      <c r="PGU20" t="s">
        <v>11360</v>
      </c>
      <c r="PGV20" t="s">
        <v>11361</v>
      </c>
      <c r="PGW20" t="s">
        <v>11362</v>
      </c>
      <c r="PGX20" t="s">
        <v>11363</v>
      </c>
      <c r="PGY20" t="s">
        <v>11364</v>
      </c>
      <c r="PGZ20" t="s">
        <v>11365</v>
      </c>
      <c r="PHA20" t="s">
        <v>11366</v>
      </c>
      <c r="PHB20" t="s">
        <v>11367</v>
      </c>
      <c r="PHC20" t="s">
        <v>11368</v>
      </c>
      <c r="PHD20" t="s">
        <v>11369</v>
      </c>
      <c r="PHE20" t="s">
        <v>11370</v>
      </c>
      <c r="PHF20" t="s">
        <v>11371</v>
      </c>
      <c r="PHG20" t="s">
        <v>11372</v>
      </c>
      <c r="PHH20" t="s">
        <v>11373</v>
      </c>
      <c r="PHI20" t="s">
        <v>11374</v>
      </c>
      <c r="PHJ20" t="s">
        <v>11375</v>
      </c>
      <c r="PHK20" t="s">
        <v>11376</v>
      </c>
      <c r="PHL20" t="s">
        <v>11377</v>
      </c>
      <c r="PHM20" t="s">
        <v>11378</v>
      </c>
      <c r="PHN20" t="s">
        <v>11379</v>
      </c>
      <c r="PHO20" t="s">
        <v>11380</v>
      </c>
      <c r="PHP20" t="s">
        <v>11381</v>
      </c>
      <c r="PHQ20" t="s">
        <v>11382</v>
      </c>
      <c r="PHR20" t="s">
        <v>11383</v>
      </c>
      <c r="PHS20" t="s">
        <v>11384</v>
      </c>
      <c r="PHT20" t="s">
        <v>11385</v>
      </c>
      <c r="PHU20" t="s">
        <v>11386</v>
      </c>
      <c r="PHV20" t="s">
        <v>11387</v>
      </c>
      <c r="PHW20" t="s">
        <v>11388</v>
      </c>
      <c r="PHX20" t="s">
        <v>11389</v>
      </c>
      <c r="PHY20" t="s">
        <v>11390</v>
      </c>
      <c r="PHZ20" t="s">
        <v>11391</v>
      </c>
      <c r="PIA20" t="s">
        <v>11392</v>
      </c>
      <c r="PIB20" t="s">
        <v>11393</v>
      </c>
      <c r="PIC20" t="s">
        <v>11394</v>
      </c>
      <c r="PID20" t="s">
        <v>11395</v>
      </c>
      <c r="PIE20" t="s">
        <v>11396</v>
      </c>
      <c r="PIF20" t="s">
        <v>11397</v>
      </c>
      <c r="PIG20" t="s">
        <v>11398</v>
      </c>
      <c r="PIH20" t="s">
        <v>11399</v>
      </c>
      <c r="PII20" t="s">
        <v>11400</v>
      </c>
      <c r="PIJ20" t="s">
        <v>11401</v>
      </c>
      <c r="PIK20" t="s">
        <v>11402</v>
      </c>
      <c r="PIL20" t="s">
        <v>11403</v>
      </c>
      <c r="PIM20" t="s">
        <v>11404</v>
      </c>
      <c r="PIN20" t="s">
        <v>11405</v>
      </c>
      <c r="PIO20" t="s">
        <v>11406</v>
      </c>
      <c r="PIP20" t="s">
        <v>11407</v>
      </c>
      <c r="PIQ20" t="s">
        <v>11408</v>
      </c>
      <c r="PIR20" t="s">
        <v>11409</v>
      </c>
      <c r="PIS20" t="s">
        <v>11410</v>
      </c>
      <c r="PIT20" t="s">
        <v>11411</v>
      </c>
      <c r="PIU20" t="s">
        <v>11412</v>
      </c>
      <c r="PIV20" t="s">
        <v>11413</v>
      </c>
      <c r="PIW20" t="s">
        <v>11414</v>
      </c>
      <c r="PIX20" t="s">
        <v>11415</v>
      </c>
      <c r="PIY20" t="s">
        <v>11416</v>
      </c>
      <c r="PIZ20" t="s">
        <v>11417</v>
      </c>
      <c r="PJA20" t="s">
        <v>11418</v>
      </c>
      <c r="PJB20" t="s">
        <v>11419</v>
      </c>
      <c r="PJC20" t="s">
        <v>11420</v>
      </c>
      <c r="PJD20" t="s">
        <v>11421</v>
      </c>
      <c r="PJE20" t="s">
        <v>11422</v>
      </c>
      <c r="PJF20" t="s">
        <v>11423</v>
      </c>
      <c r="PJG20" t="s">
        <v>11424</v>
      </c>
      <c r="PJH20" t="s">
        <v>11425</v>
      </c>
      <c r="PJI20" t="s">
        <v>11426</v>
      </c>
      <c r="PJJ20" t="s">
        <v>11427</v>
      </c>
      <c r="PJK20" t="s">
        <v>11428</v>
      </c>
      <c r="PJL20" t="s">
        <v>11429</v>
      </c>
      <c r="PJM20" t="s">
        <v>11430</v>
      </c>
      <c r="PJN20" t="s">
        <v>11431</v>
      </c>
      <c r="PJO20" t="s">
        <v>11432</v>
      </c>
      <c r="PJP20" t="s">
        <v>11433</v>
      </c>
      <c r="PJQ20" t="s">
        <v>11434</v>
      </c>
      <c r="PJR20" t="s">
        <v>11435</v>
      </c>
      <c r="PJS20" t="s">
        <v>11436</v>
      </c>
      <c r="PJT20" t="s">
        <v>11437</v>
      </c>
      <c r="PJU20" t="s">
        <v>11438</v>
      </c>
      <c r="PJV20" t="s">
        <v>11439</v>
      </c>
      <c r="PJW20" t="s">
        <v>11440</v>
      </c>
      <c r="PJX20" t="s">
        <v>11441</v>
      </c>
      <c r="PJY20" t="s">
        <v>11442</v>
      </c>
      <c r="PJZ20" t="s">
        <v>11443</v>
      </c>
      <c r="PKA20" t="s">
        <v>11444</v>
      </c>
      <c r="PKB20" t="s">
        <v>11445</v>
      </c>
      <c r="PKC20" t="s">
        <v>11446</v>
      </c>
      <c r="PKD20" t="s">
        <v>11447</v>
      </c>
      <c r="PKE20" t="s">
        <v>11448</v>
      </c>
      <c r="PKF20" t="s">
        <v>11449</v>
      </c>
      <c r="PKG20" t="s">
        <v>11450</v>
      </c>
      <c r="PKH20" t="s">
        <v>11451</v>
      </c>
      <c r="PKI20" t="s">
        <v>11452</v>
      </c>
      <c r="PKJ20" t="s">
        <v>11453</v>
      </c>
      <c r="PKK20" t="s">
        <v>11454</v>
      </c>
      <c r="PKL20" t="s">
        <v>11455</v>
      </c>
      <c r="PKM20" t="s">
        <v>11456</v>
      </c>
      <c r="PKN20" t="s">
        <v>11457</v>
      </c>
      <c r="PKO20" t="s">
        <v>11458</v>
      </c>
      <c r="PKP20" t="s">
        <v>11459</v>
      </c>
      <c r="PKQ20" t="s">
        <v>11460</v>
      </c>
      <c r="PKR20" t="s">
        <v>11461</v>
      </c>
      <c r="PKS20" t="s">
        <v>11462</v>
      </c>
      <c r="PKT20" t="s">
        <v>11463</v>
      </c>
      <c r="PKU20" t="s">
        <v>11464</v>
      </c>
      <c r="PKV20" t="s">
        <v>11465</v>
      </c>
      <c r="PKW20" t="s">
        <v>11466</v>
      </c>
      <c r="PKX20" t="s">
        <v>11467</v>
      </c>
      <c r="PKY20" t="s">
        <v>11468</v>
      </c>
      <c r="PKZ20" t="s">
        <v>11469</v>
      </c>
      <c r="PLA20" t="s">
        <v>11470</v>
      </c>
      <c r="PLB20" t="s">
        <v>11471</v>
      </c>
      <c r="PLC20" t="s">
        <v>11472</v>
      </c>
      <c r="PLD20" t="s">
        <v>11473</v>
      </c>
      <c r="PLE20" t="s">
        <v>11474</v>
      </c>
      <c r="PLF20" t="s">
        <v>11475</v>
      </c>
      <c r="PLG20" t="s">
        <v>11476</v>
      </c>
      <c r="PLH20" t="s">
        <v>11477</v>
      </c>
      <c r="PLI20" t="s">
        <v>11478</v>
      </c>
      <c r="PLJ20" t="s">
        <v>11479</v>
      </c>
      <c r="PLK20" t="s">
        <v>11480</v>
      </c>
      <c r="PLL20" t="s">
        <v>11481</v>
      </c>
      <c r="PLM20" t="s">
        <v>11482</v>
      </c>
      <c r="PLN20" t="s">
        <v>11483</v>
      </c>
      <c r="PLO20" t="s">
        <v>11484</v>
      </c>
      <c r="PLP20" t="s">
        <v>11485</v>
      </c>
      <c r="PLQ20" t="s">
        <v>11486</v>
      </c>
      <c r="PLR20" t="s">
        <v>11487</v>
      </c>
      <c r="PLS20" t="s">
        <v>11488</v>
      </c>
      <c r="PLT20" t="s">
        <v>11489</v>
      </c>
      <c r="PLU20" t="s">
        <v>11490</v>
      </c>
      <c r="PLV20" t="s">
        <v>11491</v>
      </c>
      <c r="PLW20" t="s">
        <v>11492</v>
      </c>
      <c r="PLX20" t="s">
        <v>11493</v>
      </c>
      <c r="PLY20" t="s">
        <v>11494</v>
      </c>
      <c r="PLZ20" t="s">
        <v>11495</v>
      </c>
      <c r="PMA20" t="s">
        <v>11496</v>
      </c>
      <c r="PMB20" t="s">
        <v>11497</v>
      </c>
      <c r="PMC20" t="s">
        <v>11498</v>
      </c>
      <c r="PMD20" t="s">
        <v>11499</v>
      </c>
      <c r="PME20" t="s">
        <v>11500</v>
      </c>
      <c r="PMF20" t="s">
        <v>11501</v>
      </c>
      <c r="PMG20" t="s">
        <v>11502</v>
      </c>
      <c r="PMH20" t="s">
        <v>11503</v>
      </c>
      <c r="PMI20" t="s">
        <v>11504</v>
      </c>
      <c r="PMJ20" t="s">
        <v>11505</v>
      </c>
      <c r="PMK20" t="s">
        <v>11506</v>
      </c>
      <c r="PML20" t="s">
        <v>11507</v>
      </c>
      <c r="PMM20" t="s">
        <v>11508</v>
      </c>
      <c r="PMN20" t="s">
        <v>11509</v>
      </c>
      <c r="PMO20" t="s">
        <v>11510</v>
      </c>
      <c r="PMP20" t="s">
        <v>11511</v>
      </c>
      <c r="PMQ20" t="s">
        <v>11512</v>
      </c>
      <c r="PMR20" t="s">
        <v>11513</v>
      </c>
      <c r="PMS20" t="s">
        <v>11514</v>
      </c>
      <c r="PMT20" t="s">
        <v>11515</v>
      </c>
      <c r="PMU20" t="s">
        <v>11516</v>
      </c>
      <c r="PMV20" t="s">
        <v>11517</v>
      </c>
      <c r="PMW20" t="s">
        <v>11518</v>
      </c>
      <c r="PMX20" t="s">
        <v>11519</v>
      </c>
      <c r="PMY20" t="s">
        <v>11520</v>
      </c>
      <c r="PMZ20" t="s">
        <v>11521</v>
      </c>
      <c r="PNA20" t="s">
        <v>11522</v>
      </c>
      <c r="PNB20" t="s">
        <v>11523</v>
      </c>
      <c r="PNC20" t="s">
        <v>11524</v>
      </c>
      <c r="PND20" t="s">
        <v>11525</v>
      </c>
      <c r="PNE20" t="s">
        <v>11526</v>
      </c>
      <c r="PNF20" t="s">
        <v>11527</v>
      </c>
      <c r="PNG20" t="s">
        <v>11528</v>
      </c>
      <c r="PNH20" t="s">
        <v>11529</v>
      </c>
      <c r="PNI20" t="s">
        <v>11530</v>
      </c>
      <c r="PNJ20" t="s">
        <v>11531</v>
      </c>
      <c r="PNK20" t="s">
        <v>11532</v>
      </c>
      <c r="PNL20" t="s">
        <v>11533</v>
      </c>
      <c r="PNM20" t="s">
        <v>11534</v>
      </c>
      <c r="PNN20" t="s">
        <v>11535</v>
      </c>
      <c r="PNO20" t="s">
        <v>11536</v>
      </c>
      <c r="PNP20" t="s">
        <v>11537</v>
      </c>
      <c r="PNQ20" t="s">
        <v>11538</v>
      </c>
      <c r="PNR20" t="s">
        <v>11539</v>
      </c>
      <c r="PNS20" t="s">
        <v>11540</v>
      </c>
      <c r="PNT20" t="s">
        <v>11541</v>
      </c>
      <c r="PNU20" t="s">
        <v>11542</v>
      </c>
      <c r="PNV20" t="s">
        <v>11543</v>
      </c>
      <c r="PNW20" t="s">
        <v>11544</v>
      </c>
      <c r="PNX20" t="s">
        <v>11545</v>
      </c>
      <c r="PNY20" t="s">
        <v>11546</v>
      </c>
      <c r="PNZ20" t="s">
        <v>11547</v>
      </c>
      <c r="POA20" t="s">
        <v>11548</v>
      </c>
      <c r="POB20" t="s">
        <v>11549</v>
      </c>
      <c r="POC20" t="s">
        <v>11550</v>
      </c>
      <c r="POD20" t="s">
        <v>11551</v>
      </c>
      <c r="POE20" t="s">
        <v>11552</v>
      </c>
      <c r="POF20" t="s">
        <v>11553</v>
      </c>
      <c r="POG20" t="s">
        <v>11554</v>
      </c>
      <c r="POH20" t="s">
        <v>11555</v>
      </c>
      <c r="POI20" t="s">
        <v>11556</v>
      </c>
      <c r="POJ20" t="s">
        <v>11557</v>
      </c>
      <c r="POK20" t="s">
        <v>11558</v>
      </c>
      <c r="POL20" t="s">
        <v>11559</v>
      </c>
      <c r="POM20" t="s">
        <v>11560</v>
      </c>
      <c r="PON20" t="s">
        <v>11561</v>
      </c>
      <c r="POO20" t="s">
        <v>11562</v>
      </c>
      <c r="POP20" t="s">
        <v>11563</v>
      </c>
      <c r="POQ20" t="s">
        <v>11564</v>
      </c>
      <c r="POR20" t="s">
        <v>11565</v>
      </c>
      <c r="POS20" t="s">
        <v>11566</v>
      </c>
      <c r="POT20" t="s">
        <v>11567</v>
      </c>
      <c r="POU20" t="s">
        <v>11568</v>
      </c>
      <c r="POV20" t="s">
        <v>11569</v>
      </c>
      <c r="POW20" t="s">
        <v>11570</v>
      </c>
      <c r="POX20" t="s">
        <v>11571</v>
      </c>
      <c r="POY20" t="s">
        <v>11572</v>
      </c>
      <c r="POZ20" t="s">
        <v>11573</v>
      </c>
      <c r="PPA20" t="s">
        <v>11574</v>
      </c>
      <c r="PPB20" t="s">
        <v>11575</v>
      </c>
      <c r="PPC20" t="s">
        <v>11576</v>
      </c>
      <c r="PPD20" t="s">
        <v>11577</v>
      </c>
      <c r="PPE20" t="s">
        <v>11578</v>
      </c>
      <c r="PPF20" t="s">
        <v>11579</v>
      </c>
      <c r="PPG20" t="s">
        <v>11580</v>
      </c>
      <c r="PPH20" t="s">
        <v>11581</v>
      </c>
      <c r="PPI20" t="s">
        <v>11582</v>
      </c>
      <c r="PPJ20" t="s">
        <v>11583</v>
      </c>
      <c r="PPK20" t="s">
        <v>11584</v>
      </c>
      <c r="PPL20" t="s">
        <v>11585</v>
      </c>
      <c r="PPM20" t="s">
        <v>11586</v>
      </c>
      <c r="PPN20" t="s">
        <v>11587</v>
      </c>
      <c r="PPO20" t="s">
        <v>11588</v>
      </c>
      <c r="PPP20" t="s">
        <v>11589</v>
      </c>
      <c r="PPQ20" t="s">
        <v>11590</v>
      </c>
      <c r="PPR20" t="s">
        <v>11591</v>
      </c>
      <c r="PPS20" t="s">
        <v>11592</v>
      </c>
      <c r="PPT20" t="s">
        <v>11593</v>
      </c>
      <c r="PPU20" t="s">
        <v>11594</v>
      </c>
      <c r="PPV20" t="s">
        <v>11595</v>
      </c>
      <c r="PPW20" t="s">
        <v>11596</v>
      </c>
      <c r="PPX20" t="s">
        <v>11597</v>
      </c>
      <c r="PPY20" t="s">
        <v>11598</v>
      </c>
      <c r="PPZ20" t="s">
        <v>11599</v>
      </c>
      <c r="PQA20" t="s">
        <v>11600</v>
      </c>
      <c r="PQB20" t="s">
        <v>11601</v>
      </c>
      <c r="PQC20" t="s">
        <v>11602</v>
      </c>
      <c r="PQD20" t="s">
        <v>11603</v>
      </c>
      <c r="PQE20" t="s">
        <v>11604</v>
      </c>
      <c r="PQF20" t="s">
        <v>11605</v>
      </c>
      <c r="PQG20" t="s">
        <v>11606</v>
      </c>
      <c r="PQH20" t="s">
        <v>11607</v>
      </c>
      <c r="PQI20" t="s">
        <v>11608</v>
      </c>
      <c r="PQJ20" t="s">
        <v>11609</v>
      </c>
      <c r="PQK20" t="s">
        <v>11610</v>
      </c>
      <c r="PQL20" t="s">
        <v>11611</v>
      </c>
      <c r="PQM20" t="s">
        <v>11612</v>
      </c>
      <c r="PQN20" t="s">
        <v>11613</v>
      </c>
      <c r="PQO20" t="s">
        <v>11614</v>
      </c>
      <c r="PQP20" t="s">
        <v>11615</v>
      </c>
      <c r="PQQ20" t="s">
        <v>11616</v>
      </c>
      <c r="PQR20" t="s">
        <v>11617</v>
      </c>
      <c r="PQS20" t="s">
        <v>11618</v>
      </c>
      <c r="PQT20" t="s">
        <v>11619</v>
      </c>
      <c r="PQU20" t="s">
        <v>11620</v>
      </c>
      <c r="PQV20" t="s">
        <v>11621</v>
      </c>
      <c r="PQW20" t="s">
        <v>11622</v>
      </c>
      <c r="PQX20" t="s">
        <v>11623</v>
      </c>
      <c r="PQY20" t="s">
        <v>11624</v>
      </c>
      <c r="PQZ20" t="s">
        <v>11625</v>
      </c>
      <c r="PRA20" t="s">
        <v>11626</v>
      </c>
      <c r="PRB20" t="s">
        <v>11627</v>
      </c>
      <c r="PRC20" t="s">
        <v>11628</v>
      </c>
      <c r="PRD20" t="s">
        <v>11629</v>
      </c>
      <c r="PRE20" t="s">
        <v>11630</v>
      </c>
      <c r="PRF20" t="s">
        <v>11631</v>
      </c>
      <c r="PRG20" t="s">
        <v>11632</v>
      </c>
      <c r="PRH20" t="s">
        <v>11633</v>
      </c>
      <c r="PRI20" t="s">
        <v>11634</v>
      </c>
      <c r="PRJ20" t="s">
        <v>11635</v>
      </c>
      <c r="PRK20" t="s">
        <v>11636</v>
      </c>
      <c r="PRL20" t="s">
        <v>11637</v>
      </c>
      <c r="PRM20" t="s">
        <v>11638</v>
      </c>
      <c r="PRN20" t="s">
        <v>11639</v>
      </c>
      <c r="PRO20" t="s">
        <v>11640</v>
      </c>
      <c r="PRP20" t="s">
        <v>11641</v>
      </c>
      <c r="PRQ20" t="s">
        <v>11642</v>
      </c>
      <c r="PRR20" t="s">
        <v>11643</v>
      </c>
      <c r="PRS20" t="s">
        <v>11644</v>
      </c>
      <c r="PRT20" t="s">
        <v>11645</v>
      </c>
      <c r="PRU20" t="s">
        <v>11646</v>
      </c>
      <c r="PRV20" t="s">
        <v>11647</v>
      </c>
      <c r="PRW20" t="s">
        <v>11648</v>
      </c>
      <c r="PRX20" t="s">
        <v>11649</v>
      </c>
      <c r="PRY20" t="s">
        <v>11650</v>
      </c>
      <c r="PRZ20" t="s">
        <v>11651</v>
      </c>
      <c r="PSA20" t="s">
        <v>11652</v>
      </c>
      <c r="PSB20" t="s">
        <v>11653</v>
      </c>
      <c r="PSC20" t="s">
        <v>11654</v>
      </c>
      <c r="PSD20" t="s">
        <v>11655</v>
      </c>
      <c r="PSE20" t="s">
        <v>11656</v>
      </c>
      <c r="PSF20" t="s">
        <v>11657</v>
      </c>
      <c r="PSG20" t="s">
        <v>11658</v>
      </c>
      <c r="PSH20" t="s">
        <v>11659</v>
      </c>
      <c r="PSI20" t="s">
        <v>11660</v>
      </c>
      <c r="PSJ20" t="s">
        <v>11661</v>
      </c>
      <c r="PSK20" t="s">
        <v>11662</v>
      </c>
      <c r="PSL20" t="s">
        <v>11663</v>
      </c>
      <c r="PSM20" t="s">
        <v>11664</v>
      </c>
      <c r="PSN20" t="s">
        <v>11665</v>
      </c>
      <c r="PSO20" t="s">
        <v>11666</v>
      </c>
      <c r="PSP20" t="s">
        <v>11667</v>
      </c>
      <c r="PSQ20" t="s">
        <v>11668</v>
      </c>
      <c r="PSR20" t="s">
        <v>11669</v>
      </c>
      <c r="PSS20" t="s">
        <v>11670</v>
      </c>
      <c r="PST20" t="s">
        <v>11671</v>
      </c>
      <c r="PSU20" t="s">
        <v>11672</v>
      </c>
      <c r="PSV20" t="s">
        <v>11673</v>
      </c>
      <c r="PSW20" t="s">
        <v>11674</v>
      </c>
      <c r="PSX20" t="s">
        <v>11675</v>
      </c>
      <c r="PSY20" t="s">
        <v>11676</v>
      </c>
      <c r="PSZ20" t="s">
        <v>11677</v>
      </c>
      <c r="PTA20" t="s">
        <v>11678</v>
      </c>
      <c r="PTB20" t="s">
        <v>11679</v>
      </c>
      <c r="PTC20" t="s">
        <v>11680</v>
      </c>
      <c r="PTD20" t="s">
        <v>11681</v>
      </c>
      <c r="PTE20" t="s">
        <v>11682</v>
      </c>
      <c r="PTF20" t="s">
        <v>11683</v>
      </c>
      <c r="PTG20" t="s">
        <v>11684</v>
      </c>
      <c r="PTH20" t="s">
        <v>11685</v>
      </c>
      <c r="PTI20" t="s">
        <v>11686</v>
      </c>
      <c r="PTJ20" t="s">
        <v>11687</v>
      </c>
      <c r="PTK20" t="s">
        <v>11688</v>
      </c>
      <c r="PTL20" t="s">
        <v>11689</v>
      </c>
      <c r="PTM20" t="s">
        <v>11690</v>
      </c>
      <c r="PTN20" t="s">
        <v>11691</v>
      </c>
      <c r="PTO20" t="s">
        <v>11692</v>
      </c>
      <c r="PTP20" t="s">
        <v>11693</v>
      </c>
      <c r="PTQ20" t="s">
        <v>11694</v>
      </c>
      <c r="PTR20" t="s">
        <v>11695</v>
      </c>
      <c r="PTS20" t="s">
        <v>11696</v>
      </c>
      <c r="PTT20" t="s">
        <v>11697</v>
      </c>
      <c r="PTU20" t="s">
        <v>11698</v>
      </c>
      <c r="PTV20" t="s">
        <v>11699</v>
      </c>
      <c r="PTW20" t="s">
        <v>11700</v>
      </c>
      <c r="PTX20" t="s">
        <v>11701</v>
      </c>
      <c r="PTY20" t="s">
        <v>11702</v>
      </c>
      <c r="PTZ20" t="s">
        <v>11703</v>
      </c>
      <c r="PUA20" t="s">
        <v>11704</v>
      </c>
      <c r="PUB20" t="s">
        <v>11705</v>
      </c>
      <c r="PUC20" t="s">
        <v>11706</v>
      </c>
      <c r="PUD20" t="s">
        <v>11707</v>
      </c>
      <c r="PUE20" t="s">
        <v>11708</v>
      </c>
      <c r="PUF20" t="s">
        <v>11709</v>
      </c>
      <c r="PUG20" t="s">
        <v>11710</v>
      </c>
      <c r="PUH20" t="s">
        <v>11711</v>
      </c>
      <c r="PUI20" t="s">
        <v>11712</v>
      </c>
      <c r="PUJ20" t="s">
        <v>11713</v>
      </c>
      <c r="PUK20" t="s">
        <v>11714</v>
      </c>
      <c r="PUL20" t="s">
        <v>11715</v>
      </c>
      <c r="PUM20" t="s">
        <v>11716</v>
      </c>
      <c r="PUN20" t="s">
        <v>11717</v>
      </c>
      <c r="PUO20" t="s">
        <v>11718</v>
      </c>
      <c r="PUP20" t="s">
        <v>11719</v>
      </c>
      <c r="PUQ20" t="s">
        <v>11720</v>
      </c>
      <c r="PUR20" t="s">
        <v>11721</v>
      </c>
      <c r="PUS20" t="s">
        <v>11722</v>
      </c>
      <c r="PUT20" t="s">
        <v>11723</v>
      </c>
      <c r="PUU20" t="s">
        <v>11724</v>
      </c>
      <c r="PUV20" t="s">
        <v>11725</v>
      </c>
      <c r="PUW20" t="s">
        <v>11726</v>
      </c>
      <c r="PUX20" t="s">
        <v>11727</v>
      </c>
      <c r="PUY20" t="s">
        <v>11728</v>
      </c>
      <c r="PUZ20" t="s">
        <v>11729</v>
      </c>
      <c r="PVA20" t="s">
        <v>11730</v>
      </c>
      <c r="PVB20" t="s">
        <v>11731</v>
      </c>
      <c r="PVC20" t="s">
        <v>11732</v>
      </c>
      <c r="PVD20" t="s">
        <v>11733</v>
      </c>
      <c r="PVE20" t="s">
        <v>11734</v>
      </c>
      <c r="PVF20" t="s">
        <v>11735</v>
      </c>
      <c r="PVG20" t="s">
        <v>11736</v>
      </c>
      <c r="PVH20" t="s">
        <v>11737</v>
      </c>
      <c r="PVI20" t="s">
        <v>11738</v>
      </c>
      <c r="PVJ20" t="s">
        <v>11739</v>
      </c>
      <c r="PVK20" t="s">
        <v>11740</v>
      </c>
      <c r="PVL20" t="s">
        <v>11741</v>
      </c>
      <c r="PVM20" t="s">
        <v>11742</v>
      </c>
      <c r="PVN20" t="s">
        <v>11743</v>
      </c>
      <c r="PVO20" t="s">
        <v>11744</v>
      </c>
      <c r="PVP20" t="s">
        <v>11745</v>
      </c>
      <c r="PVQ20" t="s">
        <v>11746</v>
      </c>
      <c r="PVR20" t="s">
        <v>11747</v>
      </c>
      <c r="PVS20" t="s">
        <v>11748</v>
      </c>
      <c r="PVT20" t="s">
        <v>11749</v>
      </c>
      <c r="PVU20" t="s">
        <v>11750</v>
      </c>
      <c r="PVV20" t="s">
        <v>11751</v>
      </c>
      <c r="PVW20" t="s">
        <v>11752</v>
      </c>
      <c r="PVX20" t="s">
        <v>11753</v>
      </c>
      <c r="PVY20" t="s">
        <v>11754</v>
      </c>
      <c r="PVZ20" t="s">
        <v>11755</v>
      </c>
      <c r="PWA20" t="s">
        <v>11756</v>
      </c>
      <c r="PWB20" t="s">
        <v>11757</v>
      </c>
      <c r="PWC20" t="s">
        <v>11758</v>
      </c>
      <c r="PWD20" t="s">
        <v>11759</v>
      </c>
      <c r="PWE20" t="s">
        <v>11760</v>
      </c>
      <c r="PWF20" t="s">
        <v>11761</v>
      </c>
      <c r="PWG20" t="s">
        <v>11762</v>
      </c>
      <c r="PWH20" t="s">
        <v>11763</v>
      </c>
      <c r="PWI20" t="s">
        <v>11764</v>
      </c>
      <c r="PWJ20" t="s">
        <v>11765</v>
      </c>
      <c r="PWK20" t="s">
        <v>11766</v>
      </c>
      <c r="PWL20" t="s">
        <v>11767</v>
      </c>
      <c r="PWM20" t="s">
        <v>11768</v>
      </c>
      <c r="PWN20" t="s">
        <v>11769</v>
      </c>
      <c r="PWO20" t="s">
        <v>11770</v>
      </c>
      <c r="PWP20" t="s">
        <v>11771</v>
      </c>
      <c r="PWQ20" t="s">
        <v>11772</v>
      </c>
      <c r="PWR20" t="s">
        <v>11773</v>
      </c>
      <c r="PWS20" t="s">
        <v>11774</v>
      </c>
      <c r="PWT20" t="s">
        <v>11775</v>
      </c>
      <c r="PWU20" t="s">
        <v>11776</v>
      </c>
      <c r="PWV20" t="s">
        <v>11777</v>
      </c>
      <c r="PWW20" t="s">
        <v>11778</v>
      </c>
      <c r="PWX20" t="s">
        <v>11779</v>
      </c>
      <c r="PWY20" t="s">
        <v>11780</v>
      </c>
      <c r="PWZ20" t="s">
        <v>11781</v>
      </c>
      <c r="PXA20" t="s">
        <v>11782</v>
      </c>
      <c r="PXB20" t="s">
        <v>11783</v>
      </c>
      <c r="PXC20" t="s">
        <v>11784</v>
      </c>
      <c r="PXD20" t="s">
        <v>11785</v>
      </c>
      <c r="PXE20" t="s">
        <v>11786</v>
      </c>
      <c r="PXF20" t="s">
        <v>11787</v>
      </c>
      <c r="PXG20" t="s">
        <v>11788</v>
      </c>
      <c r="PXH20" t="s">
        <v>11789</v>
      </c>
      <c r="PXI20" t="s">
        <v>11790</v>
      </c>
      <c r="PXJ20" t="s">
        <v>11791</v>
      </c>
      <c r="PXK20" t="s">
        <v>11792</v>
      </c>
      <c r="PXL20" t="s">
        <v>11793</v>
      </c>
      <c r="PXM20" t="s">
        <v>11794</v>
      </c>
      <c r="PXN20" t="s">
        <v>11795</v>
      </c>
      <c r="PXO20" t="s">
        <v>11796</v>
      </c>
      <c r="PXP20" t="s">
        <v>11797</v>
      </c>
      <c r="PXQ20" t="s">
        <v>11798</v>
      </c>
      <c r="PXR20" t="s">
        <v>11799</v>
      </c>
      <c r="PXS20" t="s">
        <v>11800</v>
      </c>
      <c r="PXT20" t="s">
        <v>11801</v>
      </c>
      <c r="PXU20" t="s">
        <v>11802</v>
      </c>
      <c r="PXV20" t="s">
        <v>11803</v>
      </c>
      <c r="PXW20" t="s">
        <v>11804</v>
      </c>
      <c r="PXX20" t="s">
        <v>11805</v>
      </c>
      <c r="PXY20" t="s">
        <v>11806</v>
      </c>
      <c r="PXZ20" t="s">
        <v>11807</v>
      </c>
      <c r="PYA20" t="s">
        <v>11808</v>
      </c>
      <c r="PYB20" t="s">
        <v>11809</v>
      </c>
      <c r="PYC20" t="s">
        <v>11810</v>
      </c>
      <c r="PYD20" t="s">
        <v>11811</v>
      </c>
      <c r="PYE20" t="s">
        <v>11812</v>
      </c>
      <c r="PYF20" t="s">
        <v>11813</v>
      </c>
      <c r="PYG20" t="s">
        <v>11814</v>
      </c>
      <c r="PYH20" t="s">
        <v>11815</v>
      </c>
      <c r="PYI20" t="s">
        <v>11816</v>
      </c>
      <c r="PYJ20" t="s">
        <v>11817</v>
      </c>
      <c r="PYK20" t="s">
        <v>11818</v>
      </c>
      <c r="PYL20" t="s">
        <v>11819</v>
      </c>
      <c r="PYM20" t="s">
        <v>11820</v>
      </c>
      <c r="PYN20" t="s">
        <v>11821</v>
      </c>
      <c r="PYO20" t="s">
        <v>11822</v>
      </c>
      <c r="PYP20" t="s">
        <v>11823</v>
      </c>
      <c r="PYQ20" t="s">
        <v>11824</v>
      </c>
      <c r="PYR20" t="s">
        <v>11825</v>
      </c>
      <c r="PYS20" t="s">
        <v>11826</v>
      </c>
      <c r="PYT20" t="s">
        <v>11827</v>
      </c>
      <c r="PYU20" t="s">
        <v>11828</v>
      </c>
      <c r="PYV20" t="s">
        <v>11829</v>
      </c>
      <c r="PYW20" t="s">
        <v>11830</v>
      </c>
      <c r="PYX20" t="s">
        <v>11831</v>
      </c>
      <c r="PYY20" t="s">
        <v>11832</v>
      </c>
      <c r="PYZ20" t="s">
        <v>11833</v>
      </c>
      <c r="PZA20" t="s">
        <v>11834</v>
      </c>
      <c r="PZB20" t="s">
        <v>11835</v>
      </c>
      <c r="PZC20" t="s">
        <v>11836</v>
      </c>
      <c r="PZD20" t="s">
        <v>11837</v>
      </c>
      <c r="PZE20" t="s">
        <v>11838</v>
      </c>
      <c r="PZF20" t="s">
        <v>11839</v>
      </c>
      <c r="PZG20" t="s">
        <v>11840</v>
      </c>
      <c r="PZH20" t="s">
        <v>11841</v>
      </c>
      <c r="PZI20" t="s">
        <v>11842</v>
      </c>
      <c r="PZJ20" t="s">
        <v>11843</v>
      </c>
      <c r="PZK20" t="s">
        <v>11844</v>
      </c>
      <c r="PZL20" t="s">
        <v>11845</v>
      </c>
      <c r="PZM20" t="s">
        <v>11846</v>
      </c>
      <c r="PZN20" t="s">
        <v>11847</v>
      </c>
      <c r="PZO20" t="s">
        <v>11848</v>
      </c>
      <c r="PZP20" t="s">
        <v>11849</v>
      </c>
      <c r="PZQ20" t="s">
        <v>11850</v>
      </c>
      <c r="PZR20" t="s">
        <v>11851</v>
      </c>
      <c r="PZS20" t="s">
        <v>11852</v>
      </c>
      <c r="PZT20" t="s">
        <v>11853</v>
      </c>
      <c r="PZU20" t="s">
        <v>11854</v>
      </c>
      <c r="PZV20" t="s">
        <v>11855</v>
      </c>
      <c r="PZW20" t="s">
        <v>11856</v>
      </c>
      <c r="PZX20" t="s">
        <v>11857</v>
      </c>
      <c r="PZY20" t="s">
        <v>11858</v>
      </c>
      <c r="PZZ20" t="s">
        <v>11859</v>
      </c>
      <c r="QAA20" t="s">
        <v>11860</v>
      </c>
      <c r="QAB20" t="s">
        <v>11861</v>
      </c>
      <c r="QAC20" t="s">
        <v>11862</v>
      </c>
      <c r="QAD20" t="s">
        <v>11863</v>
      </c>
      <c r="QAE20" t="s">
        <v>11864</v>
      </c>
      <c r="QAF20" t="s">
        <v>11865</v>
      </c>
      <c r="QAG20" t="s">
        <v>11866</v>
      </c>
      <c r="QAH20" t="s">
        <v>11867</v>
      </c>
      <c r="QAI20" t="s">
        <v>11868</v>
      </c>
      <c r="QAJ20" t="s">
        <v>11869</v>
      </c>
      <c r="QAK20" t="s">
        <v>11870</v>
      </c>
      <c r="QAL20" t="s">
        <v>11871</v>
      </c>
      <c r="QAM20" t="s">
        <v>11872</v>
      </c>
      <c r="QAN20" t="s">
        <v>11873</v>
      </c>
      <c r="QAO20" t="s">
        <v>11874</v>
      </c>
      <c r="QAP20" t="s">
        <v>11875</v>
      </c>
      <c r="QAQ20" t="s">
        <v>11876</v>
      </c>
      <c r="QAR20" t="s">
        <v>11877</v>
      </c>
      <c r="QAS20" t="s">
        <v>11878</v>
      </c>
      <c r="QAT20" t="s">
        <v>11879</v>
      </c>
      <c r="QAU20" t="s">
        <v>11880</v>
      </c>
      <c r="QAV20" t="s">
        <v>11881</v>
      </c>
      <c r="QAW20" t="s">
        <v>11882</v>
      </c>
      <c r="QAX20" t="s">
        <v>11883</v>
      </c>
      <c r="QAY20" t="s">
        <v>11884</v>
      </c>
      <c r="QAZ20" t="s">
        <v>11885</v>
      </c>
      <c r="QBA20" t="s">
        <v>11886</v>
      </c>
      <c r="QBB20" t="s">
        <v>11887</v>
      </c>
      <c r="QBC20" t="s">
        <v>11888</v>
      </c>
      <c r="QBD20" t="s">
        <v>11889</v>
      </c>
      <c r="QBE20" t="s">
        <v>11890</v>
      </c>
      <c r="QBF20" t="s">
        <v>11891</v>
      </c>
      <c r="QBG20" t="s">
        <v>11892</v>
      </c>
      <c r="QBH20" t="s">
        <v>11893</v>
      </c>
      <c r="QBI20" t="s">
        <v>11894</v>
      </c>
      <c r="QBJ20" t="s">
        <v>11895</v>
      </c>
      <c r="QBK20" t="s">
        <v>11896</v>
      </c>
      <c r="QBL20" t="s">
        <v>11897</v>
      </c>
      <c r="QBM20" t="s">
        <v>11898</v>
      </c>
      <c r="QBN20" t="s">
        <v>11899</v>
      </c>
      <c r="QBO20" t="s">
        <v>11900</v>
      </c>
      <c r="QBP20" t="s">
        <v>11901</v>
      </c>
      <c r="QBQ20" t="s">
        <v>11902</v>
      </c>
      <c r="QBR20" t="s">
        <v>11903</v>
      </c>
      <c r="QBS20" t="s">
        <v>11904</v>
      </c>
      <c r="QBT20" t="s">
        <v>11905</v>
      </c>
      <c r="QBU20" t="s">
        <v>11906</v>
      </c>
      <c r="QBV20" t="s">
        <v>11907</v>
      </c>
      <c r="QBW20" t="s">
        <v>11908</v>
      </c>
      <c r="QBX20" t="s">
        <v>11909</v>
      </c>
      <c r="QBY20" t="s">
        <v>11910</v>
      </c>
      <c r="QBZ20" t="s">
        <v>11911</v>
      </c>
      <c r="QCA20" t="s">
        <v>11912</v>
      </c>
      <c r="QCB20" t="s">
        <v>11913</v>
      </c>
      <c r="QCC20" t="s">
        <v>11914</v>
      </c>
      <c r="QCD20" t="s">
        <v>11915</v>
      </c>
      <c r="QCE20" t="s">
        <v>11916</v>
      </c>
      <c r="QCF20" t="s">
        <v>11917</v>
      </c>
      <c r="QCG20" t="s">
        <v>11918</v>
      </c>
      <c r="QCH20" t="s">
        <v>11919</v>
      </c>
      <c r="QCI20" t="s">
        <v>11920</v>
      </c>
      <c r="QCJ20" t="s">
        <v>11921</v>
      </c>
      <c r="QCK20" t="s">
        <v>11922</v>
      </c>
      <c r="QCL20" t="s">
        <v>11923</v>
      </c>
      <c r="QCM20" t="s">
        <v>11924</v>
      </c>
      <c r="QCN20" t="s">
        <v>11925</v>
      </c>
      <c r="QCO20" t="s">
        <v>11926</v>
      </c>
      <c r="QCP20" t="s">
        <v>11927</v>
      </c>
      <c r="QCQ20" t="s">
        <v>11928</v>
      </c>
      <c r="QCR20" t="s">
        <v>11929</v>
      </c>
      <c r="QCS20" t="s">
        <v>11930</v>
      </c>
      <c r="QCT20" t="s">
        <v>11931</v>
      </c>
      <c r="QCU20" t="s">
        <v>11932</v>
      </c>
      <c r="QCV20" t="s">
        <v>11933</v>
      </c>
      <c r="QCW20" t="s">
        <v>11934</v>
      </c>
      <c r="QCX20" t="s">
        <v>11935</v>
      </c>
      <c r="QCY20" t="s">
        <v>11936</v>
      </c>
      <c r="QCZ20" t="s">
        <v>11937</v>
      </c>
      <c r="QDA20" t="s">
        <v>11938</v>
      </c>
      <c r="QDB20" t="s">
        <v>11939</v>
      </c>
      <c r="QDC20" t="s">
        <v>11940</v>
      </c>
      <c r="QDD20" t="s">
        <v>11941</v>
      </c>
      <c r="QDE20" t="s">
        <v>11942</v>
      </c>
      <c r="QDF20" t="s">
        <v>11943</v>
      </c>
      <c r="QDG20" t="s">
        <v>11944</v>
      </c>
      <c r="QDH20" t="s">
        <v>11945</v>
      </c>
      <c r="QDI20" t="s">
        <v>11946</v>
      </c>
      <c r="QDJ20" t="s">
        <v>11947</v>
      </c>
      <c r="QDK20" t="s">
        <v>11948</v>
      </c>
      <c r="QDL20" t="s">
        <v>11949</v>
      </c>
      <c r="QDM20" t="s">
        <v>11950</v>
      </c>
      <c r="QDN20" t="s">
        <v>11951</v>
      </c>
      <c r="QDO20" t="s">
        <v>11952</v>
      </c>
      <c r="QDP20" t="s">
        <v>11953</v>
      </c>
      <c r="QDQ20" t="s">
        <v>11954</v>
      </c>
      <c r="QDR20" t="s">
        <v>11955</v>
      </c>
      <c r="QDS20" t="s">
        <v>11956</v>
      </c>
      <c r="QDT20" t="s">
        <v>11957</v>
      </c>
      <c r="QDU20" t="s">
        <v>11958</v>
      </c>
      <c r="QDV20" t="s">
        <v>11959</v>
      </c>
      <c r="QDW20" t="s">
        <v>11960</v>
      </c>
      <c r="QDX20" t="s">
        <v>11961</v>
      </c>
      <c r="QDY20" t="s">
        <v>11962</v>
      </c>
      <c r="QDZ20" t="s">
        <v>11963</v>
      </c>
      <c r="QEA20" t="s">
        <v>11964</v>
      </c>
      <c r="QEB20" t="s">
        <v>11965</v>
      </c>
      <c r="QEC20" t="s">
        <v>11966</v>
      </c>
      <c r="QED20" t="s">
        <v>11967</v>
      </c>
      <c r="QEE20" t="s">
        <v>11968</v>
      </c>
      <c r="QEF20" t="s">
        <v>11969</v>
      </c>
      <c r="QEG20" t="s">
        <v>11970</v>
      </c>
      <c r="QEH20" t="s">
        <v>11971</v>
      </c>
      <c r="QEI20" t="s">
        <v>11972</v>
      </c>
      <c r="QEJ20" t="s">
        <v>11973</v>
      </c>
      <c r="QEK20" t="s">
        <v>11974</v>
      </c>
      <c r="QEL20" t="s">
        <v>11975</v>
      </c>
      <c r="QEM20" t="s">
        <v>11976</v>
      </c>
      <c r="QEN20" t="s">
        <v>11977</v>
      </c>
      <c r="QEO20" t="s">
        <v>11978</v>
      </c>
      <c r="QEP20" t="s">
        <v>11979</v>
      </c>
      <c r="QEQ20" t="s">
        <v>11980</v>
      </c>
      <c r="QER20" t="s">
        <v>11981</v>
      </c>
      <c r="QES20" t="s">
        <v>11982</v>
      </c>
      <c r="QET20" t="s">
        <v>11983</v>
      </c>
      <c r="QEU20" t="s">
        <v>11984</v>
      </c>
      <c r="QEV20" t="s">
        <v>11985</v>
      </c>
      <c r="QEW20" t="s">
        <v>11986</v>
      </c>
      <c r="QEX20" t="s">
        <v>11987</v>
      </c>
      <c r="QEY20" t="s">
        <v>11988</v>
      </c>
      <c r="QEZ20" t="s">
        <v>11989</v>
      </c>
      <c r="QFA20" t="s">
        <v>11990</v>
      </c>
      <c r="QFB20" t="s">
        <v>11991</v>
      </c>
      <c r="QFC20" t="s">
        <v>11992</v>
      </c>
      <c r="QFD20" t="s">
        <v>11993</v>
      </c>
      <c r="QFE20" t="s">
        <v>11994</v>
      </c>
      <c r="QFF20" t="s">
        <v>11995</v>
      </c>
      <c r="QFG20" t="s">
        <v>11996</v>
      </c>
      <c r="QFH20" t="s">
        <v>11997</v>
      </c>
      <c r="QFI20" t="s">
        <v>11998</v>
      </c>
      <c r="QFJ20" t="s">
        <v>11999</v>
      </c>
      <c r="QFK20" t="s">
        <v>12000</v>
      </c>
      <c r="QFL20" t="s">
        <v>12001</v>
      </c>
      <c r="QFM20" t="s">
        <v>12002</v>
      </c>
      <c r="QFN20" t="s">
        <v>12003</v>
      </c>
      <c r="QFO20" t="s">
        <v>12004</v>
      </c>
      <c r="QFP20" t="s">
        <v>12005</v>
      </c>
      <c r="QFQ20" t="s">
        <v>12006</v>
      </c>
      <c r="QFR20" t="s">
        <v>12007</v>
      </c>
      <c r="QFS20" t="s">
        <v>12008</v>
      </c>
      <c r="QFT20" t="s">
        <v>12009</v>
      </c>
      <c r="QFU20" t="s">
        <v>12010</v>
      </c>
      <c r="QFV20" t="s">
        <v>12011</v>
      </c>
      <c r="QFW20" t="s">
        <v>12012</v>
      </c>
      <c r="QFX20" t="s">
        <v>12013</v>
      </c>
      <c r="QFY20" t="s">
        <v>12014</v>
      </c>
      <c r="QFZ20" t="s">
        <v>12015</v>
      </c>
      <c r="QGA20" t="s">
        <v>12016</v>
      </c>
      <c r="QGB20" t="s">
        <v>12017</v>
      </c>
      <c r="QGC20" t="s">
        <v>12018</v>
      </c>
      <c r="QGD20" t="s">
        <v>12019</v>
      </c>
      <c r="QGE20" t="s">
        <v>12020</v>
      </c>
      <c r="QGF20" t="s">
        <v>12021</v>
      </c>
      <c r="QGG20" t="s">
        <v>12022</v>
      </c>
      <c r="QGH20" t="s">
        <v>12023</v>
      </c>
      <c r="QGI20" t="s">
        <v>12024</v>
      </c>
      <c r="QGJ20" t="s">
        <v>12025</v>
      </c>
      <c r="QGK20" t="s">
        <v>12026</v>
      </c>
      <c r="QGL20" t="s">
        <v>12027</v>
      </c>
      <c r="QGM20" t="s">
        <v>12028</v>
      </c>
      <c r="QGN20" t="s">
        <v>12029</v>
      </c>
      <c r="QGO20" t="s">
        <v>12030</v>
      </c>
      <c r="QGP20" t="s">
        <v>12031</v>
      </c>
      <c r="QGQ20" t="s">
        <v>12032</v>
      </c>
      <c r="QGR20" t="s">
        <v>12033</v>
      </c>
      <c r="QGS20" t="s">
        <v>12034</v>
      </c>
      <c r="QGT20" t="s">
        <v>12035</v>
      </c>
      <c r="QGU20" t="s">
        <v>12036</v>
      </c>
      <c r="QGV20" t="s">
        <v>12037</v>
      </c>
      <c r="QGW20" t="s">
        <v>12038</v>
      </c>
      <c r="QGX20" t="s">
        <v>12039</v>
      </c>
      <c r="QGY20" t="s">
        <v>12040</v>
      </c>
      <c r="QGZ20" t="s">
        <v>12041</v>
      </c>
      <c r="QHA20" t="s">
        <v>12042</v>
      </c>
      <c r="QHB20" t="s">
        <v>12043</v>
      </c>
      <c r="QHC20" t="s">
        <v>12044</v>
      </c>
      <c r="QHD20" t="s">
        <v>12045</v>
      </c>
      <c r="QHE20" t="s">
        <v>12046</v>
      </c>
      <c r="QHF20" t="s">
        <v>12047</v>
      </c>
      <c r="QHG20" t="s">
        <v>12048</v>
      </c>
      <c r="QHH20" t="s">
        <v>12049</v>
      </c>
      <c r="QHI20" t="s">
        <v>12050</v>
      </c>
      <c r="QHJ20" t="s">
        <v>12051</v>
      </c>
      <c r="QHK20" t="s">
        <v>12052</v>
      </c>
      <c r="QHL20" t="s">
        <v>12053</v>
      </c>
      <c r="QHM20" t="s">
        <v>12054</v>
      </c>
      <c r="QHN20" t="s">
        <v>12055</v>
      </c>
      <c r="QHO20" t="s">
        <v>12056</v>
      </c>
      <c r="QHP20" t="s">
        <v>12057</v>
      </c>
      <c r="QHQ20" t="s">
        <v>12058</v>
      </c>
      <c r="QHR20" t="s">
        <v>12059</v>
      </c>
      <c r="QHS20" t="s">
        <v>12060</v>
      </c>
      <c r="QHT20" t="s">
        <v>12061</v>
      </c>
      <c r="QHU20" t="s">
        <v>12062</v>
      </c>
      <c r="QHV20" t="s">
        <v>12063</v>
      </c>
      <c r="QHW20" t="s">
        <v>12064</v>
      </c>
      <c r="QHX20" t="s">
        <v>12065</v>
      </c>
      <c r="QHY20" t="s">
        <v>12066</v>
      </c>
      <c r="QHZ20" t="s">
        <v>12067</v>
      </c>
      <c r="QIA20" t="s">
        <v>12068</v>
      </c>
      <c r="QIB20" t="s">
        <v>12069</v>
      </c>
      <c r="QIC20" t="s">
        <v>12070</v>
      </c>
      <c r="QID20" t="s">
        <v>12071</v>
      </c>
      <c r="QIE20" t="s">
        <v>12072</v>
      </c>
      <c r="QIF20" t="s">
        <v>12073</v>
      </c>
      <c r="QIG20" t="s">
        <v>12074</v>
      </c>
      <c r="QIH20" t="s">
        <v>12075</v>
      </c>
      <c r="QII20" t="s">
        <v>12076</v>
      </c>
      <c r="QIJ20" t="s">
        <v>12077</v>
      </c>
      <c r="QIK20" t="s">
        <v>12078</v>
      </c>
      <c r="QIL20" t="s">
        <v>12079</v>
      </c>
      <c r="QIM20" t="s">
        <v>12080</v>
      </c>
      <c r="QIN20" t="s">
        <v>12081</v>
      </c>
      <c r="QIO20" t="s">
        <v>12082</v>
      </c>
      <c r="QIP20" t="s">
        <v>12083</v>
      </c>
      <c r="QIQ20" t="s">
        <v>12084</v>
      </c>
      <c r="QIR20" t="s">
        <v>12085</v>
      </c>
      <c r="QIS20" t="s">
        <v>12086</v>
      </c>
      <c r="QIT20" t="s">
        <v>12087</v>
      </c>
      <c r="QIU20" t="s">
        <v>12088</v>
      </c>
      <c r="QIV20" t="s">
        <v>12089</v>
      </c>
      <c r="QIW20" t="s">
        <v>12090</v>
      </c>
      <c r="QIX20" t="s">
        <v>12091</v>
      </c>
      <c r="QIY20" t="s">
        <v>12092</v>
      </c>
      <c r="QIZ20" t="s">
        <v>12093</v>
      </c>
      <c r="QJA20" t="s">
        <v>12094</v>
      </c>
      <c r="QJB20" t="s">
        <v>12095</v>
      </c>
      <c r="QJC20" t="s">
        <v>12096</v>
      </c>
      <c r="QJD20" t="s">
        <v>12097</v>
      </c>
      <c r="QJE20" t="s">
        <v>12098</v>
      </c>
      <c r="QJF20" t="s">
        <v>12099</v>
      </c>
      <c r="QJG20" t="s">
        <v>12100</v>
      </c>
      <c r="QJH20" t="s">
        <v>12101</v>
      </c>
      <c r="QJI20" t="s">
        <v>12102</v>
      </c>
      <c r="QJJ20" t="s">
        <v>12103</v>
      </c>
      <c r="QJK20" t="s">
        <v>12104</v>
      </c>
      <c r="QJL20" t="s">
        <v>12105</v>
      </c>
      <c r="QJM20" t="s">
        <v>12106</v>
      </c>
      <c r="QJN20" t="s">
        <v>12107</v>
      </c>
      <c r="QJO20" t="s">
        <v>12108</v>
      </c>
      <c r="QJP20" t="s">
        <v>12109</v>
      </c>
      <c r="QJQ20" t="s">
        <v>12110</v>
      </c>
      <c r="QJR20" t="s">
        <v>12111</v>
      </c>
      <c r="QJS20" t="s">
        <v>12112</v>
      </c>
      <c r="QJT20" t="s">
        <v>12113</v>
      </c>
      <c r="QJU20" t="s">
        <v>12114</v>
      </c>
      <c r="QJV20" t="s">
        <v>12115</v>
      </c>
      <c r="QJW20" t="s">
        <v>12116</v>
      </c>
      <c r="QJX20" t="s">
        <v>12117</v>
      </c>
      <c r="QJY20" t="s">
        <v>12118</v>
      </c>
      <c r="QJZ20" t="s">
        <v>12119</v>
      </c>
      <c r="QKA20" t="s">
        <v>12120</v>
      </c>
      <c r="QKB20" t="s">
        <v>12121</v>
      </c>
      <c r="QKC20" t="s">
        <v>12122</v>
      </c>
      <c r="QKD20" t="s">
        <v>12123</v>
      </c>
      <c r="QKE20" t="s">
        <v>12124</v>
      </c>
      <c r="QKF20" t="s">
        <v>12125</v>
      </c>
      <c r="QKG20" t="s">
        <v>12126</v>
      </c>
      <c r="QKH20" t="s">
        <v>12127</v>
      </c>
      <c r="QKI20" t="s">
        <v>12128</v>
      </c>
      <c r="QKJ20" t="s">
        <v>12129</v>
      </c>
      <c r="QKK20" t="s">
        <v>12130</v>
      </c>
      <c r="QKL20" t="s">
        <v>12131</v>
      </c>
      <c r="QKM20" t="s">
        <v>12132</v>
      </c>
      <c r="QKN20" t="s">
        <v>12133</v>
      </c>
      <c r="QKO20" t="s">
        <v>12134</v>
      </c>
      <c r="QKP20" t="s">
        <v>12135</v>
      </c>
      <c r="QKQ20" t="s">
        <v>12136</v>
      </c>
      <c r="QKR20" t="s">
        <v>12137</v>
      </c>
      <c r="QKS20" t="s">
        <v>12138</v>
      </c>
      <c r="QKT20" t="s">
        <v>12139</v>
      </c>
      <c r="QKU20" t="s">
        <v>12140</v>
      </c>
      <c r="QKV20" t="s">
        <v>12141</v>
      </c>
      <c r="QKW20" t="s">
        <v>12142</v>
      </c>
      <c r="QKX20" t="s">
        <v>12143</v>
      </c>
      <c r="QKY20" t="s">
        <v>12144</v>
      </c>
      <c r="QKZ20" t="s">
        <v>12145</v>
      </c>
      <c r="QLA20" t="s">
        <v>12146</v>
      </c>
      <c r="QLB20" t="s">
        <v>12147</v>
      </c>
      <c r="QLC20" t="s">
        <v>12148</v>
      </c>
      <c r="QLD20" t="s">
        <v>12149</v>
      </c>
      <c r="QLE20" t="s">
        <v>12150</v>
      </c>
      <c r="QLF20" t="s">
        <v>12151</v>
      </c>
      <c r="QLG20" t="s">
        <v>12152</v>
      </c>
      <c r="QLH20" t="s">
        <v>12153</v>
      </c>
      <c r="QLI20" t="s">
        <v>12154</v>
      </c>
      <c r="QLJ20" t="s">
        <v>12155</v>
      </c>
      <c r="QLK20" t="s">
        <v>12156</v>
      </c>
      <c r="QLL20" t="s">
        <v>12157</v>
      </c>
      <c r="QLM20" t="s">
        <v>12158</v>
      </c>
      <c r="QLN20" t="s">
        <v>12159</v>
      </c>
      <c r="QLO20" t="s">
        <v>12160</v>
      </c>
      <c r="QLP20" t="s">
        <v>12161</v>
      </c>
      <c r="QLQ20" t="s">
        <v>12162</v>
      </c>
      <c r="QLR20" t="s">
        <v>12163</v>
      </c>
      <c r="QLS20" t="s">
        <v>12164</v>
      </c>
      <c r="QLT20" t="s">
        <v>12165</v>
      </c>
      <c r="QLU20" t="s">
        <v>12166</v>
      </c>
      <c r="QLV20" t="s">
        <v>12167</v>
      </c>
      <c r="QLW20" t="s">
        <v>12168</v>
      </c>
      <c r="QLX20" t="s">
        <v>12169</v>
      </c>
      <c r="QLY20" t="s">
        <v>12170</v>
      </c>
      <c r="QLZ20" t="s">
        <v>12171</v>
      </c>
      <c r="QMA20" t="s">
        <v>12172</v>
      </c>
      <c r="QMB20" t="s">
        <v>12173</v>
      </c>
      <c r="QMC20" t="s">
        <v>12174</v>
      </c>
      <c r="QMD20" t="s">
        <v>12175</v>
      </c>
      <c r="QME20" t="s">
        <v>12176</v>
      </c>
      <c r="QMF20" t="s">
        <v>12177</v>
      </c>
      <c r="QMG20" t="s">
        <v>12178</v>
      </c>
      <c r="QMH20" t="s">
        <v>12179</v>
      </c>
      <c r="QMI20" t="s">
        <v>12180</v>
      </c>
      <c r="QMJ20" t="s">
        <v>12181</v>
      </c>
      <c r="QMK20" t="s">
        <v>12182</v>
      </c>
      <c r="QML20" t="s">
        <v>12183</v>
      </c>
      <c r="QMM20" t="s">
        <v>12184</v>
      </c>
      <c r="QMN20" t="s">
        <v>12185</v>
      </c>
      <c r="QMO20" t="s">
        <v>12186</v>
      </c>
      <c r="QMP20" t="s">
        <v>12187</v>
      </c>
      <c r="QMQ20" t="s">
        <v>12188</v>
      </c>
      <c r="QMR20" t="s">
        <v>12189</v>
      </c>
      <c r="QMS20" t="s">
        <v>12190</v>
      </c>
      <c r="QMT20" t="s">
        <v>12191</v>
      </c>
      <c r="QMU20" t="s">
        <v>12192</v>
      </c>
      <c r="QMV20" t="s">
        <v>12193</v>
      </c>
      <c r="QMW20" t="s">
        <v>12194</v>
      </c>
      <c r="QMX20" t="s">
        <v>12195</v>
      </c>
      <c r="QMY20" t="s">
        <v>12196</v>
      </c>
      <c r="QMZ20" t="s">
        <v>12197</v>
      </c>
      <c r="QNA20" t="s">
        <v>12198</v>
      </c>
      <c r="QNB20" t="s">
        <v>12199</v>
      </c>
      <c r="QNC20" t="s">
        <v>12200</v>
      </c>
      <c r="QND20" t="s">
        <v>12201</v>
      </c>
      <c r="QNE20" t="s">
        <v>12202</v>
      </c>
      <c r="QNF20" t="s">
        <v>12203</v>
      </c>
      <c r="QNG20" t="s">
        <v>12204</v>
      </c>
      <c r="QNH20" t="s">
        <v>12205</v>
      </c>
      <c r="QNI20" t="s">
        <v>12206</v>
      </c>
      <c r="QNJ20" t="s">
        <v>12207</v>
      </c>
      <c r="QNK20" t="s">
        <v>12208</v>
      </c>
      <c r="QNL20" t="s">
        <v>12209</v>
      </c>
      <c r="QNM20" t="s">
        <v>12210</v>
      </c>
      <c r="QNN20" t="s">
        <v>12211</v>
      </c>
      <c r="QNO20" t="s">
        <v>12212</v>
      </c>
      <c r="QNP20" t="s">
        <v>12213</v>
      </c>
      <c r="QNQ20" t="s">
        <v>12214</v>
      </c>
      <c r="QNR20" t="s">
        <v>12215</v>
      </c>
      <c r="QNS20" t="s">
        <v>12216</v>
      </c>
      <c r="QNT20" t="s">
        <v>12217</v>
      </c>
      <c r="QNU20" t="s">
        <v>12218</v>
      </c>
      <c r="QNV20" t="s">
        <v>12219</v>
      </c>
      <c r="QNW20" t="s">
        <v>12220</v>
      </c>
      <c r="QNX20" t="s">
        <v>12221</v>
      </c>
      <c r="QNY20" t="s">
        <v>12222</v>
      </c>
      <c r="QNZ20" t="s">
        <v>12223</v>
      </c>
      <c r="QOA20" t="s">
        <v>12224</v>
      </c>
      <c r="QOB20" t="s">
        <v>12225</v>
      </c>
      <c r="QOC20" t="s">
        <v>12226</v>
      </c>
      <c r="QOD20" t="s">
        <v>12227</v>
      </c>
      <c r="QOE20" t="s">
        <v>12228</v>
      </c>
      <c r="QOF20" t="s">
        <v>12229</v>
      </c>
      <c r="QOG20" t="s">
        <v>12230</v>
      </c>
      <c r="QOH20" t="s">
        <v>12231</v>
      </c>
      <c r="QOI20" t="s">
        <v>12232</v>
      </c>
      <c r="QOJ20" t="s">
        <v>12233</v>
      </c>
      <c r="QOK20" t="s">
        <v>12234</v>
      </c>
      <c r="QOL20" t="s">
        <v>12235</v>
      </c>
      <c r="QOM20" t="s">
        <v>12236</v>
      </c>
      <c r="QON20" t="s">
        <v>12237</v>
      </c>
      <c r="QOO20" t="s">
        <v>12238</v>
      </c>
      <c r="QOP20" t="s">
        <v>12239</v>
      </c>
      <c r="QOQ20" t="s">
        <v>12240</v>
      </c>
      <c r="QOR20" t="s">
        <v>12241</v>
      </c>
      <c r="QOS20" t="s">
        <v>12242</v>
      </c>
      <c r="QOT20" t="s">
        <v>12243</v>
      </c>
      <c r="QOU20" t="s">
        <v>12244</v>
      </c>
      <c r="QOV20" t="s">
        <v>12245</v>
      </c>
      <c r="QOW20" t="s">
        <v>12246</v>
      </c>
      <c r="QOX20" t="s">
        <v>12247</v>
      </c>
      <c r="QOY20" t="s">
        <v>12248</v>
      </c>
      <c r="QOZ20" t="s">
        <v>12249</v>
      </c>
      <c r="QPA20" t="s">
        <v>12250</v>
      </c>
      <c r="QPB20" t="s">
        <v>12251</v>
      </c>
      <c r="QPC20" t="s">
        <v>12252</v>
      </c>
      <c r="QPD20" t="s">
        <v>12253</v>
      </c>
      <c r="QPE20" t="s">
        <v>12254</v>
      </c>
      <c r="QPF20" t="s">
        <v>12255</v>
      </c>
      <c r="QPG20" t="s">
        <v>12256</v>
      </c>
      <c r="QPH20" t="s">
        <v>12257</v>
      </c>
      <c r="QPI20" t="s">
        <v>12258</v>
      </c>
      <c r="QPJ20" t="s">
        <v>12259</v>
      </c>
      <c r="QPK20" t="s">
        <v>12260</v>
      </c>
      <c r="QPL20" t="s">
        <v>12261</v>
      </c>
      <c r="QPM20" t="s">
        <v>12262</v>
      </c>
      <c r="QPN20" t="s">
        <v>12263</v>
      </c>
      <c r="QPO20" t="s">
        <v>12264</v>
      </c>
      <c r="QPP20" t="s">
        <v>12265</v>
      </c>
      <c r="QPQ20" t="s">
        <v>12266</v>
      </c>
      <c r="QPR20" t="s">
        <v>12267</v>
      </c>
      <c r="QPS20" t="s">
        <v>12268</v>
      </c>
      <c r="QPT20" t="s">
        <v>12269</v>
      </c>
      <c r="QPU20" t="s">
        <v>12270</v>
      </c>
      <c r="QPV20" t="s">
        <v>12271</v>
      </c>
      <c r="QPW20" t="s">
        <v>12272</v>
      </c>
      <c r="QPX20" t="s">
        <v>12273</v>
      </c>
      <c r="QPY20" t="s">
        <v>12274</v>
      </c>
      <c r="QPZ20" t="s">
        <v>12275</v>
      </c>
      <c r="QQA20" t="s">
        <v>12276</v>
      </c>
      <c r="QQB20" t="s">
        <v>12277</v>
      </c>
      <c r="QQC20" t="s">
        <v>12278</v>
      </c>
      <c r="QQD20" t="s">
        <v>12279</v>
      </c>
      <c r="QQE20" t="s">
        <v>12280</v>
      </c>
      <c r="QQF20" t="s">
        <v>12281</v>
      </c>
      <c r="QQG20" t="s">
        <v>12282</v>
      </c>
      <c r="QQH20" t="s">
        <v>12283</v>
      </c>
      <c r="QQI20" t="s">
        <v>12284</v>
      </c>
      <c r="QQJ20" t="s">
        <v>12285</v>
      </c>
      <c r="QQK20" t="s">
        <v>12286</v>
      </c>
      <c r="QQL20" t="s">
        <v>12287</v>
      </c>
      <c r="QQM20" t="s">
        <v>12288</v>
      </c>
      <c r="QQN20" t="s">
        <v>12289</v>
      </c>
      <c r="QQO20" t="s">
        <v>12290</v>
      </c>
      <c r="QQP20" t="s">
        <v>12291</v>
      </c>
      <c r="QQQ20" t="s">
        <v>12292</v>
      </c>
      <c r="QQR20" t="s">
        <v>12293</v>
      </c>
      <c r="QQS20" t="s">
        <v>12294</v>
      </c>
      <c r="QQT20" t="s">
        <v>12295</v>
      </c>
      <c r="QQU20" t="s">
        <v>12296</v>
      </c>
      <c r="QQV20" t="s">
        <v>12297</v>
      </c>
      <c r="QQW20" t="s">
        <v>12298</v>
      </c>
      <c r="QQX20" t="s">
        <v>12299</v>
      </c>
      <c r="QQY20" t="s">
        <v>12300</v>
      </c>
      <c r="QQZ20" t="s">
        <v>12301</v>
      </c>
      <c r="QRA20" t="s">
        <v>12302</v>
      </c>
      <c r="QRB20" t="s">
        <v>12303</v>
      </c>
      <c r="QRC20" t="s">
        <v>12304</v>
      </c>
      <c r="QRD20" t="s">
        <v>12305</v>
      </c>
      <c r="QRE20" t="s">
        <v>12306</v>
      </c>
      <c r="QRF20" t="s">
        <v>12307</v>
      </c>
      <c r="QRG20" t="s">
        <v>12308</v>
      </c>
      <c r="QRH20" t="s">
        <v>12309</v>
      </c>
      <c r="QRI20" t="s">
        <v>12310</v>
      </c>
      <c r="QRJ20" t="s">
        <v>12311</v>
      </c>
      <c r="QRK20" t="s">
        <v>12312</v>
      </c>
      <c r="QRL20" t="s">
        <v>12313</v>
      </c>
      <c r="QRM20" t="s">
        <v>12314</v>
      </c>
      <c r="QRN20" t="s">
        <v>12315</v>
      </c>
      <c r="QRO20" t="s">
        <v>12316</v>
      </c>
      <c r="QRP20" t="s">
        <v>12317</v>
      </c>
      <c r="QRQ20" t="s">
        <v>12318</v>
      </c>
      <c r="QRR20" t="s">
        <v>12319</v>
      </c>
      <c r="QRS20" t="s">
        <v>12320</v>
      </c>
      <c r="QRT20" t="s">
        <v>12321</v>
      </c>
      <c r="QRU20" t="s">
        <v>12322</v>
      </c>
      <c r="QRV20" t="s">
        <v>12323</v>
      </c>
      <c r="QRW20" t="s">
        <v>12324</v>
      </c>
      <c r="QRX20" t="s">
        <v>12325</v>
      </c>
      <c r="QRY20" t="s">
        <v>12326</v>
      </c>
      <c r="QRZ20" t="s">
        <v>12327</v>
      </c>
      <c r="QSA20" t="s">
        <v>12328</v>
      </c>
      <c r="QSB20" t="s">
        <v>12329</v>
      </c>
      <c r="QSC20" t="s">
        <v>12330</v>
      </c>
      <c r="QSD20" t="s">
        <v>12331</v>
      </c>
      <c r="QSE20" t="s">
        <v>12332</v>
      </c>
      <c r="QSF20" t="s">
        <v>12333</v>
      </c>
      <c r="QSG20" t="s">
        <v>12334</v>
      </c>
      <c r="QSH20" t="s">
        <v>12335</v>
      </c>
      <c r="QSI20" t="s">
        <v>12336</v>
      </c>
      <c r="QSJ20" t="s">
        <v>12337</v>
      </c>
      <c r="QSK20" t="s">
        <v>12338</v>
      </c>
      <c r="QSL20" t="s">
        <v>12339</v>
      </c>
      <c r="QSM20" t="s">
        <v>12340</v>
      </c>
      <c r="QSN20" t="s">
        <v>12341</v>
      </c>
      <c r="QSO20" t="s">
        <v>12342</v>
      </c>
      <c r="QSP20" t="s">
        <v>12343</v>
      </c>
      <c r="QSQ20" t="s">
        <v>12344</v>
      </c>
      <c r="QSR20" t="s">
        <v>12345</v>
      </c>
      <c r="QSS20" t="s">
        <v>12346</v>
      </c>
      <c r="QST20" t="s">
        <v>12347</v>
      </c>
      <c r="QSU20" t="s">
        <v>12348</v>
      </c>
      <c r="QSV20" t="s">
        <v>12349</v>
      </c>
      <c r="QSW20" t="s">
        <v>12350</v>
      </c>
      <c r="QSX20" t="s">
        <v>12351</v>
      </c>
      <c r="QSY20" t="s">
        <v>12352</v>
      </c>
      <c r="QSZ20" t="s">
        <v>12353</v>
      </c>
      <c r="QTA20" t="s">
        <v>12354</v>
      </c>
      <c r="QTB20" t="s">
        <v>12355</v>
      </c>
      <c r="QTC20" t="s">
        <v>12356</v>
      </c>
      <c r="QTD20" t="s">
        <v>12357</v>
      </c>
      <c r="QTE20" t="s">
        <v>12358</v>
      </c>
      <c r="QTF20" t="s">
        <v>12359</v>
      </c>
      <c r="QTG20" t="s">
        <v>12360</v>
      </c>
      <c r="QTH20" t="s">
        <v>12361</v>
      </c>
      <c r="QTI20" t="s">
        <v>12362</v>
      </c>
      <c r="QTJ20" t="s">
        <v>12363</v>
      </c>
      <c r="QTK20" t="s">
        <v>12364</v>
      </c>
      <c r="QTL20" t="s">
        <v>12365</v>
      </c>
      <c r="QTM20" t="s">
        <v>12366</v>
      </c>
      <c r="QTN20" t="s">
        <v>12367</v>
      </c>
      <c r="QTO20" t="s">
        <v>12368</v>
      </c>
      <c r="QTP20" t="s">
        <v>12369</v>
      </c>
      <c r="QTQ20" t="s">
        <v>12370</v>
      </c>
      <c r="QTR20" t="s">
        <v>12371</v>
      </c>
      <c r="QTS20" t="s">
        <v>12372</v>
      </c>
      <c r="QTT20" t="s">
        <v>12373</v>
      </c>
      <c r="QTU20" t="s">
        <v>12374</v>
      </c>
      <c r="QTV20" t="s">
        <v>12375</v>
      </c>
      <c r="QTW20" t="s">
        <v>12376</v>
      </c>
      <c r="QTX20" t="s">
        <v>12377</v>
      </c>
      <c r="QTY20" t="s">
        <v>12378</v>
      </c>
      <c r="QTZ20" t="s">
        <v>12379</v>
      </c>
      <c r="QUA20" t="s">
        <v>12380</v>
      </c>
      <c r="QUB20" t="s">
        <v>12381</v>
      </c>
      <c r="QUC20" t="s">
        <v>12382</v>
      </c>
      <c r="QUD20" t="s">
        <v>12383</v>
      </c>
      <c r="QUE20" t="s">
        <v>12384</v>
      </c>
      <c r="QUF20" t="s">
        <v>12385</v>
      </c>
      <c r="QUG20" t="s">
        <v>12386</v>
      </c>
      <c r="QUH20" t="s">
        <v>12387</v>
      </c>
      <c r="QUI20" t="s">
        <v>12388</v>
      </c>
      <c r="QUJ20" t="s">
        <v>12389</v>
      </c>
      <c r="QUK20" t="s">
        <v>12390</v>
      </c>
      <c r="QUL20" t="s">
        <v>12391</v>
      </c>
      <c r="QUM20" t="s">
        <v>12392</v>
      </c>
      <c r="QUN20" t="s">
        <v>12393</v>
      </c>
      <c r="QUO20" t="s">
        <v>12394</v>
      </c>
      <c r="QUP20" t="s">
        <v>12395</v>
      </c>
      <c r="QUQ20" t="s">
        <v>12396</v>
      </c>
      <c r="QUR20" t="s">
        <v>12397</v>
      </c>
      <c r="QUS20" t="s">
        <v>12398</v>
      </c>
      <c r="QUT20" t="s">
        <v>12399</v>
      </c>
      <c r="QUU20" t="s">
        <v>12400</v>
      </c>
      <c r="QUV20" t="s">
        <v>12401</v>
      </c>
      <c r="QUW20" t="s">
        <v>12402</v>
      </c>
      <c r="QUX20" t="s">
        <v>12403</v>
      </c>
      <c r="QUY20" t="s">
        <v>12404</v>
      </c>
      <c r="QUZ20" t="s">
        <v>12405</v>
      </c>
      <c r="QVA20" t="s">
        <v>12406</v>
      </c>
      <c r="QVB20" t="s">
        <v>12407</v>
      </c>
      <c r="QVC20" t="s">
        <v>12408</v>
      </c>
      <c r="QVD20" t="s">
        <v>12409</v>
      </c>
      <c r="QVE20" t="s">
        <v>12410</v>
      </c>
      <c r="QVF20" t="s">
        <v>12411</v>
      </c>
      <c r="QVG20" t="s">
        <v>12412</v>
      </c>
      <c r="QVH20" t="s">
        <v>12413</v>
      </c>
      <c r="QVI20" t="s">
        <v>12414</v>
      </c>
      <c r="QVJ20" t="s">
        <v>12415</v>
      </c>
      <c r="QVK20" t="s">
        <v>12416</v>
      </c>
      <c r="QVL20" t="s">
        <v>12417</v>
      </c>
      <c r="QVM20" t="s">
        <v>12418</v>
      </c>
      <c r="QVN20" t="s">
        <v>12419</v>
      </c>
      <c r="QVO20" t="s">
        <v>12420</v>
      </c>
      <c r="QVP20" t="s">
        <v>12421</v>
      </c>
      <c r="QVQ20" t="s">
        <v>12422</v>
      </c>
      <c r="QVR20" t="s">
        <v>12423</v>
      </c>
      <c r="QVS20" t="s">
        <v>12424</v>
      </c>
      <c r="QVT20" t="s">
        <v>12425</v>
      </c>
      <c r="QVU20" t="s">
        <v>12426</v>
      </c>
      <c r="QVV20" t="s">
        <v>12427</v>
      </c>
      <c r="QVW20" t="s">
        <v>12428</v>
      </c>
      <c r="QVX20" t="s">
        <v>12429</v>
      </c>
      <c r="QVY20" t="s">
        <v>12430</v>
      </c>
      <c r="QVZ20" t="s">
        <v>12431</v>
      </c>
      <c r="QWA20" t="s">
        <v>12432</v>
      </c>
      <c r="QWB20" t="s">
        <v>12433</v>
      </c>
      <c r="QWC20" t="s">
        <v>12434</v>
      </c>
      <c r="QWD20" t="s">
        <v>12435</v>
      </c>
      <c r="QWE20" t="s">
        <v>12436</v>
      </c>
      <c r="QWF20" t="s">
        <v>12437</v>
      </c>
      <c r="QWG20" t="s">
        <v>12438</v>
      </c>
      <c r="QWH20" t="s">
        <v>12439</v>
      </c>
      <c r="QWI20" t="s">
        <v>12440</v>
      </c>
      <c r="QWJ20" t="s">
        <v>12441</v>
      </c>
      <c r="QWK20" t="s">
        <v>12442</v>
      </c>
      <c r="QWL20" t="s">
        <v>12443</v>
      </c>
      <c r="QWM20" t="s">
        <v>12444</v>
      </c>
      <c r="QWN20" t="s">
        <v>12445</v>
      </c>
      <c r="QWO20" t="s">
        <v>12446</v>
      </c>
      <c r="QWP20" t="s">
        <v>12447</v>
      </c>
      <c r="QWQ20" t="s">
        <v>12448</v>
      </c>
      <c r="QWR20" t="s">
        <v>12449</v>
      </c>
      <c r="QWS20" t="s">
        <v>12450</v>
      </c>
      <c r="QWT20" t="s">
        <v>12451</v>
      </c>
      <c r="QWU20" t="s">
        <v>12452</v>
      </c>
      <c r="QWV20" t="s">
        <v>12453</v>
      </c>
      <c r="QWW20" t="s">
        <v>12454</v>
      </c>
      <c r="QWX20" t="s">
        <v>12455</v>
      </c>
      <c r="QWY20" t="s">
        <v>12456</v>
      </c>
      <c r="QWZ20" t="s">
        <v>12457</v>
      </c>
      <c r="QXA20" t="s">
        <v>12458</v>
      </c>
      <c r="QXB20" t="s">
        <v>12459</v>
      </c>
      <c r="QXC20" t="s">
        <v>12460</v>
      </c>
      <c r="QXD20" t="s">
        <v>12461</v>
      </c>
      <c r="QXE20" t="s">
        <v>12462</v>
      </c>
      <c r="QXF20" t="s">
        <v>12463</v>
      </c>
      <c r="QXG20" t="s">
        <v>12464</v>
      </c>
      <c r="QXH20" t="s">
        <v>12465</v>
      </c>
      <c r="QXI20" t="s">
        <v>12466</v>
      </c>
      <c r="QXJ20" t="s">
        <v>12467</v>
      </c>
      <c r="QXK20" t="s">
        <v>12468</v>
      </c>
      <c r="QXL20" t="s">
        <v>12469</v>
      </c>
      <c r="QXM20" t="s">
        <v>12470</v>
      </c>
      <c r="QXN20" t="s">
        <v>12471</v>
      </c>
      <c r="QXO20" t="s">
        <v>12472</v>
      </c>
      <c r="QXP20" t="s">
        <v>12473</v>
      </c>
      <c r="QXQ20" t="s">
        <v>12474</v>
      </c>
      <c r="QXR20" t="s">
        <v>12475</v>
      </c>
      <c r="QXS20" t="s">
        <v>12476</v>
      </c>
      <c r="QXT20" t="s">
        <v>12477</v>
      </c>
      <c r="QXU20" t="s">
        <v>12478</v>
      </c>
      <c r="QXV20" t="s">
        <v>12479</v>
      </c>
      <c r="QXW20" t="s">
        <v>12480</v>
      </c>
      <c r="QXX20" t="s">
        <v>12481</v>
      </c>
      <c r="QXY20" t="s">
        <v>12482</v>
      </c>
      <c r="QXZ20" t="s">
        <v>12483</v>
      </c>
      <c r="QYA20" t="s">
        <v>12484</v>
      </c>
      <c r="QYB20" t="s">
        <v>12485</v>
      </c>
      <c r="QYC20" t="s">
        <v>12486</v>
      </c>
      <c r="QYD20" t="s">
        <v>12487</v>
      </c>
      <c r="QYE20" t="s">
        <v>12488</v>
      </c>
      <c r="QYF20" t="s">
        <v>12489</v>
      </c>
      <c r="QYG20" t="s">
        <v>12490</v>
      </c>
      <c r="QYH20" t="s">
        <v>12491</v>
      </c>
      <c r="QYI20" t="s">
        <v>12492</v>
      </c>
      <c r="QYJ20" t="s">
        <v>12493</v>
      </c>
      <c r="QYK20" t="s">
        <v>12494</v>
      </c>
      <c r="QYL20" t="s">
        <v>12495</v>
      </c>
      <c r="QYM20" t="s">
        <v>12496</v>
      </c>
      <c r="QYN20" t="s">
        <v>12497</v>
      </c>
      <c r="QYO20" t="s">
        <v>12498</v>
      </c>
      <c r="QYP20" t="s">
        <v>12499</v>
      </c>
      <c r="QYQ20" t="s">
        <v>12500</v>
      </c>
      <c r="QYR20" t="s">
        <v>12501</v>
      </c>
      <c r="QYS20" t="s">
        <v>12502</v>
      </c>
      <c r="QYT20" t="s">
        <v>12503</v>
      </c>
      <c r="QYU20" t="s">
        <v>12504</v>
      </c>
      <c r="QYV20" t="s">
        <v>12505</v>
      </c>
      <c r="QYW20" t="s">
        <v>12506</v>
      </c>
      <c r="QYX20" t="s">
        <v>12507</v>
      </c>
      <c r="QYY20" t="s">
        <v>12508</v>
      </c>
      <c r="QYZ20" t="s">
        <v>12509</v>
      </c>
      <c r="QZA20" t="s">
        <v>12510</v>
      </c>
      <c r="QZB20" t="s">
        <v>12511</v>
      </c>
      <c r="QZC20" t="s">
        <v>12512</v>
      </c>
      <c r="QZD20" t="s">
        <v>12513</v>
      </c>
      <c r="QZE20" t="s">
        <v>12514</v>
      </c>
      <c r="QZF20" t="s">
        <v>12515</v>
      </c>
      <c r="QZG20" t="s">
        <v>12516</v>
      </c>
      <c r="QZH20" t="s">
        <v>12517</v>
      </c>
      <c r="QZI20" t="s">
        <v>12518</v>
      </c>
      <c r="QZJ20" t="s">
        <v>12519</v>
      </c>
      <c r="QZK20" t="s">
        <v>12520</v>
      </c>
      <c r="QZL20" t="s">
        <v>12521</v>
      </c>
      <c r="QZM20" t="s">
        <v>12522</v>
      </c>
      <c r="QZN20" t="s">
        <v>12523</v>
      </c>
      <c r="QZO20" t="s">
        <v>12524</v>
      </c>
      <c r="QZP20" t="s">
        <v>12525</v>
      </c>
      <c r="QZQ20" t="s">
        <v>12526</v>
      </c>
      <c r="QZR20" t="s">
        <v>12527</v>
      </c>
      <c r="QZS20" t="s">
        <v>12528</v>
      </c>
      <c r="QZT20" t="s">
        <v>12529</v>
      </c>
      <c r="QZU20" t="s">
        <v>12530</v>
      </c>
      <c r="QZV20" t="s">
        <v>12531</v>
      </c>
      <c r="QZW20" t="s">
        <v>12532</v>
      </c>
      <c r="QZX20" t="s">
        <v>12533</v>
      </c>
      <c r="QZY20" t="s">
        <v>12534</v>
      </c>
      <c r="QZZ20" t="s">
        <v>12535</v>
      </c>
      <c r="RAA20" t="s">
        <v>12536</v>
      </c>
      <c r="RAB20" t="s">
        <v>12537</v>
      </c>
      <c r="RAC20" t="s">
        <v>12538</v>
      </c>
      <c r="RAD20" t="s">
        <v>12539</v>
      </c>
      <c r="RAE20" t="s">
        <v>12540</v>
      </c>
      <c r="RAF20" t="s">
        <v>12541</v>
      </c>
      <c r="RAG20" t="s">
        <v>12542</v>
      </c>
      <c r="RAH20" t="s">
        <v>12543</v>
      </c>
      <c r="RAI20" t="s">
        <v>12544</v>
      </c>
      <c r="RAJ20" t="s">
        <v>12545</v>
      </c>
      <c r="RAK20" t="s">
        <v>12546</v>
      </c>
      <c r="RAL20" t="s">
        <v>12547</v>
      </c>
      <c r="RAM20" t="s">
        <v>12548</v>
      </c>
      <c r="RAN20" t="s">
        <v>12549</v>
      </c>
      <c r="RAO20" t="s">
        <v>12550</v>
      </c>
      <c r="RAP20" t="s">
        <v>12551</v>
      </c>
      <c r="RAQ20" t="s">
        <v>12552</v>
      </c>
      <c r="RAR20" t="s">
        <v>12553</v>
      </c>
      <c r="RAS20" t="s">
        <v>12554</v>
      </c>
      <c r="RAT20" t="s">
        <v>12555</v>
      </c>
      <c r="RAU20" t="s">
        <v>12556</v>
      </c>
      <c r="RAV20" t="s">
        <v>12557</v>
      </c>
      <c r="RAW20" t="s">
        <v>12558</v>
      </c>
      <c r="RAX20" t="s">
        <v>12559</v>
      </c>
      <c r="RAY20" t="s">
        <v>12560</v>
      </c>
      <c r="RAZ20" t="s">
        <v>12561</v>
      </c>
      <c r="RBA20" t="s">
        <v>12562</v>
      </c>
      <c r="RBB20" t="s">
        <v>12563</v>
      </c>
      <c r="RBC20" t="s">
        <v>12564</v>
      </c>
      <c r="RBD20" t="s">
        <v>12565</v>
      </c>
      <c r="RBE20" t="s">
        <v>12566</v>
      </c>
      <c r="RBF20" t="s">
        <v>12567</v>
      </c>
      <c r="RBG20" t="s">
        <v>12568</v>
      </c>
      <c r="RBH20" t="s">
        <v>12569</v>
      </c>
      <c r="RBI20" t="s">
        <v>12570</v>
      </c>
      <c r="RBJ20" t="s">
        <v>12571</v>
      </c>
      <c r="RBK20" t="s">
        <v>12572</v>
      </c>
      <c r="RBL20" t="s">
        <v>12573</v>
      </c>
      <c r="RBM20" t="s">
        <v>12574</v>
      </c>
      <c r="RBN20" t="s">
        <v>12575</v>
      </c>
      <c r="RBO20" t="s">
        <v>12576</v>
      </c>
      <c r="RBP20" t="s">
        <v>12577</v>
      </c>
      <c r="RBQ20" t="s">
        <v>12578</v>
      </c>
      <c r="RBR20" t="s">
        <v>12579</v>
      </c>
      <c r="RBS20" t="s">
        <v>12580</v>
      </c>
      <c r="RBT20" t="s">
        <v>12581</v>
      </c>
      <c r="RBU20" t="s">
        <v>12582</v>
      </c>
      <c r="RBV20" t="s">
        <v>12583</v>
      </c>
      <c r="RBW20" t="s">
        <v>12584</v>
      </c>
      <c r="RBX20" t="s">
        <v>12585</v>
      </c>
      <c r="RBY20" t="s">
        <v>12586</v>
      </c>
      <c r="RBZ20" t="s">
        <v>12587</v>
      </c>
      <c r="RCA20" t="s">
        <v>12588</v>
      </c>
      <c r="RCB20" t="s">
        <v>12589</v>
      </c>
      <c r="RCC20" t="s">
        <v>12590</v>
      </c>
      <c r="RCD20" t="s">
        <v>12591</v>
      </c>
      <c r="RCE20" t="s">
        <v>12592</v>
      </c>
      <c r="RCF20" t="s">
        <v>12593</v>
      </c>
      <c r="RCG20" t="s">
        <v>12594</v>
      </c>
      <c r="RCH20" t="s">
        <v>12595</v>
      </c>
      <c r="RCI20" t="s">
        <v>12596</v>
      </c>
      <c r="RCJ20" t="s">
        <v>12597</v>
      </c>
      <c r="RCK20" t="s">
        <v>12598</v>
      </c>
      <c r="RCL20" t="s">
        <v>12599</v>
      </c>
      <c r="RCM20" t="s">
        <v>12600</v>
      </c>
      <c r="RCN20" t="s">
        <v>12601</v>
      </c>
      <c r="RCO20" t="s">
        <v>12602</v>
      </c>
      <c r="RCP20" t="s">
        <v>12603</v>
      </c>
      <c r="RCQ20" t="s">
        <v>12604</v>
      </c>
      <c r="RCR20" t="s">
        <v>12605</v>
      </c>
      <c r="RCS20" t="s">
        <v>12606</v>
      </c>
      <c r="RCT20" t="s">
        <v>12607</v>
      </c>
      <c r="RCU20" t="s">
        <v>12608</v>
      </c>
      <c r="RCV20" t="s">
        <v>12609</v>
      </c>
      <c r="RCW20" t="s">
        <v>12610</v>
      </c>
      <c r="RCX20" t="s">
        <v>12611</v>
      </c>
      <c r="RCY20" t="s">
        <v>12612</v>
      </c>
      <c r="RCZ20" t="s">
        <v>12613</v>
      </c>
      <c r="RDA20" t="s">
        <v>12614</v>
      </c>
      <c r="RDB20" t="s">
        <v>12615</v>
      </c>
      <c r="RDC20" t="s">
        <v>12616</v>
      </c>
      <c r="RDD20" t="s">
        <v>12617</v>
      </c>
      <c r="RDE20" t="s">
        <v>12618</v>
      </c>
      <c r="RDF20" t="s">
        <v>12619</v>
      </c>
      <c r="RDG20" t="s">
        <v>12620</v>
      </c>
      <c r="RDH20" t="s">
        <v>12621</v>
      </c>
      <c r="RDI20" t="s">
        <v>12622</v>
      </c>
      <c r="RDJ20" t="s">
        <v>12623</v>
      </c>
      <c r="RDK20" t="s">
        <v>12624</v>
      </c>
      <c r="RDL20" t="s">
        <v>12625</v>
      </c>
      <c r="RDM20" t="s">
        <v>12626</v>
      </c>
      <c r="RDN20" t="s">
        <v>12627</v>
      </c>
      <c r="RDO20" t="s">
        <v>12628</v>
      </c>
      <c r="RDP20" t="s">
        <v>12629</v>
      </c>
      <c r="RDQ20" t="s">
        <v>12630</v>
      </c>
      <c r="RDR20" t="s">
        <v>12631</v>
      </c>
      <c r="RDS20" t="s">
        <v>12632</v>
      </c>
      <c r="RDT20" t="s">
        <v>12633</v>
      </c>
      <c r="RDU20" t="s">
        <v>12634</v>
      </c>
      <c r="RDV20" t="s">
        <v>12635</v>
      </c>
      <c r="RDW20" t="s">
        <v>12636</v>
      </c>
      <c r="RDX20" t="s">
        <v>12637</v>
      </c>
      <c r="RDY20" t="s">
        <v>12638</v>
      </c>
      <c r="RDZ20" t="s">
        <v>12639</v>
      </c>
      <c r="REA20" t="s">
        <v>12640</v>
      </c>
      <c r="REB20" t="s">
        <v>12641</v>
      </c>
      <c r="REC20" t="s">
        <v>12642</v>
      </c>
      <c r="RED20" t="s">
        <v>12643</v>
      </c>
      <c r="REE20" t="s">
        <v>12644</v>
      </c>
      <c r="REF20" t="s">
        <v>12645</v>
      </c>
      <c r="REG20" t="s">
        <v>12646</v>
      </c>
      <c r="REH20" t="s">
        <v>12647</v>
      </c>
      <c r="REI20" t="s">
        <v>12648</v>
      </c>
      <c r="REJ20" t="s">
        <v>12649</v>
      </c>
      <c r="REK20" t="s">
        <v>12650</v>
      </c>
      <c r="REL20" t="s">
        <v>12651</v>
      </c>
      <c r="REM20" t="s">
        <v>12652</v>
      </c>
      <c r="REN20" t="s">
        <v>12653</v>
      </c>
      <c r="REO20" t="s">
        <v>12654</v>
      </c>
      <c r="REP20" t="s">
        <v>12655</v>
      </c>
      <c r="REQ20" t="s">
        <v>12656</v>
      </c>
      <c r="RER20" t="s">
        <v>12657</v>
      </c>
      <c r="RES20" t="s">
        <v>12658</v>
      </c>
      <c r="RET20" t="s">
        <v>12659</v>
      </c>
      <c r="REU20" t="s">
        <v>12660</v>
      </c>
      <c r="REV20" t="s">
        <v>12661</v>
      </c>
      <c r="REW20" t="s">
        <v>12662</v>
      </c>
      <c r="REX20" t="s">
        <v>12663</v>
      </c>
      <c r="REY20" t="s">
        <v>12664</v>
      </c>
      <c r="REZ20" t="s">
        <v>12665</v>
      </c>
      <c r="RFA20" t="s">
        <v>12666</v>
      </c>
      <c r="RFB20" t="s">
        <v>12667</v>
      </c>
      <c r="RFC20" t="s">
        <v>12668</v>
      </c>
      <c r="RFD20" t="s">
        <v>12669</v>
      </c>
      <c r="RFE20" t="s">
        <v>12670</v>
      </c>
      <c r="RFF20" t="s">
        <v>12671</v>
      </c>
      <c r="RFG20" t="s">
        <v>12672</v>
      </c>
      <c r="RFH20" t="s">
        <v>12673</v>
      </c>
      <c r="RFI20" t="s">
        <v>12674</v>
      </c>
      <c r="RFJ20" t="s">
        <v>12675</v>
      </c>
      <c r="RFK20" t="s">
        <v>12676</v>
      </c>
      <c r="RFL20" t="s">
        <v>12677</v>
      </c>
      <c r="RFM20" t="s">
        <v>12678</v>
      </c>
      <c r="RFN20" t="s">
        <v>12679</v>
      </c>
      <c r="RFO20" t="s">
        <v>12680</v>
      </c>
      <c r="RFP20" t="s">
        <v>12681</v>
      </c>
      <c r="RFQ20" t="s">
        <v>12682</v>
      </c>
      <c r="RFR20" t="s">
        <v>12683</v>
      </c>
      <c r="RFS20" t="s">
        <v>12684</v>
      </c>
      <c r="RFT20" t="s">
        <v>12685</v>
      </c>
      <c r="RFU20" t="s">
        <v>12686</v>
      </c>
      <c r="RFV20" t="s">
        <v>12687</v>
      </c>
      <c r="RFW20" t="s">
        <v>12688</v>
      </c>
      <c r="RFX20" t="s">
        <v>12689</v>
      </c>
      <c r="RFY20" t="s">
        <v>12690</v>
      </c>
      <c r="RFZ20" t="s">
        <v>12691</v>
      </c>
      <c r="RGA20" t="s">
        <v>12692</v>
      </c>
      <c r="RGB20" t="s">
        <v>12693</v>
      </c>
      <c r="RGC20" t="s">
        <v>12694</v>
      </c>
      <c r="RGD20" t="s">
        <v>12695</v>
      </c>
      <c r="RGE20" t="s">
        <v>12696</v>
      </c>
      <c r="RGF20" t="s">
        <v>12697</v>
      </c>
      <c r="RGG20" t="s">
        <v>12698</v>
      </c>
      <c r="RGH20" t="s">
        <v>12699</v>
      </c>
      <c r="RGI20" t="s">
        <v>12700</v>
      </c>
      <c r="RGJ20" t="s">
        <v>12701</v>
      </c>
      <c r="RGK20" t="s">
        <v>12702</v>
      </c>
      <c r="RGL20" t="s">
        <v>12703</v>
      </c>
      <c r="RGM20" t="s">
        <v>12704</v>
      </c>
      <c r="RGN20" t="s">
        <v>12705</v>
      </c>
      <c r="RGO20" t="s">
        <v>12706</v>
      </c>
      <c r="RGP20" t="s">
        <v>12707</v>
      </c>
      <c r="RGQ20" t="s">
        <v>12708</v>
      </c>
      <c r="RGR20" t="s">
        <v>12709</v>
      </c>
      <c r="RGS20" t="s">
        <v>12710</v>
      </c>
      <c r="RGT20" t="s">
        <v>12711</v>
      </c>
      <c r="RGU20" t="s">
        <v>12712</v>
      </c>
      <c r="RGV20" t="s">
        <v>12713</v>
      </c>
      <c r="RGW20" t="s">
        <v>12714</v>
      </c>
      <c r="RGX20" t="s">
        <v>12715</v>
      </c>
      <c r="RGY20" t="s">
        <v>12716</v>
      </c>
      <c r="RGZ20" t="s">
        <v>12717</v>
      </c>
      <c r="RHA20" t="s">
        <v>12718</v>
      </c>
      <c r="RHB20" t="s">
        <v>12719</v>
      </c>
      <c r="RHC20" t="s">
        <v>12720</v>
      </c>
      <c r="RHD20" t="s">
        <v>12721</v>
      </c>
      <c r="RHE20" t="s">
        <v>12722</v>
      </c>
      <c r="RHF20" t="s">
        <v>12723</v>
      </c>
      <c r="RHG20" t="s">
        <v>12724</v>
      </c>
      <c r="RHH20" t="s">
        <v>12725</v>
      </c>
      <c r="RHI20" t="s">
        <v>12726</v>
      </c>
      <c r="RHJ20" t="s">
        <v>12727</v>
      </c>
      <c r="RHK20" t="s">
        <v>12728</v>
      </c>
      <c r="RHL20" t="s">
        <v>12729</v>
      </c>
      <c r="RHM20" t="s">
        <v>12730</v>
      </c>
      <c r="RHN20" t="s">
        <v>12731</v>
      </c>
      <c r="RHO20" t="s">
        <v>12732</v>
      </c>
      <c r="RHP20" t="s">
        <v>12733</v>
      </c>
      <c r="RHQ20" t="s">
        <v>12734</v>
      </c>
      <c r="RHR20" t="s">
        <v>12735</v>
      </c>
      <c r="RHS20" t="s">
        <v>12736</v>
      </c>
      <c r="RHT20" t="s">
        <v>12737</v>
      </c>
      <c r="RHU20" t="s">
        <v>12738</v>
      </c>
      <c r="RHV20" t="s">
        <v>12739</v>
      </c>
      <c r="RHW20" t="s">
        <v>12740</v>
      </c>
      <c r="RHX20" t="s">
        <v>12741</v>
      </c>
      <c r="RHY20" t="s">
        <v>12742</v>
      </c>
      <c r="RHZ20" t="s">
        <v>12743</v>
      </c>
      <c r="RIA20" t="s">
        <v>12744</v>
      </c>
      <c r="RIB20" t="s">
        <v>12745</v>
      </c>
      <c r="RIC20" t="s">
        <v>12746</v>
      </c>
      <c r="RID20" t="s">
        <v>12747</v>
      </c>
      <c r="RIE20" t="s">
        <v>12748</v>
      </c>
      <c r="RIF20" t="s">
        <v>12749</v>
      </c>
      <c r="RIG20" t="s">
        <v>12750</v>
      </c>
      <c r="RIH20" t="s">
        <v>12751</v>
      </c>
      <c r="RII20" t="s">
        <v>12752</v>
      </c>
      <c r="RIJ20" t="s">
        <v>12753</v>
      </c>
      <c r="RIK20" t="s">
        <v>12754</v>
      </c>
      <c r="RIL20" t="s">
        <v>12755</v>
      </c>
      <c r="RIM20" t="s">
        <v>12756</v>
      </c>
      <c r="RIN20" t="s">
        <v>12757</v>
      </c>
      <c r="RIO20" t="s">
        <v>12758</v>
      </c>
      <c r="RIP20" t="s">
        <v>12759</v>
      </c>
      <c r="RIQ20" t="s">
        <v>12760</v>
      </c>
      <c r="RIR20" t="s">
        <v>12761</v>
      </c>
      <c r="RIS20" t="s">
        <v>12762</v>
      </c>
      <c r="RIT20" t="s">
        <v>12763</v>
      </c>
      <c r="RIU20" t="s">
        <v>12764</v>
      </c>
      <c r="RIV20" t="s">
        <v>12765</v>
      </c>
      <c r="RIW20" t="s">
        <v>12766</v>
      </c>
      <c r="RIX20" t="s">
        <v>12767</v>
      </c>
      <c r="RIY20" t="s">
        <v>12768</v>
      </c>
      <c r="RIZ20" t="s">
        <v>12769</v>
      </c>
      <c r="RJA20" t="s">
        <v>12770</v>
      </c>
      <c r="RJB20" t="s">
        <v>12771</v>
      </c>
      <c r="RJC20" t="s">
        <v>12772</v>
      </c>
      <c r="RJD20" t="s">
        <v>12773</v>
      </c>
      <c r="RJE20" t="s">
        <v>12774</v>
      </c>
      <c r="RJF20" t="s">
        <v>12775</v>
      </c>
      <c r="RJG20" t="s">
        <v>12776</v>
      </c>
      <c r="RJH20" t="s">
        <v>12777</v>
      </c>
      <c r="RJI20" t="s">
        <v>12778</v>
      </c>
      <c r="RJJ20" t="s">
        <v>12779</v>
      </c>
      <c r="RJK20" t="s">
        <v>12780</v>
      </c>
      <c r="RJL20" t="s">
        <v>12781</v>
      </c>
      <c r="RJM20" t="s">
        <v>12782</v>
      </c>
      <c r="RJN20" t="s">
        <v>12783</v>
      </c>
      <c r="RJO20" t="s">
        <v>12784</v>
      </c>
      <c r="RJP20" t="s">
        <v>12785</v>
      </c>
      <c r="RJQ20" t="s">
        <v>12786</v>
      </c>
      <c r="RJR20" t="s">
        <v>12787</v>
      </c>
      <c r="RJS20" t="s">
        <v>12788</v>
      </c>
      <c r="RJT20" t="s">
        <v>12789</v>
      </c>
      <c r="RJU20" t="s">
        <v>12790</v>
      </c>
      <c r="RJV20" t="s">
        <v>12791</v>
      </c>
      <c r="RJW20" t="s">
        <v>12792</v>
      </c>
      <c r="RJX20" t="s">
        <v>12793</v>
      </c>
      <c r="RJY20" t="s">
        <v>12794</v>
      </c>
      <c r="RJZ20" t="s">
        <v>12795</v>
      </c>
      <c r="RKA20" t="s">
        <v>12796</v>
      </c>
      <c r="RKB20" t="s">
        <v>12797</v>
      </c>
      <c r="RKC20" t="s">
        <v>12798</v>
      </c>
      <c r="RKD20" t="s">
        <v>12799</v>
      </c>
      <c r="RKE20" t="s">
        <v>12800</v>
      </c>
      <c r="RKF20" t="s">
        <v>12801</v>
      </c>
      <c r="RKG20" t="s">
        <v>12802</v>
      </c>
      <c r="RKH20" t="s">
        <v>12803</v>
      </c>
      <c r="RKI20" t="s">
        <v>12804</v>
      </c>
      <c r="RKJ20" t="s">
        <v>12805</v>
      </c>
      <c r="RKK20" t="s">
        <v>12806</v>
      </c>
      <c r="RKL20" t="s">
        <v>12807</v>
      </c>
      <c r="RKM20" t="s">
        <v>12808</v>
      </c>
      <c r="RKN20" t="s">
        <v>12809</v>
      </c>
      <c r="RKO20" t="s">
        <v>12810</v>
      </c>
      <c r="RKP20" t="s">
        <v>12811</v>
      </c>
      <c r="RKQ20" t="s">
        <v>12812</v>
      </c>
      <c r="RKR20" t="s">
        <v>12813</v>
      </c>
      <c r="RKS20" t="s">
        <v>12814</v>
      </c>
      <c r="RKT20" t="s">
        <v>12815</v>
      </c>
      <c r="RKU20" t="s">
        <v>12816</v>
      </c>
      <c r="RKV20" t="s">
        <v>12817</v>
      </c>
      <c r="RKW20" t="s">
        <v>12818</v>
      </c>
      <c r="RKX20" t="s">
        <v>12819</v>
      </c>
      <c r="RKY20" t="s">
        <v>12820</v>
      </c>
      <c r="RKZ20" t="s">
        <v>12821</v>
      </c>
      <c r="RLA20" t="s">
        <v>12822</v>
      </c>
      <c r="RLB20" t="s">
        <v>12823</v>
      </c>
      <c r="RLC20" t="s">
        <v>12824</v>
      </c>
      <c r="RLD20" t="s">
        <v>12825</v>
      </c>
      <c r="RLE20" t="s">
        <v>12826</v>
      </c>
      <c r="RLF20" t="s">
        <v>12827</v>
      </c>
      <c r="RLG20" t="s">
        <v>12828</v>
      </c>
      <c r="RLH20" t="s">
        <v>12829</v>
      </c>
      <c r="RLI20" t="s">
        <v>12830</v>
      </c>
      <c r="RLJ20" t="s">
        <v>12831</v>
      </c>
      <c r="RLK20" t="s">
        <v>12832</v>
      </c>
      <c r="RLL20" t="s">
        <v>12833</v>
      </c>
      <c r="RLM20" t="s">
        <v>12834</v>
      </c>
      <c r="RLN20" t="s">
        <v>12835</v>
      </c>
      <c r="RLO20" t="s">
        <v>12836</v>
      </c>
      <c r="RLP20" t="s">
        <v>12837</v>
      </c>
      <c r="RLQ20" t="s">
        <v>12838</v>
      </c>
      <c r="RLR20" t="s">
        <v>12839</v>
      </c>
      <c r="RLS20" t="s">
        <v>12840</v>
      </c>
      <c r="RLT20" t="s">
        <v>12841</v>
      </c>
      <c r="RLU20" t="s">
        <v>12842</v>
      </c>
      <c r="RLV20" t="s">
        <v>12843</v>
      </c>
      <c r="RLW20" t="s">
        <v>12844</v>
      </c>
      <c r="RLX20" t="s">
        <v>12845</v>
      </c>
      <c r="RLY20" t="s">
        <v>12846</v>
      </c>
      <c r="RLZ20" t="s">
        <v>12847</v>
      </c>
      <c r="RMA20" t="s">
        <v>12848</v>
      </c>
      <c r="RMB20" t="s">
        <v>12849</v>
      </c>
      <c r="RMC20" t="s">
        <v>12850</v>
      </c>
      <c r="RMD20" t="s">
        <v>12851</v>
      </c>
      <c r="RME20" t="s">
        <v>12852</v>
      </c>
      <c r="RMF20" t="s">
        <v>12853</v>
      </c>
      <c r="RMG20" t="s">
        <v>12854</v>
      </c>
      <c r="RMH20" t="s">
        <v>12855</v>
      </c>
      <c r="RMI20" t="s">
        <v>12856</v>
      </c>
      <c r="RMJ20" t="s">
        <v>12857</v>
      </c>
      <c r="RMK20" t="s">
        <v>12858</v>
      </c>
      <c r="RML20" t="s">
        <v>12859</v>
      </c>
      <c r="RMM20" t="s">
        <v>12860</v>
      </c>
      <c r="RMN20" t="s">
        <v>12861</v>
      </c>
      <c r="RMO20" t="s">
        <v>12862</v>
      </c>
      <c r="RMP20" t="s">
        <v>12863</v>
      </c>
      <c r="RMQ20" t="s">
        <v>12864</v>
      </c>
      <c r="RMR20" t="s">
        <v>12865</v>
      </c>
      <c r="RMS20" t="s">
        <v>12866</v>
      </c>
      <c r="RMT20" t="s">
        <v>12867</v>
      </c>
      <c r="RMU20" t="s">
        <v>12868</v>
      </c>
      <c r="RMV20" t="s">
        <v>12869</v>
      </c>
      <c r="RMW20" t="s">
        <v>12870</v>
      </c>
      <c r="RMX20" t="s">
        <v>12871</v>
      </c>
      <c r="RMY20" t="s">
        <v>12872</v>
      </c>
      <c r="RMZ20" t="s">
        <v>12873</v>
      </c>
      <c r="RNA20" t="s">
        <v>12874</v>
      </c>
      <c r="RNB20" t="s">
        <v>12875</v>
      </c>
      <c r="RNC20" t="s">
        <v>12876</v>
      </c>
      <c r="RND20" t="s">
        <v>12877</v>
      </c>
      <c r="RNE20" t="s">
        <v>12878</v>
      </c>
      <c r="RNF20" t="s">
        <v>12879</v>
      </c>
      <c r="RNG20" t="s">
        <v>12880</v>
      </c>
      <c r="RNH20" t="s">
        <v>12881</v>
      </c>
      <c r="RNI20" t="s">
        <v>12882</v>
      </c>
      <c r="RNJ20" t="s">
        <v>12883</v>
      </c>
      <c r="RNK20" t="s">
        <v>12884</v>
      </c>
      <c r="RNL20" t="s">
        <v>12885</v>
      </c>
      <c r="RNM20" t="s">
        <v>12886</v>
      </c>
      <c r="RNN20" t="s">
        <v>12887</v>
      </c>
      <c r="RNO20" t="s">
        <v>12888</v>
      </c>
      <c r="RNP20" t="s">
        <v>12889</v>
      </c>
      <c r="RNQ20" t="s">
        <v>12890</v>
      </c>
      <c r="RNR20" t="s">
        <v>12891</v>
      </c>
      <c r="RNS20" t="s">
        <v>12892</v>
      </c>
      <c r="RNT20" t="s">
        <v>12893</v>
      </c>
      <c r="RNU20" t="s">
        <v>12894</v>
      </c>
      <c r="RNV20" t="s">
        <v>12895</v>
      </c>
      <c r="RNW20" t="s">
        <v>12896</v>
      </c>
      <c r="RNX20" t="s">
        <v>12897</v>
      </c>
      <c r="RNY20" t="s">
        <v>12898</v>
      </c>
      <c r="RNZ20" t="s">
        <v>12899</v>
      </c>
      <c r="ROA20" t="s">
        <v>12900</v>
      </c>
      <c r="ROB20" t="s">
        <v>12901</v>
      </c>
      <c r="ROC20" t="s">
        <v>12902</v>
      </c>
      <c r="ROD20" t="s">
        <v>12903</v>
      </c>
      <c r="ROE20" t="s">
        <v>12904</v>
      </c>
      <c r="ROF20" t="s">
        <v>12905</v>
      </c>
      <c r="ROG20" t="s">
        <v>12906</v>
      </c>
      <c r="ROH20" t="s">
        <v>12907</v>
      </c>
      <c r="ROI20" t="s">
        <v>12908</v>
      </c>
      <c r="ROJ20" t="s">
        <v>12909</v>
      </c>
      <c r="ROK20" t="s">
        <v>12910</v>
      </c>
      <c r="ROL20" t="s">
        <v>12911</v>
      </c>
      <c r="ROM20" t="s">
        <v>12912</v>
      </c>
      <c r="RON20" t="s">
        <v>12913</v>
      </c>
      <c r="ROO20" t="s">
        <v>12914</v>
      </c>
      <c r="ROP20" t="s">
        <v>12915</v>
      </c>
      <c r="ROQ20" t="s">
        <v>12916</v>
      </c>
      <c r="ROR20" t="s">
        <v>12917</v>
      </c>
      <c r="ROS20" t="s">
        <v>12918</v>
      </c>
      <c r="ROT20" t="s">
        <v>12919</v>
      </c>
      <c r="ROU20" t="s">
        <v>12920</v>
      </c>
      <c r="ROV20" t="s">
        <v>12921</v>
      </c>
      <c r="ROW20" t="s">
        <v>12922</v>
      </c>
      <c r="ROX20" t="s">
        <v>12923</v>
      </c>
      <c r="ROY20" t="s">
        <v>12924</v>
      </c>
      <c r="ROZ20" t="s">
        <v>12925</v>
      </c>
      <c r="RPA20" t="s">
        <v>12926</v>
      </c>
      <c r="RPB20" t="s">
        <v>12927</v>
      </c>
      <c r="RPC20" t="s">
        <v>12928</v>
      </c>
      <c r="RPD20" t="s">
        <v>12929</v>
      </c>
      <c r="RPE20" t="s">
        <v>12930</v>
      </c>
      <c r="RPF20" t="s">
        <v>12931</v>
      </c>
      <c r="RPG20" t="s">
        <v>12932</v>
      </c>
      <c r="RPH20" t="s">
        <v>12933</v>
      </c>
      <c r="RPI20" t="s">
        <v>12934</v>
      </c>
      <c r="RPJ20" t="s">
        <v>12935</v>
      </c>
      <c r="RPK20" t="s">
        <v>12936</v>
      </c>
      <c r="RPL20" t="s">
        <v>12937</v>
      </c>
      <c r="RPM20" t="s">
        <v>12938</v>
      </c>
      <c r="RPN20" t="s">
        <v>12939</v>
      </c>
      <c r="RPO20" t="s">
        <v>12940</v>
      </c>
      <c r="RPP20" t="s">
        <v>12941</v>
      </c>
      <c r="RPQ20" t="s">
        <v>12942</v>
      </c>
      <c r="RPR20" t="s">
        <v>12943</v>
      </c>
      <c r="RPS20" t="s">
        <v>12944</v>
      </c>
      <c r="RPT20" t="s">
        <v>12945</v>
      </c>
      <c r="RPU20" t="s">
        <v>12946</v>
      </c>
      <c r="RPV20" t="s">
        <v>12947</v>
      </c>
      <c r="RPW20" t="s">
        <v>12948</v>
      </c>
      <c r="RPX20" t="s">
        <v>12949</v>
      </c>
      <c r="RPY20" t="s">
        <v>12950</v>
      </c>
      <c r="RPZ20" t="s">
        <v>12951</v>
      </c>
      <c r="RQA20" t="s">
        <v>12952</v>
      </c>
      <c r="RQB20" t="s">
        <v>12953</v>
      </c>
      <c r="RQC20" t="s">
        <v>12954</v>
      </c>
      <c r="RQD20" t="s">
        <v>12955</v>
      </c>
      <c r="RQE20" t="s">
        <v>12956</v>
      </c>
      <c r="RQF20" t="s">
        <v>12957</v>
      </c>
      <c r="RQG20" t="s">
        <v>12958</v>
      </c>
      <c r="RQH20" t="s">
        <v>12959</v>
      </c>
      <c r="RQI20" t="s">
        <v>12960</v>
      </c>
      <c r="RQJ20" t="s">
        <v>12961</v>
      </c>
      <c r="RQK20" t="s">
        <v>12962</v>
      </c>
      <c r="RQL20" t="s">
        <v>12963</v>
      </c>
      <c r="RQM20" t="s">
        <v>12964</v>
      </c>
      <c r="RQN20" t="s">
        <v>12965</v>
      </c>
      <c r="RQO20" t="s">
        <v>12966</v>
      </c>
      <c r="RQP20" t="s">
        <v>12967</v>
      </c>
      <c r="RQQ20" t="s">
        <v>12968</v>
      </c>
      <c r="RQR20" t="s">
        <v>12969</v>
      </c>
      <c r="RQS20" t="s">
        <v>12970</v>
      </c>
      <c r="RQT20" t="s">
        <v>12971</v>
      </c>
      <c r="RQU20" t="s">
        <v>12972</v>
      </c>
      <c r="RQV20" t="s">
        <v>12973</v>
      </c>
      <c r="RQW20" t="s">
        <v>12974</v>
      </c>
      <c r="RQX20" t="s">
        <v>12975</v>
      </c>
      <c r="RQY20" t="s">
        <v>12976</v>
      </c>
      <c r="RQZ20" t="s">
        <v>12977</v>
      </c>
      <c r="RRA20" t="s">
        <v>12978</v>
      </c>
      <c r="RRB20" t="s">
        <v>12979</v>
      </c>
      <c r="RRC20" t="s">
        <v>12980</v>
      </c>
      <c r="RRD20" t="s">
        <v>12981</v>
      </c>
      <c r="RRE20" t="s">
        <v>12982</v>
      </c>
      <c r="RRF20" t="s">
        <v>12983</v>
      </c>
      <c r="RRG20" t="s">
        <v>12984</v>
      </c>
      <c r="RRH20" t="s">
        <v>12985</v>
      </c>
      <c r="RRI20" t="s">
        <v>12986</v>
      </c>
      <c r="RRJ20" t="s">
        <v>12987</v>
      </c>
      <c r="RRK20" t="s">
        <v>12988</v>
      </c>
      <c r="RRL20" t="s">
        <v>12989</v>
      </c>
      <c r="RRM20" t="s">
        <v>12990</v>
      </c>
      <c r="RRN20" t="s">
        <v>12991</v>
      </c>
      <c r="RRO20" t="s">
        <v>12992</v>
      </c>
      <c r="RRP20" t="s">
        <v>12993</v>
      </c>
      <c r="RRQ20" t="s">
        <v>12994</v>
      </c>
      <c r="RRR20" t="s">
        <v>12995</v>
      </c>
      <c r="RRS20" t="s">
        <v>12996</v>
      </c>
      <c r="RRT20" t="s">
        <v>12997</v>
      </c>
      <c r="RRU20" t="s">
        <v>12998</v>
      </c>
      <c r="RRV20" t="s">
        <v>12999</v>
      </c>
      <c r="RRW20" t="s">
        <v>13000</v>
      </c>
      <c r="RRX20" t="s">
        <v>13001</v>
      </c>
      <c r="RRY20" t="s">
        <v>13002</v>
      </c>
      <c r="RRZ20" t="s">
        <v>13003</v>
      </c>
      <c r="RSA20" t="s">
        <v>13004</v>
      </c>
      <c r="RSB20" t="s">
        <v>13005</v>
      </c>
      <c r="RSC20" t="s">
        <v>13006</v>
      </c>
      <c r="RSD20" t="s">
        <v>13007</v>
      </c>
      <c r="RSE20" t="s">
        <v>13008</v>
      </c>
      <c r="RSF20" t="s">
        <v>13009</v>
      </c>
      <c r="RSG20" t="s">
        <v>13010</v>
      </c>
      <c r="RSH20" t="s">
        <v>13011</v>
      </c>
      <c r="RSI20" t="s">
        <v>13012</v>
      </c>
      <c r="RSJ20" t="s">
        <v>13013</v>
      </c>
      <c r="RSK20" t="s">
        <v>13014</v>
      </c>
      <c r="RSL20" t="s">
        <v>13015</v>
      </c>
      <c r="RSM20" t="s">
        <v>13016</v>
      </c>
      <c r="RSN20" t="s">
        <v>13017</v>
      </c>
      <c r="RSO20" t="s">
        <v>13018</v>
      </c>
      <c r="RSP20" t="s">
        <v>13019</v>
      </c>
      <c r="RSQ20" t="s">
        <v>13020</v>
      </c>
      <c r="RSR20" t="s">
        <v>13021</v>
      </c>
      <c r="RSS20" t="s">
        <v>13022</v>
      </c>
      <c r="RST20" t="s">
        <v>13023</v>
      </c>
      <c r="RSU20" t="s">
        <v>13024</v>
      </c>
      <c r="RSV20" t="s">
        <v>13025</v>
      </c>
      <c r="RSW20" t="s">
        <v>13026</v>
      </c>
      <c r="RSX20" t="s">
        <v>13027</v>
      </c>
      <c r="RSY20" t="s">
        <v>13028</v>
      </c>
      <c r="RSZ20" t="s">
        <v>13029</v>
      </c>
      <c r="RTA20" t="s">
        <v>13030</v>
      </c>
      <c r="RTB20" t="s">
        <v>13031</v>
      </c>
      <c r="RTC20" t="s">
        <v>13032</v>
      </c>
      <c r="RTD20" t="s">
        <v>13033</v>
      </c>
      <c r="RTE20" t="s">
        <v>13034</v>
      </c>
      <c r="RTF20" t="s">
        <v>13035</v>
      </c>
      <c r="RTG20" t="s">
        <v>13036</v>
      </c>
      <c r="RTH20" t="s">
        <v>13037</v>
      </c>
      <c r="RTI20" t="s">
        <v>13038</v>
      </c>
      <c r="RTJ20" t="s">
        <v>13039</v>
      </c>
      <c r="RTK20" t="s">
        <v>13040</v>
      </c>
      <c r="RTL20" t="s">
        <v>13041</v>
      </c>
      <c r="RTM20" t="s">
        <v>13042</v>
      </c>
      <c r="RTN20" t="s">
        <v>13043</v>
      </c>
      <c r="RTO20" t="s">
        <v>13044</v>
      </c>
      <c r="RTP20" t="s">
        <v>13045</v>
      </c>
      <c r="RTQ20" t="s">
        <v>13046</v>
      </c>
      <c r="RTR20" t="s">
        <v>13047</v>
      </c>
      <c r="RTS20" t="s">
        <v>13048</v>
      </c>
      <c r="RTT20" t="s">
        <v>13049</v>
      </c>
      <c r="RTU20" t="s">
        <v>13050</v>
      </c>
      <c r="RTV20" t="s">
        <v>13051</v>
      </c>
      <c r="RTW20" t="s">
        <v>13052</v>
      </c>
      <c r="RTX20" t="s">
        <v>13053</v>
      </c>
      <c r="RTY20" t="s">
        <v>13054</v>
      </c>
      <c r="RTZ20" t="s">
        <v>13055</v>
      </c>
      <c r="RUA20" t="s">
        <v>13056</v>
      </c>
      <c r="RUB20" t="s">
        <v>13057</v>
      </c>
      <c r="RUC20" t="s">
        <v>13058</v>
      </c>
      <c r="RUD20" t="s">
        <v>13059</v>
      </c>
      <c r="RUE20" t="s">
        <v>13060</v>
      </c>
      <c r="RUF20" t="s">
        <v>13061</v>
      </c>
      <c r="RUG20" t="s">
        <v>13062</v>
      </c>
      <c r="RUH20" t="s">
        <v>13063</v>
      </c>
      <c r="RUI20" t="s">
        <v>13064</v>
      </c>
      <c r="RUJ20" t="s">
        <v>13065</v>
      </c>
      <c r="RUK20" t="s">
        <v>13066</v>
      </c>
      <c r="RUL20" t="s">
        <v>13067</v>
      </c>
      <c r="RUM20" t="s">
        <v>13068</v>
      </c>
      <c r="RUN20" t="s">
        <v>13069</v>
      </c>
      <c r="RUO20" t="s">
        <v>13070</v>
      </c>
      <c r="RUP20" t="s">
        <v>13071</v>
      </c>
      <c r="RUQ20" t="s">
        <v>13072</v>
      </c>
      <c r="RUR20" t="s">
        <v>13073</v>
      </c>
      <c r="RUS20" t="s">
        <v>13074</v>
      </c>
      <c r="RUT20" t="s">
        <v>13075</v>
      </c>
      <c r="RUU20" t="s">
        <v>13076</v>
      </c>
      <c r="RUV20" t="s">
        <v>13077</v>
      </c>
      <c r="RUW20" t="s">
        <v>13078</v>
      </c>
      <c r="RUX20" t="s">
        <v>13079</v>
      </c>
      <c r="RUY20" t="s">
        <v>13080</v>
      </c>
      <c r="RUZ20" t="s">
        <v>13081</v>
      </c>
      <c r="RVA20" t="s">
        <v>13082</v>
      </c>
      <c r="RVB20" t="s">
        <v>13083</v>
      </c>
      <c r="RVC20" t="s">
        <v>13084</v>
      </c>
      <c r="RVD20" t="s">
        <v>13085</v>
      </c>
      <c r="RVE20" t="s">
        <v>13086</v>
      </c>
      <c r="RVF20" t="s">
        <v>13087</v>
      </c>
      <c r="RVG20" t="s">
        <v>13088</v>
      </c>
      <c r="RVH20" t="s">
        <v>13089</v>
      </c>
      <c r="RVI20" t="s">
        <v>13090</v>
      </c>
      <c r="RVJ20" t="s">
        <v>13091</v>
      </c>
      <c r="RVK20" t="s">
        <v>13092</v>
      </c>
      <c r="RVL20" t="s">
        <v>13093</v>
      </c>
      <c r="RVM20" t="s">
        <v>13094</v>
      </c>
      <c r="RVN20" t="s">
        <v>13095</v>
      </c>
      <c r="RVO20" t="s">
        <v>13096</v>
      </c>
      <c r="RVP20" t="s">
        <v>13097</v>
      </c>
      <c r="RVQ20" t="s">
        <v>13098</v>
      </c>
      <c r="RVR20" t="s">
        <v>13099</v>
      </c>
      <c r="RVS20" t="s">
        <v>13100</v>
      </c>
      <c r="RVT20" t="s">
        <v>13101</v>
      </c>
      <c r="RVU20" t="s">
        <v>13102</v>
      </c>
      <c r="RVV20" t="s">
        <v>13103</v>
      </c>
      <c r="RVW20" t="s">
        <v>13104</v>
      </c>
      <c r="RVX20" t="s">
        <v>13105</v>
      </c>
      <c r="RVY20" t="s">
        <v>13106</v>
      </c>
      <c r="RVZ20" t="s">
        <v>13107</v>
      </c>
      <c r="RWA20" t="s">
        <v>13108</v>
      </c>
      <c r="RWB20" t="s">
        <v>13109</v>
      </c>
      <c r="RWC20" t="s">
        <v>13110</v>
      </c>
      <c r="RWD20" t="s">
        <v>13111</v>
      </c>
      <c r="RWE20" t="s">
        <v>13112</v>
      </c>
      <c r="RWF20" t="s">
        <v>13113</v>
      </c>
      <c r="RWG20" t="s">
        <v>13114</v>
      </c>
      <c r="RWH20" t="s">
        <v>13115</v>
      </c>
      <c r="RWI20" t="s">
        <v>13116</v>
      </c>
      <c r="RWJ20" t="s">
        <v>13117</v>
      </c>
      <c r="RWK20" t="s">
        <v>13118</v>
      </c>
      <c r="RWL20" t="s">
        <v>13119</v>
      </c>
      <c r="RWM20" t="s">
        <v>13120</v>
      </c>
      <c r="RWN20" t="s">
        <v>13121</v>
      </c>
      <c r="RWO20" t="s">
        <v>13122</v>
      </c>
      <c r="RWP20" t="s">
        <v>13123</v>
      </c>
      <c r="RWQ20" t="s">
        <v>13124</v>
      </c>
      <c r="RWR20" t="s">
        <v>13125</v>
      </c>
      <c r="RWS20" t="s">
        <v>13126</v>
      </c>
      <c r="RWT20" t="s">
        <v>13127</v>
      </c>
      <c r="RWU20" t="s">
        <v>13128</v>
      </c>
      <c r="RWV20" t="s">
        <v>13129</v>
      </c>
      <c r="RWW20" t="s">
        <v>13130</v>
      </c>
      <c r="RWX20" t="s">
        <v>13131</v>
      </c>
      <c r="RWY20" t="s">
        <v>13132</v>
      </c>
      <c r="RWZ20" t="s">
        <v>13133</v>
      </c>
      <c r="RXA20" t="s">
        <v>13134</v>
      </c>
      <c r="RXB20" t="s">
        <v>13135</v>
      </c>
      <c r="RXC20" t="s">
        <v>13136</v>
      </c>
      <c r="RXD20" t="s">
        <v>13137</v>
      </c>
      <c r="RXE20" t="s">
        <v>13138</v>
      </c>
      <c r="RXF20" t="s">
        <v>13139</v>
      </c>
      <c r="RXG20" t="s">
        <v>13140</v>
      </c>
      <c r="RXH20" t="s">
        <v>13141</v>
      </c>
      <c r="RXI20" t="s">
        <v>13142</v>
      </c>
      <c r="RXJ20" t="s">
        <v>13143</v>
      </c>
      <c r="RXK20" t="s">
        <v>13144</v>
      </c>
      <c r="RXL20" t="s">
        <v>13145</v>
      </c>
      <c r="RXM20" t="s">
        <v>13146</v>
      </c>
      <c r="RXN20" t="s">
        <v>13147</v>
      </c>
      <c r="RXO20" t="s">
        <v>13148</v>
      </c>
      <c r="RXP20" t="s">
        <v>13149</v>
      </c>
      <c r="RXQ20" t="s">
        <v>13150</v>
      </c>
      <c r="RXR20" t="s">
        <v>13151</v>
      </c>
      <c r="RXS20" t="s">
        <v>13152</v>
      </c>
      <c r="RXT20" t="s">
        <v>13153</v>
      </c>
      <c r="RXU20" t="s">
        <v>13154</v>
      </c>
      <c r="RXV20" t="s">
        <v>13155</v>
      </c>
      <c r="RXW20" t="s">
        <v>13156</v>
      </c>
      <c r="RXX20" t="s">
        <v>13157</v>
      </c>
      <c r="RXY20" t="s">
        <v>13158</v>
      </c>
      <c r="RXZ20" t="s">
        <v>13159</v>
      </c>
      <c r="RYA20" t="s">
        <v>13160</v>
      </c>
      <c r="RYB20" t="s">
        <v>13161</v>
      </c>
      <c r="RYC20" t="s">
        <v>13162</v>
      </c>
      <c r="RYD20" t="s">
        <v>13163</v>
      </c>
      <c r="RYE20" t="s">
        <v>13164</v>
      </c>
      <c r="RYF20" t="s">
        <v>13165</v>
      </c>
      <c r="RYG20" t="s">
        <v>13166</v>
      </c>
      <c r="RYH20" t="s">
        <v>13167</v>
      </c>
      <c r="RYI20" t="s">
        <v>13168</v>
      </c>
      <c r="RYJ20" t="s">
        <v>13169</v>
      </c>
      <c r="RYK20" t="s">
        <v>13170</v>
      </c>
      <c r="RYL20" t="s">
        <v>13171</v>
      </c>
      <c r="RYM20" t="s">
        <v>13172</v>
      </c>
      <c r="RYN20" t="s">
        <v>13173</v>
      </c>
      <c r="RYO20" t="s">
        <v>13174</v>
      </c>
      <c r="RYP20" t="s">
        <v>13175</v>
      </c>
      <c r="RYQ20" t="s">
        <v>13176</v>
      </c>
      <c r="RYR20" t="s">
        <v>13177</v>
      </c>
      <c r="RYS20" t="s">
        <v>13178</v>
      </c>
      <c r="RYT20" t="s">
        <v>13179</v>
      </c>
      <c r="RYU20" t="s">
        <v>13180</v>
      </c>
      <c r="RYV20" t="s">
        <v>13181</v>
      </c>
      <c r="RYW20" t="s">
        <v>13182</v>
      </c>
      <c r="RYX20" t="s">
        <v>13183</v>
      </c>
      <c r="RYY20" t="s">
        <v>13184</v>
      </c>
      <c r="RYZ20" t="s">
        <v>13185</v>
      </c>
      <c r="RZA20" t="s">
        <v>13186</v>
      </c>
      <c r="RZB20" t="s">
        <v>13187</v>
      </c>
      <c r="RZC20" t="s">
        <v>13188</v>
      </c>
      <c r="RZD20" t="s">
        <v>13189</v>
      </c>
      <c r="RZE20" t="s">
        <v>13190</v>
      </c>
      <c r="RZF20" t="s">
        <v>13191</v>
      </c>
      <c r="RZG20" t="s">
        <v>13192</v>
      </c>
      <c r="RZH20" t="s">
        <v>13193</v>
      </c>
      <c r="RZI20" t="s">
        <v>13194</v>
      </c>
      <c r="RZJ20" t="s">
        <v>13195</v>
      </c>
      <c r="RZK20" t="s">
        <v>13196</v>
      </c>
      <c r="RZL20" t="s">
        <v>13197</v>
      </c>
      <c r="RZM20" t="s">
        <v>13198</v>
      </c>
      <c r="RZN20" t="s">
        <v>13199</v>
      </c>
      <c r="RZO20" t="s">
        <v>13200</v>
      </c>
      <c r="RZP20" t="s">
        <v>13201</v>
      </c>
      <c r="RZQ20" t="s">
        <v>13202</v>
      </c>
      <c r="RZR20" t="s">
        <v>13203</v>
      </c>
      <c r="RZS20" t="s">
        <v>13204</v>
      </c>
      <c r="RZT20" t="s">
        <v>13205</v>
      </c>
      <c r="RZU20" t="s">
        <v>13206</v>
      </c>
      <c r="RZV20" t="s">
        <v>13207</v>
      </c>
      <c r="RZW20" t="s">
        <v>13208</v>
      </c>
      <c r="RZX20" t="s">
        <v>13209</v>
      </c>
      <c r="RZY20" t="s">
        <v>13210</v>
      </c>
      <c r="RZZ20" t="s">
        <v>13211</v>
      </c>
      <c r="SAA20" t="s">
        <v>13212</v>
      </c>
      <c r="SAB20" t="s">
        <v>13213</v>
      </c>
      <c r="SAC20" t="s">
        <v>13214</v>
      </c>
      <c r="SAD20" t="s">
        <v>13215</v>
      </c>
      <c r="SAE20" t="s">
        <v>13216</v>
      </c>
      <c r="SAF20" t="s">
        <v>13217</v>
      </c>
      <c r="SAG20" t="s">
        <v>13218</v>
      </c>
      <c r="SAH20" t="s">
        <v>13219</v>
      </c>
      <c r="SAI20" t="s">
        <v>13220</v>
      </c>
      <c r="SAJ20" t="s">
        <v>13221</v>
      </c>
      <c r="SAK20" t="s">
        <v>13222</v>
      </c>
      <c r="SAL20" t="s">
        <v>13223</v>
      </c>
      <c r="SAM20" t="s">
        <v>13224</v>
      </c>
      <c r="SAN20" t="s">
        <v>13225</v>
      </c>
      <c r="SAO20" t="s">
        <v>13226</v>
      </c>
      <c r="SAP20" t="s">
        <v>13227</v>
      </c>
      <c r="SAQ20" t="s">
        <v>13228</v>
      </c>
      <c r="SAR20" t="s">
        <v>13229</v>
      </c>
      <c r="SAS20" t="s">
        <v>13230</v>
      </c>
      <c r="SAT20" t="s">
        <v>13231</v>
      </c>
      <c r="SAU20" t="s">
        <v>13232</v>
      </c>
      <c r="SAV20" t="s">
        <v>13233</v>
      </c>
      <c r="SAW20" t="s">
        <v>13234</v>
      </c>
      <c r="SAX20" t="s">
        <v>13235</v>
      </c>
      <c r="SAY20" t="s">
        <v>13236</v>
      </c>
      <c r="SAZ20" t="s">
        <v>13237</v>
      </c>
      <c r="SBA20" t="s">
        <v>13238</v>
      </c>
      <c r="SBB20" t="s">
        <v>13239</v>
      </c>
      <c r="SBC20" t="s">
        <v>13240</v>
      </c>
      <c r="SBD20" t="s">
        <v>13241</v>
      </c>
      <c r="SBE20" t="s">
        <v>13242</v>
      </c>
      <c r="SBF20" t="s">
        <v>13243</v>
      </c>
      <c r="SBG20" t="s">
        <v>13244</v>
      </c>
      <c r="SBH20" t="s">
        <v>13245</v>
      </c>
      <c r="SBI20" t="s">
        <v>13246</v>
      </c>
      <c r="SBJ20" t="s">
        <v>13247</v>
      </c>
      <c r="SBK20" t="s">
        <v>13248</v>
      </c>
      <c r="SBL20" t="s">
        <v>13249</v>
      </c>
      <c r="SBM20" t="s">
        <v>13250</v>
      </c>
      <c r="SBN20" t="s">
        <v>13251</v>
      </c>
      <c r="SBO20" t="s">
        <v>13252</v>
      </c>
      <c r="SBP20" t="s">
        <v>13253</v>
      </c>
      <c r="SBQ20" t="s">
        <v>13254</v>
      </c>
      <c r="SBR20" t="s">
        <v>13255</v>
      </c>
      <c r="SBS20" t="s">
        <v>13256</v>
      </c>
      <c r="SBT20" t="s">
        <v>13257</v>
      </c>
      <c r="SBU20" t="s">
        <v>13258</v>
      </c>
      <c r="SBV20" t="s">
        <v>13259</v>
      </c>
      <c r="SBW20" t="s">
        <v>13260</v>
      </c>
      <c r="SBX20" t="s">
        <v>13261</v>
      </c>
      <c r="SBY20" t="s">
        <v>13262</v>
      </c>
      <c r="SBZ20" t="s">
        <v>13263</v>
      </c>
      <c r="SCA20" t="s">
        <v>13264</v>
      </c>
      <c r="SCB20" t="s">
        <v>13265</v>
      </c>
      <c r="SCC20" t="s">
        <v>13266</v>
      </c>
      <c r="SCD20" t="s">
        <v>13267</v>
      </c>
      <c r="SCE20" t="s">
        <v>13268</v>
      </c>
      <c r="SCF20" t="s">
        <v>13269</v>
      </c>
      <c r="SCG20" t="s">
        <v>13270</v>
      </c>
      <c r="SCH20" t="s">
        <v>13271</v>
      </c>
      <c r="SCI20" t="s">
        <v>13272</v>
      </c>
      <c r="SCJ20" t="s">
        <v>13273</v>
      </c>
      <c r="SCK20" t="s">
        <v>13274</v>
      </c>
      <c r="SCL20" t="s">
        <v>13275</v>
      </c>
      <c r="SCM20" t="s">
        <v>13276</v>
      </c>
      <c r="SCN20" t="s">
        <v>13277</v>
      </c>
      <c r="SCO20" t="s">
        <v>13278</v>
      </c>
      <c r="SCP20" t="s">
        <v>13279</v>
      </c>
      <c r="SCQ20" t="s">
        <v>13280</v>
      </c>
      <c r="SCR20" t="s">
        <v>13281</v>
      </c>
      <c r="SCS20" t="s">
        <v>13282</v>
      </c>
      <c r="SCT20" t="s">
        <v>13283</v>
      </c>
      <c r="SCU20" t="s">
        <v>13284</v>
      </c>
      <c r="SCV20" t="s">
        <v>13285</v>
      </c>
      <c r="SCW20" t="s">
        <v>13286</v>
      </c>
      <c r="SCX20" t="s">
        <v>13287</v>
      </c>
      <c r="SCY20" t="s">
        <v>13288</v>
      </c>
      <c r="SCZ20" t="s">
        <v>13289</v>
      </c>
      <c r="SDA20" t="s">
        <v>13290</v>
      </c>
      <c r="SDB20" t="s">
        <v>13291</v>
      </c>
      <c r="SDC20" t="s">
        <v>13292</v>
      </c>
      <c r="SDD20" t="s">
        <v>13293</v>
      </c>
      <c r="SDE20" t="s">
        <v>13294</v>
      </c>
      <c r="SDF20" t="s">
        <v>13295</v>
      </c>
      <c r="SDG20" t="s">
        <v>13296</v>
      </c>
      <c r="SDH20" t="s">
        <v>13297</v>
      </c>
      <c r="SDI20" t="s">
        <v>13298</v>
      </c>
      <c r="SDJ20" t="s">
        <v>13299</v>
      </c>
      <c r="SDK20" t="s">
        <v>13300</v>
      </c>
      <c r="SDL20" t="s">
        <v>13301</v>
      </c>
      <c r="SDM20" t="s">
        <v>13302</v>
      </c>
      <c r="SDN20" t="s">
        <v>13303</v>
      </c>
      <c r="SDO20" t="s">
        <v>13304</v>
      </c>
      <c r="SDP20" t="s">
        <v>13305</v>
      </c>
      <c r="SDQ20" t="s">
        <v>13306</v>
      </c>
      <c r="SDR20" t="s">
        <v>13307</v>
      </c>
      <c r="SDS20" t="s">
        <v>13308</v>
      </c>
      <c r="SDT20" t="s">
        <v>13309</v>
      </c>
      <c r="SDU20" t="s">
        <v>13310</v>
      </c>
      <c r="SDV20" t="s">
        <v>13311</v>
      </c>
      <c r="SDW20" t="s">
        <v>13312</v>
      </c>
      <c r="SDX20" t="s">
        <v>13313</v>
      </c>
      <c r="SDY20" t="s">
        <v>13314</v>
      </c>
      <c r="SDZ20" t="s">
        <v>13315</v>
      </c>
      <c r="SEA20" t="s">
        <v>13316</v>
      </c>
      <c r="SEB20" t="s">
        <v>13317</v>
      </c>
      <c r="SEC20" t="s">
        <v>13318</v>
      </c>
      <c r="SED20" t="s">
        <v>13319</v>
      </c>
      <c r="SEE20" t="s">
        <v>13320</v>
      </c>
      <c r="SEF20" t="s">
        <v>13321</v>
      </c>
      <c r="SEG20" t="s">
        <v>13322</v>
      </c>
      <c r="SEH20" t="s">
        <v>13323</v>
      </c>
      <c r="SEI20" t="s">
        <v>13324</v>
      </c>
      <c r="SEJ20" t="s">
        <v>13325</v>
      </c>
      <c r="SEK20" t="s">
        <v>13326</v>
      </c>
      <c r="SEL20" t="s">
        <v>13327</v>
      </c>
      <c r="SEM20" t="s">
        <v>13328</v>
      </c>
      <c r="SEN20" t="s">
        <v>13329</v>
      </c>
      <c r="SEO20" t="s">
        <v>13330</v>
      </c>
      <c r="SEP20" t="s">
        <v>13331</v>
      </c>
      <c r="SEQ20" t="s">
        <v>13332</v>
      </c>
      <c r="SER20" t="s">
        <v>13333</v>
      </c>
      <c r="SES20" t="s">
        <v>13334</v>
      </c>
      <c r="SET20" t="s">
        <v>13335</v>
      </c>
      <c r="SEU20" t="s">
        <v>13336</v>
      </c>
      <c r="SEV20" t="s">
        <v>13337</v>
      </c>
      <c r="SEW20" t="s">
        <v>13338</v>
      </c>
      <c r="SEX20" t="s">
        <v>13339</v>
      </c>
      <c r="SEY20" t="s">
        <v>13340</v>
      </c>
      <c r="SEZ20" t="s">
        <v>13341</v>
      </c>
      <c r="SFA20" t="s">
        <v>13342</v>
      </c>
      <c r="SFB20" t="s">
        <v>13343</v>
      </c>
      <c r="SFC20" t="s">
        <v>13344</v>
      </c>
      <c r="SFD20" t="s">
        <v>13345</v>
      </c>
      <c r="SFE20" t="s">
        <v>13346</v>
      </c>
      <c r="SFF20" t="s">
        <v>13347</v>
      </c>
      <c r="SFG20" t="s">
        <v>13348</v>
      </c>
      <c r="SFH20" t="s">
        <v>13349</v>
      </c>
      <c r="SFI20" t="s">
        <v>13350</v>
      </c>
      <c r="SFJ20" t="s">
        <v>13351</v>
      </c>
      <c r="SFK20" t="s">
        <v>13352</v>
      </c>
      <c r="SFL20" t="s">
        <v>13353</v>
      </c>
      <c r="SFM20" t="s">
        <v>13354</v>
      </c>
      <c r="SFN20" t="s">
        <v>13355</v>
      </c>
      <c r="SFO20" t="s">
        <v>13356</v>
      </c>
      <c r="SFP20" t="s">
        <v>13357</v>
      </c>
      <c r="SFQ20" t="s">
        <v>13358</v>
      </c>
      <c r="SFR20" t="s">
        <v>13359</v>
      </c>
      <c r="SFS20" t="s">
        <v>13360</v>
      </c>
      <c r="SFT20" t="s">
        <v>13361</v>
      </c>
      <c r="SFU20" t="s">
        <v>13362</v>
      </c>
      <c r="SFV20" t="s">
        <v>13363</v>
      </c>
      <c r="SFW20" t="s">
        <v>13364</v>
      </c>
      <c r="SFX20" t="s">
        <v>13365</v>
      </c>
      <c r="SFY20" t="s">
        <v>13366</v>
      </c>
      <c r="SFZ20" t="s">
        <v>13367</v>
      </c>
      <c r="SGA20" t="s">
        <v>13368</v>
      </c>
      <c r="SGB20" t="s">
        <v>13369</v>
      </c>
      <c r="SGC20" t="s">
        <v>13370</v>
      </c>
      <c r="SGD20" t="s">
        <v>13371</v>
      </c>
      <c r="SGE20" t="s">
        <v>13372</v>
      </c>
      <c r="SGF20" t="s">
        <v>13373</v>
      </c>
      <c r="SGG20" t="s">
        <v>13374</v>
      </c>
      <c r="SGH20" t="s">
        <v>13375</v>
      </c>
      <c r="SGI20" t="s">
        <v>13376</v>
      </c>
      <c r="SGJ20" t="s">
        <v>13377</v>
      </c>
      <c r="SGK20" t="s">
        <v>13378</v>
      </c>
      <c r="SGL20" t="s">
        <v>13379</v>
      </c>
      <c r="SGM20" t="s">
        <v>13380</v>
      </c>
      <c r="SGN20" t="s">
        <v>13381</v>
      </c>
      <c r="SGO20" t="s">
        <v>13382</v>
      </c>
      <c r="SGP20" t="s">
        <v>13383</v>
      </c>
      <c r="SGQ20" t="s">
        <v>13384</v>
      </c>
      <c r="SGR20" t="s">
        <v>13385</v>
      </c>
      <c r="SGS20" t="s">
        <v>13386</v>
      </c>
      <c r="SGT20" t="s">
        <v>13387</v>
      </c>
      <c r="SGU20" t="s">
        <v>13388</v>
      </c>
      <c r="SGV20" t="s">
        <v>13389</v>
      </c>
      <c r="SGW20" t="s">
        <v>13390</v>
      </c>
      <c r="SGX20" t="s">
        <v>13391</v>
      </c>
      <c r="SGY20" t="s">
        <v>13392</v>
      </c>
      <c r="SGZ20" t="s">
        <v>13393</v>
      </c>
      <c r="SHA20" t="s">
        <v>13394</v>
      </c>
      <c r="SHB20" t="s">
        <v>13395</v>
      </c>
      <c r="SHC20" t="s">
        <v>13396</v>
      </c>
      <c r="SHD20" t="s">
        <v>13397</v>
      </c>
      <c r="SHE20" t="s">
        <v>13398</v>
      </c>
      <c r="SHF20" t="s">
        <v>13399</v>
      </c>
      <c r="SHG20" t="s">
        <v>13400</v>
      </c>
      <c r="SHH20" t="s">
        <v>13401</v>
      </c>
      <c r="SHI20" t="s">
        <v>13402</v>
      </c>
      <c r="SHJ20" t="s">
        <v>13403</v>
      </c>
      <c r="SHK20" t="s">
        <v>13404</v>
      </c>
      <c r="SHL20" t="s">
        <v>13405</v>
      </c>
      <c r="SHM20" t="s">
        <v>13406</v>
      </c>
      <c r="SHN20" t="s">
        <v>13407</v>
      </c>
      <c r="SHO20" t="s">
        <v>13408</v>
      </c>
      <c r="SHP20" t="s">
        <v>13409</v>
      </c>
      <c r="SHQ20" t="s">
        <v>13410</v>
      </c>
      <c r="SHR20" t="s">
        <v>13411</v>
      </c>
      <c r="SHS20" t="s">
        <v>13412</v>
      </c>
      <c r="SHT20" t="s">
        <v>13413</v>
      </c>
      <c r="SHU20" t="s">
        <v>13414</v>
      </c>
      <c r="SHV20" t="s">
        <v>13415</v>
      </c>
      <c r="SHW20" t="s">
        <v>13416</v>
      </c>
      <c r="SHX20" t="s">
        <v>13417</v>
      </c>
      <c r="SHY20" t="s">
        <v>13418</v>
      </c>
      <c r="SHZ20" t="s">
        <v>13419</v>
      </c>
      <c r="SIA20" t="s">
        <v>13420</v>
      </c>
      <c r="SIB20" t="s">
        <v>13421</v>
      </c>
      <c r="SIC20" t="s">
        <v>13422</v>
      </c>
      <c r="SID20" t="s">
        <v>13423</v>
      </c>
      <c r="SIE20" t="s">
        <v>13424</v>
      </c>
      <c r="SIF20" t="s">
        <v>13425</v>
      </c>
      <c r="SIG20" t="s">
        <v>13426</v>
      </c>
      <c r="SIH20" t="s">
        <v>13427</v>
      </c>
      <c r="SII20" t="s">
        <v>13428</v>
      </c>
      <c r="SIJ20" t="s">
        <v>13429</v>
      </c>
      <c r="SIK20" t="s">
        <v>13430</v>
      </c>
      <c r="SIL20" t="s">
        <v>13431</v>
      </c>
      <c r="SIM20" t="s">
        <v>13432</v>
      </c>
      <c r="SIN20" t="s">
        <v>13433</v>
      </c>
      <c r="SIO20" t="s">
        <v>13434</v>
      </c>
      <c r="SIP20" t="s">
        <v>13435</v>
      </c>
      <c r="SIQ20" t="s">
        <v>13436</v>
      </c>
      <c r="SIR20" t="s">
        <v>13437</v>
      </c>
      <c r="SIS20" t="s">
        <v>13438</v>
      </c>
      <c r="SIT20" t="s">
        <v>13439</v>
      </c>
      <c r="SIU20" t="s">
        <v>13440</v>
      </c>
      <c r="SIV20" t="s">
        <v>13441</v>
      </c>
      <c r="SIW20" t="s">
        <v>13442</v>
      </c>
      <c r="SIX20" t="s">
        <v>13443</v>
      </c>
      <c r="SIY20" t="s">
        <v>13444</v>
      </c>
      <c r="SIZ20" t="s">
        <v>13445</v>
      </c>
      <c r="SJA20" t="s">
        <v>13446</v>
      </c>
      <c r="SJB20" t="s">
        <v>13447</v>
      </c>
      <c r="SJC20" t="s">
        <v>13448</v>
      </c>
      <c r="SJD20" t="s">
        <v>13449</v>
      </c>
      <c r="SJE20" t="s">
        <v>13450</v>
      </c>
      <c r="SJF20" t="s">
        <v>13451</v>
      </c>
      <c r="SJG20" t="s">
        <v>13452</v>
      </c>
      <c r="SJH20" t="s">
        <v>13453</v>
      </c>
      <c r="SJI20" t="s">
        <v>13454</v>
      </c>
      <c r="SJJ20" t="s">
        <v>13455</v>
      </c>
      <c r="SJK20" t="s">
        <v>13456</v>
      </c>
      <c r="SJL20" t="s">
        <v>13457</v>
      </c>
      <c r="SJM20" t="s">
        <v>13458</v>
      </c>
      <c r="SJN20" t="s">
        <v>13459</v>
      </c>
      <c r="SJO20" t="s">
        <v>13460</v>
      </c>
      <c r="SJP20" t="s">
        <v>13461</v>
      </c>
      <c r="SJQ20" t="s">
        <v>13462</v>
      </c>
      <c r="SJR20" t="s">
        <v>13463</v>
      </c>
      <c r="SJS20" t="s">
        <v>13464</v>
      </c>
      <c r="SJT20" t="s">
        <v>13465</v>
      </c>
      <c r="SJU20" t="s">
        <v>13466</v>
      </c>
      <c r="SJV20" t="s">
        <v>13467</v>
      </c>
      <c r="SJW20" t="s">
        <v>13468</v>
      </c>
      <c r="SJX20" t="s">
        <v>13469</v>
      </c>
      <c r="SJY20" t="s">
        <v>13470</v>
      </c>
      <c r="SJZ20" t="s">
        <v>13471</v>
      </c>
      <c r="SKA20" t="s">
        <v>13472</v>
      </c>
      <c r="SKB20" t="s">
        <v>13473</v>
      </c>
      <c r="SKC20" t="s">
        <v>13474</v>
      </c>
      <c r="SKD20" t="s">
        <v>13475</v>
      </c>
      <c r="SKE20" t="s">
        <v>13476</v>
      </c>
      <c r="SKF20" t="s">
        <v>13477</v>
      </c>
      <c r="SKG20" t="s">
        <v>13478</v>
      </c>
      <c r="SKH20" t="s">
        <v>13479</v>
      </c>
      <c r="SKI20" t="s">
        <v>13480</v>
      </c>
      <c r="SKJ20" t="s">
        <v>13481</v>
      </c>
      <c r="SKK20" t="s">
        <v>13482</v>
      </c>
      <c r="SKL20" t="s">
        <v>13483</v>
      </c>
      <c r="SKM20" t="s">
        <v>13484</v>
      </c>
      <c r="SKN20" t="s">
        <v>13485</v>
      </c>
      <c r="SKO20" t="s">
        <v>13486</v>
      </c>
      <c r="SKP20" t="s">
        <v>13487</v>
      </c>
      <c r="SKQ20" t="s">
        <v>13488</v>
      </c>
      <c r="SKR20" t="s">
        <v>13489</v>
      </c>
      <c r="SKS20" t="s">
        <v>13490</v>
      </c>
      <c r="SKT20" t="s">
        <v>13491</v>
      </c>
      <c r="SKU20" t="s">
        <v>13492</v>
      </c>
      <c r="SKV20" t="s">
        <v>13493</v>
      </c>
      <c r="SKW20" t="s">
        <v>13494</v>
      </c>
      <c r="SKX20" t="s">
        <v>13495</v>
      </c>
      <c r="SKY20" t="s">
        <v>13496</v>
      </c>
      <c r="SKZ20" t="s">
        <v>13497</v>
      </c>
      <c r="SLA20" t="s">
        <v>13498</v>
      </c>
      <c r="SLB20" t="s">
        <v>13499</v>
      </c>
      <c r="SLC20" t="s">
        <v>13500</v>
      </c>
      <c r="SLD20" t="s">
        <v>13501</v>
      </c>
      <c r="SLE20" t="s">
        <v>13502</v>
      </c>
      <c r="SLF20" t="s">
        <v>13503</v>
      </c>
      <c r="SLG20" t="s">
        <v>13504</v>
      </c>
      <c r="SLH20" t="s">
        <v>13505</v>
      </c>
      <c r="SLI20" t="s">
        <v>13506</v>
      </c>
      <c r="SLJ20" t="s">
        <v>13507</v>
      </c>
      <c r="SLK20" t="s">
        <v>13508</v>
      </c>
      <c r="SLL20" t="s">
        <v>13509</v>
      </c>
      <c r="SLM20" t="s">
        <v>13510</v>
      </c>
      <c r="SLN20" t="s">
        <v>13511</v>
      </c>
      <c r="SLO20" t="s">
        <v>13512</v>
      </c>
      <c r="SLP20" t="s">
        <v>13513</v>
      </c>
      <c r="SLQ20" t="s">
        <v>13514</v>
      </c>
      <c r="SLR20" t="s">
        <v>13515</v>
      </c>
      <c r="SLS20" t="s">
        <v>13516</v>
      </c>
      <c r="SLT20" t="s">
        <v>13517</v>
      </c>
      <c r="SLU20" t="s">
        <v>13518</v>
      </c>
      <c r="SLV20" t="s">
        <v>13519</v>
      </c>
      <c r="SLW20" t="s">
        <v>13520</v>
      </c>
      <c r="SLX20" t="s">
        <v>13521</v>
      </c>
      <c r="SLY20" t="s">
        <v>13522</v>
      </c>
      <c r="SLZ20" t="s">
        <v>13523</v>
      </c>
      <c r="SMA20" t="s">
        <v>13524</v>
      </c>
      <c r="SMB20" t="s">
        <v>13525</v>
      </c>
      <c r="SMC20" t="s">
        <v>13526</v>
      </c>
      <c r="SMD20" t="s">
        <v>13527</v>
      </c>
      <c r="SME20" t="s">
        <v>13528</v>
      </c>
      <c r="SMF20" t="s">
        <v>13529</v>
      </c>
      <c r="SMG20" t="s">
        <v>13530</v>
      </c>
      <c r="SMH20" t="s">
        <v>13531</v>
      </c>
      <c r="SMI20" t="s">
        <v>13532</v>
      </c>
      <c r="SMJ20" t="s">
        <v>13533</v>
      </c>
      <c r="SMK20" t="s">
        <v>13534</v>
      </c>
      <c r="SML20" t="s">
        <v>13535</v>
      </c>
      <c r="SMM20" t="s">
        <v>13536</v>
      </c>
      <c r="SMN20" t="s">
        <v>13537</v>
      </c>
      <c r="SMO20" t="s">
        <v>13538</v>
      </c>
      <c r="SMP20" t="s">
        <v>13539</v>
      </c>
      <c r="SMQ20" t="s">
        <v>13540</v>
      </c>
      <c r="SMR20" t="s">
        <v>13541</v>
      </c>
      <c r="SMS20" t="s">
        <v>13542</v>
      </c>
      <c r="SMT20" t="s">
        <v>13543</v>
      </c>
      <c r="SMU20" t="s">
        <v>13544</v>
      </c>
      <c r="SMV20" t="s">
        <v>13545</v>
      </c>
      <c r="SMW20" t="s">
        <v>13546</v>
      </c>
      <c r="SMX20" t="s">
        <v>13547</v>
      </c>
      <c r="SMY20" t="s">
        <v>13548</v>
      </c>
      <c r="SMZ20" t="s">
        <v>13549</v>
      </c>
      <c r="SNA20" t="s">
        <v>13550</v>
      </c>
      <c r="SNB20" t="s">
        <v>13551</v>
      </c>
      <c r="SNC20" t="s">
        <v>13552</v>
      </c>
      <c r="SND20" t="s">
        <v>13553</v>
      </c>
      <c r="SNE20" t="s">
        <v>13554</v>
      </c>
      <c r="SNF20" t="s">
        <v>13555</v>
      </c>
      <c r="SNG20" t="s">
        <v>13556</v>
      </c>
      <c r="SNH20" t="s">
        <v>13557</v>
      </c>
      <c r="SNI20" t="s">
        <v>13558</v>
      </c>
      <c r="SNJ20" t="s">
        <v>13559</v>
      </c>
      <c r="SNK20" t="s">
        <v>13560</v>
      </c>
      <c r="SNL20" t="s">
        <v>13561</v>
      </c>
      <c r="SNM20" t="s">
        <v>13562</v>
      </c>
      <c r="SNN20" t="s">
        <v>13563</v>
      </c>
      <c r="SNO20" t="s">
        <v>13564</v>
      </c>
      <c r="SNP20" t="s">
        <v>13565</v>
      </c>
      <c r="SNQ20" t="s">
        <v>13566</v>
      </c>
      <c r="SNR20" t="s">
        <v>13567</v>
      </c>
      <c r="SNS20" t="s">
        <v>13568</v>
      </c>
      <c r="SNT20" t="s">
        <v>13569</v>
      </c>
      <c r="SNU20" t="s">
        <v>13570</v>
      </c>
      <c r="SNV20" t="s">
        <v>13571</v>
      </c>
      <c r="SNW20" t="s">
        <v>13572</v>
      </c>
      <c r="SNX20" t="s">
        <v>13573</v>
      </c>
      <c r="SNY20" t="s">
        <v>13574</v>
      </c>
      <c r="SNZ20" t="s">
        <v>13575</v>
      </c>
      <c r="SOA20" t="s">
        <v>13576</v>
      </c>
      <c r="SOB20" t="s">
        <v>13577</v>
      </c>
      <c r="SOC20" t="s">
        <v>13578</v>
      </c>
      <c r="SOD20" t="s">
        <v>13579</v>
      </c>
      <c r="SOE20" t="s">
        <v>13580</v>
      </c>
      <c r="SOF20" t="s">
        <v>13581</v>
      </c>
      <c r="SOG20" t="s">
        <v>13582</v>
      </c>
      <c r="SOH20" t="s">
        <v>13583</v>
      </c>
      <c r="SOI20" t="s">
        <v>13584</v>
      </c>
      <c r="SOJ20" t="s">
        <v>13585</v>
      </c>
      <c r="SOK20" t="s">
        <v>13586</v>
      </c>
      <c r="SOL20" t="s">
        <v>13587</v>
      </c>
      <c r="SOM20" t="s">
        <v>13588</v>
      </c>
      <c r="SON20" t="s">
        <v>13589</v>
      </c>
      <c r="SOO20" t="s">
        <v>13590</v>
      </c>
      <c r="SOP20" t="s">
        <v>13591</v>
      </c>
      <c r="SOQ20" t="s">
        <v>13592</v>
      </c>
      <c r="SOR20" t="s">
        <v>13593</v>
      </c>
      <c r="SOS20" t="s">
        <v>13594</v>
      </c>
      <c r="SOT20" t="s">
        <v>13595</v>
      </c>
      <c r="SOU20" t="s">
        <v>13596</v>
      </c>
      <c r="SOV20" t="s">
        <v>13597</v>
      </c>
      <c r="SOW20" t="s">
        <v>13598</v>
      </c>
      <c r="SOX20" t="s">
        <v>13599</v>
      </c>
      <c r="SOY20" t="s">
        <v>13600</v>
      </c>
      <c r="SOZ20" t="s">
        <v>13601</v>
      </c>
      <c r="SPA20" t="s">
        <v>13602</v>
      </c>
      <c r="SPB20" t="s">
        <v>13603</v>
      </c>
      <c r="SPC20" t="s">
        <v>13604</v>
      </c>
      <c r="SPD20" t="s">
        <v>13605</v>
      </c>
      <c r="SPE20" t="s">
        <v>13606</v>
      </c>
      <c r="SPF20" t="s">
        <v>13607</v>
      </c>
      <c r="SPG20" t="s">
        <v>13608</v>
      </c>
      <c r="SPH20" t="s">
        <v>13609</v>
      </c>
      <c r="SPI20" t="s">
        <v>13610</v>
      </c>
      <c r="SPJ20" t="s">
        <v>13611</v>
      </c>
      <c r="SPK20" t="s">
        <v>13612</v>
      </c>
      <c r="SPL20" t="s">
        <v>13613</v>
      </c>
      <c r="SPM20" t="s">
        <v>13614</v>
      </c>
      <c r="SPN20" t="s">
        <v>13615</v>
      </c>
      <c r="SPO20" t="s">
        <v>13616</v>
      </c>
      <c r="SPP20" t="s">
        <v>13617</v>
      </c>
      <c r="SPQ20" t="s">
        <v>13618</v>
      </c>
      <c r="SPR20" t="s">
        <v>13619</v>
      </c>
      <c r="SPS20" t="s">
        <v>13620</v>
      </c>
      <c r="SPT20" t="s">
        <v>13621</v>
      </c>
      <c r="SPU20" t="s">
        <v>13622</v>
      </c>
      <c r="SPV20" t="s">
        <v>13623</v>
      </c>
      <c r="SPW20" t="s">
        <v>13624</v>
      </c>
      <c r="SPX20" t="s">
        <v>13625</v>
      </c>
      <c r="SPY20" t="s">
        <v>13626</v>
      </c>
      <c r="SPZ20" t="s">
        <v>13627</v>
      </c>
      <c r="SQA20" t="s">
        <v>13628</v>
      </c>
      <c r="SQB20" t="s">
        <v>13629</v>
      </c>
      <c r="SQC20" t="s">
        <v>13630</v>
      </c>
      <c r="SQD20" t="s">
        <v>13631</v>
      </c>
      <c r="SQE20" t="s">
        <v>13632</v>
      </c>
      <c r="SQF20" t="s">
        <v>13633</v>
      </c>
      <c r="SQG20" t="s">
        <v>13634</v>
      </c>
      <c r="SQH20" t="s">
        <v>13635</v>
      </c>
      <c r="SQI20" t="s">
        <v>13636</v>
      </c>
      <c r="SQJ20" t="s">
        <v>13637</v>
      </c>
      <c r="SQK20" t="s">
        <v>13638</v>
      </c>
      <c r="SQL20" t="s">
        <v>13639</v>
      </c>
      <c r="SQM20" t="s">
        <v>13640</v>
      </c>
      <c r="SQN20" t="s">
        <v>13641</v>
      </c>
      <c r="SQO20" t="s">
        <v>13642</v>
      </c>
      <c r="SQP20" t="s">
        <v>13643</v>
      </c>
      <c r="SQQ20" t="s">
        <v>13644</v>
      </c>
      <c r="SQR20" t="s">
        <v>13645</v>
      </c>
      <c r="SQS20" t="s">
        <v>13646</v>
      </c>
      <c r="SQT20" t="s">
        <v>13647</v>
      </c>
      <c r="SQU20" t="s">
        <v>13648</v>
      </c>
      <c r="SQV20" t="s">
        <v>13649</v>
      </c>
      <c r="SQW20" t="s">
        <v>13650</v>
      </c>
      <c r="SQX20" t="s">
        <v>13651</v>
      </c>
      <c r="SQY20" t="s">
        <v>13652</v>
      </c>
      <c r="SQZ20" t="s">
        <v>13653</v>
      </c>
      <c r="SRA20" t="s">
        <v>13654</v>
      </c>
      <c r="SRB20" t="s">
        <v>13655</v>
      </c>
      <c r="SRC20" t="s">
        <v>13656</v>
      </c>
      <c r="SRD20" t="s">
        <v>13657</v>
      </c>
      <c r="SRE20" t="s">
        <v>13658</v>
      </c>
      <c r="SRF20" t="s">
        <v>13659</v>
      </c>
      <c r="SRG20" t="s">
        <v>13660</v>
      </c>
      <c r="SRH20" t="s">
        <v>13661</v>
      </c>
      <c r="SRI20" t="s">
        <v>13662</v>
      </c>
      <c r="SRJ20" t="s">
        <v>13663</v>
      </c>
      <c r="SRK20" t="s">
        <v>13664</v>
      </c>
      <c r="SRL20" t="s">
        <v>13665</v>
      </c>
      <c r="SRM20" t="s">
        <v>13666</v>
      </c>
      <c r="SRN20" t="s">
        <v>13667</v>
      </c>
      <c r="SRO20" t="s">
        <v>13668</v>
      </c>
      <c r="SRP20" t="s">
        <v>13669</v>
      </c>
      <c r="SRQ20" t="s">
        <v>13670</v>
      </c>
      <c r="SRR20" t="s">
        <v>13671</v>
      </c>
      <c r="SRS20" t="s">
        <v>13672</v>
      </c>
      <c r="SRT20" t="s">
        <v>13673</v>
      </c>
      <c r="SRU20" t="s">
        <v>13674</v>
      </c>
      <c r="SRV20" t="s">
        <v>13675</v>
      </c>
      <c r="SRW20" t="s">
        <v>13676</v>
      </c>
      <c r="SRX20" t="s">
        <v>13677</v>
      </c>
      <c r="SRY20" t="s">
        <v>13678</v>
      </c>
      <c r="SRZ20" t="s">
        <v>13679</v>
      </c>
      <c r="SSA20" t="s">
        <v>13680</v>
      </c>
      <c r="SSB20" t="s">
        <v>13681</v>
      </c>
      <c r="SSC20" t="s">
        <v>13682</v>
      </c>
      <c r="SSD20" t="s">
        <v>13683</v>
      </c>
      <c r="SSE20" t="s">
        <v>13684</v>
      </c>
      <c r="SSF20" t="s">
        <v>13685</v>
      </c>
      <c r="SSG20" t="s">
        <v>13686</v>
      </c>
      <c r="SSH20" t="s">
        <v>13687</v>
      </c>
      <c r="SSI20" t="s">
        <v>13688</v>
      </c>
      <c r="SSJ20" t="s">
        <v>13689</v>
      </c>
      <c r="SSK20" t="s">
        <v>13690</v>
      </c>
      <c r="SSL20" t="s">
        <v>13691</v>
      </c>
      <c r="SSM20" t="s">
        <v>13692</v>
      </c>
      <c r="SSN20" t="s">
        <v>13693</v>
      </c>
      <c r="SSO20" t="s">
        <v>13694</v>
      </c>
      <c r="SSP20" t="s">
        <v>13695</v>
      </c>
      <c r="SSQ20" t="s">
        <v>13696</v>
      </c>
      <c r="SSR20" t="s">
        <v>13697</v>
      </c>
      <c r="SSS20" t="s">
        <v>13698</v>
      </c>
      <c r="SST20" t="s">
        <v>13699</v>
      </c>
      <c r="SSU20" t="s">
        <v>13700</v>
      </c>
      <c r="SSV20" t="s">
        <v>13701</v>
      </c>
      <c r="SSW20" t="s">
        <v>13702</v>
      </c>
      <c r="SSX20" t="s">
        <v>13703</v>
      </c>
      <c r="SSY20" t="s">
        <v>13704</v>
      </c>
      <c r="SSZ20" t="s">
        <v>13705</v>
      </c>
      <c r="STA20" t="s">
        <v>13706</v>
      </c>
      <c r="STB20" t="s">
        <v>13707</v>
      </c>
      <c r="STC20" t="s">
        <v>13708</v>
      </c>
      <c r="STD20" t="s">
        <v>13709</v>
      </c>
      <c r="STE20" t="s">
        <v>13710</v>
      </c>
      <c r="STF20" t="s">
        <v>13711</v>
      </c>
      <c r="STG20" t="s">
        <v>13712</v>
      </c>
      <c r="STH20" t="s">
        <v>13713</v>
      </c>
      <c r="STI20" t="s">
        <v>13714</v>
      </c>
      <c r="STJ20" t="s">
        <v>13715</v>
      </c>
      <c r="STK20" t="s">
        <v>13716</v>
      </c>
      <c r="STL20" t="s">
        <v>13717</v>
      </c>
      <c r="STM20" t="s">
        <v>13718</v>
      </c>
      <c r="STN20" t="s">
        <v>13719</v>
      </c>
      <c r="STO20" t="s">
        <v>13720</v>
      </c>
      <c r="STP20" t="s">
        <v>13721</v>
      </c>
      <c r="STQ20" t="s">
        <v>13722</v>
      </c>
      <c r="STR20" t="s">
        <v>13723</v>
      </c>
      <c r="STS20" t="s">
        <v>13724</v>
      </c>
      <c r="STT20" t="s">
        <v>13725</v>
      </c>
      <c r="STU20" t="s">
        <v>13726</v>
      </c>
      <c r="STV20" t="s">
        <v>13727</v>
      </c>
      <c r="STW20" t="s">
        <v>13728</v>
      </c>
      <c r="STX20" t="s">
        <v>13729</v>
      </c>
      <c r="STY20" t="s">
        <v>13730</v>
      </c>
      <c r="STZ20" t="s">
        <v>13731</v>
      </c>
      <c r="SUA20" t="s">
        <v>13732</v>
      </c>
      <c r="SUB20" t="s">
        <v>13733</v>
      </c>
      <c r="SUC20" t="s">
        <v>13734</v>
      </c>
      <c r="SUD20" t="s">
        <v>13735</v>
      </c>
      <c r="SUE20" t="s">
        <v>13736</v>
      </c>
      <c r="SUF20" t="s">
        <v>13737</v>
      </c>
      <c r="SUG20" t="s">
        <v>13738</v>
      </c>
      <c r="SUH20" t="s">
        <v>13739</v>
      </c>
      <c r="SUI20" t="s">
        <v>13740</v>
      </c>
      <c r="SUJ20" t="s">
        <v>13741</v>
      </c>
      <c r="SUK20" t="s">
        <v>13742</v>
      </c>
      <c r="SUL20" t="s">
        <v>13743</v>
      </c>
      <c r="SUM20" t="s">
        <v>13744</v>
      </c>
      <c r="SUN20" t="s">
        <v>13745</v>
      </c>
      <c r="SUO20" t="s">
        <v>13746</v>
      </c>
      <c r="SUP20" t="s">
        <v>13747</v>
      </c>
      <c r="SUQ20" t="s">
        <v>13748</v>
      </c>
      <c r="SUR20" t="s">
        <v>13749</v>
      </c>
      <c r="SUS20" t="s">
        <v>13750</v>
      </c>
      <c r="SUT20" t="s">
        <v>13751</v>
      </c>
      <c r="SUU20" t="s">
        <v>13752</v>
      </c>
      <c r="SUV20" t="s">
        <v>13753</v>
      </c>
      <c r="SUW20" t="s">
        <v>13754</v>
      </c>
      <c r="SUX20" t="s">
        <v>13755</v>
      </c>
      <c r="SUY20" t="s">
        <v>13756</v>
      </c>
      <c r="SUZ20" t="s">
        <v>13757</v>
      </c>
      <c r="SVA20" t="s">
        <v>13758</v>
      </c>
      <c r="SVB20" t="s">
        <v>13759</v>
      </c>
      <c r="SVC20" t="s">
        <v>13760</v>
      </c>
      <c r="SVD20" t="s">
        <v>13761</v>
      </c>
      <c r="SVE20" t="s">
        <v>13762</v>
      </c>
      <c r="SVF20" t="s">
        <v>13763</v>
      </c>
      <c r="SVG20" t="s">
        <v>13764</v>
      </c>
      <c r="SVH20" t="s">
        <v>13765</v>
      </c>
      <c r="SVI20" t="s">
        <v>13766</v>
      </c>
      <c r="SVJ20" t="s">
        <v>13767</v>
      </c>
      <c r="SVK20" t="s">
        <v>13768</v>
      </c>
      <c r="SVL20" t="s">
        <v>13769</v>
      </c>
      <c r="SVM20" t="s">
        <v>13770</v>
      </c>
      <c r="SVN20" t="s">
        <v>13771</v>
      </c>
      <c r="SVO20" t="s">
        <v>13772</v>
      </c>
      <c r="SVP20" t="s">
        <v>13773</v>
      </c>
      <c r="SVQ20" t="s">
        <v>13774</v>
      </c>
      <c r="SVR20" t="s">
        <v>13775</v>
      </c>
      <c r="SVS20" t="s">
        <v>13776</v>
      </c>
      <c r="SVT20" t="s">
        <v>13777</v>
      </c>
      <c r="SVU20" t="s">
        <v>13778</v>
      </c>
      <c r="SVV20" t="s">
        <v>13779</v>
      </c>
      <c r="SVW20" t="s">
        <v>13780</v>
      </c>
      <c r="SVX20" t="s">
        <v>13781</v>
      </c>
      <c r="SVY20" t="s">
        <v>13782</v>
      </c>
      <c r="SVZ20" t="s">
        <v>13783</v>
      </c>
      <c r="SWA20" t="s">
        <v>13784</v>
      </c>
      <c r="SWB20" t="s">
        <v>13785</v>
      </c>
      <c r="SWC20" t="s">
        <v>13786</v>
      </c>
      <c r="SWD20" t="s">
        <v>13787</v>
      </c>
      <c r="SWE20" t="s">
        <v>13788</v>
      </c>
      <c r="SWF20" t="s">
        <v>13789</v>
      </c>
      <c r="SWG20" t="s">
        <v>13790</v>
      </c>
      <c r="SWH20" t="s">
        <v>13791</v>
      </c>
      <c r="SWI20" t="s">
        <v>13792</v>
      </c>
      <c r="SWJ20" t="s">
        <v>13793</v>
      </c>
      <c r="SWK20" t="s">
        <v>13794</v>
      </c>
      <c r="SWL20" t="s">
        <v>13795</v>
      </c>
      <c r="SWM20" t="s">
        <v>13796</v>
      </c>
      <c r="SWN20" t="s">
        <v>13797</v>
      </c>
      <c r="SWO20" t="s">
        <v>13798</v>
      </c>
      <c r="SWP20" t="s">
        <v>13799</v>
      </c>
      <c r="SWQ20" t="s">
        <v>13800</v>
      </c>
      <c r="SWR20" t="s">
        <v>13801</v>
      </c>
      <c r="SWS20" t="s">
        <v>13802</v>
      </c>
      <c r="SWT20" t="s">
        <v>13803</v>
      </c>
      <c r="SWU20" t="s">
        <v>13804</v>
      </c>
      <c r="SWV20" t="s">
        <v>13805</v>
      </c>
      <c r="SWW20" t="s">
        <v>13806</v>
      </c>
      <c r="SWX20" t="s">
        <v>13807</v>
      </c>
      <c r="SWY20" t="s">
        <v>13808</v>
      </c>
      <c r="SWZ20" t="s">
        <v>13809</v>
      </c>
      <c r="SXA20" t="s">
        <v>13810</v>
      </c>
      <c r="SXB20" t="s">
        <v>13811</v>
      </c>
      <c r="SXC20" t="s">
        <v>13812</v>
      </c>
      <c r="SXD20" t="s">
        <v>13813</v>
      </c>
      <c r="SXE20" t="s">
        <v>13814</v>
      </c>
      <c r="SXF20" t="s">
        <v>13815</v>
      </c>
      <c r="SXG20" t="s">
        <v>13816</v>
      </c>
      <c r="SXH20" t="s">
        <v>13817</v>
      </c>
      <c r="SXI20" t="s">
        <v>13818</v>
      </c>
      <c r="SXJ20" t="s">
        <v>13819</v>
      </c>
      <c r="SXK20" t="s">
        <v>13820</v>
      </c>
      <c r="SXL20" t="s">
        <v>13821</v>
      </c>
      <c r="SXM20" t="s">
        <v>13822</v>
      </c>
      <c r="SXN20" t="s">
        <v>13823</v>
      </c>
      <c r="SXO20" t="s">
        <v>13824</v>
      </c>
      <c r="SXP20" t="s">
        <v>13825</v>
      </c>
      <c r="SXQ20" t="s">
        <v>13826</v>
      </c>
      <c r="SXR20" t="s">
        <v>13827</v>
      </c>
      <c r="SXS20" t="s">
        <v>13828</v>
      </c>
      <c r="SXT20" t="s">
        <v>13829</v>
      </c>
      <c r="SXU20" t="s">
        <v>13830</v>
      </c>
      <c r="SXV20" t="s">
        <v>13831</v>
      </c>
      <c r="SXW20" t="s">
        <v>13832</v>
      </c>
      <c r="SXX20" t="s">
        <v>13833</v>
      </c>
      <c r="SXY20" t="s">
        <v>13834</v>
      </c>
      <c r="SXZ20" t="s">
        <v>13835</v>
      </c>
      <c r="SYA20" t="s">
        <v>13836</v>
      </c>
      <c r="SYB20" t="s">
        <v>13837</v>
      </c>
      <c r="SYC20" t="s">
        <v>13838</v>
      </c>
      <c r="SYD20" t="s">
        <v>13839</v>
      </c>
      <c r="SYE20" t="s">
        <v>13840</v>
      </c>
      <c r="SYF20" t="s">
        <v>13841</v>
      </c>
      <c r="SYG20" t="s">
        <v>13842</v>
      </c>
      <c r="SYH20" t="s">
        <v>13843</v>
      </c>
      <c r="SYI20" t="s">
        <v>13844</v>
      </c>
      <c r="SYJ20" t="s">
        <v>13845</v>
      </c>
      <c r="SYK20" t="s">
        <v>13846</v>
      </c>
      <c r="SYL20" t="s">
        <v>13847</v>
      </c>
      <c r="SYM20" t="s">
        <v>13848</v>
      </c>
      <c r="SYN20" t="s">
        <v>13849</v>
      </c>
      <c r="SYO20" t="s">
        <v>13850</v>
      </c>
      <c r="SYP20" t="s">
        <v>13851</v>
      </c>
      <c r="SYQ20" t="s">
        <v>13852</v>
      </c>
      <c r="SYR20" t="s">
        <v>13853</v>
      </c>
      <c r="SYS20" t="s">
        <v>13854</v>
      </c>
      <c r="SYT20" t="s">
        <v>13855</v>
      </c>
      <c r="SYU20" t="s">
        <v>13856</v>
      </c>
      <c r="SYV20" t="s">
        <v>13857</v>
      </c>
      <c r="SYW20" t="s">
        <v>13858</v>
      </c>
      <c r="SYX20" t="s">
        <v>13859</v>
      </c>
      <c r="SYY20" t="s">
        <v>13860</v>
      </c>
      <c r="SYZ20" t="s">
        <v>13861</v>
      </c>
      <c r="SZA20" t="s">
        <v>13862</v>
      </c>
      <c r="SZB20" t="s">
        <v>13863</v>
      </c>
      <c r="SZC20" t="s">
        <v>13864</v>
      </c>
      <c r="SZD20" t="s">
        <v>13865</v>
      </c>
      <c r="SZE20" t="s">
        <v>13866</v>
      </c>
      <c r="SZF20" t="s">
        <v>13867</v>
      </c>
      <c r="SZG20" t="s">
        <v>13868</v>
      </c>
      <c r="SZH20" t="s">
        <v>13869</v>
      </c>
      <c r="SZI20" t="s">
        <v>13870</v>
      </c>
      <c r="SZJ20" t="s">
        <v>13871</v>
      </c>
      <c r="SZK20" t="s">
        <v>13872</v>
      </c>
      <c r="SZL20" t="s">
        <v>13873</v>
      </c>
      <c r="SZM20" t="s">
        <v>13874</v>
      </c>
      <c r="SZN20" t="s">
        <v>13875</v>
      </c>
      <c r="SZO20" t="s">
        <v>13876</v>
      </c>
      <c r="SZP20" t="s">
        <v>13877</v>
      </c>
      <c r="SZQ20" t="s">
        <v>13878</v>
      </c>
      <c r="SZR20" t="s">
        <v>13879</v>
      </c>
      <c r="SZS20" t="s">
        <v>13880</v>
      </c>
      <c r="SZT20" t="s">
        <v>13881</v>
      </c>
      <c r="SZU20" t="s">
        <v>13882</v>
      </c>
      <c r="SZV20" t="s">
        <v>13883</v>
      </c>
      <c r="SZW20" t="s">
        <v>13884</v>
      </c>
      <c r="SZX20" t="s">
        <v>13885</v>
      </c>
      <c r="SZY20" t="s">
        <v>13886</v>
      </c>
      <c r="SZZ20" t="s">
        <v>13887</v>
      </c>
      <c r="TAA20" t="s">
        <v>13888</v>
      </c>
      <c r="TAB20" t="s">
        <v>13889</v>
      </c>
      <c r="TAC20" t="s">
        <v>13890</v>
      </c>
      <c r="TAD20" t="s">
        <v>13891</v>
      </c>
      <c r="TAE20" t="s">
        <v>13892</v>
      </c>
      <c r="TAF20" t="s">
        <v>13893</v>
      </c>
      <c r="TAG20" t="s">
        <v>13894</v>
      </c>
      <c r="TAH20" t="s">
        <v>13895</v>
      </c>
      <c r="TAI20" t="s">
        <v>13896</v>
      </c>
      <c r="TAJ20" t="s">
        <v>13897</v>
      </c>
      <c r="TAK20" t="s">
        <v>13898</v>
      </c>
      <c r="TAL20" t="s">
        <v>13899</v>
      </c>
      <c r="TAM20" t="s">
        <v>13900</v>
      </c>
      <c r="TAN20" t="s">
        <v>13901</v>
      </c>
      <c r="TAO20" t="s">
        <v>13902</v>
      </c>
      <c r="TAP20" t="s">
        <v>13903</v>
      </c>
      <c r="TAQ20" t="s">
        <v>13904</v>
      </c>
      <c r="TAR20" t="s">
        <v>13905</v>
      </c>
      <c r="TAS20" t="s">
        <v>13906</v>
      </c>
      <c r="TAT20" t="s">
        <v>13907</v>
      </c>
      <c r="TAU20" t="s">
        <v>13908</v>
      </c>
      <c r="TAV20" t="s">
        <v>13909</v>
      </c>
      <c r="TAW20" t="s">
        <v>13910</v>
      </c>
      <c r="TAX20" t="s">
        <v>13911</v>
      </c>
      <c r="TAY20" t="s">
        <v>13912</v>
      </c>
      <c r="TAZ20" t="s">
        <v>13913</v>
      </c>
      <c r="TBA20" t="s">
        <v>13914</v>
      </c>
      <c r="TBB20" t="s">
        <v>13915</v>
      </c>
      <c r="TBC20" t="s">
        <v>13916</v>
      </c>
      <c r="TBD20" t="s">
        <v>13917</v>
      </c>
      <c r="TBE20" t="s">
        <v>13918</v>
      </c>
      <c r="TBF20" t="s">
        <v>13919</v>
      </c>
      <c r="TBG20" t="s">
        <v>13920</v>
      </c>
      <c r="TBH20" t="s">
        <v>13921</v>
      </c>
      <c r="TBI20" t="s">
        <v>13922</v>
      </c>
      <c r="TBJ20" t="s">
        <v>13923</v>
      </c>
      <c r="TBK20" t="s">
        <v>13924</v>
      </c>
      <c r="TBL20" t="s">
        <v>13925</v>
      </c>
      <c r="TBM20" t="s">
        <v>13926</v>
      </c>
      <c r="TBN20" t="s">
        <v>13927</v>
      </c>
      <c r="TBO20" t="s">
        <v>13928</v>
      </c>
      <c r="TBP20" t="s">
        <v>13929</v>
      </c>
      <c r="TBQ20" t="s">
        <v>13930</v>
      </c>
      <c r="TBR20" t="s">
        <v>13931</v>
      </c>
      <c r="TBS20" t="s">
        <v>13932</v>
      </c>
      <c r="TBT20" t="s">
        <v>13933</v>
      </c>
      <c r="TBU20" t="s">
        <v>13934</v>
      </c>
      <c r="TBV20" t="s">
        <v>13935</v>
      </c>
      <c r="TBW20" t="s">
        <v>13936</v>
      </c>
      <c r="TBX20" t="s">
        <v>13937</v>
      </c>
      <c r="TBY20" t="s">
        <v>13938</v>
      </c>
      <c r="TBZ20" t="s">
        <v>13939</v>
      </c>
      <c r="TCA20" t="s">
        <v>13940</v>
      </c>
      <c r="TCB20" t="s">
        <v>13941</v>
      </c>
      <c r="TCC20" t="s">
        <v>13942</v>
      </c>
      <c r="TCD20" t="s">
        <v>13943</v>
      </c>
      <c r="TCE20" t="s">
        <v>13944</v>
      </c>
      <c r="TCF20" t="s">
        <v>13945</v>
      </c>
      <c r="TCG20" t="s">
        <v>13946</v>
      </c>
      <c r="TCH20" t="s">
        <v>13947</v>
      </c>
      <c r="TCI20" t="s">
        <v>13948</v>
      </c>
      <c r="TCJ20" t="s">
        <v>13949</v>
      </c>
      <c r="TCK20" t="s">
        <v>13950</v>
      </c>
      <c r="TCL20" t="s">
        <v>13951</v>
      </c>
      <c r="TCM20" t="s">
        <v>13952</v>
      </c>
      <c r="TCN20" t="s">
        <v>13953</v>
      </c>
      <c r="TCO20" t="s">
        <v>13954</v>
      </c>
      <c r="TCP20" t="s">
        <v>13955</v>
      </c>
      <c r="TCQ20" t="s">
        <v>13956</v>
      </c>
      <c r="TCR20" t="s">
        <v>13957</v>
      </c>
      <c r="TCS20" t="s">
        <v>13958</v>
      </c>
      <c r="TCT20" t="s">
        <v>13959</v>
      </c>
      <c r="TCU20" t="s">
        <v>13960</v>
      </c>
      <c r="TCV20" t="s">
        <v>13961</v>
      </c>
      <c r="TCW20" t="s">
        <v>13962</v>
      </c>
      <c r="TCX20" t="s">
        <v>13963</v>
      </c>
      <c r="TCY20" t="s">
        <v>13964</v>
      </c>
      <c r="TCZ20" t="s">
        <v>13965</v>
      </c>
      <c r="TDA20" t="s">
        <v>13966</v>
      </c>
      <c r="TDB20" t="s">
        <v>13967</v>
      </c>
      <c r="TDC20" t="s">
        <v>13968</v>
      </c>
      <c r="TDD20" t="s">
        <v>13969</v>
      </c>
      <c r="TDE20" t="s">
        <v>13970</v>
      </c>
      <c r="TDF20" t="s">
        <v>13971</v>
      </c>
      <c r="TDG20" t="s">
        <v>13972</v>
      </c>
      <c r="TDH20" t="s">
        <v>13973</v>
      </c>
      <c r="TDI20" t="s">
        <v>13974</v>
      </c>
      <c r="TDJ20" t="s">
        <v>13975</v>
      </c>
      <c r="TDK20" t="s">
        <v>13976</v>
      </c>
      <c r="TDL20" t="s">
        <v>13977</v>
      </c>
      <c r="TDM20" t="s">
        <v>13978</v>
      </c>
      <c r="TDN20" t="s">
        <v>13979</v>
      </c>
      <c r="TDO20" t="s">
        <v>13980</v>
      </c>
      <c r="TDP20" t="s">
        <v>13981</v>
      </c>
      <c r="TDQ20" t="s">
        <v>13982</v>
      </c>
      <c r="TDR20" t="s">
        <v>13983</v>
      </c>
      <c r="TDS20" t="s">
        <v>13984</v>
      </c>
      <c r="TDT20" t="s">
        <v>13985</v>
      </c>
      <c r="TDU20" t="s">
        <v>13986</v>
      </c>
      <c r="TDV20" t="s">
        <v>13987</v>
      </c>
      <c r="TDW20" t="s">
        <v>13988</v>
      </c>
      <c r="TDX20" t="s">
        <v>13989</v>
      </c>
      <c r="TDY20" t="s">
        <v>13990</v>
      </c>
      <c r="TDZ20" t="s">
        <v>13991</v>
      </c>
      <c r="TEA20" t="s">
        <v>13992</v>
      </c>
      <c r="TEB20" t="s">
        <v>13993</v>
      </c>
      <c r="TEC20" t="s">
        <v>13994</v>
      </c>
      <c r="TED20" t="s">
        <v>13995</v>
      </c>
      <c r="TEE20" t="s">
        <v>13996</v>
      </c>
      <c r="TEF20" t="s">
        <v>13997</v>
      </c>
      <c r="TEG20" t="s">
        <v>13998</v>
      </c>
      <c r="TEH20" t="s">
        <v>13999</v>
      </c>
      <c r="TEI20" t="s">
        <v>14000</v>
      </c>
      <c r="TEJ20" t="s">
        <v>14001</v>
      </c>
      <c r="TEK20" t="s">
        <v>14002</v>
      </c>
      <c r="TEL20" t="s">
        <v>14003</v>
      </c>
      <c r="TEM20" t="s">
        <v>14004</v>
      </c>
      <c r="TEN20" t="s">
        <v>14005</v>
      </c>
      <c r="TEO20" t="s">
        <v>14006</v>
      </c>
      <c r="TEP20" t="s">
        <v>14007</v>
      </c>
      <c r="TEQ20" t="s">
        <v>14008</v>
      </c>
      <c r="TER20" t="s">
        <v>14009</v>
      </c>
      <c r="TES20" t="s">
        <v>14010</v>
      </c>
      <c r="TET20" t="s">
        <v>14011</v>
      </c>
      <c r="TEU20" t="s">
        <v>14012</v>
      </c>
      <c r="TEV20" t="s">
        <v>14013</v>
      </c>
      <c r="TEW20" t="s">
        <v>14014</v>
      </c>
      <c r="TEX20" t="s">
        <v>14015</v>
      </c>
      <c r="TEY20" t="s">
        <v>14016</v>
      </c>
      <c r="TEZ20" t="s">
        <v>14017</v>
      </c>
      <c r="TFA20" t="s">
        <v>14018</v>
      </c>
      <c r="TFB20" t="s">
        <v>14019</v>
      </c>
      <c r="TFC20" t="s">
        <v>14020</v>
      </c>
      <c r="TFD20" t="s">
        <v>14021</v>
      </c>
      <c r="TFE20" t="s">
        <v>14022</v>
      </c>
      <c r="TFF20" t="s">
        <v>14023</v>
      </c>
      <c r="TFG20" t="s">
        <v>14024</v>
      </c>
      <c r="TFH20" t="s">
        <v>14025</v>
      </c>
      <c r="TFI20" t="s">
        <v>14026</v>
      </c>
      <c r="TFJ20" t="s">
        <v>14027</v>
      </c>
      <c r="TFK20" t="s">
        <v>14028</v>
      </c>
      <c r="TFL20" t="s">
        <v>14029</v>
      </c>
      <c r="TFM20" t="s">
        <v>14030</v>
      </c>
      <c r="TFN20" t="s">
        <v>14031</v>
      </c>
      <c r="TFO20" t="s">
        <v>14032</v>
      </c>
      <c r="TFP20" t="s">
        <v>14033</v>
      </c>
      <c r="TFQ20" t="s">
        <v>14034</v>
      </c>
      <c r="TFR20" t="s">
        <v>14035</v>
      </c>
      <c r="TFS20" t="s">
        <v>14036</v>
      </c>
      <c r="TFT20" t="s">
        <v>14037</v>
      </c>
      <c r="TFU20" t="s">
        <v>14038</v>
      </c>
      <c r="TFV20" t="s">
        <v>14039</v>
      </c>
      <c r="TFW20" t="s">
        <v>14040</v>
      </c>
      <c r="TFX20" t="s">
        <v>14041</v>
      </c>
      <c r="TFY20" t="s">
        <v>14042</v>
      </c>
      <c r="TFZ20" t="s">
        <v>14043</v>
      </c>
      <c r="TGA20" t="s">
        <v>14044</v>
      </c>
      <c r="TGB20" t="s">
        <v>14045</v>
      </c>
      <c r="TGC20" t="s">
        <v>14046</v>
      </c>
      <c r="TGD20" t="s">
        <v>14047</v>
      </c>
      <c r="TGE20" t="s">
        <v>14048</v>
      </c>
      <c r="TGF20" t="s">
        <v>14049</v>
      </c>
      <c r="TGG20" t="s">
        <v>14050</v>
      </c>
      <c r="TGH20" t="s">
        <v>14051</v>
      </c>
      <c r="TGI20" t="s">
        <v>14052</v>
      </c>
      <c r="TGJ20" t="s">
        <v>14053</v>
      </c>
      <c r="TGK20" t="s">
        <v>14054</v>
      </c>
      <c r="TGL20" t="s">
        <v>14055</v>
      </c>
      <c r="TGM20" t="s">
        <v>14056</v>
      </c>
      <c r="TGN20" t="s">
        <v>14057</v>
      </c>
      <c r="TGO20" t="s">
        <v>14058</v>
      </c>
      <c r="TGP20" t="s">
        <v>14059</v>
      </c>
      <c r="TGQ20" t="s">
        <v>14060</v>
      </c>
      <c r="TGR20" t="s">
        <v>14061</v>
      </c>
      <c r="TGS20" t="s">
        <v>14062</v>
      </c>
      <c r="TGT20" t="s">
        <v>14063</v>
      </c>
      <c r="TGU20" t="s">
        <v>14064</v>
      </c>
      <c r="TGV20" t="s">
        <v>14065</v>
      </c>
      <c r="TGW20" t="s">
        <v>14066</v>
      </c>
      <c r="TGX20" t="s">
        <v>14067</v>
      </c>
      <c r="TGY20" t="s">
        <v>14068</v>
      </c>
      <c r="TGZ20" t="s">
        <v>14069</v>
      </c>
      <c r="THA20" t="s">
        <v>14070</v>
      </c>
      <c r="THB20" t="s">
        <v>14071</v>
      </c>
      <c r="THC20" t="s">
        <v>14072</v>
      </c>
      <c r="THD20" t="s">
        <v>14073</v>
      </c>
      <c r="THE20" t="s">
        <v>14074</v>
      </c>
      <c r="THF20" t="s">
        <v>14075</v>
      </c>
      <c r="THG20" t="s">
        <v>14076</v>
      </c>
      <c r="THH20" t="s">
        <v>14077</v>
      </c>
      <c r="THI20" t="s">
        <v>14078</v>
      </c>
      <c r="THJ20" t="s">
        <v>14079</v>
      </c>
      <c r="THK20" t="s">
        <v>14080</v>
      </c>
      <c r="THL20" t="s">
        <v>14081</v>
      </c>
      <c r="THM20" t="s">
        <v>14082</v>
      </c>
      <c r="THN20" t="s">
        <v>14083</v>
      </c>
      <c r="THO20" t="s">
        <v>14084</v>
      </c>
      <c r="THP20" t="s">
        <v>14085</v>
      </c>
      <c r="THQ20" t="s">
        <v>14086</v>
      </c>
      <c r="THR20" t="s">
        <v>14087</v>
      </c>
      <c r="THS20" t="s">
        <v>14088</v>
      </c>
      <c r="THT20" t="s">
        <v>14089</v>
      </c>
      <c r="THU20" t="s">
        <v>14090</v>
      </c>
      <c r="THV20" t="s">
        <v>14091</v>
      </c>
      <c r="THW20" t="s">
        <v>14092</v>
      </c>
      <c r="THX20" t="s">
        <v>14093</v>
      </c>
      <c r="THY20" t="s">
        <v>14094</v>
      </c>
      <c r="THZ20" t="s">
        <v>14095</v>
      </c>
      <c r="TIA20" t="s">
        <v>14096</v>
      </c>
      <c r="TIB20" t="s">
        <v>14097</v>
      </c>
      <c r="TIC20" t="s">
        <v>14098</v>
      </c>
      <c r="TID20" t="s">
        <v>14099</v>
      </c>
      <c r="TIE20" t="s">
        <v>14100</v>
      </c>
      <c r="TIF20" t="s">
        <v>14101</v>
      </c>
      <c r="TIG20" t="s">
        <v>14102</v>
      </c>
      <c r="TIH20" t="s">
        <v>14103</v>
      </c>
      <c r="TII20" t="s">
        <v>14104</v>
      </c>
      <c r="TIJ20" t="s">
        <v>14105</v>
      </c>
      <c r="TIK20" t="s">
        <v>14106</v>
      </c>
      <c r="TIL20" t="s">
        <v>14107</v>
      </c>
      <c r="TIM20" t="s">
        <v>14108</v>
      </c>
      <c r="TIN20" t="s">
        <v>14109</v>
      </c>
      <c r="TIO20" t="s">
        <v>14110</v>
      </c>
      <c r="TIP20" t="s">
        <v>14111</v>
      </c>
      <c r="TIQ20" t="s">
        <v>14112</v>
      </c>
      <c r="TIR20" t="s">
        <v>14113</v>
      </c>
      <c r="TIS20" t="s">
        <v>14114</v>
      </c>
      <c r="TIT20" t="s">
        <v>14115</v>
      </c>
      <c r="TIU20" t="s">
        <v>14116</v>
      </c>
      <c r="TIV20" t="s">
        <v>14117</v>
      </c>
      <c r="TIW20" t="s">
        <v>14118</v>
      </c>
      <c r="TIX20" t="s">
        <v>14119</v>
      </c>
      <c r="TIY20" t="s">
        <v>14120</v>
      </c>
      <c r="TIZ20" t="s">
        <v>14121</v>
      </c>
      <c r="TJA20" t="s">
        <v>14122</v>
      </c>
      <c r="TJB20" t="s">
        <v>14123</v>
      </c>
      <c r="TJC20" t="s">
        <v>14124</v>
      </c>
      <c r="TJD20" t="s">
        <v>14125</v>
      </c>
      <c r="TJE20" t="s">
        <v>14126</v>
      </c>
      <c r="TJF20" t="s">
        <v>14127</v>
      </c>
      <c r="TJG20" t="s">
        <v>14128</v>
      </c>
      <c r="TJH20" t="s">
        <v>14129</v>
      </c>
      <c r="TJI20" t="s">
        <v>14130</v>
      </c>
      <c r="TJJ20" t="s">
        <v>14131</v>
      </c>
      <c r="TJK20" t="s">
        <v>14132</v>
      </c>
      <c r="TJL20" t="s">
        <v>14133</v>
      </c>
      <c r="TJM20" t="s">
        <v>14134</v>
      </c>
      <c r="TJN20" t="s">
        <v>14135</v>
      </c>
      <c r="TJO20" t="s">
        <v>14136</v>
      </c>
      <c r="TJP20" t="s">
        <v>14137</v>
      </c>
      <c r="TJQ20" t="s">
        <v>14138</v>
      </c>
      <c r="TJR20" t="s">
        <v>14139</v>
      </c>
      <c r="TJS20" t="s">
        <v>14140</v>
      </c>
      <c r="TJT20" t="s">
        <v>14141</v>
      </c>
      <c r="TJU20" t="s">
        <v>14142</v>
      </c>
      <c r="TJV20" t="s">
        <v>14143</v>
      </c>
      <c r="TJW20" t="s">
        <v>14144</v>
      </c>
      <c r="TJX20" t="s">
        <v>14145</v>
      </c>
      <c r="TJY20" t="s">
        <v>14146</v>
      </c>
      <c r="TJZ20" t="s">
        <v>14147</v>
      </c>
      <c r="TKA20" t="s">
        <v>14148</v>
      </c>
      <c r="TKB20" t="s">
        <v>14149</v>
      </c>
      <c r="TKC20" t="s">
        <v>14150</v>
      </c>
      <c r="TKD20" t="s">
        <v>14151</v>
      </c>
      <c r="TKE20" t="s">
        <v>14152</v>
      </c>
      <c r="TKF20" t="s">
        <v>14153</v>
      </c>
      <c r="TKG20" t="s">
        <v>14154</v>
      </c>
      <c r="TKH20" t="s">
        <v>14155</v>
      </c>
      <c r="TKI20" t="s">
        <v>14156</v>
      </c>
      <c r="TKJ20" t="s">
        <v>14157</v>
      </c>
      <c r="TKK20" t="s">
        <v>14158</v>
      </c>
      <c r="TKL20" t="s">
        <v>14159</v>
      </c>
      <c r="TKM20" t="s">
        <v>14160</v>
      </c>
      <c r="TKN20" t="s">
        <v>14161</v>
      </c>
      <c r="TKO20" t="s">
        <v>14162</v>
      </c>
      <c r="TKP20" t="s">
        <v>14163</v>
      </c>
      <c r="TKQ20" t="s">
        <v>14164</v>
      </c>
      <c r="TKR20" t="s">
        <v>14165</v>
      </c>
      <c r="TKS20" t="s">
        <v>14166</v>
      </c>
      <c r="TKT20" t="s">
        <v>14167</v>
      </c>
      <c r="TKU20" t="s">
        <v>14168</v>
      </c>
      <c r="TKV20" t="s">
        <v>14169</v>
      </c>
      <c r="TKW20" t="s">
        <v>14170</v>
      </c>
      <c r="TKX20" t="s">
        <v>14171</v>
      </c>
      <c r="TKY20" t="s">
        <v>14172</v>
      </c>
      <c r="TKZ20" t="s">
        <v>14173</v>
      </c>
      <c r="TLA20" t="s">
        <v>14174</v>
      </c>
      <c r="TLB20" t="s">
        <v>14175</v>
      </c>
      <c r="TLC20" t="s">
        <v>14176</v>
      </c>
      <c r="TLD20" t="s">
        <v>14177</v>
      </c>
      <c r="TLE20" t="s">
        <v>14178</v>
      </c>
      <c r="TLF20" t="s">
        <v>14179</v>
      </c>
      <c r="TLG20" t="s">
        <v>14180</v>
      </c>
      <c r="TLH20" t="s">
        <v>14181</v>
      </c>
      <c r="TLI20" t="s">
        <v>14182</v>
      </c>
      <c r="TLJ20" t="s">
        <v>14183</v>
      </c>
      <c r="TLK20" t="s">
        <v>14184</v>
      </c>
      <c r="TLL20" t="s">
        <v>14185</v>
      </c>
      <c r="TLM20" t="s">
        <v>14186</v>
      </c>
      <c r="TLN20" t="s">
        <v>14187</v>
      </c>
      <c r="TLO20" t="s">
        <v>14188</v>
      </c>
      <c r="TLP20" t="s">
        <v>14189</v>
      </c>
      <c r="TLQ20" t="s">
        <v>14190</v>
      </c>
      <c r="TLR20" t="s">
        <v>14191</v>
      </c>
      <c r="TLS20" t="s">
        <v>14192</v>
      </c>
      <c r="TLT20" t="s">
        <v>14193</v>
      </c>
      <c r="TLU20" t="s">
        <v>14194</v>
      </c>
      <c r="TLV20" t="s">
        <v>14195</v>
      </c>
      <c r="TLW20" t="s">
        <v>14196</v>
      </c>
      <c r="TLX20" t="s">
        <v>14197</v>
      </c>
      <c r="TLY20" t="s">
        <v>14198</v>
      </c>
      <c r="TLZ20" t="s">
        <v>14199</v>
      </c>
      <c r="TMA20" t="s">
        <v>14200</v>
      </c>
      <c r="TMB20" t="s">
        <v>14201</v>
      </c>
      <c r="TMC20" t="s">
        <v>14202</v>
      </c>
      <c r="TMD20" t="s">
        <v>14203</v>
      </c>
      <c r="TME20" t="s">
        <v>14204</v>
      </c>
      <c r="TMF20" t="s">
        <v>14205</v>
      </c>
      <c r="TMG20" t="s">
        <v>14206</v>
      </c>
      <c r="TMH20" t="s">
        <v>14207</v>
      </c>
      <c r="TMI20" t="s">
        <v>14208</v>
      </c>
      <c r="TMJ20" t="s">
        <v>14209</v>
      </c>
      <c r="TMK20" t="s">
        <v>14210</v>
      </c>
      <c r="TML20" t="s">
        <v>14211</v>
      </c>
      <c r="TMM20" t="s">
        <v>14212</v>
      </c>
      <c r="TMN20" t="s">
        <v>14213</v>
      </c>
      <c r="TMO20" t="s">
        <v>14214</v>
      </c>
      <c r="TMP20" t="s">
        <v>14215</v>
      </c>
      <c r="TMQ20" t="s">
        <v>14216</v>
      </c>
      <c r="TMR20" t="s">
        <v>14217</v>
      </c>
      <c r="TMS20" t="s">
        <v>14218</v>
      </c>
      <c r="TMT20" t="s">
        <v>14219</v>
      </c>
      <c r="TMU20" t="s">
        <v>14220</v>
      </c>
      <c r="TMV20" t="s">
        <v>14221</v>
      </c>
      <c r="TMW20" t="s">
        <v>14222</v>
      </c>
      <c r="TMX20" t="s">
        <v>14223</v>
      </c>
      <c r="TMY20" t="s">
        <v>14224</v>
      </c>
      <c r="TMZ20" t="s">
        <v>14225</v>
      </c>
      <c r="TNA20" t="s">
        <v>14226</v>
      </c>
      <c r="TNB20" t="s">
        <v>14227</v>
      </c>
      <c r="TNC20" t="s">
        <v>14228</v>
      </c>
      <c r="TND20" t="s">
        <v>14229</v>
      </c>
      <c r="TNE20" t="s">
        <v>14230</v>
      </c>
      <c r="TNF20" t="s">
        <v>14231</v>
      </c>
      <c r="TNG20" t="s">
        <v>14232</v>
      </c>
      <c r="TNH20" t="s">
        <v>14233</v>
      </c>
      <c r="TNI20" t="s">
        <v>14234</v>
      </c>
      <c r="TNJ20" t="s">
        <v>14235</v>
      </c>
      <c r="TNK20" t="s">
        <v>14236</v>
      </c>
      <c r="TNL20" t="s">
        <v>14237</v>
      </c>
      <c r="TNM20" t="s">
        <v>14238</v>
      </c>
      <c r="TNN20" t="s">
        <v>14239</v>
      </c>
      <c r="TNO20" t="s">
        <v>14240</v>
      </c>
      <c r="TNP20" t="s">
        <v>14241</v>
      </c>
      <c r="TNQ20" t="s">
        <v>14242</v>
      </c>
      <c r="TNR20" t="s">
        <v>14243</v>
      </c>
      <c r="TNS20" t="s">
        <v>14244</v>
      </c>
      <c r="TNT20" t="s">
        <v>14245</v>
      </c>
      <c r="TNU20" t="s">
        <v>14246</v>
      </c>
      <c r="TNV20" t="s">
        <v>14247</v>
      </c>
      <c r="TNW20" t="s">
        <v>14248</v>
      </c>
      <c r="TNX20" t="s">
        <v>14249</v>
      </c>
      <c r="TNY20" t="s">
        <v>14250</v>
      </c>
      <c r="TNZ20" t="s">
        <v>14251</v>
      </c>
      <c r="TOA20" t="s">
        <v>14252</v>
      </c>
      <c r="TOB20" t="s">
        <v>14253</v>
      </c>
      <c r="TOC20" t="s">
        <v>14254</v>
      </c>
      <c r="TOD20" t="s">
        <v>14255</v>
      </c>
      <c r="TOE20" t="s">
        <v>14256</v>
      </c>
      <c r="TOF20" t="s">
        <v>14257</v>
      </c>
      <c r="TOG20" t="s">
        <v>14258</v>
      </c>
      <c r="TOH20" t="s">
        <v>14259</v>
      </c>
      <c r="TOI20" t="s">
        <v>14260</v>
      </c>
      <c r="TOJ20" t="s">
        <v>14261</v>
      </c>
      <c r="TOK20" t="s">
        <v>14262</v>
      </c>
      <c r="TOL20" t="s">
        <v>14263</v>
      </c>
      <c r="TOM20" t="s">
        <v>14264</v>
      </c>
      <c r="TON20" t="s">
        <v>14265</v>
      </c>
      <c r="TOO20" t="s">
        <v>14266</v>
      </c>
      <c r="TOP20" t="s">
        <v>14267</v>
      </c>
      <c r="TOQ20" t="s">
        <v>14268</v>
      </c>
      <c r="TOR20" t="s">
        <v>14269</v>
      </c>
      <c r="TOS20" t="s">
        <v>14270</v>
      </c>
      <c r="TOT20" t="s">
        <v>14271</v>
      </c>
      <c r="TOU20" t="s">
        <v>14272</v>
      </c>
      <c r="TOV20" t="s">
        <v>14273</v>
      </c>
      <c r="TOW20" t="s">
        <v>14274</v>
      </c>
      <c r="TOX20" t="s">
        <v>14275</v>
      </c>
      <c r="TOY20" t="s">
        <v>14276</v>
      </c>
      <c r="TOZ20" t="s">
        <v>14277</v>
      </c>
      <c r="TPA20" t="s">
        <v>14278</v>
      </c>
      <c r="TPB20" t="s">
        <v>14279</v>
      </c>
      <c r="TPC20" t="s">
        <v>14280</v>
      </c>
      <c r="TPD20" t="s">
        <v>14281</v>
      </c>
      <c r="TPE20" t="s">
        <v>14282</v>
      </c>
      <c r="TPF20" t="s">
        <v>14283</v>
      </c>
      <c r="TPG20" t="s">
        <v>14284</v>
      </c>
      <c r="TPH20" t="s">
        <v>14285</v>
      </c>
      <c r="TPI20" t="s">
        <v>14286</v>
      </c>
      <c r="TPJ20" t="s">
        <v>14287</v>
      </c>
      <c r="TPK20" t="s">
        <v>14288</v>
      </c>
      <c r="TPL20" t="s">
        <v>14289</v>
      </c>
      <c r="TPM20" t="s">
        <v>14290</v>
      </c>
      <c r="TPN20" t="s">
        <v>14291</v>
      </c>
      <c r="TPO20" t="s">
        <v>14292</v>
      </c>
      <c r="TPP20" t="s">
        <v>14293</v>
      </c>
      <c r="TPQ20" t="s">
        <v>14294</v>
      </c>
      <c r="TPR20" t="s">
        <v>14295</v>
      </c>
      <c r="TPS20" t="s">
        <v>14296</v>
      </c>
      <c r="TPT20" t="s">
        <v>14297</v>
      </c>
      <c r="TPU20" t="s">
        <v>14298</v>
      </c>
      <c r="TPV20" t="s">
        <v>14299</v>
      </c>
      <c r="TPW20" t="s">
        <v>14300</v>
      </c>
      <c r="TPX20" t="s">
        <v>14301</v>
      </c>
      <c r="TPY20" t="s">
        <v>14302</v>
      </c>
      <c r="TPZ20" t="s">
        <v>14303</v>
      </c>
      <c r="TQA20" t="s">
        <v>14304</v>
      </c>
      <c r="TQB20" t="s">
        <v>14305</v>
      </c>
      <c r="TQC20" t="s">
        <v>14306</v>
      </c>
      <c r="TQD20" t="s">
        <v>14307</v>
      </c>
      <c r="TQE20" t="s">
        <v>14308</v>
      </c>
      <c r="TQF20" t="s">
        <v>14309</v>
      </c>
      <c r="TQG20" t="s">
        <v>14310</v>
      </c>
      <c r="TQH20" t="s">
        <v>14311</v>
      </c>
      <c r="TQI20" t="s">
        <v>14312</v>
      </c>
      <c r="TQJ20" t="s">
        <v>14313</v>
      </c>
      <c r="TQK20" t="s">
        <v>14314</v>
      </c>
      <c r="TQL20" t="s">
        <v>14315</v>
      </c>
      <c r="TQM20" t="s">
        <v>14316</v>
      </c>
      <c r="TQN20" t="s">
        <v>14317</v>
      </c>
      <c r="TQO20" t="s">
        <v>14318</v>
      </c>
      <c r="TQP20" t="s">
        <v>14319</v>
      </c>
      <c r="TQQ20" t="s">
        <v>14320</v>
      </c>
      <c r="TQR20" t="s">
        <v>14321</v>
      </c>
      <c r="TQS20" t="s">
        <v>14322</v>
      </c>
      <c r="TQT20" t="s">
        <v>14323</v>
      </c>
      <c r="TQU20" t="s">
        <v>14324</v>
      </c>
      <c r="TQV20" t="s">
        <v>14325</v>
      </c>
      <c r="TQW20" t="s">
        <v>14326</v>
      </c>
      <c r="TQX20" t="s">
        <v>14327</v>
      </c>
      <c r="TQY20" t="s">
        <v>14328</v>
      </c>
      <c r="TQZ20" t="s">
        <v>14329</v>
      </c>
      <c r="TRA20" t="s">
        <v>14330</v>
      </c>
      <c r="TRB20" t="s">
        <v>14331</v>
      </c>
      <c r="TRC20" t="s">
        <v>14332</v>
      </c>
      <c r="TRD20" t="s">
        <v>14333</v>
      </c>
      <c r="TRE20" t="s">
        <v>14334</v>
      </c>
      <c r="TRF20" t="s">
        <v>14335</v>
      </c>
      <c r="TRG20" t="s">
        <v>14336</v>
      </c>
      <c r="TRH20" t="s">
        <v>14337</v>
      </c>
      <c r="TRI20" t="s">
        <v>14338</v>
      </c>
      <c r="TRJ20" t="s">
        <v>14339</v>
      </c>
      <c r="TRK20" t="s">
        <v>14340</v>
      </c>
      <c r="TRL20" t="s">
        <v>14341</v>
      </c>
      <c r="TRM20" t="s">
        <v>14342</v>
      </c>
      <c r="TRN20" t="s">
        <v>14343</v>
      </c>
      <c r="TRO20" t="s">
        <v>14344</v>
      </c>
      <c r="TRP20" t="s">
        <v>14345</v>
      </c>
      <c r="TRQ20" t="s">
        <v>14346</v>
      </c>
      <c r="TRR20" t="s">
        <v>14347</v>
      </c>
      <c r="TRS20" t="s">
        <v>14348</v>
      </c>
      <c r="TRT20" t="s">
        <v>14349</v>
      </c>
      <c r="TRU20" t="s">
        <v>14350</v>
      </c>
      <c r="TRV20" t="s">
        <v>14351</v>
      </c>
      <c r="TRW20" t="s">
        <v>14352</v>
      </c>
      <c r="TRX20" t="s">
        <v>14353</v>
      </c>
      <c r="TRY20" t="s">
        <v>14354</v>
      </c>
      <c r="TRZ20" t="s">
        <v>14355</v>
      </c>
      <c r="TSA20" t="s">
        <v>14356</v>
      </c>
      <c r="TSB20" t="s">
        <v>14357</v>
      </c>
      <c r="TSC20" t="s">
        <v>14358</v>
      </c>
      <c r="TSD20" t="s">
        <v>14359</v>
      </c>
      <c r="TSE20" t="s">
        <v>14360</v>
      </c>
      <c r="TSF20" t="s">
        <v>14361</v>
      </c>
      <c r="TSG20" t="s">
        <v>14362</v>
      </c>
      <c r="TSH20" t="s">
        <v>14363</v>
      </c>
      <c r="TSI20" t="s">
        <v>14364</v>
      </c>
      <c r="TSJ20" t="s">
        <v>14365</v>
      </c>
      <c r="TSK20" t="s">
        <v>14366</v>
      </c>
      <c r="TSL20" t="s">
        <v>14367</v>
      </c>
      <c r="TSM20" t="s">
        <v>14368</v>
      </c>
      <c r="TSN20" t="s">
        <v>14369</v>
      </c>
      <c r="TSO20" t="s">
        <v>14370</v>
      </c>
      <c r="TSP20" t="s">
        <v>14371</v>
      </c>
      <c r="TSQ20" t="s">
        <v>14372</v>
      </c>
      <c r="TSR20" t="s">
        <v>14373</v>
      </c>
      <c r="TSS20" t="s">
        <v>14374</v>
      </c>
      <c r="TST20" t="s">
        <v>14375</v>
      </c>
      <c r="TSU20" t="s">
        <v>14376</v>
      </c>
      <c r="TSV20" t="s">
        <v>14377</v>
      </c>
      <c r="TSW20" t="s">
        <v>14378</v>
      </c>
      <c r="TSX20" t="s">
        <v>14379</v>
      </c>
      <c r="TSY20" t="s">
        <v>14380</v>
      </c>
      <c r="TSZ20" t="s">
        <v>14381</v>
      </c>
      <c r="TTA20" t="s">
        <v>14382</v>
      </c>
      <c r="TTB20" t="s">
        <v>14383</v>
      </c>
      <c r="TTC20" t="s">
        <v>14384</v>
      </c>
      <c r="TTD20" t="s">
        <v>14385</v>
      </c>
      <c r="TTE20" t="s">
        <v>14386</v>
      </c>
      <c r="TTF20" t="s">
        <v>14387</v>
      </c>
      <c r="TTG20" t="s">
        <v>14388</v>
      </c>
      <c r="TTH20" t="s">
        <v>14389</v>
      </c>
      <c r="TTI20" t="s">
        <v>14390</v>
      </c>
      <c r="TTJ20" t="s">
        <v>14391</v>
      </c>
      <c r="TTK20" t="s">
        <v>14392</v>
      </c>
      <c r="TTL20" t="s">
        <v>14393</v>
      </c>
      <c r="TTM20" t="s">
        <v>14394</v>
      </c>
      <c r="TTN20" t="s">
        <v>14395</v>
      </c>
      <c r="TTO20" t="s">
        <v>14396</v>
      </c>
      <c r="TTP20" t="s">
        <v>14397</v>
      </c>
      <c r="TTQ20" t="s">
        <v>14398</v>
      </c>
      <c r="TTR20" t="s">
        <v>14399</v>
      </c>
      <c r="TTS20" t="s">
        <v>14400</v>
      </c>
      <c r="TTT20" t="s">
        <v>14401</v>
      </c>
      <c r="TTU20" t="s">
        <v>14402</v>
      </c>
      <c r="TTV20" t="s">
        <v>14403</v>
      </c>
      <c r="TTW20" t="s">
        <v>14404</v>
      </c>
      <c r="TTX20" t="s">
        <v>14405</v>
      </c>
      <c r="TTY20" t="s">
        <v>14406</v>
      </c>
      <c r="TTZ20" t="s">
        <v>14407</v>
      </c>
      <c r="TUA20" t="s">
        <v>14408</v>
      </c>
      <c r="TUB20" t="s">
        <v>14409</v>
      </c>
      <c r="TUC20" t="s">
        <v>14410</v>
      </c>
      <c r="TUD20" t="s">
        <v>14411</v>
      </c>
      <c r="TUE20" t="s">
        <v>14412</v>
      </c>
      <c r="TUF20" t="s">
        <v>14413</v>
      </c>
      <c r="TUG20" t="s">
        <v>14414</v>
      </c>
      <c r="TUH20" t="s">
        <v>14415</v>
      </c>
      <c r="TUI20" t="s">
        <v>14416</v>
      </c>
      <c r="TUJ20" t="s">
        <v>14417</v>
      </c>
      <c r="TUK20" t="s">
        <v>14418</v>
      </c>
      <c r="TUL20" t="s">
        <v>14419</v>
      </c>
      <c r="TUM20" t="s">
        <v>14420</v>
      </c>
      <c r="TUN20" t="s">
        <v>14421</v>
      </c>
      <c r="TUO20" t="s">
        <v>14422</v>
      </c>
      <c r="TUP20" t="s">
        <v>14423</v>
      </c>
      <c r="TUQ20" t="s">
        <v>14424</v>
      </c>
      <c r="TUR20" t="s">
        <v>14425</v>
      </c>
      <c r="TUS20" t="s">
        <v>14426</v>
      </c>
      <c r="TUT20" t="s">
        <v>14427</v>
      </c>
      <c r="TUU20" t="s">
        <v>14428</v>
      </c>
      <c r="TUV20" t="s">
        <v>14429</v>
      </c>
      <c r="TUW20" t="s">
        <v>14430</v>
      </c>
      <c r="TUX20" t="s">
        <v>14431</v>
      </c>
      <c r="TUY20" t="s">
        <v>14432</v>
      </c>
      <c r="TUZ20" t="s">
        <v>14433</v>
      </c>
      <c r="TVA20" t="s">
        <v>14434</v>
      </c>
      <c r="TVB20" t="s">
        <v>14435</v>
      </c>
      <c r="TVC20" t="s">
        <v>14436</v>
      </c>
      <c r="TVD20" t="s">
        <v>14437</v>
      </c>
      <c r="TVE20" t="s">
        <v>14438</v>
      </c>
      <c r="TVF20" t="s">
        <v>14439</v>
      </c>
      <c r="TVG20" t="s">
        <v>14440</v>
      </c>
      <c r="TVH20" t="s">
        <v>14441</v>
      </c>
      <c r="TVI20" t="s">
        <v>14442</v>
      </c>
      <c r="TVJ20" t="s">
        <v>14443</v>
      </c>
      <c r="TVK20" t="s">
        <v>14444</v>
      </c>
      <c r="TVL20" t="s">
        <v>14445</v>
      </c>
      <c r="TVM20" t="s">
        <v>14446</v>
      </c>
      <c r="TVN20" t="s">
        <v>14447</v>
      </c>
      <c r="TVO20" t="s">
        <v>14448</v>
      </c>
      <c r="TVP20" t="s">
        <v>14449</v>
      </c>
      <c r="TVQ20" t="s">
        <v>14450</v>
      </c>
      <c r="TVR20" t="s">
        <v>14451</v>
      </c>
      <c r="TVS20" t="s">
        <v>14452</v>
      </c>
      <c r="TVT20" t="s">
        <v>14453</v>
      </c>
      <c r="TVU20" t="s">
        <v>14454</v>
      </c>
      <c r="TVV20" t="s">
        <v>14455</v>
      </c>
      <c r="TVW20" t="s">
        <v>14456</v>
      </c>
      <c r="TVX20" t="s">
        <v>14457</v>
      </c>
      <c r="TVY20" t="s">
        <v>14458</v>
      </c>
      <c r="TVZ20" t="s">
        <v>14459</v>
      </c>
      <c r="TWA20" t="s">
        <v>14460</v>
      </c>
      <c r="TWB20" t="s">
        <v>14461</v>
      </c>
      <c r="TWC20" t="s">
        <v>14462</v>
      </c>
      <c r="TWD20" t="s">
        <v>14463</v>
      </c>
      <c r="TWE20" t="s">
        <v>14464</v>
      </c>
      <c r="TWF20" t="s">
        <v>14465</v>
      </c>
      <c r="TWG20" t="s">
        <v>14466</v>
      </c>
      <c r="TWH20" t="s">
        <v>14467</v>
      </c>
      <c r="TWI20" t="s">
        <v>14468</v>
      </c>
      <c r="TWJ20" t="s">
        <v>14469</v>
      </c>
      <c r="TWK20" t="s">
        <v>14470</v>
      </c>
      <c r="TWL20" t="s">
        <v>14471</v>
      </c>
      <c r="TWM20" t="s">
        <v>14472</v>
      </c>
      <c r="TWN20" t="s">
        <v>14473</v>
      </c>
      <c r="TWO20" t="s">
        <v>14474</v>
      </c>
      <c r="TWP20" t="s">
        <v>14475</v>
      </c>
      <c r="TWQ20" t="s">
        <v>14476</v>
      </c>
      <c r="TWR20" t="s">
        <v>14477</v>
      </c>
      <c r="TWS20" t="s">
        <v>14478</v>
      </c>
      <c r="TWT20" t="s">
        <v>14479</v>
      </c>
      <c r="TWU20" t="s">
        <v>14480</v>
      </c>
      <c r="TWV20" t="s">
        <v>14481</v>
      </c>
      <c r="TWW20" t="s">
        <v>14482</v>
      </c>
      <c r="TWX20" t="s">
        <v>14483</v>
      </c>
      <c r="TWY20" t="s">
        <v>14484</v>
      </c>
      <c r="TWZ20" t="s">
        <v>14485</v>
      </c>
      <c r="TXA20" t="s">
        <v>14486</v>
      </c>
      <c r="TXB20" t="s">
        <v>14487</v>
      </c>
      <c r="TXC20" t="s">
        <v>14488</v>
      </c>
      <c r="TXD20" t="s">
        <v>14489</v>
      </c>
      <c r="TXE20" t="s">
        <v>14490</v>
      </c>
      <c r="TXF20" t="s">
        <v>14491</v>
      </c>
      <c r="TXG20" t="s">
        <v>14492</v>
      </c>
      <c r="TXH20" t="s">
        <v>14493</v>
      </c>
      <c r="TXI20" t="s">
        <v>14494</v>
      </c>
      <c r="TXJ20" t="s">
        <v>14495</v>
      </c>
      <c r="TXK20" t="s">
        <v>14496</v>
      </c>
      <c r="TXL20" t="s">
        <v>14497</v>
      </c>
      <c r="TXM20" t="s">
        <v>14498</v>
      </c>
      <c r="TXN20" t="s">
        <v>14499</v>
      </c>
      <c r="TXO20" t="s">
        <v>14500</v>
      </c>
      <c r="TXP20" t="s">
        <v>14501</v>
      </c>
      <c r="TXQ20" t="s">
        <v>14502</v>
      </c>
      <c r="TXR20" t="s">
        <v>14503</v>
      </c>
      <c r="TXS20" t="s">
        <v>14504</v>
      </c>
      <c r="TXT20" t="s">
        <v>14505</v>
      </c>
      <c r="TXU20" t="s">
        <v>14506</v>
      </c>
      <c r="TXV20" t="s">
        <v>14507</v>
      </c>
      <c r="TXW20" t="s">
        <v>14508</v>
      </c>
      <c r="TXX20" t="s">
        <v>14509</v>
      </c>
      <c r="TXY20" t="s">
        <v>14510</v>
      </c>
      <c r="TXZ20" t="s">
        <v>14511</v>
      </c>
      <c r="TYA20" t="s">
        <v>14512</v>
      </c>
      <c r="TYB20" t="s">
        <v>14513</v>
      </c>
      <c r="TYC20" t="s">
        <v>14514</v>
      </c>
      <c r="TYD20" t="s">
        <v>14515</v>
      </c>
      <c r="TYE20" t="s">
        <v>14516</v>
      </c>
      <c r="TYF20" t="s">
        <v>14517</v>
      </c>
      <c r="TYG20" t="s">
        <v>14518</v>
      </c>
      <c r="TYH20" t="s">
        <v>14519</v>
      </c>
      <c r="TYI20" t="s">
        <v>14520</v>
      </c>
      <c r="TYJ20" t="s">
        <v>14521</v>
      </c>
      <c r="TYK20" t="s">
        <v>14522</v>
      </c>
      <c r="TYL20" t="s">
        <v>14523</v>
      </c>
      <c r="TYM20" t="s">
        <v>14524</v>
      </c>
      <c r="TYN20" t="s">
        <v>14525</v>
      </c>
      <c r="TYO20" t="s">
        <v>14526</v>
      </c>
      <c r="TYP20" t="s">
        <v>14527</v>
      </c>
      <c r="TYQ20" t="s">
        <v>14528</v>
      </c>
      <c r="TYR20" t="s">
        <v>14529</v>
      </c>
      <c r="TYS20" t="s">
        <v>14530</v>
      </c>
      <c r="TYT20" t="s">
        <v>14531</v>
      </c>
      <c r="TYU20" t="s">
        <v>14532</v>
      </c>
      <c r="TYV20" t="s">
        <v>14533</v>
      </c>
      <c r="TYW20" t="s">
        <v>14534</v>
      </c>
      <c r="TYX20" t="s">
        <v>14535</v>
      </c>
      <c r="TYY20" t="s">
        <v>14536</v>
      </c>
      <c r="TYZ20" t="s">
        <v>14537</v>
      </c>
      <c r="TZA20" t="s">
        <v>14538</v>
      </c>
      <c r="TZB20" t="s">
        <v>14539</v>
      </c>
      <c r="TZC20" t="s">
        <v>14540</v>
      </c>
      <c r="TZD20" t="s">
        <v>14541</v>
      </c>
      <c r="TZE20" t="s">
        <v>14542</v>
      </c>
      <c r="TZF20" t="s">
        <v>14543</v>
      </c>
      <c r="TZG20" t="s">
        <v>14544</v>
      </c>
      <c r="TZH20" t="s">
        <v>14545</v>
      </c>
      <c r="TZI20" t="s">
        <v>14546</v>
      </c>
      <c r="TZJ20" t="s">
        <v>14547</v>
      </c>
      <c r="TZK20" t="s">
        <v>14548</v>
      </c>
      <c r="TZL20" t="s">
        <v>14549</v>
      </c>
      <c r="TZM20" t="s">
        <v>14550</v>
      </c>
      <c r="TZN20" t="s">
        <v>14551</v>
      </c>
      <c r="TZO20" t="s">
        <v>14552</v>
      </c>
      <c r="TZP20" t="s">
        <v>14553</v>
      </c>
      <c r="TZQ20" t="s">
        <v>14554</v>
      </c>
      <c r="TZR20" t="s">
        <v>14555</v>
      </c>
      <c r="TZS20" t="s">
        <v>14556</v>
      </c>
      <c r="TZT20" t="s">
        <v>14557</v>
      </c>
      <c r="TZU20" t="s">
        <v>14558</v>
      </c>
      <c r="TZV20" t="s">
        <v>14559</v>
      </c>
      <c r="TZW20" t="s">
        <v>14560</v>
      </c>
      <c r="TZX20" t="s">
        <v>14561</v>
      </c>
      <c r="TZY20" t="s">
        <v>14562</v>
      </c>
      <c r="TZZ20" t="s">
        <v>14563</v>
      </c>
      <c r="UAA20" t="s">
        <v>14564</v>
      </c>
      <c r="UAB20" t="s">
        <v>14565</v>
      </c>
      <c r="UAC20" t="s">
        <v>14566</v>
      </c>
      <c r="UAD20" t="s">
        <v>14567</v>
      </c>
      <c r="UAE20" t="s">
        <v>14568</v>
      </c>
      <c r="UAF20" t="s">
        <v>14569</v>
      </c>
      <c r="UAG20" t="s">
        <v>14570</v>
      </c>
      <c r="UAH20" t="s">
        <v>14571</v>
      </c>
      <c r="UAI20" t="s">
        <v>14572</v>
      </c>
      <c r="UAJ20" t="s">
        <v>14573</v>
      </c>
      <c r="UAK20" t="s">
        <v>14574</v>
      </c>
      <c r="UAL20" t="s">
        <v>14575</v>
      </c>
      <c r="UAM20" t="s">
        <v>14576</v>
      </c>
      <c r="UAN20" t="s">
        <v>14577</v>
      </c>
      <c r="UAO20" t="s">
        <v>14578</v>
      </c>
      <c r="UAP20" t="s">
        <v>14579</v>
      </c>
      <c r="UAQ20" t="s">
        <v>14580</v>
      </c>
      <c r="UAR20" t="s">
        <v>14581</v>
      </c>
      <c r="UAS20" t="s">
        <v>14582</v>
      </c>
      <c r="UAT20" t="s">
        <v>14583</v>
      </c>
      <c r="UAU20" t="s">
        <v>14584</v>
      </c>
      <c r="UAV20" t="s">
        <v>14585</v>
      </c>
      <c r="UAW20" t="s">
        <v>14586</v>
      </c>
      <c r="UAX20" t="s">
        <v>14587</v>
      </c>
      <c r="UAY20" t="s">
        <v>14588</v>
      </c>
      <c r="UAZ20" t="s">
        <v>14589</v>
      </c>
      <c r="UBA20" t="s">
        <v>14590</v>
      </c>
      <c r="UBB20" t="s">
        <v>14591</v>
      </c>
      <c r="UBC20" t="s">
        <v>14592</v>
      </c>
      <c r="UBD20" t="s">
        <v>14593</v>
      </c>
      <c r="UBE20" t="s">
        <v>14594</v>
      </c>
      <c r="UBF20" t="s">
        <v>14595</v>
      </c>
      <c r="UBG20" t="s">
        <v>14596</v>
      </c>
      <c r="UBH20" t="s">
        <v>14597</v>
      </c>
      <c r="UBI20" t="s">
        <v>14598</v>
      </c>
      <c r="UBJ20" t="s">
        <v>14599</v>
      </c>
      <c r="UBK20" t="s">
        <v>14600</v>
      </c>
      <c r="UBL20" t="s">
        <v>14601</v>
      </c>
      <c r="UBM20" t="s">
        <v>14602</v>
      </c>
      <c r="UBN20" t="s">
        <v>14603</v>
      </c>
      <c r="UBO20" t="s">
        <v>14604</v>
      </c>
      <c r="UBP20" t="s">
        <v>14605</v>
      </c>
      <c r="UBQ20" t="s">
        <v>14606</v>
      </c>
      <c r="UBR20" t="s">
        <v>14607</v>
      </c>
      <c r="UBS20" t="s">
        <v>14608</v>
      </c>
      <c r="UBT20" t="s">
        <v>14609</v>
      </c>
      <c r="UBU20" t="s">
        <v>14610</v>
      </c>
      <c r="UBV20" t="s">
        <v>14611</v>
      </c>
      <c r="UBW20" t="s">
        <v>14612</v>
      </c>
      <c r="UBX20" t="s">
        <v>14613</v>
      </c>
      <c r="UBY20" t="s">
        <v>14614</v>
      </c>
      <c r="UBZ20" t="s">
        <v>14615</v>
      </c>
      <c r="UCA20" t="s">
        <v>14616</v>
      </c>
      <c r="UCB20" t="s">
        <v>14617</v>
      </c>
      <c r="UCC20" t="s">
        <v>14618</v>
      </c>
      <c r="UCD20" t="s">
        <v>14619</v>
      </c>
      <c r="UCE20" t="s">
        <v>14620</v>
      </c>
      <c r="UCF20" t="s">
        <v>14621</v>
      </c>
      <c r="UCG20" t="s">
        <v>14622</v>
      </c>
      <c r="UCH20" t="s">
        <v>14623</v>
      </c>
      <c r="UCI20" t="s">
        <v>14624</v>
      </c>
      <c r="UCJ20" t="s">
        <v>14625</v>
      </c>
      <c r="UCK20" t="s">
        <v>14626</v>
      </c>
      <c r="UCL20" t="s">
        <v>14627</v>
      </c>
      <c r="UCM20" t="s">
        <v>14628</v>
      </c>
      <c r="UCN20" t="s">
        <v>14629</v>
      </c>
      <c r="UCO20" t="s">
        <v>14630</v>
      </c>
      <c r="UCP20" t="s">
        <v>14631</v>
      </c>
      <c r="UCQ20" t="s">
        <v>14632</v>
      </c>
      <c r="UCR20" t="s">
        <v>14633</v>
      </c>
      <c r="UCS20" t="s">
        <v>14634</v>
      </c>
      <c r="UCT20" t="s">
        <v>14635</v>
      </c>
      <c r="UCU20" t="s">
        <v>14636</v>
      </c>
      <c r="UCV20" t="s">
        <v>14637</v>
      </c>
      <c r="UCW20" t="s">
        <v>14638</v>
      </c>
      <c r="UCX20" t="s">
        <v>14639</v>
      </c>
      <c r="UCY20" t="s">
        <v>14640</v>
      </c>
      <c r="UCZ20" t="s">
        <v>14641</v>
      </c>
      <c r="UDA20" t="s">
        <v>14642</v>
      </c>
      <c r="UDB20" t="s">
        <v>14643</v>
      </c>
      <c r="UDC20" t="s">
        <v>14644</v>
      </c>
      <c r="UDD20" t="s">
        <v>14645</v>
      </c>
      <c r="UDE20" t="s">
        <v>14646</v>
      </c>
      <c r="UDF20" t="s">
        <v>14647</v>
      </c>
      <c r="UDG20" t="s">
        <v>14648</v>
      </c>
      <c r="UDH20" t="s">
        <v>14649</v>
      </c>
      <c r="UDI20" t="s">
        <v>14650</v>
      </c>
      <c r="UDJ20" t="s">
        <v>14651</v>
      </c>
      <c r="UDK20" t="s">
        <v>14652</v>
      </c>
      <c r="UDL20" t="s">
        <v>14653</v>
      </c>
      <c r="UDM20" t="s">
        <v>14654</v>
      </c>
      <c r="UDN20" t="s">
        <v>14655</v>
      </c>
      <c r="UDO20" t="s">
        <v>14656</v>
      </c>
      <c r="UDP20" t="s">
        <v>14657</v>
      </c>
      <c r="UDQ20" t="s">
        <v>14658</v>
      </c>
      <c r="UDR20" t="s">
        <v>14659</v>
      </c>
      <c r="UDS20" t="s">
        <v>14660</v>
      </c>
      <c r="UDT20" t="s">
        <v>14661</v>
      </c>
      <c r="UDU20" t="s">
        <v>14662</v>
      </c>
      <c r="UDV20" t="s">
        <v>14663</v>
      </c>
      <c r="UDW20" t="s">
        <v>14664</v>
      </c>
      <c r="UDX20" t="s">
        <v>14665</v>
      </c>
      <c r="UDY20" t="s">
        <v>14666</v>
      </c>
      <c r="UDZ20" t="s">
        <v>14667</v>
      </c>
      <c r="UEA20" t="s">
        <v>14668</v>
      </c>
      <c r="UEB20" t="s">
        <v>14669</v>
      </c>
      <c r="UEC20" t="s">
        <v>14670</v>
      </c>
      <c r="UED20" t="s">
        <v>14671</v>
      </c>
      <c r="UEE20" t="s">
        <v>14672</v>
      </c>
      <c r="UEF20" t="s">
        <v>14673</v>
      </c>
      <c r="UEG20" t="s">
        <v>14674</v>
      </c>
      <c r="UEH20" t="s">
        <v>14675</v>
      </c>
      <c r="UEI20" t="s">
        <v>14676</v>
      </c>
      <c r="UEJ20" t="s">
        <v>14677</v>
      </c>
      <c r="UEK20" t="s">
        <v>14678</v>
      </c>
      <c r="UEL20" t="s">
        <v>14679</v>
      </c>
      <c r="UEM20" t="s">
        <v>14680</v>
      </c>
      <c r="UEN20" t="s">
        <v>14681</v>
      </c>
      <c r="UEO20" t="s">
        <v>14682</v>
      </c>
      <c r="UEP20" t="s">
        <v>14683</v>
      </c>
      <c r="UEQ20" t="s">
        <v>14684</v>
      </c>
      <c r="UER20" t="s">
        <v>14685</v>
      </c>
      <c r="UES20" t="s">
        <v>14686</v>
      </c>
      <c r="UET20" t="s">
        <v>14687</v>
      </c>
      <c r="UEU20" t="s">
        <v>14688</v>
      </c>
      <c r="UEV20" t="s">
        <v>14689</v>
      </c>
      <c r="UEW20" t="s">
        <v>14690</v>
      </c>
      <c r="UEX20" t="s">
        <v>14691</v>
      </c>
      <c r="UEY20" t="s">
        <v>14692</v>
      </c>
      <c r="UEZ20" t="s">
        <v>14693</v>
      </c>
      <c r="UFA20" t="s">
        <v>14694</v>
      </c>
      <c r="UFB20" t="s">
        <v>14695</v>
      </c>
      <c r="UFC20" t="s">
        <v>14696</v>
      </c>
      <c r="UFD20" t="s">
        <v>14697</v>
      </c>
      <c r="UFE20" t="s">
        <v>14698</v>
      </c>
      <c r="UFF20" t="s">
        <v>14699</v>
      </c>
      <c r="UFG20" t="s">
        <v>14700</v>
      </c>
      <c r="UFH20" t="s">
        <v>14701</v>
      </c>
      <c r="UFI20" t="s">
        <v>14702</v>
      </c>
      <c r="UFJ20" t="s">
        <v>14703</v>
      </c>
      <c r="UFK20" t="s">
        <v>14704</v>
      </c>
      <c r="UFL20" t="s">
        <v>14705</v>
      </c>
      <c r="UFM20" t="s">
        <v>14706</v>
      </c>
      <c r="UFN20" t="s">
        <v>14707</v>
      </c>
      <c r="UFO20" t="s">
        <v>14708</v>
      </c>
      <c r="UFP20" t="s">
        <v>14709</v>
      </c>
      <c r="UFQ20" t="s">
        <v>14710</v>
      </c>
      <c r="UFR20" t="s">
        <v>14711</v>
      </c>
      <c r="UFS20" t="s">
        <v>14712</v>
      </c>
      <c r="UFT20" t="s">
        <v>14713</v>
      </c>
      <c r="UFU20" t="s">
        <v>14714</v>
      </c>
      <c r="UFV20" t="s">
        <v>14715</v>
      </c>
      <c r="UFW20" t="s">
        <v>14716</v>
      </c>
      <c r="UFX20" t="s">
        <v>14717</v>
      </c>
      <c r="UFY20" t="s">
        <v>14718</v>
      </c>
      <c r="UFZ20" t="s">
        <v>14719</v>
      </c>
      <c r="UGA20" t="s">
        <v>14720</v>
      </c>
      <c r="UGB20" t="s">
        <v>14721</v>
      </c>
      <c r="UGC20" t="s">
        <v>14722</v>
      </c>
      <c r="UGD20" t="s">
        <v>14723</v>
      </c>
      <c r="UGE20" t="s">
        <v>14724</v>
      </c>
      <c r="UGF20" t="s">
        <v>14725</v>
      </c>
      <c r="UGG20" t="s">
        <v>14726</v>
      </c>
      <c r="UGH20" t="s">
        <v>14727</v>
      </c>
      <c r="UGI20" t="s">
        <v>14728</v>
      </c>
      <c r="UGJ20" t="s">
        <v>14729</v>
      </c>
      <c r="UGK20" t="s">
        <v>14730</v>
      </c>
      <c r="UGL20" t="s">
        <v>14731</v>
      </c>
      <c r="UGM20" t="s">
        <v>14732</v>
      </c>
      <c r="UGN20" t="s">
        <v>14733</v>
      </c>
      <c r="UGO20" t="s">
        <v>14734</v>
      </c>
      <c r="UGP20" t="s">
        <v>14735</v>
      </c>
      <c r="UGQ20" t="s">
        <v>14736</v>
      </c>
      <c r="UGR20" t="s">
        <v>14737</v>
      </c>
      <c r="UGS20" t="s">
        <v>14738</v>
      </c>
      <c r="UGT20" t="s">
        <v>14739</v>
      </c>
      <c r="UGU20" t="s">
        <v>14740</v>
      </c>
      <c r="UGV20" t="s">
        <v>14741</v>
      </c>
      <c r="UGW20" t="s">
        <v>14742</v>
      </c>
      <c r="UGX20" t="s">
        <v>14743</v>
      </c>
      <c r="UGY20" t="s">
        <v>14744</v>
      </c>
      <c r="UGZ20" t="s">
        <v>14745</v>
      </c>
      <c r="UHA20" t="s">
        <v>14746</v>
      </c>
      <c r="UHB20" t="s">
        <v>14747</v>
      </c>
      <c r="UHC20" t="s">
        <v>14748</v>
      </c>
      <c r="UHD20" t="s">
        <v>14749</v>
      </c>
      <c r="UHE20" t="s">
        <v>14750</v>
      </c>
      <c r="UHF20" t="s">
        <v>14751</v>
      </c>
      <c r="UHG20" t="s">
        <v>14752</v>
      </c>
      <c r="UHH20" t="s">
        <v>14753</v>
      </c>
      <c r="UHI20" t="s">
        <v>14754</v>
      </c>
      <c r="UHJ20" t="s">
        <v>14755</v>
      </c>
      <c r="UHK20" t="s">
        <v>14756</v>
      </c>
      <c r="UHL20" t="s">
        <v>14757</v>
      </c>
      <c r="UHM20" t="s">
        <v>14758</v>
      </c>
      <c r="UHN20" t="s">
        <v>14759</v>
      </c>
      <c r="UHO20" t="s">
        <v>14760</v>
      </c>
      <c r="UHP20" t="s">
        <v>14761</v>
      </c>
      <c r="UHQ20" t="s">
        <v>14762</v>
      </c>
      <c r="UHR20" t="s">
        <v>14763</v>
      </c>
      <c r="UHS20" t="s">
        <v>14764</v>
      </c>
      <c r="UHT20" t="s">
        <v>14765</v>
      </c>
      <c r="UHU20" t="s">
        <v>14766</v>
      </c>
      <c r="UHV20" t="s">
        <v>14767</v>
      </c>
      <c r="UHW20" t="s">
        <v>14768</v>
      </c>
      <c r="UHX20" t="s">
        <v>14769</v>
      </c>
      <c r="UHY20" t="s">
        <v>14770</v>
      </c>
      <c r="UHZ20" t="s">
        <v>14771</v>
      </c>
      <c r="UIA20" t="s">
        <v>14772</v>
      </c>
      <c r="UIB20" t="s">
        <v>14773</v>
      </c>
      <c r="UIC20" t="s">
        <v>14774</v>
      </c>
      <c r="UID20" t="s">
        <v>14775</v>
      </c>
      <c r="UIE20" t="s">
        <v>14776</v>
      </c>
      <c r="UIF20" t="s">
        <v>14777</v>
      </c>
      <c r="UIG20" t="s">
        <v>14778</v>
      </c>
      <c r="UIH20" t="s">
        <v>14779</v>
      </c>
      <c r="UII20" t="s">
        <v>14780</v>
      </c>
      <c r="UIJ20" t="s">
        <v>14781</v>
      </c>
      <c r="UIK20" t="s">
        <v>14782</v>
      </c>
      <c r="UIL20" t="s">
        <v>14783</v>
      </c>
      <c r="UIM20" t="s">
        <v>14784</v>
      </c>
      <c r="UIN20" t="s">
        <v>14785</v>
      </c>
      <c r="UIO20" t="s">
        <v>14786</v>
      </c>
      <c r="UIP20" t="s">
        <v>14787</v>
      </c>
      <c r="UIQ20" t="s">
        <v>14788</v>
      </c>
      <c r="UIR20" t="s">
        <v>14789</v>
      </c>
      <c r="UIS20" t="s">
        <v>14790</v>
      </c>
      <c r="UIT20" t="s">
        <v>14791</v>
      </c>
      <c r="UIU20" t="s">
        <v>14792</v>
      </c>
      <c r="UIV20" t="s">
        <v>14793</v>
      </c>
      <c r="UIW20" t="s">
        <v>14794</v>
      </c>
      <c r="UIX20" t="s">
        <v>14795</v>
      </c>
      <c r="UIY20" t="s">
        <v>14796</v>
      </c>
      <c r="UIZ20" t="s">
        <v>14797</v>
      </c>
      <c r="UJA20" t="s">
        <v>14798</v>
      </c>
      <c r="UJB20" t="s">
        <v>14799</v>
      </c>
      <c r="UJC20" t="s">
        <v>14800</v>
      </c>
      <c r="UJD20" t="s">
        <v>14801</v>
      </c>
      <c r="UJE20" t="s">
        <v>14802</v>
      </c>
      <c r="UJF20" t="s">
        <v>14803</v>
      </c>
      <c r="UJG20" t="s">
        <v>14804</v>
      </c>
      <c r="UJH20" t="s">
        <v>14805</v>
      </c>
      <c r="UJI20" t="s">
        <v>14806</v>
      </c>
      <c r="UJJ20" t="s">
        <v>14807</v>
      </c>
      <c r="UJK20" t="s">
        <v>14808</v>
      </c>
      <c r="UJL20" t="s">
        <v>14809</v>
      </c>
      <c r="UJM20" t="s">
        <v>14810</v>
      </c>
      <c r="UJN20" t="s">
        <v>14811</v>
      </c>
      <c r="UJO20" t="s">
        <v>14812</v>
      </c>
      <c r="UJP20" t="s">
        <v>14813</v>
      </c>
      <c r="UJQ20" t="s">
        <v>14814</v>
      </c>
      <c r="UJR20" t="s">
        <v>14815</v>
      </c>
      <c r="UJS20" t="s">
        <v>14816</v>
      </c>
      <c r="UJT20" t="s">
        <v>14817</v>
      </c>
      <c r="UJU20" t="s">
        <v>14818</v>
      </c>
      <c r="UJV20" t="s">
        <v>14819</v>
      </c>
      <c r="UJW20" t="s">
        <v>14820</v>
      </c>
      <c r="UJX20" t="s">
        <v>14821</v>
      </c>
      <c r="UJY20" t="s">
        <v>14822</v>
      </c>
      <c r="UJZ20" t="s">
        <v>14823</v>
      </c>
      <c r="UKA20" t="s">
        <v>14824</v>
      </c>
      <c r="UKB20" t="s">
        <v>14825</v>
      </c>
      <c r="UKC20" t="s">
        <v>14826</v>
      </c>
      <c r="UKD20" t="s">
        <v>14827</v>
      </c>
      <c r="UKE20" t="s">
        <v>14828</v>
      </c>
      <c r="UKF20" t="s">
        <v>14829</v>
      </c>
      <c r="UKG20" t="s">
        <v>14830</v>
      </c>
      <c r="UKH20" t="s">
        <v>14831</v>
      </c>
      <c r="UKI20" t="s">
        <v>14832</v>
      </c>
      <c r="UKJ20" t="s">
        <v>14833</v>
      </c>
      <c r="UKK20" t="s">
        <v>14834</v>
      </c>
      <c r="UKL20" t="s">
        <v>14835</v>
      </c>
      <c r="UKM20" t="s">
        <v>14836</v>
      </c>
      <c r="UKN20" t="s">
        <v>14837</v>
      </c>
      <c r="UKO20" t="s">
        <v>14838</v>
      </c>
      <c r="UKP20" t="s">
        <v>14839</v>
      </c>
      <c r="UKQ20" t="s">
        <v>14840</v>
      </c>
      <c r="UKR20" t="s">
        <v>14841</v>
      </c>
      <c r="UKS20" t="s">
        <v>14842</v>
      </c>
      <c r="UKT20" t="s">
        <v>14843</v>
      </c>
      <c r="UKU20" t="s">
        <v>14844</v>
      </c>
      <c r="UKV20" t="s">
        <v>14845</v>
      </c>
      <c r="UKW20" t="s">
        <v>14846</v>
      </c>
      <c r="UKX20" t="s">
        <v>14847</v>
      </c>
      <c r="UKY20" t="s">
        <v>14848</v>
      </c>
      <c r="UKZ20" t="s">
        <v>14849</v>
      </c>
      <c r="ULA20" t="s">
        <v>14850</v>
      </c>
      <c r="ULB20" t="s">
        <v>14851</v>
      </c>
      <c r="ULC20" t="s">
        <v>14852</v>
      </c>
      <c r="ULD20" t="s">
        <v>14853</v>
      </c>
      <c r="ULE20" t="s">
        <v>14854</v>
      </c>
      <c r="ULF20" t="s">
        <v>14855</v>
      </c>
      <c r="ULG20" t="s">
        <v>14856</v>
      </c>
      <c r="ULH20" t="s">
        <v>14857</v>
      </c>
      <c r="ULI20" t="s">
        <v>14858</v>
      </c>
      <c r="ULJ20" t="s">
        <v>14859</v>
      </c>
      <c r="ULK20" t="s">
        <v>14860</v>
      </c>
      <c r="ULL20" t="s">
        <v>14861</v>
      </c>
      <c r="ULM20" t="s">
        <v>14862</v>
      </c>
      <c r="ULN20" t="s">
        <v>14863</v>
      </c>
      <c r="ULO20" t="s">
        <v>14864</v>
      </c>
      <c r="ULP20" t="s">
        <v>14865</v>
      </c>
      <c r="ULQ20" t="s">
        <v>14866</v>
      </c>
      <c r="ULR20" t="s">
        <v>14867</v>
      </c>
      <c r="ULS20" t="s">
        <v>14868</v>
      </c>
      <c r="ULT20" t="s">
        <v>14869</v>
      </c>
      <c r="ULU20" t="s">
        <v>14870</v>
      </c>
      <c r="ULV20" t="s">
        <v>14871</v>
      </c>
      <c r="ULW20" t="s">
        <v>14872</v>
      </c>
      <c r="ULX20" t="s">
        <v>14873</v>
      </c>
      <c r="ULY20" t="s">
        <v>14874</v>
      </c>
      <c r="ULZ20" t="s">
        <v>14875</v>
      </c>
      <c r="UMA20" t="s">
        <v>14876</v>
      </c>
      <c r="UMB20" t="s">
        <v>14877</v>
      </c>
      <c r="UMC20" t="s">
        <v>14878</v>
      </c>
      <c r="UMD20" t="s">
        <v>14879</v>
      </c>
      <c r="UME20" t="s">
        <v>14880</v>
      </c>
      <c r="UMF20" t="s">
        <v>14881</v>
      </c>
      <c r="UMG20" t="s">
        <v>14882</v>
      </c>
      <c r="UMH20" t="s">
        <v>14883</v>
      </c>
      <c r="UMI20" t="s">
        <v>14884</v>
      </c>
      <c r="UMJ20" t="s">
        <v>14885</v>
      </c>
      <c r="UMK20" t="s">
        <v>14886</v>
      </c>
      <c r="UML20" t="s">
        <v>14887</v>
      </c>
      <c r="UMM20" t="s">
        <v>14888</v>
      </c>
      <c r="UMN20" t="s">
        <v>14889</v>
      </c>
      <c r="UMO20" t="s">
        <v>14890</v>
      </c>
      <c r="UMP20" t="s">
        <v>14891</v>
      </c>
      <c r="UMQ20" t="s">
        <v>14892</v>
      </c>
      <c r="UMR20" t="s">
        <v>14893</v>
      </c>
      <c r="UMS20" t="s">
        <v>14894</v>
      </c>
      <c r="UMT20" t="s">
        <v>14895</v>
      </c>
      <c r="UMU20" t="s">
        <v>14896</v>
      </c>
      <c r="UMV20" t="s">
        <v>14897</v>
      </c>
      <c r="UMW20" t="s">
        <v>14898</v>
      </c>
      <c r="UMX20" t="s">
        <v>14899</v>
      </c>
      <c r="UMY20" t="s">
        <v>14900</v>
      </c>
      <c r="UMZ20" t="s">
        <v>14901</v>
      </c>
      <c r="UNA20" t="s">
        <v>14902</v>
      </c>
      <c r="UNB20" t="s">
        <v>14903</v>
      </c>
      <c r="UNC20" t="s">
        <v>14904</v>
      </c>
      <c r="UND20" t="s">
        <v>14905</v>
      </c>
      <c r="UNE20" t="s">
        <v>14906</v>
      </c>
      <c r="UNF20" t="s">
        <v>14907</v>
      </c>
      <c r="UNG20" t="s">
        <v>14908</v>
      </c>
      <c r="UNH20" t="s">
        <v>14909</v>
      </c>
      <c r="UNI20" t="s">
        <v>14910</v>
      </c>
      <c r="UNJ20" t="s">
        <v>14911</v>
      </c>
      <c r="UNK20" t="s">
        <v>14912</v>
      </c>
      <c r="UNL20" t="s">
        <v>14913</v>
      </c>
      <c r="UNM20" t="s">
        <v>14914</v>
      </c>
      <c r="UNN20" t="s">
        <v>14915</v>
      </c>
      <c r="UNO20" t="s">
        <v>14916</v>
      </c>
      <c r="UNP20" t="s">
        <v>14917</v>
      </c>
      <c r="UNQ20" t="s">
        <v>14918</v>
      </c>
      <c r="UNR20" t="s">
        <v>14919</v>
      </c>
      <c r="UNS20" t="s">
        <v>14920</v>
      </c>
      <c r="UNT20" t="s">
        <v>14921</v>
      </c>
      <c r="UNU20" t="s">
        <v>14922</v>
      </c>
      <c r="UNV20" t="s">
        <v>14923</v>
      </c>
      <c r="UNW20" t="s">
        <v>14924</v>
      </c>
      <c r="UNX20" t="s">
        <v>14925</v>
      </c>
      <c r="UNY20" t="s">
        <v>14926</v>
      </c>
      <c r="UNZ20" t="s">
        <v>14927</v>
      </c>
      <c r="UOA20" t="s">
        <v>14928</v>
      </c>
      <c r="UOB20" t="s">
        <v>14929</v>
      </c>
      <c r="UOC20" t="s">
        <v>14930</v>
      </c>
      <c r="UOD20" t="s">
        <v>14931</v>
      </c>
      <c r="UOE20" t="s">
        <v>14932</v>
      </c>
      <c r="UOF20" t="s">
        <v>14933</v>
      </c>
      <c r="UOG20" t="s">
        <v>14934</v>
      </c>
      <c r="UOH20" t="s">
        <v>14935</v>
      </c>
      <c r="UOI20" t="s">
        <v>14936</v>
      </c>
      <c r="UOJ20" t="s">
        <v>14937</v>
      </c>
      <c r="UOK20" t="s">
        <v>14938</v>
      </c>
      <c r="UOL20" t="s">
        <v>14939</v>
      </c>
      <c r="UOM20" t="s">
        <v>14940</v>
      </c>
      <c r="UON20" t="s">
        <v>14941</v>
      </c>
      <c r="UOO20" t="s">
        <v>14942</v>
      </c>
      <c r="UOP20" t="s">
        <v>14943</v>
      </c>
      <c r="UOQ20" t="s">
        <v>14944</v>
      </c>
      <c r="UOR20" t="s">
        <v>14945</v>
      </c>
      <c r="UOS20" t="s">
        <v>14946</v>
      </c>
      <c r="UOT20" t="s">
        <v>14947</v>
      </c>
      <c r="UOU20" t="s">
        <v>14948</v>
      </c>
      <c r="UOV20" t="s">
        <v>14949</v>
      </c>
      <c r="UOW20" t="s">
        <v>14950</v>
      </c>
      <c r="UOX20" t="s">
        <v>14951</v>
      </c>
      <c r="UOY20" t="s">
        <v>14952</v>
      </c>
      <c r="UOZ20" t="s">
        <v>14953</v>
      </c>
      <c r="UPA20" t="s">
        <v>14954</v>
      </c>
      <c r="UPB20" t="s">
        <v>14955</v>
      </c>
      <c r="UPC20" t="s">
        <v>14956</v>
      </c>
      <c r="UPD20" t="s">
        <v>14957</v>
      </c>
      <c r="UPE20" t="s">
        <v>14958</v>
      </c>
      <c r="UPF20" t="s">
        <v>14959</v>
      </c>
      <c r="UPG20" t="s">
        <v>14960</v>
      </c>
      <c r="UPH20" t="s">
        <v>14961</v>
      </c>
      <c r="UPI20" t="s">
        <v>14962</v>
      </c>
      <c r="UPJ20" t="s">
        <v>14963</v>
      </c>
      <c r="UPK20" t="s">
        <v>14964</v>
      </c>
      <c r="UPL20" t="s">
        <v>14965</v>
      </c>
      <c r="UPM20" t="s">
        <v>14966</v>
      </c>
      <c r="UPN20" t="s">
        <v>14967</v>
      </c>
      <c r="UPO20" t="s">
        <v>14968</v>
      </c>
      <c r="UPP20" t="s">
        <v>14969</v>
      </c>
      <c r="UPQ20" t="s">
        <v>14970</v>
      </c>
      <c r="UPR20" t="s">
        <v>14971</v>
      </c>
      <c r="UPS20" t="s">
        <v>14972</v>
      </c>
      <c r="UPT20" t="s">
        <v>14973</v>
      </c>
      <c r="UPU20" t="s">
        <v>14974</v>
      </c>
      <c r="UPV20" t="s">
        <v>14975</v>
      </c>
      <c r="UPW20" t="s">
        <v>14976</v>
      </c>
      <c r="UPX20" t="s">
        <v>14977</v>
      </c>
      <c r="UPY20" t="s">
        <v>14978</v>
      </c>
      <c r="UPZ20" t="s">
        <v>14979</v>
      </c>
      <c r="UQA20" t="s">
        <v>14980</v>
      </c>
      <c r="UQB20" t="s">
        <v>14981</v>
      </c>
      <c r="UQC20" t="s">
        <v>14982</v>
      </c>
      <c r="UQD20" t="s">
        <v>14983</v>
      </c>
      <c r="UQE20" t="s">
        <v>14984</v>
      </c>
      <c r="UQF20" t="s">
        <v>14985</v>
      </c>
      <c r="UQG20" t="s">
        <v>14986</v>
      </c>
      <c r="UQH20" t="s">
        <v>14987</v>
      </c>
      <c r="UQI20" t="s">
        <v>14988</v>
      </c>
      <c r="UQJ20" t="s">
        <v>14989</v>
      </c>
      <c r="UQK20" t="s">
        <v>14990</v>
      </c>
      <c r="UQL20" t="s">
        <v>14991</v>
      </c>
      <c r="UQM20" t="s">
        <v>14992</v>
      </c>
      <c r="UQN20" t="s">
        <v>14993</v>
      </c>
      <c r="UQO20" t="s">
        <v>14994</v>
      </c>
      <c r="UQP20" t="s">
        <v>14995</v>
      </c>
      <c r="UQQ20" t="s">
        <v>14996</v>
      </c>
      <c r="UQR20" t="s">
        <v>14997</v>
      </c>
      <c r="UQS20" t="s">
        <v>14998</v>
      </c>
      <c r="UQT20" t="s">
        <v>14999</v>
      </c>
      <c r="UQU20" t="s">
        <v>15000</v>
      </c>
      <c r="UQV20" t="s">
        <v>15001</v>
      </c>
      <c r="UQW20" t="s">
        <v>15002</v>
      </c>
      <c r="UQX20" t="s">
        <v>15003</v>
      </c>
      <c r="UQY20" t="s">
        <v>15004</v>
      </c>
      <c r="UQZ20" t="s">
        <v>15005</v>
      </c>
      <c r="URA20" t="s">
        <v>15006</v>
      </c>
      <c r="URB20" t="s">
        <v>15007</v>
      </c>
      <c r="URC20" t="s">
        <v>15008</v>
      </c>
      <c r="URD20" t="s">
        <v>15009</v>
      </c>
      <c r="URE20" t="s">
        <v>15010</v>
      </c>
      <c r="URF20" t="s">
        <v>15011</v>
      </c>
      <c r="URG20" t="s">
        <v>15012</v>
      </c>
      <c r="URH20" t="s">
        <v>15013</v>
      </c>
      <c r="URI20" t="s">
        <v>15014</v>
      </c>
      <c r="URJ20" t="s">
        <v>15015</v>
      </c>
      <c r="URK20" t="s">
        <v>15016</v>
      </c>
      <c r="URL20" t="s">
        <v>15017</v>
      </c>
      <c r="URM20" t="s">
        <v>15018</v>
      </c>
      <c r="URN20" t="s">
        <v>15019</v>
      </c>
      <c r="URO20" t="s">
        <v>15020</v>
      </c>
      <c r="URP20" t="s">
        <v>15021</v>
      </c>
      <c r="URQ20" t="s">
        <v>15022</v>
      </c>
      <c r="URR20" t="s">
        <v>15023</v>
      </c>
      <c r="URS20" t="s">
        <v>15024</v>
      </c>
      <c r="URT20" t="s">
        <v>15025</v>
      </c>
      <c r="URU20" t="s">
        <v>15026</v>
      </c>
      <c r="URV20" t="s">
        <v>15027</v>
      </c>
      <c r="URW20" t="s">
        <v>15028</v>
      </c>
      <c r="URX20" t="s">
        <v>15029</v>
      </c>
      <c r="URY20" t="s">
        <v>15030</v>
      </c>
      <c r="URZ20" t="s">
        <v>15031</v>
      </c>
      <c r="USA20" t="s">
        <v>15032</v>
      </c>
      <c r="USB20" t="s">
        <v>15033</v>
      </c>
      <c r="USC20" t="s">
        <v>15034</v>
      </c>
      <c r="USD20" t="s">
        <v>15035</v>
      </c>
      <c r="USE20" t="s">
        <v>15036</v>
      </c>
      <c r="USF20" t="s">
        <v>15037</v>
      </c>
      <c r="USG20" t="s">
        <v>15038</v>
      </c>
      <c r="USH20" t="s">
        <v>15039</v>
      </c>
      <c r="USI20" t="s">
        <v>15040</v>
      </c>
      <c r="USJ20" t="s">
        <v>15041</v>
      </c>
      <c r="USK20" t="s">
        <v>15042</v>
      </c>
      <c r="USL20" t="s">
        <v>15043</v>
      </c>
      <c r="USM20" t="s">
        <v>15044</v>
      </c>
      <c r="USN20" t="s">
        <v>15045</v>
      </c>
      <c r="USO20" t="s">
        <v>15046</v>
      </c>
      <c r="USP20" t="s">
        <v>15047</v>
      </c>
      <c r="USQ20" t="s">
        <v>15048</v>
      </c>
      <c r="USR20" t="s">
        <v>15049</v>
      </c>
      <c r="USS20" t="s">
        <v>15050</v>
      </c>
      <c r="UST20" t="s">
        <v>15051</v>
      </c>
      <c r="USU20" t="s">
        <v>15052</v>
      </c>
      <c r="USV20" t="s">
        <v>15053</v>
      </c>
      <c r="USW20" t="s">
        <v>15054</v>
      </c>
      <c r="USX20" t="s">
        <v>15055</v>
      </c>
      <c r="USY20" t="s">
        <v>15056</v>
      </c>
      <c r="USZ20" t="s">
        <v>15057</v>
      </c>
      <c r="UTA20" t="s">
        <v>15058</v>
      </c>
      <c r="UTB20" t="s">
        <v>15059</v>
      </c>
      <c r="UTC20" t="s">
        <v>15060</v>
      </c>
      <c r="UTD20" t="s">
        <v>15061</v>
      </c>
      <c r="UTE20" t="s">
        <v>15062</v>
      </c>
      <c r="UTF20" t="s">
        <v>15063</v>
      </c>
      <c r="UTG20" t="s">
        <v>15064</v>
      </c>
      <c r="UTH20" t="s">
        <v>15065</v>
      </c>
      <c r="UTI20" t="s">
        <v>15066</v>
      </c>
      <c r="UTJ20" t="s">
        <v>15067</v>
      </c>
      <c r="UTK20" t="s">
        <v>15068</v>
      </c>
      <c r="UTL20" t="s">
        <v>15069</v>
      </c>
      <c r="UTM20" t="s">
        <v>15070</v>
      </c>
      <c r="UTN20" t="s">
        <v>15071</v>
      </c>
      <c r="UTO20" t="s">
        <v>15072</v>
      </c>
      <c r="UTP20" t="s">
        <v>15073</v>
      </c>
      <c r="UTQ20" t="s">
        <v>15074</v>
      </c>
      <c r="UTR20" t="s">
        <v>15075</v>
      </c>
      <c r="UTS20" t="s">
        <v>15076</v>
      </c>
      <c r="UTT20" t="s">
        <v>15077</v>
      </c>
      <c r="UTU20" t="s">
        <v>15078</v>
      </c>
      <c r="UTV20" t="s">
        <v>15079</v>
      </c>
      <c r="UTW20" t="s">
        <v>15080</v>
      </c>
      <c r="UTX20" t="s">
        <v>15081</v>
      </c>
      <c r="UTY20" t="s">
        <v>15082</v>
      </c>
      <c r="UTZ20" t="s">
        <v>15083</v>
      </c>
      <c r="UUA20" t="s">
        <v>15084</v>
      </c>
      <c r="UUB20" t="s">
        <v>15085</v>
      </c>
      <c r="UUC20" t="s">
        <v>15086</v>
      </c>
      <c r="UUD20" t="s">
        <v>15087</v>
      </c>
      <c r="UUE20" t="s">
        <v>15088</v>
      </c>
      <c r="UUF20" t="s">
        <v>15089</v>
      </c>
      <c r="UUG20" t="s">
        <v>15090</v>
      </c>
      <c r="UUH20" t="s">
        <v>15091</v>
      </c>
      <c r="UUI20" t="s">
        <v>15092</v>
      </c>
      <c r="UUJ20" t="s">
        <v>15093</v>
      </c>
      <c r="UUK20" t="s">
        <v>15094</v>
      </c>
      <c r="UUL20" t="s">
        <v>15095</v>
      </c>
      <c r="UUM20" t="s">
        <v>15096</v>
      </c>
      <c r="UUN20" t="s">
        <v>15097</v>
      </c>
      <c r="UUO20" t="s">
        <v>15098</v>
      </c>
      <c r="UUP20" t="s">
        <v>15099</v>
      </c>
      <c r="UUQ20" t="s">
        <v>15100</v>
      </c>
      <c r="UUR20" t="s">
        <v>15101</v>
      </c>
      <c r="UUS20" t="s">
        <v>15102</v>
      </c>
      <c r="UUT20" t="s">
        <v>15103</v>
      </c>
      <c r="UUU20" t="s">
        <v>15104</v>
      </c>
      <c r="UUV20" t="s">
        <v>15105</v>
      </c>
      <c r="UUW20" t="s">
        <v>15106</v>
      </c>
      <c r="UUX20" t="s">
        <v>15107</v>
      </c>
      <c r="UUY20" t="s">
        <v>15108</v>
      </c>
      <c r="UUZ20" t="s">
        <v>15109</v>
      </c>
      <c r="UVA20" t="s">
        <v>15110</v>
      </c>
      <c r="UVB20" t="s">
        <v>15111</v>
      </c>
      <c r="UVC20" t="s">
        <v>15112</v>
      </c>
      <c r="UVD20" t="s">
        <v>15113</v>
      </c>
      <c r="UVE20" t="s">
        <v>15114</v>
      </c>
      <c r="UVF20" t="s">
        <v>15115</v>
      </c>
      <c r="UVG20" t="s">
        <v>15116</v>
      </c>
      <c r="UVH20" t="s">
        <v>15117</v>
      </c>
      <c r="UVI20" t="s">
        <v>15118</v>
      </c>
      <c r="UVJ20" t="s">
        <v>15119</v>
      </c>
      <c r="UVK20" t="s">
        <v>15120</v>
      </c>
      <c r="UVL20" t="s">
        <v>15121</v>
      </c>
      <c r="UVM20" t="s">
        <v>15122</v>
      </c>
      <c r="UVN20" t="s">
        <v>15123</v>
      </c>
      <c r="UVO20" t="s">
        <v>15124</v>
      </c>
      <c r="UVP20" t="s">
        <v>15125</v>
      </c>
      <c r="UVQ20" t="s">
        <v>15126</v>
      </c>
      <c r="UVR20" t="s">
        <v>15127</v>
      </c>
      <c r="UVS20" t="s">
        <v>15128</v>
      </c>
      <c r="UVT20" t="s">
        <v>15129</v>
      </c>
      <c r="UVU20" t="s">
        <v>15130</v>
      </c>
      <c r="UVV20" t="s">
        <v>15131</v>
      </c>
      <c r="UVW20" t="s">
        <v>15132</v>
      </c>
      <c r="UVX20" t="s">
        <v>15133</v>
      </c>
      <c r="UVY20" t="s">
        <v>15134</v>
      </c>
      <c r="UVZ20" t="s">
        <v>15135</v>
      </c>
      <c r="UWA20" t="s">
        <v>15136</v>
      </c>
      <c r="UWB20" t="s">
        <v>15137</v>
      </c>
      <c r="UWC20" t="s">
        <v>15138</v>
      </c>
      <c r="UWD20" t="s">
        <v>15139</v>
      </c>
      <c r="UWE20" t="s">
        <v>15140</v>
      </c>
      <c r="UWF20" t="s">
        <v>15141</v>
      </c>
      <c r="UWG20" t="s">
        <v>15142</v>
      </c>
      <c r="UWH20" t="s">
        <v>15143</v>
      </c>
      <c r="UWI20" t="s">
        <v>15144</v>
      </c>
      <c r="UWJ20" t="s">
        <v>15145</v>
      </c>
      <c r="UWK20" t="s">
        <v>15146</v>
      </c>
      <c r="UWL20" t="s">
        <v>15147</v>
      </c>
      <c r="UWM20" t="s">
        <v>15148</v>
      </c>
      <c r="UWN20" t="s">
        <v>15149</v>
      </c>
      <c r="UWO20" t="s">
        <v>15150</v>
      </c>
      <c r="UWP20" t="s">
        <v>15151</v>
      </c>
      <c r="UWQ20" t="s">
        <v>15152</v>
      </c>
      <c r="UWR20" t="s">
        <v>15153</v>
      </c>
      <c r="UWS20" t="s">
        <v>15154</v>
      </c>
      <c r="UWT20" t="s">
        <v>15155</v>
      </c>
      <c r="UWU20" t="s">
        <v>15156</v>
      </c>
      <c r="UWV20" t="s">
        <v>15157</v>
      </c>
      <c r="UWW20" t="s">
        <v>15158</v>
      </c>
      <c r="UWX20" t="s">
        <v>15159</v>
      </c>
      <c r="UWY20" t="s">
        <v>15160</v>
      </c>
      <c r="UWZ20" t="s">
        <v>15161</v>
      </c>
      <c r="UXA20" t="s">
        <v>15162</v>
      </c>
      <c r="UXB20" t="s">
        <v>15163</v>
      </c>
      <c r="UXC20" t="s">
        <v>15164</v>
      </c>
      <c r="UXD20" t="s">
        <v>15165</v>
      </c>
      <c r="UXE20" t="s">
        <v>15166</v>
      </c>
      <c r="UXF20" t="s">
        <v>15167</v>
      </c>
      <c r="UXG20" t="s">
        <v>15168</v>
      </c>
      <c r="UXH20" t="s">
        <v>15169</v>
      </c>
      <c r="UXI20" t="s">
        <v>15170</v>
      </c>
      <c r="UXJ20" t="s">
        <v>15171</v>
      </c>
      <c r="UXK20" t="s">
        <v>15172</v>
      </c>
      <c r="UXL20" t="s">
        <v>15173</v>
      </c>
      <c r="UXM20" t="s">
        <v>15174</v>
      </c>
      <c r="UXN20" t="s">
        <v>15175</v>
      </c>
      <c r="UXO20" t="s">
        <v>15176</v>
      </c>
      <c r="UXP20" t="s">
        <v>15177</v>
      </c>
      <c r="UXQ20" t="s">
        <v>15178</v>
      </c>
      <c r="UXR20" t="s">
        <v>15179</v>
      </c>
      <c r="UXS20" t="s">
        <v>15180</v>
      </c>
      <c r="UXT20" t="s">
        <v>15181</v>
      </c>
      <c r="UXU20" t="s">
        <v>15182</v>
      </c>
      <c r="UXV20" t="s">
        <v>15183</v>
      </c>
      <c r="UXW20" t="s">
        <v>15184</v>
      </c>
      <c r="UXX20" t="s">
        <v>15185</v>
      </c>
      <c r="UXY20" t="s">
        <v>15186</v>
      </c>
      <c r="UXZ20" t="s">
        <v>15187</v>
      </c>
      <c r="UYA20" t="s">
        <v>15188</v>
      </c>
      <c r="UYB20" t="s">
        <v>15189</v>
      </c>
      <c r="UYC20" t="s">
        <v>15190</v>
      </c>
      <c r="UYD20" t="s">
        <v>15191</v>
      </c>
      <c r="UYE20" t="s">
        <v>15192</v>
      </c>
      <c r="UYF20" t="s">
        <v>15193</v>
      </c>
      <c r="UYG20" t="s">
        <v>15194</v>
      </c>
      <c r="UYH20" t="s">
        <v>15195</v>
      </c>
      <c r="UYI20" t="s">
        <v>15196</v>
      </c>
      <c r="UYJ20" t="s">
        <v>15197</v>
      </c>
      <c r="UYK20" t="s">
        <v>15198</v>
      </c>
      <c r="UYL20" t="s">
        <v>15199</v>
      </c>
      <c r="UYM20" t="s">
        <v>15200</v>
      </c>
      <c r="UYN20" t="s">
        <v>15201</v>
      </c>
      <c r="UYO20" t="s">
        <v>15202</v>
      </c>
      <c r="UYP20" t="s">
        <v>15203</v>
      </c>
      <c r="UYQ20" t="s">
        <v>15204</v>
      </c>
      <c r="UYR20" t="s">
        <v>15205</v>
      </c>
      <c r="UYS20" t="s">
        <v>15206</v>
      </c>
      <c r="UYT20" t="s">
        <v>15207</v>
      </c>
      <c r="UYU20" t="s">
        <v>15208</v>
      </c>
      <c r="UYV20" t="s">
        <v>15209</v>
      </c>
      <c r="UYW20" t="s">
        <v>15210</v>
      </c>
      <c r="UYX20" t="s">
        <v>15211</v>
      </c>
      <c r="UYY20" t="s">
        <v>15212</v>
      </c>
      <c r="UYZ20" t="s">
        <v>15213</v>
      </c>
      <c r="UZA20" t="s">
        <v>15214</v>
      </c>
      <c r="UZB20" t="s">
        <v>15215</v>
      </c>
      <c r="UZC20" t="s">
        <v>15216</v>
      </c>
      <c r="UZD20" t="s">
        <v>15217</v>
      </c>
      <c r="UZE20" t="s">
        <v>15218</v>
      </c>
      <c r="UZF20" t="s">
        <v>15219</v>
      </c>
      <c r="UZG20" t="s">
        <v>15220</v>
      </c>
      <c r="UZH20" t="s">
        <v>15221</v>
      </c>
      <c r="UZI20" t="s">
        <v>15222</v>
      </c>
      <c r="UZJ20" t="s">
        <v>15223</v>
      </c>
      <c r="UZK20" t="s">
        <v>15224</v>
      </c>
      <c r="UZL20" t="s">
        <v>15225</v>
      </c>
      <c r="UZM20" t="s">
        <v>15226</v>
      </c>
      <c r="UZN20" t="s">
        <v>15227</v>
      </c>
      <c r="UZO20" t="s">
        <v>15228</v>
      </c>
      <c r="UZP20" t="s">
        <v>15229</v>
      </c>
      <c r="UZQ20" t="s">
        <v>15230</v>
      </c>
      <c r="UZR20" t="s">
        <v>15231</v>
      </c>
      <c r="UZS20" t="s">
        <v>15232</v>
      </c>
      <c r="UZT20" t="s">
        <v>15233</v>
      </c>
      <c r="UZU20" t="s">
        <v>15234</v>
      </c>
      <c r="UZV20" t="s">
        <v>15235</v>
      </c>
      <c r="UZW20" t="s">
        <v>15236</v>
      </c>
      <c r="UZX20" t="s">
        <v>15237</v>
      </c>
      <c r="UZY20" t="s">
        <v>15238</v>
      </c>
      <c r="UZZ20" t="s">
        <v>15239</v>
      </c>
      <c r="VAA20" t="s">
        <v>15240</v>
      </c>
      <c r="VAB20" t="s">
        <v>15241</v>
      </c>
      <c r="VAC20" t="s">
        <v>15242</v>
      </c>
      <c r="VAD20" t="s">
        <v>15243</v>
      </c>
      <c r="VAE20" t="s">
        <v>15244</v>
      </c>
      <c r="VAF20" t="s">
        <v>15245</v>
      </c>
      <c r="VAG20" t="s">
        <v>15246</v>
      </c>
      <c r="VAH20" t="s">
        <v>15247</v>
      </c>
      <c r="VAI20" t="s">
        <v>15248</v>
      </c>
      <c r="VAJ20" t="s">
        <v>15249</v>
      </c>
      <c r="VAK20" t="s">
        <v>15250</v>
      </c>
      <c r="VAL20" t="s">
        <v>15251</v>
      </c>
      <c r="VAM20" t="s">
        <v>15252</v>
      </c>
      <c r="VAN20" t="s">
        <v>15253</v>
      </c>
      <c r="VAO20" t="s">
        <v>15254</v>
      </c>
      <c r="VAP20" t="s">
        <v>15255</v>
      </c>
      <c r="VAQ20" t="s">
        <v>15256</v>
      </c>
      <c r="VAR20" t="s">
        <v>15257</v>
      </c>
      <c r="VAS20" t="s">
        <v>15258</v>
      </c>
      <c r="VAT20" t="s">
        <v>15259</v>
      </c>
      <c r="VAU20" t="s">
        <v>15260</v>
      </c>
      <c r="VAV20" t="s">
        <v>15261</v>
      </c>
      <c r="VAW20" t="s">
        <v>15262</v>
      </c>
      <c r="VAX20" t="s">
        <v>15263</v>
      </c>
      <c r="VAY20" t="s">
        <v>15264</v>
      </c>
      <c r="VAZ20" t="s">
        <v>15265</v>
      </c>
      <c r="VBA20" t="s">
        <v>15266</v>
      </c>
      <c r="VBB20" t="s">
        <v>15267</v>
      </c>
      <c r="VBC20" t="s">
        <v>15268</v>
      </c>
      <c r="VBD20" t="s">
        <v>15269</v>
      </c>
      <c r="VBE20" t="s">
        <v>15270</v>
      </c>
      <c r="VBF20" t="s">
        <v>15271</v>
      </c>
      <c r="VBG20" t="s">
        <v>15272</v>
      </c>
      <c r="VBH20" t="s">
        <v>15273</v>
      </c>
      <c r="VBI20" t="s">
        <v>15274</v>
      </c>
      <c r="VBJ20" t="s">
        <v>15275</v>
      </c>
      <c r="VBK20" t="s">
        <v>15276</v>
      </c>
      <c r="VBL20" t="s">
        <v>15277</v>
      </c>
      <c r="VBM20" t="s">
        <v>15278</v>
      </c>
      <c r="VBN20" t="s">
        <v>15279</v>
      </c>
      <c r="VBO20" t="s">
        <v>15280</v>
      </c>
      <c r="VBP20" t="s">
        <v>15281</v>
      </c>
      <c r="VBQ20" t="s">
        <v>15282</v>
      </c>
      <c r="VBR20" t="s">
        <v>15283</v>
      </c>
      <c r="VBS20" t="s">
        <v>15284</v>
      </c>
      <c r="VBT20" t="s">
        <v>15285</v>
      </c>
      <c r="VBU20" t="s">
        <v>15286</v>
      </c>
      <c r="VBV20" t="s">
        <v>15287</v>
      </c>
      <c r="VBW20" t="s">
        <v>15288</v>
      </c>
      <c r="VBX20" t="s">
        <v>15289</v>
      </c>
      <c r="VBY20" t="s">
        <v>15290</v>
      </c>
      <c r="VBZ20" t="s">
        <v>15291</v>
      </c>
      <c r="VCA20" t="s">
        <v>15292</v>
      </c>
      <c r="VCB20" t="s">
        <v>15293</v>
      </c>
      <c r="VCC20" t="s">
        <v>15294</v>
      </c>
      <c r="VCD20" t="s">
        <v>15295</v>
      </c>
      <c r="VCE20" t="s">
        <v>15296</v>
      </c>
      <c r="VCF20" t="s">
        <v>15297</v>
      </c>
      <c r="VCG20" t="s">
        <v>15298</v>
      </c>
      <c r="VCH20" t="s">
        <v>15299</v>
      </c>
      <c r="VCI20" t="s">
        <v>15300</v>
      </c>
      <c r="VCJ20" t="s">
        <v>15301</v>
      </c>
      <c r="VCK20" t="s">
        <v>15302</v>
      </c>
      <c r="VCL20" t="s">
        <v>15303</v>
      </c>
      <c r="VCM20" t="s">
        <v>15304</v>
      </c>
      <c r="VCN20" t="s">
        <v>15305</v>
      </c>
      <c r="VCO20" t="s">
        <v>15306</v>
      </c>
      <c r="VCP20" t="s">
        <v>15307</v>
      </c>
      <c r="VCQ20" t="s">
        <v>15308</v>
      </c>
      <c r="VCR20" t="s">
        <v>15309</v>
      </c>
      <c r="VCS20" t="s">
        <v>15310</v>
      </c>
      <c r="VCT20" t="s">
        <v>15311</v>
      </c>
      <c r="VCU20" t="s">
        <v>15312</v>
      </c>
      <c r="VCV20" t="s">
        <v>15313</v>
      </c>
      <c r="VCW20" t="s">
        <v>15314</v>
      </c>
      <c r="VCX20" t="s">
        <v>15315</v>
      </c>
      <c r="VCY20" t="s">
        <v>15316</v>
      </c>
      <c r="VCZ20" t="s">
        <v>15317</v>
      </c>
      <c r="VDA20" t="s">
        <v>15318</v>
      </c>
      <c r="VDB20" t="s">
        <v>15319</v>
      </c>
      <c r="VDC20" t="s">
        <v>15320</v>
      </c>
      <c r="VDD20" t="s">
        <v>15321</v>
      </c>
      <c r="VDE20" t="s">
        <v>15322</v>
      </c>
      <c r="VDF20" t="s">
        <v>15323</v>
      </c>
      <c r="VDG20" t="s">
        <v>15324</v>
      </c>
      <c r="VDH20" t="s">
        <v>15325</v>
      </c>
      <c r="VDI20" t="s">
        <v>15326</v>
      </c>
      <c r="VDJ20" t="s">
        <v>15327</v>
      </c>
      <c r="VDK20" t="s">
        <v>15328</v>
      </c>
      <c r="VDL20" t="s">
        <v>15329</v>
      </c>
      <c r="VDM20" t="s">
        <v>15330</v>
      </c>
      <c r="VDN20" t="s">
        <v>15331</v>
      </c>
      <c r="VDO20" t="s">
        <v>15332</v>
      </c>
      <c r="VDP20" t="s">
        <v>15333</v>
      </c>
      <c r="VDQ20" t="s">
        <v>15334</v>
      </c>
      <c r="VDR20" t="s">
        <v>15335</v>
      </c>
      <c r="VDS20" t="s">
        <v>15336</v>
      </c>
      <c r="VDT20" t="s">
        <v>15337</v>
      </c>
      <c r="VDU20" t="s">
        <v>15338</v>
      </c>
      <c r="VDV20" t="s">
        <v>15339</v>
      </c>
      <c r="VDW20" t="s">
        <v>15340</v>
      </c>
      <c r="VDX20" t="s">
        <v>15341</v>
      </c>
      <c r="VDY20" t="s">
        <v>15342</v>
      </c>
      <c r="VDZ20" t="s">
        <v>15343</v>
      </c>
      <c r="VEA20" t="s">
        <v>15344</v>
      </c>
      <c r="VEB20" t="s">
        <v>15345</v>
      </c>
      <c r="VEC20" t="s">
        <v>15346</v>
      </c>
      <c r="VED20" t="s">
        <v>15347</v>
      </c>
      <c r="VEE20" t="s">
        <v>15348</v>
      </c>
      <c r="VEF20" t="s">
        <v>15349</v>
      </c>
      <c r="VEG20" t="s">
        <v>15350</v>
      </c>
      <c r="VEH20" t="s">
        <v>15351</v>
      </c>
      <c r="VEI20" t="s">
        <v>15352</v>
      </c>
      <c r="VEJ20" t="s">
        <v>15353</v>
      </c>
      <c r="VEK20" t="s">
        <v>15354</v>
      </c>
      <c r="VEL20" t="s">
        <v>15355</v>
      </c>
      <c r="VEM20" t="s">
        <v>15356</v>
      </c>
      <c r="VEN20" t="s">
        <v>15357</v>
      </c>
      <c r="VEO20" t="s">
        <v>15358</v>
      </c>
      <c r="VEP20" t="s">
        <v>15359</v>
      </c>
      <c r="VEQ20" t="s">
        <v>15360</v>
      </c>
      <c r="VER20" t="s">
        <v>15361</v>
      </c>
      <c r="VES20" t="s">
        <v>15362</v>
      </c>
      <c r="VET20" t="s">
        <v>15363</v>
      </c>
      <c r="VEU20" t="s">
        <v>15364</v>
      </c>
      <c r="VEV20" t="s">
        <v>15365</v>
      </c>
      <c r="VEW20" t="s">
        <v>15366</v>
      </c>
      <c r="VEX20" t="s">
        <v>15367</v>
      </c>
      <c r="VEY20" t="s">
        <v>15368</v>
      </c>
      <c r="VEZ20" t="s">
        <v>15369</v>
      </c>
      <c r="VFA20" t="s">
        <v>15370</v>
      </c>
      <c r="VFB20" t="s">
        <v>15371</v>
      </c>
      <c r="VFC20" t="s">
        <v>15372</v>
      </c>
      <c r="VFD20" t="s">
        <v>15373</v>
      </c>
      <c r="VFE20" t="s">
        <v>15374</v>
      </c>
      <c r="VFF20" t="s">
        <v>15375</v>
      </c>
      <c r="VFG20" t="s">
        <v>15376</v>
      </c>
      <c r="VFH20" t="s">
        <v>15377</v>
      </c>
      <c r="VFI20" t="s">
        <v>15378</v>
      </c>
      <c r="VFJ20" t="s">
        <v>15379</v>
      </c>
      <c r="VFK20" t="s">
        <v>15380</v>
      </c>
      <c r="VFL20" t="s">
        <v>15381</v>
      </c>
      <c r="VFM20" t="s">
        <v>15382</v>
      </c>
      <c r="VFN20" t="s">
        <v>15383</v>
      </c>
      <c r="VFO20" t="s">
        <v>15384</v>
      </c>
      <c r="VFP20" t="s">
        <v>15385</v>
      </c>
      <c r="VFQ20" t="s">
        <v>15386</v>
      </c>
      <c r="VFR20" t="s">
        <v>15387</v>
      </c>
      <c r="VFS20" t="s">
        <v>15388</v>
      </c>
      <c r="VFT20" t="s">
        <v>15389</v>
      </c>
      <c r="VFU20" t="s">
        <v>15390</v>
      </c>
      <c r="VFV20" t="s">
        <v>15391</v>
      </c>
      <c r="VFW20" t="s">
        <v>15392</v>
      </c>
      <c r="VFX20" t="s">
        <v>15393</v>
      </c>
      <c r="VFY20" t="s">
        <v>15394</v>
      </c>
      <c r="VFZ20" t="s">
        <v>15395</v>
      </c>
      <c r="VGA20" t="s">
        <v>15396</v>
      </c>
      <c r="VGB20" t="s">
        <v>15397</v>
      </c>
      <c r="VGC20" t="s">
        <v>15398</v>
      </c>
      <c r="VGD20" t="s">
        <v>15399</v>
      </c>
      <c r="VGE20" t="s">
        <v>15400</v>
      </c>
      <c r="VGF20" t="s">
        <v>15401</v>
      </c>
      <c r="VGG20" t="s">
        <v>15402</v>
      </c>
      <c r="VGH20" t="s">
        <v>15403</v>
      </c>
      <c r="VGI20" t="s">
        <v>15404</v>
      </c>
      <c r="VGJ20" t="s">
        <v>15405</v>
      </c>
      <c r="VGK20" t="s">
        <v>15406</v>
      </c>
      <c r="VGL20" t="s">
        <v>15407</v>
      </c>
      <c r="VGM20" t="s">
        <v>15408</v>
      </c>
      <c r="VGN20" t="s">
        <v>15409</v>
      </c>
      <c r="VGO20" t="s">
        <v>15410</v>
      </c>
      <c r="VGP20" t="s">
        <v>15411</v>
      </c>
      <c r="VGQ20" t="s">
        <v>15412</v>
      </c>
      <c r="VGR20" t="s">
        <v>15413</v>
      </c>
      <c r="VGS20" t="s">
        <v>15414</v>
      </c>
      <c r="VGT20" t="s">
        <v>15415</v>
      </c>
      <c r="VGU20" t="s">
        <v>15416</v>
      </c>
      <c r="VGV20" t="s">
        <v>15417</v>
      </c>
      <c r="VGW20" t="s">
        <v>15418</v>
      </c>
      <c r="VGX20" t="s">
        <v>15419</v>
      </c>
      <c r="VGY20" t="s">
        <v>15420</v>
      </c>
      <c r="VGZ20" t="s">
        <v>15421</v>
      </c>
      <c r="VHA20" t="s">
        <v>15422</v>
      </c>
      <c r="VHB20" t="s">
        <v>15423</v>
      </c>
      <c r="VHC20" t="s">
        <v>15424</v>
      </c>
      <c r="VHD20" t="s">
        <v>15425</v>
      </c>
      <c r="VHE20" t="s">
        <v>15426</v>
      </c>
      <c r="VHF20" t="s">
        <v>15427</v>
      </c>
      <c r="VHG20" t="s">
        <v>15428</v>
      </c>
      <c r="VHH20" t="s">
        <v>15429</v>
      </c>
      <c r="VHI20" t="s">
        <v>15430</v>
      </c>
      <c r="VHJ20" t="s">
        <v>15431</v>
      </c>
      <c r="VHK20" t="s">
        <v>15432</v>
      </c>
      <c r="VHL20" t="s">
        <v>15433</v>
      </c>
      <c r="VHM20" t="s">
        <v>15434</v>
      </c>
      <c r="VHN20" t="s">
        <v>15435</v>
      </c>
      <c r="VHO20" t="s">
        <v>15436</v>
      </c>
      <c r="VHP20" t="s">
        <v>15437</v>
      </c>
      <c r="VHQ20" t="s">
        <v>15438</v>
      </c>
      <c r="VHR20" t="s">
        <v>15439</v>
      </c>
      <c r="VHS20" t="s">
        <v>15440</v>
      </c>
      <c r="VHT20" t="s">
        <v>15441</v>
      </c>
      <c r="VHU20" t="s">
        <v>15442</v>
      </c>
      <c r="VHV20" t="s">
        <v>15443</v>
      </c>
      <c r="VHW20" t="s">
        <v>15444</v>
      </c>
      <c r="VHX20" t="s">
        <v>15445</v>
      </c>
      <c r="VHY20" t="s">
        <v>15446</v>
      </c>
      <c r="VHZ20" t="s">
        <v>15447</v>
      </c>
      <c r="VIA20" t="s">
        <v>15448</v>
      </c>
      <c r="VIB20" t="s">
        <v>15449</v>
      </c>
      <c r="VIC20" t="s">
        <v>15450</v>
      </c>
      <c r="VID20" t="s">
        <v>15451</v>
      </c>
      <c r="VIE20" t="s">
        <v>15452</v>
      </c>
      <c r="VIF20" t="s">
        <v>15453</v>
      </c>
      <c r="VIG20" t="s">
        <v>15454</v>
      </c>
      <c r="VIH20" t="s">
        <v>15455</v>
      </c>
      <c r="VII20" t="s">
        <v>15456</v>
      </c>
      <c r="VIJ20" t="s">
        <v>15457</v>
      </c>
      <c r="VIK20" t="s">
        <v>15458</v>
      </c>
      <c r="VIL20" t="s">
        <v>15459</v>
      </c>
      <c r="VIM20" t="s">
        <v>15460</v>
      </c>
      <c r="VIN20" t="s">
        <v>15461</v>
      </c>
      <c r="VIO20" t="s">
        <v>15462</v>
      </c>
      <c r="VIP20" t="s">
        <v>15463</v>
      </c>
      <c r="VIQ20" t="s">
        <v>15464</v>
      </c>
      <c r="VIR20" t="s">
        <v>15465</v>
      </c>
      <c r="VIS20" t="s">
        <v>15466</v>
      </c>
      <c r="VIT20" t="s">
        <v>15467</v>
      </c>
      <c r="VIU20" t="s">
        <v>15468</v>
      </c>
      <c r="VIV20" t="s">
        <v>15469</v>
      </c>
      <c r="VIW20" t="s">
        <v>15470</v>
      </c>
      <c r="VIX20" t="s">
        <v>15471</v>
      </c>
      <c r="VIY20" t="s">
        <v>15472</v>
      </c>
      <c r="VIZ20" t="s">
        <v>15473</v>
      </c>
      <c r="VJA20" t="s">
        <v>15474</v>
      </c>
      <c r="VJB20" t="s">
        <v>15475</v>
      </c>
      <c r="VJC20" t="s">
        <v>15476</v>
      </c>
      <c r="VJD20" t="s">
        <v>15477</v>
      </c>
      <c r="VJE20" t="s">
        <v>15478</v>
      </c>
      <c r="VJF20" t="s">
        <v>15479</v>
      </c>
      <c r="VJG20" t="s">
        <v>15480</v>
      </c>
      <c r="VJH20" t="s">
        <v>15481</v>
      </c>
      <c r="VJI20" t="s">
        <v>15482</v>
      </c>
      <c r="VJJ20" t="s">
        <v>15483</v>
      </c>
      <c r="VJK20" t="s">
        <v>15484</v>
      </c>
      <c r="VJL20" t="s">
        <v>15485</v>
      </c>
      <c r="VJM20" t="s">
        <v>15486</v>
      </c>
      <c r="VJN20" t="s">
        <v>15487</v>
      </c>
      <c r="VJO20" t="s">
        <v>15488</v>
      </c>
      <c r="VJP20" t="s">
        <v>15489</v>
      </c>
      <c r="VJQ20" t="s">
        <v>15490</v>
      </c>
      <c r="VJR20" t="s">
        <v>15491</v>
      </c>
      <c r="VJS20" t="s">
        <v>15492</v>
      </c>
      <c r="VJT20" t="s">
        <v>15493</v>
      </c>
      <c r="VJU20" t="s">
        <v>15494</v>
      </c>
      <c r="VJV20" t="s">
        <v>15495</v>
      </c>
      <c r="VJW20" t="s">
        <v>15496</v>
      </c>
      <c r="VJX20" t="s">
        <v>15497</v>
      </c>
      <c r="VJY20" t="s">
        <v>15498</v>
      </c>
      <c r="VJZ20" t="s">
        <v>15499</v>
      </c>
      <c r="VKA20" t="s">
        <v>15500</v>
      </c>
      <c r="VKB20" t="s">
        <v>15501</v>
      </c>
      <c r="VKC20" t="s">
        <v>15502</v>
      </c>
      <c r="VKD20" t="s">
        <v>15503</v>
      </c>
      <c r="VKE20" t="s">
        <v>15504</v>
      </c>
      <c r="VKF20" t="s">
        <v>15505</v>
      </c>
      <c r="VKG20" t="s">
        <v>15506</v>
      </c>
      <c r="VKH20" t="s">
        <v>15507</v>
      </c>
      <c r="VKI20" t="s">
        <v>15508</v>
      </c>
      <c r="VKJ20" t="s">
        <v>15509</v>
      </c>
      <c r="VKK20" t="s">
        <v>15510</v>
      </c>
      <c r="VKL20" t="s">
        <v>15511</v>
      </c>
      <c r="VKM20" t="s">
        <v>15512</v>
      </c>
      <c r="VKN20" t="s">
        <v>15513</v>
      </c>
      <c r="VKO20" t="s">
        <v>15514</v>
      </c>
      <c r="VKP20" t="s">
        <v>15515</v>
      </c>
      <c r="VKQ20" t="s">
        <v>15516</v>
      </c>
      <c r="VKR20" t="s">
        <v>15517</v>
      </c>
      <c r="VKS20" t="s">
        <v>15518</v>
      </c>
      <c r="VKT20" t="s">
        <v>15519</v>
      </c>
      <c r="VKU20" t="s">
        <v>15520</v>
      </c>
      <c r="VKV20" t="s">
        <v>15521</v>
      </c>
      <c r="VKW20" t="s">
        <v>15522</v>
      </c>
      <c r="VKX20" t="s">
        <v>15523</v>
      </c>
      <c r="VKY20" t="s">
        <v>15524</v>
      </c>
      <c r="VKZ20" t="s">
        <v>15525</v>
      </c>
      <c r="VLA20" t="s">
        <v>15526</v>
      </c>
      <c r="VLB20" t="s">
        <v>15527</v>
      </c>
      <c r="VLC20" t="s">
        <v>15528</v>
      </c>
      <c r="VLD20" t="s">
        <v>15529</v>
      </c>
      <c r="VLE20" t="s">
        <v>15530</v>
      </c>
      <c r="VLF20" t="s">
        <v>15531</v>
      </c>
      <c r="VLG20" t="s">
        <v>15532</v>
      </c>
      <c r="VLH20" t="s">
        <v>15533</v>
      </c>
      <c r="VLI20" t="s">
        <v>15534</v>
      </c>
      <c r="VLJ20" t="s">
        <v>15535</v>
      </c>
      <c r="VLK20" t="s">
        <v>15536</v>
      </c>
      <c r="VLL20" t="s">
        <v>15537</v>
      </c>
      <c r="VLM20" t="s">
        <v>15538</v>
      </c>
      <c r="VLN20" t="s">
        <v>15539</v>
      </c>
      <c r="VLO20" t="s">
        <v>15540</v>
      </c>
      <c r="VLP20" t="s">
        <v>15541</v>
      </c>
      <c r="VLQ20" t="s">
        <v>15542</v>
      </c>
      <c r="VLR20" t="s">
        <v>15543</v>
      </c>
      <c r="VLS20" t="s">
        <v>15544</v>
      </c>
      <c r="VLT20" t="s">
        <v>15545</v>
      </c>
      <c r="VLU20" t="s">
        <v>15546</v>
      </c>
      <c r="VLV20" t="s">
        <v>15547</v>
      </c>
      <c r="VLW20" t="s">
        <v>15548</v>
      </c>
      <c r="VLX20" t="s">
        <v>15549</v>
      </c>
      <c r="VLY20" t="s">
        <v>15550</v>
      </c>
      <c r="VLZ20" t="s">
        <v>15551</v>
      </c>
      <c r="VMA20" t="s">
        <v>15552</v>
      </c>
      <c r="VMB20" t="s">
        <v>15553</v>
      </c>
      <c r="VMC20" t="s">
        <v>15554</v>
      </c>
      <c r="VMD20" t="s">
        <v>15555</v>
      </c>
      <c r="VME20" t="s">
        <v>15556</v>
      </c>
      <c r="VMF20" t="s">
        <v>15557</v>
      </c>
      <c r="VMG20" t="s">
        <v>15558</v>
      </c>
      <c r="VMH20" t="s">
        <v>15559</v>
      </c>
      <c r="VMI20" t="s">
        <v>15560</v>
      </c>
      <c r="VMJ20" t="s">
        <v>15561</v>
      </c>
      <c r="VMK20" t="s">
        <v>15562</v>
      </c>
      <c r="VML20" t="s">
        <v>15563</v>
      </c>
      <c r="VMM20" t="s">
        <v>15564</v>
      </c>
      <c r="VMN20" t="s">
        <v>15565</v>
      </c>
      <c r="VMO20" t="s">
        <v>15566</v>
      </c>
      <c r="VMP20" t="s">
        <v>15567</v>
      </c>
      <c r="VMQ20" t="s">
        <v>15568</v>
      </c>
      <c r="VMR20" t="s">
        <v>15569</v>
      </c>
      <c r="VMS20" t="s">
        <v>15570</v>
      </c>
      <c r="VMT20" t="s">
        <v>15571</v>
      </c>
      <c r="VMU20" t="s">
        <v>15572</v>
      </c>
      <c r="VMV20" t="s">
        <v>15573</v>
      </c>
      <c r="VMW20" t="s">
        <v>15574</v>
      </c>
      <c r="VMX20" t="s">
        <v>15575</v>
      </c>
      <c r="VMY20" t="s">
        <v>15576</v>
      </c>
      <c r="VMZ20" t="s">
        <v>15577</v>
      </c>
      <c r="VNA20" t="s">
        <v>15578</v>
      </c>
      <c r="VNB20" t="s">
        <v>15579</v>
      </c>
      <c r="VNC20" t="s">
        <v>15580</v>
      </c>
      <c r="VND20" t="s">
        <v>15581</v>
      </c>
      <c r="VNE20" t="s">
        <v>15582</v>
      </c>
      <c r="VNF20" t="s">
        <v>15583</v>
      </c>
      <c r="VNG20" t="s">
        <v>15584</v>
      </c>
      <c r="VNH20" t="s">
        <v>15585</v>
      </c>
      <c r="VNI20" t="s">
        <v>15586</v>
      </c>
      <c r="VNJ20" t="s">
        <v>15587</v>
      </c>
      <c r="VNK20" t="s">
        <v>15588</v>
      </c>
      <c r="VNL20" t="s">
        <v>15589</v>
      </c>
      <c r="VNM20" t="s">
        <v>15590</v>
      </c>
      <c r="VNN20" t="s">
        <v>15591</v>
      </c>
      <c r="VNO20" t="s">
        <v>15592</v>
      </c>
      <c r="VNP20" t="s">
        <v>15593</v>
      </c>
      <c r="VNQ20" t="s">
        <v>15594</v>
      </c>
      <c r="VNR20" t="s">
        <v>15595</v>
      </c>
      <c r="VNS20" t="s">
        <v>15596</v>
      </c>
      <c r="VNT20" t="s">
        <v>15597</v>
      </c>
      <c r="VNU20" t="s">
        <v>15598</v>
      </c>
      <c r="VNV20" t="s">
        <v>15599</v>
      </c>
      <c r="VNW20" t="s">
        <v>15600</v>
      </c>
      <c r="VNX20" t="s">
        <v>15601</v>
      </c>
      <c r="VNY20" t="s">
        <v>15602</v>
      </c>
      <c r="VNZ20" t="s">
        <v>15603</v>
      </c>
      <c r="VOA20" t="s">
        <v>15604</v>
      </c>
      <c r="VOB20" t="s">
        <v>15605</v>
      </c>
      <c r="VOC20" t="s">
        <v>15606</v>
      </c>
      <c r="VOD20" t="s">
        <v>15607</v>
      </c>
      <c r="VOE20" t="s">
        <v>15608</v>
      </c>
      <c r="VOF20" t="s">
        <v>15609</v>
      </c>
      <c r="VOG20" t="s">
        <v>15610</v>
      </c>
      <c r="VOH20" t="s">
        <v>15611</v>
      </c>
      <c r="VOI20" t="s">
        <v>15612</v>
      </c>
      <c r="VOJ20" t="s">
        <v>15613</v>
      </c>
      <c r="VOK20" t="s">
        <v>15614</v>
      </c>
      <c r="VOL20" t="s">
        <v>15615</v>
      </c>
      <c r="VOM20" t="s">
        <v>15616</v>
      </c>
      <c r="VON20" t="s">
        <v>15617</v>
      </c>
      <c r="VOO20" t="s">
        <v>15618</v>
      </c>
      <c r="VOP20" t="s">
        <v>15619</v>
      </c>
      <c r="VOQ20" t="s">
        <v>15620</v>
      </c>
      <c r="VOR20" t="s">
        <v>15621</v>
      </c>
      <c r="VOS20" t="s">
        <v>15622</v>
      </c>
      <c r="VOT20" t="s">
        <v>15623</v>
      </c>
      <c r="VOU20" t="s">
        <v>15624</v>
      </c>
      <c r="VOV20" t="s">
        <v>15625</v>
      </c>
      <c r="VOW20" t="s">
        <v>15626</v>
      </c>
      <c r="VOX20" t="s">
        <v>15627</v>
      </c>
      <c r="VOY20" t="s">
        <v>15628</v>
      </c>
      <c r="VOZ20" t="s">
        <v>15629</v>
      </c>
      <c r="VPA20" t="s">
        <v>15630</v>
      </c>
      <c r="VPB20" t="s">
        <v>15631</v>
      </c>
      <c r="VPC20" t="s">
        <v>15632</v>
      </c>
      <c r="VPD20" t="s">
        <v>15633</v>
      </c>
      <c r="VPE20" t="s">
        <v>15634</v>
      </c>
      <c r="VPF20" t="s">
        <v>15635</v>
      </c>
      <c r="VPG20" t="s">
        <v>15636</v>
      </c>
      <c r="VPH20" t="s">
        <v>15637</v>
      </c>
      <c r="VPI20" t="s">
        <v>15638</v>
      </c>
      <c r="VPJ20" t="s">
        <v>15639</v>
      </c>
      <c r="VPK20" t="s">
        <v>15640</v>
      </c>
      <c r="VPL20" t="s">
        <v>15641</v>
      </c>
      <c r="VPM20" t="s">
        <v>15642</v>
      </c>
      <c r="VPN20" t="s">
        <v>15643</v>
      </c>
      <c r="VPO20" t="s">
        <v>15644</v>
      </c>
      <c r="VPP20" t="s">
        <v>15645</v>
      </c>
      <c r="VPQ20" t="s">
        <v>15646</v>
      </c>
      <c r="VPR20" t="s">
        <v>15647</v>
      </c>
      <c r="VPS20" t="s">
        <v>15648</v>
      </c>
      <c r="VPT20" t="s">
        <v>15649</v>
      </c>
      <c r="VPU20" t="s">
        <v>15650</v>
      </c>
      <c r="VPV20" t="s">
        <v>15651</v>
      </c>
      <c r="VPW20" t="s">
        <v>15652</v>
      </c>
      <c r="VPX20" t="s">
        <v>15653</v>
      </c>
      <c r="VPY20" t="s">
        <v>15654</v>
      </c>
      <c r="VPZ20" t="s">
        <v>15655</v>
      </c>
      <c r="VQA20" t="s">
        <v>15656</v>
      </c>
      <c r="VQB20" t="s">
        <v>15657</v>
      </c>
      <c r="VQC20" t="s">
        <v>15658</v>
      </c>
      <c r="VQD20" t="s">
        <v>15659</v>
      </c>
      <c r="VQE20" t="s">
        <v>15660</v>
      </c>
      <c r="VQF20" t="s">
        <v>15661</v>
      </c>
      <c r="VQG20" t="s">
        <v>15662</v>
      </c>
      <c r="VQH20" t="s">
        <v>15663</v>
      </c>
      <c r="VQI20" t="s">
        <v>15664</v>
      </c>
      <c r="VQJ20" t="s">
        <v>15665</v>
      </c>
      <c r="VQK20" t="s">
        <v>15666</v>
      </c>
      <c r="VQL20" t="s">
        <v>15667</v>
      </c>
      <c r="VQM20" t="s">
        <v>15668</v>
      </c>
      <c r="VQN20" t="s">
        <v>15669</v>
      </c>
      <c r="VQO20" t="s">
        <v>15670</v>
      </c>
      <c r="VQP20" t="s">
        <v>15671</v>
      </c>
      <c r="VQQ20" t="s">
        <v>15672</v>
      </c>
      <c r="VQR20" t="s">
        <v>15673</v>
      </c>
      <c r="VQS20" t="s">
        <v>15674</v>
      </c>
      <c r="VQT20" t="s">
        <v>15675</v>
      </c>
      <c r="VQU20" t="s">
        <v>15676</v>
      </c>
      <c r="VQV20" t="s">
        <v>15677</v>
      </c>
      <c r="VQW20" t="s">
        <v>15678</v>
      </c>
      <c r="VQX20" t="s">
        <v>15679</v>
      </c>
      <c r="VQY20" t="s">
        <v>15680</v>
      </c>
      <c r="VQZ20" t="s">
        <v>15681</v>
      </c>
      <c r="VRA20" t="s">
        <v>15682</v>
      </c>
      <c r="VRB20" t="s">
        <v>15683</v>
      </c>
      <c r="VRC20" t="s">
        <v>15684</v>
      </c>
      <c r="VRD20" t="s">
        <v>15685</v>
      </c>
      <c r="VRE20" t="s">
        <v>15686</v>
      </c>
      <c r="VRF20" t="s">
        <v>15687</v>
      </c>
      <c r="VRG20" t="s">
        <v>15688</v>
      </c>
      <c r="VRH20" t="s">
        <v>15689</v>
      </c>
      <c r="VRI20" t="s">
        <v>15690</v>
      </c>
      <c r="VRJ20" t="s">
        <v>15691</v>
      </c>
      <c r="VRK20" t="s">
        <v>15692</v>
      </c>
      <c r="VRL20" t="s">
        <v>15693</v>
      </c>
      <c r="VRM20" t="s">
        <v>15694</v>
      </c>
      <c r="VRN20" t="s">
        <v>15695</v>
      </c>
      <c r="VRO20" t="s">
        <v>15696</v>
      </c>
      <c r="VRP20" t="s">
        <v>15697</v>
      </c>
      <c r="VRQ20" t="s">
        <v>15698</v>
      </c>
      <c r="VRR20" t="s">
        <v>15699</v>
      </c>
      <c r="VRS20" t="s">
        <v>15700</v>
      </c>
      <c r="VRT20" t="s">
        <v>15701</v>
      </c>
      <c r="VRU20" t="s">
        <v>15702</v>
      </c>
      <c r="VRV20" t="s">
        <v>15703</v>
      </c>
      <c r="VRW20" t="s">
        <v>15704</v>
      </c>
      <c r="VRX20" t="s">
        <v>15705</v>
      </c>
      <c r="VRY20" t="s">
        <v>15706</v>
      </c>
      <c r="VRZ20" t="s">
        <v>15707</v>
      </c>
      <c r="VSA20" t="s">
        <v>15708</v>
      </c>
      <c r="VSB20" t="s">
        <v>15709</v>
      </c>
      <c r="VSC20" t="s">
        <v>15710</v>
      </c>
      <c r="VSD20" t="s">
        <v>15711</v>
      </c>
      <c r="VSE20" t="s">
        <v>15712</v>
      </c>
      <c r="VSF20" t="s">
        <v>15713</v>
      </c>
      <c r="VSG20" t="s">
        <v>15714</v>
      </c>
      <c r="VSH20" t="s">
        <v>15715</v>
      </c>
      <c r="VSI20" t="s">
        <v>15716</v>
      </c>
      <c r="VSJ20" t="s">
        <v>15717</v>
      </c>
      <c r="VSK20" t="s">
        <v>15718</v>
      </c>
      <c r="VSL20" t="s">
        <v>15719</v>
      </c>
      <c r="VSM20" t="s">
        <v>15720</v>
      </c>
      <c r="VSN20" t="s">
        <v>15721</v>
      </c>
      <c r="VSO20" t="s">
        <v>15722</v>
      </c>
      <c r="VSP20" t="s">
        <v>15723</v>
      </c>
      <c r="VSQ20" t="s">
        <v>15724</v>
      </c>
      <c r="VSR20" t="s">
        <v>15725</v>
      </c>
      <c r="VSS20" t="s">
        <v>15726</v>
      </c>
      <c r="VST20" t="s">
        <v>15727</v>
      </c>
      <c r="VSU20" t="s">
        <v>15728</v>
      </c>
      <c r="VSV20" t="s">
        <v>15729</v>
      </c>
      <c r="VSW20" t="s">
        <v>15730</v>
      </c>
      <c r="VSX20" t="s">
        <v>15731</v>
      </c>
      <c r="VSY20" t="s">
        <v>15732</v>
      </c>
      <c r="VSZ20" t="s">
        <v>15733</v>
      </c>
      <c r="VTA20" t="s">
        <v>15734</v>
      </c>
      <c r="VTB20" t="s">
        <v>15735</v>
      </c>
      <c r="VTC20" t="s">
        <v>15736</v>
      </c>
      <c r="VTD20" t="s">
        <v>15737</v>
      </c>
      <c r="VTE20" t="s">
        <v>15738</v>
      </c>
      <c r="VTF20" t="s">
        <v>15739</v>
      </c>
      <c r="VTG20" t="s">
        <v>15740</v>
      </c>
      <c r="VTH20" t="s">
        <v>15741</v>
      </c>
      <c r="VTI20" t="s">
        <v>15742</v>
      </c>
      <c r="VTJ20" t="s">
        <v>15743</v>
      </c>
      <c r="VTK20" t="s">
        <v>15744</v>
      </c>
      <c r="VTL20" t="s">
        <v>15745</v>
      </c>
      <c r="VTM20" t="s">
        <v>15746</v>
      </c>
      <c r="VTN20" t="s">
        <v>15747</v>
      </c>
      <c r="VTO20" t="s">
        <v>15748</v>
      </c>
      <c r="VTP20" t="s">
        <v>15749</v>
      </c>
      <c r="VTQ20" t="s">
        <v>15750</v>
      </c>
      <c r="VTR20" t="s">
        <v>15751</v>
      </c>
      <c r="VTS20" t="s">
        <v>15752</v>
      </c>
      <c r="VTT20" t="s">
        <v>15753</v>
      </c>
      <c r="VTU20" t="s">
        <v>15754</v>
      </c>
      <c r="VTV20" t="s">
        <v>15755</v>
      </c>
      <c r="VTW20" t="s">
        <v>15756</v>
      </c>
      <c r="VTX20" t="s">
        <v>15757</v>
      </c>
      <c r="VTY20" t="s">
        <v>15758</v>
      </c>
      <c r="VTZ20" t="s">
        <v>15759</v>
      </c>
      <c r="VUA20" t="s">
        <v>15760</v>
      </c>
      <c r="VUB20" t="s">
        <v>15761</v>
      </c>
      <c r="VUC20" t="s">
        <v>15762</v>
      </c>
      <c r="VUD20" t="s">
        <v>15763</v>
      </c>
      <c r="VUE20" t="s">
        <v>15764</v>
      </c>
      <c r="VUF20" t="s">
        <v>15765</v>
      </c>
      <c r="VUG20" t="s">
        <v>15766</v>
      </c>
      <c r="VUH20" t="s">
        <v>15767</v>
      </c>
      <c r="VUI20" t="s">
        <v>15768</v>
      </c>
      <c r="VUJ20" t="s">
        <v>15769</v>
      </c>
      <c r="VUK20" t="s">
        <v>15770</v>
      </c>
      <c r="VUL20" t="s">
        <v>15771</v>
      </c>
      <c r="VUM20" t="s">
        <v>15772</v>
      </c>
      <c r="VUN20" t="s">
        <v>15773</v>
      </c>
      <c r="VUO20" t="s">
        <v>15774</v>
      </c>
      <c r="VUP20" t="s">
        <v>15775</v>
      </c>
      <c r="VUQ20" t="s">
        <v>15776</v>
      </c>
      <c r="VUR20" t="s">
        <v>15777</v>
      </c>
      <c r="VUS20" t="s">
        <v>15778</v>
      </c>
      <c r="VUT20" t="s">
        <v>15779</v>
      </c>
      <c r="VUU20" t="s">
        <v>15780</v>
      </c>
      <c r="VUV20" t="s">
        <v>15781</v>
      </c>
      <c r="VUW20" t="s">
        <v>15782</v>
      </c>
      <c r="VUX20" t="s">
        <v>15783</v>
      </c>
      <c r="VUY20" t="s">
        <v>15784</v>
      </c>
      <c r="VUZ20" t="s">
        <v>15785</v>
      </c>
      <c r="VVA20" t="s">
        <v>15786</v>
      </c>
      <c r="VVB20" t="s">
        <v>15787</v>
      </c>
      <c r="VVC20" t="s">
        <v>15788</v>
      </c>
      <c r="VVD20" t="s">
        <v>15789</v>
      </c>
      <c r="VVE20" t="s">
        <v>15790</v>
      </c>
      <c r="VVF20" t="s">
        <v>15791</v>
      </c>
      <c r="VVG20" t="s">
        <v>15792</v>
      </c>
      <c r="VVH20" t="s">
        <v>15793</v>
      </c>
      <c r="VVI20" t="s">
        <v>15794</v>
      </c>
      <c r="VVJ20" t="s">
        <v>15795</v>
      </c>
      <c r="VVK20" t="s">
        <v>15796</v>
      </c>
      <c r="VVL20" t="s">
        <v>15797</v>
      </c>
      <c r="VVM20" t="s">
        <v>15798</v>
      </c>
      <c r="VVN20" t="s">
        <v>15799</v>
      </c>
      <c r="VVO20" t="s">
        <v>15800</v>
      </c>
      <c r="VVP20" t="s">
        <v>15801</v>
      </c>
      <c r="VVQ20" t="s">
        <v>15802</v>
      </c>
      <c r="VVR20" t="s">
        <v>15803</v>
      </c>
      <c r="VVS20" t="s">
        <v>15804</v>
      </c>
      <c r="VVT20" t="s">
        <v>15805</v>
      </c>
      <c r="VVU20" t="s">
        <v>15806</v>
      </c>
      <c r="VVV20" t="s">
        <v>15807</v>
      </c>
      <c r="VVW20" t="s">
        <v>15808</v>
      </c>
      <c r="VVX20" t="s">
        <v>15809</v>
      </c>
      <c r="VVY20" t="s">
        <v>15810</v>
      </c>
      <c r="VVZ20" t="s">
        <v>15811</v>
      </c>
      <c r="VWA20" t="s">
        <v>15812</v>
      </c>
      <c r="VWB20" t="s">
        <v>15813</v>
      </c>
      <c r="VWC20" t="s">
        <v>15814</v>
      </c>
      <c r="VWD20" t="s">
        <v>15815</v>
      </c>
      <c r="VWE20" t="s">
        <v>15816</v>
      </c>
      <c r="VWF20" t="s">
        <v>15817</v>
      </c>
      <c r="VWG20" t="s">
        <v>15818</v>
      </c>
      <c r="VWH20" t="s">
        <v>15819</v>
      </c>
      <c r="VWI20" t="s">
        <v>15820</v>
      </c>
      <c r="VWJ20" t="s">
        <v>15821</v>
      </c>
      <c r="VWK20" t="s">
        <v>15822</v>
      </c>
      <c r="VWL20" t="s">
        <v>15823</v>
      </c>
      <c r="VWM20" t="s">
        <v>15824</v>
      </c>
      <c r="VWN20" t="s">
        <v>15825</v>
      </c>
      <c r="VWO20" t="s">
        <v>15826</v>
      </c>
      <c r="VWP20" t="s">
        <v>15827</v>
      </c>
      <c r="VWQ20" t="s">
        <v>15828</v>
      </c>
      <c r="VWR20" t="s">
        <v>15829</v>
      </c>
      <c r="VWS20" t="s">
        <v>15830</v>
      </c>
      <c r="VWT20" t="s">
        <v>15831</v>
      </c>
      <c r="VWU20" t="s">
        <v>15832</v>
      </c>
      <c r="VWV20" t="s">
        <v>15833</v>
      </c>
      <c r="VWW20" t="s">
        <v>15834</v>
      </c>
      <c r="VWX20" t="s">
        <v>15835</v>
      </c>
      <c r="VWY20" t="s">
        <v>15836</v>
      </c>
      <c r="VWZ20" t="s">
        <v>15837</v>
      </c>
      <c r="VXA20" t="s">
        <v>15838</v>
      </c>
      <c r="VXB20" t="s">
        <v>15839</v>
      </c>
      <c r="VXC20" t="s">
        <v>15840</v>
      </c>
      <c r="VXD20" t="s">
        <v>15841</v>
      </c>
      <c r="VXE20" t="s">
        <v>15842</v>
      </c>
      <c r="VXF20" t="s">
        <v>15843</v>
      </c>
      <c r="VXG20" t="s">
        <v>15844</v>
      </c>
      <c r="VXH20" t="s">
        <v>15845</v>
      </c>
      <c r="VXI20" t="s">
        <v>15846</v>
      </c>
      <c r="VXJ20" t="s">
        <v>15847</v>
      </c>
      <c r="VXK20" t="s">
        <v>15848</v>
      </c>
      <c r="VXL20" t="s">
        <v>15849</v>
      </c>
      <c r="VXM20" t="s">
        <v>15850</v>
      </c>
      <c r="VXN20" t="s">
        <v>15851</v>
      </c>
      <c r="VXO20" t="s">
        <v>15852</v>
      </c>
      <c r="VXP20" t="s">
        <v>15853</v>
      </c>
      <c r="VXQ20" t="s">
        <v>15854</v>
      </c>
      <c r="VXR20" t="s">
        <v>15855</v>
      </c>
      <c r="VXS20" t="s">
        <v>15856</v>
      </c>
      <c r="VXT20" t="s">
        <v>15857</v>
      </c>
      <c r="VXU20" t="s">
        <v>15858</v>
      </c>
      <c r="VXV20" t="s">
        <v>15859</v>
      </c>
      <c r="VXW20" t="s">
        <v>15860</v>
      </c>
      <c r="VXX20" t="s">
        <v>15861</v>
      </c>
      <c r="VXY20" t="s">
        <v>15862</v>
      </c>
      <c r="VXZ20" t="s">
        <v>15863</v>
      </c>
      <c r="VYA20" t="s">
        <v>15864</v>
      </c>
      <c r="VYB20" t="s">
        <v>15865</v>
      </c>
      <c r="VYC20" t="s">
        <v>15866</v>
      </c>
      <c r="VYD20" t="s">
        <v>15867</v>
      </c>
      <c r="VYE20" t="s">
        <v>15868</v>
      </c>
      <c r="VYF20" t="s">
        <v>15869</v>
      </c>
      <c r="VYG20" t="s">
        <v>15870</v>
      </c>
      <c r="VYH20" t="s">
        <v>15871</v>
      </c>
      <c r="VYI20" t="s">
        <v>15872</v>
      </c>
      <c r="VYJ20" t="s">
        <v>15873</v>
      </c>
      <c r="VYK20" t="s">
        <v>15874</v>
      </c>
      <c r="VYL20" t="s">
        <v>15875</v>
      </c>
      <c r="VYM20" t="s">
        <v>15876</v>
      </c>
      <c r="VYN20" t="s">
        <v>15877</v>
      </c>
      <c r="VYO20" t="s">
        <v>15878</v>
      </c>
      <c r="VYP20" t="s">
        <v>15879</v>
      </c>
      <c r="VYQ20" t="s">
        <v>15880</v>
      </c>
      <c r="VYR20" t="s">
        <v>15881</v>
      </c>
      <c r="VYS20" t="s">
        <v>15882</v>
      </c>
      <c r="VYT20" t="s">
        <v>15883</v>
      </c>
      <c r="VYU20" t="s">
        <v>15884</v>
      </c>
      <c r="VYV20" t="s">
        <v>15885</v>
      </c>
      <c r="VYW20" t="s">
        <v>15886</v>
      </c>
      <c r="VYX20" t="s">
        <v>15887</v>
      </c>
      <c r="VYY20" t="s">
        <v>15888</v>
      </c>
      <c r="VYZ20" t="s">
        <v>15889</v>
      </c>
      <c r="VZA20" t="s">
        <v>15890</v>
      </c>
      <c r="VZB20" t="s">
        <v>15891</v>
      </c>
      <c r="VZC20" t="s">
        <v>15892</v>
      </c>
      <c r="VZD20" t="s">
        <v>15893</v>
      </c>
      <c r="VZE20" t="s">
        <v>15894</v>
      </c>
      <c r="VZF20" t="s">
        <v>15895</v>
      </c>
      <c r="VZG20" t="s">
        <v>15896</v>
      </c>
      <c r="VZH20" t="s">
        <v>15897</v>
      </c>
      <c r="VZI20" t="s">
        <v>15898</v>
      </c>
      <c r="VZJ20" t="s">
        <v>15899</v>
      </c>
      <c r="VZK20" t="s">
        <v>15900</v>
      </c>
      <c r="VZL20" t="s">
        <v>15901</v>
      </c>
      <c r="VZM20" t="s">
        <v>15902</v>
      </c>
      <c r="VZN20" t="s">
        <v>15903</v>
      </c>
      <c r="VZO20" t="s">
        <v>15904</v>
      </c>
      <c r="VZP20" t="s">
        <v>15905</v>
      </c>
      <c r="VZQ20" t="s">
        <v>15906</v>
      </c>
      <c r="VZR20" t="s">
        <v>15907</v>
      </c>
      <c r="VZS20" t="s">
        <v>15908</v>
      </c>
      <c r="VZT20" t="s">
        <v>15909</v>
      </c>
      <c r="VZU20" t="s">
        <v>15910</v>
      </c>
      <c r="VZV20" t="s">
        <v>15911</v>
      </c>
      <c r="VZW20" t="s">
        <v>15912</v>
      </c>
      <c r="VZX20" t="s">
        <v>15913</v>
      </c>
      <c r="VZY20" t="s">
        <v>15914</v>
      </c>
      <c r="VZZ20" t="s">
        <v>15915</v>
      </c>
      <c r="WAA20" t="s">
        <v>15916</v>
      </c>
      <c r="WAB20" t="s">
        <v>15917</v>
      </c>
      <c r="WAC20" t="s">
        <v>15918</v>
      </c>
      <c r="WAD20" t="s">
        <v>15919</v>
      </c>
      <c r="WAE20" t="s">
        <v>15920</v>
      </c>
      <c r="WAF20" t="s">
        <v>15921</v>
      </c>
      <c r="WAG20" t="s">
        <v>15922</v>
      </c>
      <c r="WAH20" t="s">
        <v>15923</v>
      </c>
      <c r="WAI20" t="s">
        <v>15924</v>
      </c>
      <c r="WAJ20" t="s">
        <v>15925</v>
      </c>
      <c r="WAK20" t="s">
        <v>15926</v>
      </c>
      <c r="WAL20" t="s">
        <v>15927</v>
      </c>
      <c r="WAM20" t="s">
        <v>15928</v>
      </c>
      <c r="WAN20" t="s">
        <v>15929</v>
      </c>
      <c r="WAO20" t="s">
        <v>15930</v>
      </c>
      <c r="WAP20" t="s">
        <v>15931</v>
      </c>
      <c r="WAQ20" t="s">
        <v>15932</v>
      </c>
      <c r="WAR20" t="s">
        <v>15933</v>
      </c>
      <c r="WAS20" t="s">
        <v>15934</v>
      </c>
      <c r="WAT20" t="s">
        <v>15935</v>
      </c>
      <c r="WAU20" t="s">
        <v>15936</v>
      </c>
      <c r="WAV20" t="s">
        <v>15937</v>
      </c>
      <c r="WAW20" t="s">
        <v>15938</v>
      </c>
      <c r="WAX20" t="s">
        <v>15939</v>
      </c>
      <c r="WAY20" t="s">
        <v>15940</v>
      </c>
      <c r="WAZ20" t="s">
        <v>15941</v>
      </c>
      <c r="WBA20" t="s">
        <v>15942</v>
      </c>
      <c r="WBB20" t="s">
        <v>15943</v>
      </c>
      <c r="WBC20" t="s">
        <v>15944</v>
      </c>
      <c r="WBD20" t="s">
        <v>15945</v>
      </c>
      <c r="WBE20" t="s">
        <v>15946</v>
      </c>
      <c r="WBF20" t="s">
        <v>15947</v>
      </c>
      <c r="WBG20" t="s">
        <v>15948</v>
      </c>
      <c r="WBH20" t="s">
        <v>15949</v>
      </c>
      <c r="WBI20" t="s">
        <v>15950</v>
      </c>
      <c r="WBJ20" t="s">
        <v>15951</v>
      </c>
      <c r="WBK20" t="s">
        <v>15952</v>
      </c>
      <c r="WBL20" t="s">
        <v>15953</v>
      </c>
      <c r="WBM20" t="s">
        <v>15954</v>
      </c>
      <c r="WBN20" t="s">
        <v>15955</v>
      </c>
      <c r="WBO20" t="s">
        <v>15956</v>
      </c>
      <c r="WBP20" t="s">
        <v>15957</v>
      </c>
      <c r="WBQ20" t="s">
        <v>15958</v>
      </c>
      <c r="WBR20" t="s">
        <v>15959</v>
      </c>
      <c r="WBS20" t="s">
        <v>15960</v>
      </c>
      <c r="WBT20" t="s">
        <v>15961</v>
      </c>
      <c r="WBU20" t="s">
        <v>15962</v>
      </c>
      <c r="WBV20" t="s">
        <v>15963</v>
      </c>
      <c r="WBW20" t="s">
        <v>15964</v>
      </c>
      <c r="WBX20" t="s">
        <v>15965</v>
      </c>
      <c r="WBY20" t="s">
        <v>15966</v>
      </c>
      <c r="WBZ20" t="s">
        <v>15967</v>
      </c>
      <c r="WCA20" t="s">
        <v>15968</v>
      </c>
      <c r="WCB20" t="s">
        <v>15969</v>
      </c>
      <c r="WCC20" t="s">
        <v>15970</v>
      </c>
      <c r="WCD20" t="s">
        <v>15971</v>
      </c>
      <c r="WCE20" t="s">
        <v>15972</v>
      </c>
      <c r="WCF20" t="s">
        <v>15973</v>
      </c>
      <c r="WCG20" t="s">
        <v>15974</v>
      </c>
      <c r="WCH20" t="s">
        <v>15975</v>
      </c>
      <c r="WCI20" t="s">
        <v>15976</v>
      </c>
      <c r="WCJ20" t="s">
        <v>15977</v>
      </c>
      <c r="WCK20" t="s">
        <v>15978</v>
      </c>
      <c r="WCL20" t="s">
        <v>15979</v>
      </c>
      <c r="WCM20" t="s">
        <v>15980</v>
      </c>
      <c r="WCN20" t="s">
        <v>15981</v>
      </c>
      <c r="WCO20" t="s">
        <v>15982</v>
      </c>
      <c r="WCP20" t="s">
        <v>15983</v>
      </c>
      <c r="WCQ20" t="s">
        <v>15984</v>
      </c>
      <c r="WCR20" t="s">
        <v>15985</v>
      </c>
      <c r="WCS20" t="s">
        <v>15986</v>
      </c>
      <c r="WCT20" t="s">
        <v>15987</v>
      </c>
      <c r="WCU20" t="s">
        <v>15988</v>
      </c>
      <c r="WCV20" t="s">
        <v>15989</v>
      </c>
      <c r="WCW20" t="s">
        <v>15990</v>
      </c>
      <c r="WCX20" t="s">
        <v>15991</v>
      </c>
      <c r="WCY20" t="s">
        <v>15992</v>
      </c>
      <c r="WCZ20" t="s">
        <v>15993</v>
      </c>
      <c r="WDA20" t="s">
        <v>15994</v>
      </c>
      <c r="WDB20" t="s">
        <v>15995</v>
      </c>
      <c r="WDC20" t="s">
        <v>15996</v>
      </c>
      <c r="WDD20" t="s">
        <v>15997</v>
      </c>
      <c r="WDE20" t="s">
        <v>15998</v>
      </c>
      <c r="WDF20" t="s">
        <v>15999</v>
      </c>
      <c r="WDG20" t="s">
        <v>16000</v>
      </c>
      <c r="WDH20" t="s">
        <v>16001</v>
      </c>
      <c r="WDI20" t="s">
        <v>16002</v>
      </c>
      <c r="WDJ20" t="s">
        <v>16003</v>
      </c>
      <c r="WDK20" t="s">
        <v>16004</v>
      </c>
      <c r="WDL20" t="s">
        <v>16005</v>
      </c>
      <c r="WDM20" t="s">
        <v>16006</v>
      </c>
      <c r="WDN20" t="s">
        <v>16007</v>
      </c>
      <c r="WDO20" t="s">
        <v>16008</v>
      </c>
      <c r="WDP20" t="s">
        <v>16009</v>
      </c>
      <c r="WDQ20" t="s">
        <v>16010</v>
      </c>
      <c r="WDR20" t="s">
        <v>16011</v>
      </c>
      <c r="WDS20" t="s">
        <v>16012</v>
      </c>
      <c r="WDT20" t="s">
        <v>16013</v>
      </c>
      <c r="WDU20" t="s">
        <v>16014</v>
      </c>
      <c r="WDV20" t="s">
        <v>16015</v>
      </c>
      <c r="WDW20" t="s">
        <v>16016</v>
      </c>
      <c r="WDX20" t="s">
        <v>16017</v>
      </c>
      <c r="WDY20" t="s">
        <v>16018</v>
      </c>
      <c r="WDZ20" t="s">
        <v>16019</v>
      </c>
      <c r="WEA20" t="s">
        <v>16020</v>
      </c>
      <c r="WEB20" t="s">
        <v>16021</v>
      </c>
      <c r="WEC20" t="s">
        <v>16022</v>
      </c>
      <c r="WED20" t="s">
        <v>16023</v>
      </c>
      <c r="WEE20" t="s">
        <v>16024</v>
      </c>
      <c r="WEF20" t="s">
        <v>16025</v>
      </c>
      <c r="WEG20" t="s">
        <v>16026</v>
      </c>
      <c r="WEH20" t="s">
        <v>16027</v>
      </c>
      <c r="WEI20" t="s">
        <v>16028</v>
      </c>
      <c r="WEJ20" t="s">
        <v>16029</v>
      </c>
      <c r="WEK20" t="s">
        <v>16030</v>
      </c>
      <c r="WEL20" t="s">
        <v>16031</v>
      </c>
      <c r="WEM20" t="s">
        <v>16032</v>
      </c>
      <c r="WEN20" t="s">
        <v>16033</v>
      </c>
      <c r="WEO20" t="s">
        <v>16034</v>
      </c>
      <c r="WEP20" t="s">
        <v>16035</v>
      </c>
      <c r="WEQ20" t="s">
        <v>16036</v>
      </c>
      <c r="WER20" t="s">
        <v>16037</v>
      </c>
      <c r="WES20" t="s">
        <v>16038</v>
      </c>
      <c r="WET20" t="s">
        <v>16039</v>
      </c>
      <c r="WEU20" t="s">
        <v>16040</v>
      </c>
      <c r="WEV20" t="s">
        <v>16041</v>
      </c>
      <c r="WEW20" t="s">
        <v>16042</v>
      </c>
      <c r="WEX20" t="s">
        <v>16043</v>
      </c>
      <c r="WEY20" t="s">
        <v>16044</v>
      </c>
      <c r="WEZ20" t="s">
        <v>16045</v>
      </c>
      <c r="WFA20" t="s">
        <v>16046</v>
      </c>
      <c r="WFB20" t="s">
        <v>16047</v>
      </c>
      <c r="WFC20" t="s">
        <v>16048</v>
      </c>
      <c r="WFD20" t="s">
        <v>16049</v>
      </c>
      <c r="WFE20" t="s">
        <v>16050</v>
      </c>
      <c r="WFF20" t="s">
        <v>16051</v>
      </c>
      <c r="WFG20" t="s">
        <v>16052</v>
      </c>
      <c r="WFH20" t="s">
        <v>16053</v>
      </c>
      <c r="WFI20" t="s">
        <v>16054</v>
      </c>
      <c r="WFJ20" t="s">
        <v>16055</v>
      </c>
      <c r="WFK20" t="s">
        <v>16056</v>
      </c>
      <c r="WFL20" t="s">
        <v>16057</v>
      </c>
      <c r="WFM20" t="s">
        <v>16058</v>
      </c>
      <c r="WFN20" t="s">
        <v>16059</v>
      </c>
      <c r="WFO20" t="s">
        <v>16060</v>
      </c>
      <c r="WFP20" t="s">
        <v>16061</v>
      </c>
      <c r="WFQ20" t="s">
        <v>16062</v>
      </c>
      <c r="WFR20" t="s">
        <v>16063</v>
      </c>
      <c r="WFS20" t="s">
        <v>16064</v>
      </c>
      <c r="WFT20" t="s">
        <v>16065</v>
      </c>
      <c r="WFU20" t="s">
        <v>16066</v>
      </c>
      <c r="WFV20" t="s">
        <v>16067</v>
      </c>
      <c r="WFW20" t="s">
        <v>16068</v>
      </c>
      <c r="WFX20" t="s">
        <v>16069</v>
      </c>
      <c r="WFY20" t="s">
        <v>16070</v>
      </c>
      <c r="WFZ20" t="s">
        <v>16071</v>
      </c>
      <c r="WGA20" t="s">
        <v>16072</v>
      </c>
      <c r="WGB20" t="s">
        <v>16073</v>
      </c>
      <c r="WGC20" t="s">
        <v>16074</v>
      </c>
      <c r="WGD20" t="s">
        <v>16075</v>
      </c>
      <c r="WGE20" t="s">
        <v>16076</v>
      </c>
      <c r="WGF20" t="s">
        <v>16077</v>
      </c>
      <c r="WGG20" t="s">
        <v>16078</v>
      </c>
      <c r="WGH20" t="s">
        <v>16079</v>
      </c>
      <c r="WGI20" t="s">
        <v>16080</v>
      </c>
      <c r="WGJ20" t="s">
        <v>16081</v>
      </c>
      <c r="WGK20" t="s">
        <v>16082</v>
      </c>
      <c r="WGL20" t="s">
        <v>16083</v>
      </c>
      <c r="WGM20" t="s">
        <v>16084</v>
      </c>
      <c r="WGN20" t="s">
        <v>16085</v>
      </c>
      <c r="WGO20" t="s">
        <v>16086</v>
      </c>
      <c r="WGP20" t="s">
        <v>16087</v>
      </c>
      <c r="WGQ20" t="s">
        <v>16088</v>
      </c>
      <c r="WGR20" t="s">
        <v>16089</v>
      </c>
      <c r="WGS20" t="s">
        <v>16090</v>
      </c>
      <c r="WGT20" t="s">
        <v>16091</v>
      </c>
      <c r="WGU20" t="s">
        <v>16092</v>
      </c>
      <c r="WGV20" t="s">
        <v>16093</v>
      </c>
      <c r="WGW20" t="s">
        <v>16094</v>
      </c>
      <c r="WGX20" t="s">
        <v>16095</v>
      </c>
      <c r="WGY20" t="s">
        <v>16096</v>
      </c>
      <c r="WGZ20" t="s">
        <v>16097</v>
      </c>
      <c r="WHA20" t="s">
        <v>16098</v>
      </c>
      <c r="WHB20" t="s">
        <v>16099</v>
      </c>
      <c r="WHC20" t="s">
        <v>16100</v>
      </c>
      <c r="WHD20" t="s">
        <v>16101</v>
      </c>
      <c r="WHE20" t="s">
        <v>16102</v>
      </c>
      <c r="WHF20" t="s">
        <v>16103</v>
      </c>
      <c r="WHG20" t="s">
        <v>16104</v>
      </c>
      <c r="WHH20" t="s">
        <v>16105</v>
      </c>
      <c r="WHI20" t="s">
        <v>16106</v>
      </c>
      <c r="WHJ20" t="s">
        <v>16107</v>
      </c>
      <c r="WHK20" t="s">
        <v>16108</v>
      </c>
      <c r="WHL20" t="s">
        <v>16109</v>
      </c>
      <c r="WHM20" t="s">
        <v>16110</v>
      </c>
      <c r="WHN20" t="s">
        <v>16111</v>
      </c>
      <c r="WHO20" t="s">
        <v>16112</v>
      </c>
      <c r="WHP20" t="s">
        <v>16113</v>
      </c>
      <c r="WHQ20" t="s">
        <v>16114</v>
      </c>
      <c r="WHR20" t="s">
        <v>16115</v>
      </c>
      <c r="WHS20" t="s">
        <v>16116</v>
      </c>
      <c r="WHT20" t="s">
        <v>16117</v>
      </c>
      <c r="WHU20" t="s">
        <v>16118</v>
      </c>
      <c r="WHV20" t="s">
        <v>16119</v>
      </c>
      <c r="WHW20" t="s">
        <v>16120</v>
      </c>
      <c r="WHX20" t="s">
        <v>16121</v>
      </c>
      <c r="WHY20" t="s">
        <v>16122</v>
      </c>
      <c r="WHZ20" t="s">
        <v>16123</v>
      </c>
      <c r="WIA20" t="s">
        <v>16124</v>
      </c>
      <c r="WIB20" t="s">
        <v>16125</v>
      </c>
      <c r="WIC20" t="s">
        <v>16126</v>
      </c>
      <c r="WID20" t="s">
        <v>16127</v>
      </c>
      <c r="WIE20" t="s">
        <v>16128</v>
      </c>
      <c r="WIF20" t="s">
        <v>16129</v>
      </c>
      <c r="WIG20" t="s">
        <v>16130</v>
      </c>
      <c r="WIH20" t="s">
        <v>16131</v>
      </c>
      <c r="WII20" t="s">
        <v>16132</v>
      </c>
      <c r="WIJ20" t="s">
        <v>16133</v>
      </c>
      <c r="WIK20" t="s">
        <v>16134</v>
      </c>
      <c r="WIL20" t="s">
        <v>16135</v>
      </c>
      <c r="WIM20" t="s">
        <v>16136</v>
      </c>
      <c r="WIN20" t="s">
        <v>16137</v>
      </c>
      <c r="WIO20" t="s">
        <v>16138</v>
      </c>
      <c r="WIP20" t="s">
        <v>16139</v>
      </c>
      <c r="WIQ20" t="s">
        <v>16140</v>
      </c>
      <c r="WIR20" t="s">
        <v>16141</v>
      </c>
      <c r="WIS20" t="s">
        <v>16142</v>
      </c>
      <c r="WIT20" t="s">
        <v>16143</v>
      </c>
      <c r="WIU20" t="s">
        <v>16144</v>
      </c>
      <c r="WIV20" t="s">
        <v>16145</v>
      </c>
      <c r="WIW20" t="s">
        <v>16146</v>
      </c>
      <c r="WIX20" t="s">
        <v>16147</v>
      </c>
      <c r="WIY20" t="s">
        <v>16148</v>
      </c>
      <c r="WIZ20" t="s">
        <v>16149</v>
      </c>
      <c r="WJA20" t="s">
        <v>16150</v>
      </c>
      <c r="WJB20" t="s">
        <v>16151</v>
      </c>
      <c r="WJC20" t="s">
        <v>16152</v>
      </c>
      <c r="WJD20" t="s">
        <v>16153</v>
      </c>
      <c r="WJE20" t="s">
        <v>16154</v>
      </c>
      <c r="WJF20" t="s">
        <v>16155</v>
      </c>
      <c r="WJG20" t="s">
        <v>16156</v>
      </c>
      <c r="WJH20" t="s">
        <v>16157</v>
      </c>
      <c r="WJI20" t="s">
        <v>16158</v>
      </c>
      <c r="WJJ20" t="s">
        <v>16159</v>
      </c>
      <c r="WJK20" t="s">
        <v>16160</v>
      </c>
      <c r="WJL20" t="s">
        <v>16161</v>
      </c>
      <c r="WJM20" t="s">
        <v>16162</v>
      </c>
      <c r="WJN20" t="s">
        <v>16163</v>
      </c>
      <c r="WJO20" t="s">
        <v>16164</v>
      </c>
      <c r="WJP20" t="s">
        <v>16165</v>
      </c>
      <c r="WJQ20" t="s">
        <v>16166</v>
      </c>
      <c r="WJR20" t="s">
        <v>16167</v>
      </c>
      <c r="WJS20" t="s">
        <v>16168</v>
      </c>
      <c r="WJT20" t="s">
        <v>16169</v>
      </c>
      <c r="WJU20" t="s">
        <v>16170</v>
      </c>
      <c r="WJV20" t="s">
        <v>16171</v>
      </c>
      <c r="WJW20" t="s">
        <v>16172</v>
      </c>
      <c r="WJX20" t="s">
        <v>16173</v>
      </c>
      <c r="WJY20" t="s">
        <v>16174</v>
      </c>
      <c r="WJZ20" t="s">
        <v>16175</v>
      </c>
      <c r="WKA20" t="s">
        <v>16176</v>
      </c>
      <c r="WKB20" t="s">
        <v>16177</v>
      </c>
      <c r="WKC20" t="s">
        <v>16178</v>
      </c>
      <c r="WKD20" t="s">
        <v>16179</v>
      </c>
      <c r="WKE20" t="s">
        <v>16180</v>
      </c>
      <c r="WKF20" t="s">
        <v>16181</v>
      </c>
      <c r="WKG20" t="s">
        <v>16182</v>
      </c>
      <c r="WKH20" t="s">
        <v>16183</v>
      </c>
      <c r="WKI20" t="s">
        <v>16184</v>
      </c>
      <c r="WKJ20" t="s">
        <v>16185</v>
      </c>
      <c r="WKK20" t="s">
        <v>16186</v>
      </c>
      <c r="WKL20" t="s">
        <v>16187</v>
      </c>
      <c r="WKM20" t="s">
        <v>16188</v>
      </c>
      <c r="WKN20" t="s">
        <v>16189</v>
      </c>
      <c r="WKO20" t="s">
        <v>16190</v>
      </c>
      <c r="WKP20" t="s">
        <v>16191</v>
      </c>
      <c r="WKQ20" t="s">
        <v>16192</v>
      </c>
      <c r="WKR20" t="s">
        <v>16193</v>
      </c>
      <c r="WKS20" t="s">
        <v>16194</v>
      </c>
      <c r="WKT20" t="s">
        <v>16195</v>
      </c>
      <c r="WKU20" t="s">
        <v>16196</v>
      </c>
      <c r="WKV20" t="s">
        <v>16197</v>
      </c>
      <c r="WKW20" t="s">
        <v>16198</v>
      </c>
      <c r="WKX20" t="s">
        <v>16199</v>
      </c>
      <c r="WKY20" t="s">
        <v>16200</v>
      </c>
      <c r="WKZ20" t="s">
        <v>16201</v>
      </c>
      <c r="WLA20" t="s">
        <v>16202</v>
      </c>
      <c r="WLB20" t="s">
        <v>16203</v>
      </c>
      <c r="WLC20" t="s">
        <v>16204</v>
      </c>
      <c r="WLD20" t="s">
        <v>16205</v>
      </c>
      <c r="WLE20" t="s">
        <v>16206</v>
      </c>
      <c r="WLF20" t="s">
        <v>16207</v>
      </c>
      <c r="WLG20" t="s">
        <v>16208</v>
      </c>
      <c r="WLH20" t="s">
        <v>16209</v>
      </c>
      <c r="WLI20" t="s">
        <v>16210</v>
      </c>
      <c r="WLJ20" t="s">
        <v>16211</v>
      </c>
      <c r="WLK20" t="s">
        <v>16212</v>
      </c>
      <c r="WLL20" t="s">
        <v>16213</v>
      </c>
      <c r="WLM20" t="s">
        <v>16214</v>
      </c>
      <c r="WLN20" t="s">
        <v>16215</v>
      </c>
      <c r="WLO20" t="s">
        <v>16216</v>
      </c>
      <c r="WLP20" t="s">
        <v>16217</v>
      </c>
      <c r="WLQ20" t="s">
        <v>16218</v>
      </c>
      <c r="WLR20" t="s">
        <v>16219</v>
      </c>
      <c r="WLS20" t="s">
        <v>16220</v>
      </c>
      <c r="WLT20" t="s">
        <v>16221</v>
      </c>
      <c r="WLU20" t="s">
        <v>16222</v>
      </c>
      <c r="WLV20" t="s">
        <v>16223</v>
      </c>
      <c r="WLW20" t="s">
        <v>16224</v>
      </c>
      <c r="WLX20" t="s">
        <v>16225</v>
      </c>
      <c r="WLY20" t="s">
        <v>16226</v>
      </c>
      <c r="WLZ20" t="s">
        <v>16227</v>
      </c>
      <c r="WMA20" t="s">
        <v>16228</v>
      </c>
      <c r="WMB20" t="s">
        <v>16229</v>
      </c>
      <c r="WMC20" t="s">
        <v>16230</v>
      </c>
      <c r="WMD20" t="s">
        <v>16231</v>
      </c>
      <c r="WME20" t="s">
        <v>16232</v>
      </c>
      <c r="WMF20" t="s">
        <v>16233</v>
      </c>
      <c r="WMG20" t="s">
        <v>16234</v>
      </c>
      <c r="WMH20" t="s">
        <v>16235</v>
      </c>
      <c r="WMI20" t="s">
        <v>16236</v>
      </c>
      <c r="WMJ20" t="s">
        <v>16237</v>
      </c>
      <c r="WMK20" t="s">
        <v>16238</v>
      </c>
      <c r="WML20" t="s">
        <v>16239</v>
      </c>
      <c r="WMM20" t="s">
        <v>16240</v>
      </c>
      <c r="WMN20" t="s">
        <v>16241</v>
      </c>
      <c r="WMO20" t="s">
        <v>16242</v>
      </c>
      <c r="WMP20" t="s">
        <v>16243</v>
      </c>
      <c r="WMQ20" t="s">
        <v>16244</v>
      </c>
      <c r="WMR20" t="s">
        <v>16245</v>
      </c>
      <c r="WMS20" t="s">
        <v>16246</v>
      </c>
      <c r="WMT20" t="s">
        <v>16247</v>
      </c>
      <c r="WMU20" t="s">
        <v>16248</v>
      </c>
      <c r="WMV20" t="s">
        <v>16249</v>
      </c>
      <c r="WMW20" t="s">
        <v>16250</v>
      </c>
      <c r="WMX20" t="s">
        <v>16251</v>
      </c>
      <c r="WMY20" t="s">
        <v>16252</v>
      </c>
      <c r="WMZ20" t="s">
        <v>16253</v>
      </c>
      <c r="WNA20" t="s">
        <v>16254</v>
      </c>
      <c r="WNB20" t="s">
        <v>16255</v>
      </c>
      <c r="WNC20" t="s">
        <v>16256</v>
      </c>
      <c r="WND20" t="s">
        <v>16257</v>
      </c>
      <c r="WNE20" t="s">
        <v>16258</v>
      </c>
      <c r="WNF20" t="s">
        <v>16259</v>
      </c>
      <c r="WNG20" t="s">
        <v>16260</v>
      </c>
      <c r="WNH20" t="s">
        <v>16261</v>
      </c>
      <c r="WNI20" t="s">
        <v>16262</v>
      </c>
      <c r="WNJ20" t="s">
        <v>16263</v>
      </c>
      <c r="WNK20" t="s">
        <v>16264</v>
      </c>
      <c r="WNL20" t="s">
        <v>16265</v>
      </c>
      <c r="WNM20" t="s">
        <v>16266</v>
      </c>
      <c r="WNN20" t="s">
        <v>16267</v>
      </c>
      <c r="WNO20" t="s">
        <v>16268</v>
      </c>
      <c r="WNP20" t="s">
        <v>16269</v>
      </c>
      <c r="WNQ20" t="s">
        <v>16270</v>
      </c>
      <c r="WNR20" t="s">
        <v>16271</v>
      </c>
      <c r="WNS20" t="s">
        <v>16272</v>
      </c>
      <c r="WNT20" t="s">
        <v>16273</v>
      </c>
      <c r="WNU20" t="s">
        <v>16274</v>
      </c>
      <c r="WNV20" t="s">
        <v>16275</v>
      </c>
      <c r="WNW20" t="s">
        <v>16276</v>
      </c>
      <c r="WNX20" t="s">
        <v>16277</v>
      </c>
      <c r="WNY20" t="s">
        <v>16278</v>
      </c>
      <c r="WNZ20" t="s">
        <v>16279</v>
      </c>
      <c r="WOA20" t="s">
        <v>16280</v>
      </c>
      <c r="WOB20" t="s">
        <v>16281</v>
      </c>
      <c r="WOC20" t="s">
        <v>16282</v>
      </c>
      <c r="WOD20" t="s">
        <v>16283</v>
      </c>
      <c r="WOE20" t="s">
        <v>16284</v>
      </c>
      <c r="WOF20" t="s">
        <v>16285</v>
      </c>
      <c r="WOG20" t="s">
        <v>16286</v>
      </c>
      <c r="WOH20" t="s">
        <v>16287</v>
      </c>
      <c r="WOI20" t="s">
        <v>16288</v>
      </c>
      <c r="WOJ20" t="s">
        <v>16289</v>
      </c>
      <c r="WOK20" t="s">
        <v>16290</v>
      </c>
      <c r="WOL20" t="s">
        <v>16291</v>
      </c>
      <c r="WOM20" t="s">
        <v>16292</v>
      </c>
      <c r="WON20" t="s">
        <v>16293</v>
      </c>
      <c r="WOO20" t="s">
        <v>16294</v>
      </c>
      <c r="WOP20" t="s">
        <v>16295</v>
      </c>
      <c r="WOQ20" t="s">
        <v>16296</v>
      </c>
      <c r="WOR20" t="s">
        <v>16297</v>
      </c>
      <c r="WOS20" t="s">
        <v>16298</v>
      </c>
      <c r="WOT20" t="s">
        <v>16299</v>
      </c>
      <c r="WOU20" t="s">
        <v>16300</v>
      </c>
      <c r="WOV20" t="s">
        <v>16301</v>
      </c>
      <c r="WOW20" t="s">
        <v>16302</v>
      </c>
      <c r="WOX20" t="s">
        <v>16303</v>
      </c>
      <c r="WOY20" t="s">
        <v>16304</v>
      </c>
      <c r="WOZ20" t="s">
        <v>16305</v>
      </c>
      <c r="WPA20" t="s">
        <v>16306</v>
      </c>
      <c r="WPB20" t="s">
        <v>16307</v>
      </c>
      <c r="WPC20" t="s">
        <v>16308</v>
      </c>
      <c r="WPD20" t="s">
        <v>16309</v>
      </c>
      <c r="WPE20" t="s">
        <v>16310</v>
      </c>
      <c r="WPF20" t="s">
        <v>16311</v>
      </c>
      <c r="WPG20" t="s">
        <v>16312</v>
      </c>
      <c r="WPH20" t="s">
        <v>16313</v>
      </c>
      <c r="WPI20" t="s">
        <v>16314</v>
      </c>
      <c r="WPJ20" t="s">
        <v>16315</v>
      </c>
      <c r="WPK20" t="s">
        <v>16316</v>
      </c>
      <c r="WPL20" t="s">
        <v>16317</v>
      </c>
      <c r="WPM20" t="s">
        <v>16318</v>
      </c>
      <c r="WPN20" t="s">
        <v>16319</v>
      </c>
      <c r="WPO20" t="s">
        <v>16320</v>
      </c>
      <c r="WPP20" t="s">
        <v>16321</v>
      </c>
      <c r="WPQ20" t="s">
        <v>16322</v>
      </c>
      <c r="WPR20" t="s">
        <v>16323</v>
      </c>
      <c r="WPS20" t="s">
        <v>16324</v>
      </c>
      <c r="WPT20" t="s">
        <v>16325</v>
      </c>
      <c r="WPU20" t="s">
        <v>16326</v>
      </c>
      <c r="WPV20" t="s">
        <v>16327</v>
      </c>
      <c r="WPW20" t="s">
        <v>16328</v>
      </c>
      <c r="WPX20" t="s">
        <v>16329</v>
      </c>
      <c r="WPY20" t="s">
        <v>16330</v>
      </c>
      <c r="WPZ20" t="s">
        <v>16331</v>
      </c>
      <c r="WQA20" t="s">
        <v>16332</v>
      </c>
      <c r="WQB20" t="s">
        <v>16333</v>
      </c>
      <c r="WQC20" t="s">
        <v>16334</v>
      </c>
      <c r="WQD20" t="s">
        <v>16335</v>
      </c>
      <c r="WQE20" t="s">
        <v>16336</v>
      </c>
      <c r="WQF20" t="s">
        <v>16337</v>
      </c>
      <c r="WQG20" t="s">
        <v>16338</v>
      </c>
      <c r="WQH20" t="s">
        <v>16339</v>
      </c>
      <c r="WQI20" t="s">
        <v>16340</v>
      </c>
      <c r="WQJ20" t="s">
        <v>16341</v>
      </c>
      <c r="WQK20" t="s">
        <v>16342</v>
      </c>
      <c r="WQL20" t="s">
        <v>16343</v>
      </c>
      <c r="WQM20" t="s">
        <v>16344</v>
      </c>
      <c r="WQN20" t="s">
        <v>16345</v>
      </c>
      <c r="WQO20" t="s">
        <v>16346</v>
      </c>
      <c r="WQP20" t="s">
        <v>16347</v>
      </c>
      <c r="WQQ20" t="s">
        <v>16348</v>
      </c>
      <c r="WQR20" t="s">
        <v>16349</v>
      </c>
      <c r="WQS20" t="s">
        <v>16350</v>
      </c>
      <c r="WQT20" t="s">
        <v>16351</v>
      </c>
      <c r="WQU20" t="s">
        <v>16352</v>
      </c>
      <c r="WQV20" t="s">
        <v>16353</v>
      </c>
      <c r="WQW20" t="s">
        <v>16354</v>
      </c>
      <c r="WQX20" t="s">
        <v>16355</v>
      </c>
      <c r="WQY20" t="s">
        <v>16356</v>
      </c>
      <c r="WQZ20" t="s">
        <v>16357</v>
      </c>
      <c r="WRA20" t="s">
        <v>16358</v>
      </c>
      <c r="WRB20" t="s">
        <v>16359</v>
      </c>
      <c r="WRC20" t="s">
        <v>16360</v>
      </c>
      <c r="WRD20" t="s">
        <v>16361</v>
      </c>
      <c r="WRE20" t="s">
        <v>16362</v>
      </c>
      <c r="WRF20" t="s">
        <v>16363</v>
      </c>
      <c r="WRG20" t="s">
        <v>16364</v>
      </c>
      <c r="WRH20" t="s">
        <v>16365</v>
      </c>
      <c r="WRI20" t="s">
        <v>16366</v>
      </c>
      <c r="WRJ20" t="s">
        <v>16367</v>
      </c>
      <c r="WRK20" t="s">
        <v>16368</v>
      </c>
      <c r="WRL20" t="s">
        <v>16369</v>
      </c>
      <c r="WRM20" t="s">
        <v>16370</v>
      </c>
      <c r="WRN20" t="s">
        <v>16371</v>
      </c>
      <c r="WRO20" t="s">
        <v>16372</v>
      </c>
      <c r="WRP20" t="s">
        <v>16373</v>
      </c>
      <c r="WRQ20" t="s">
        <v>16374</v>
      </c>
      <c r="WRR20" t="s">
        <v>16375</v>
      </c>
      <c r="WRS20" t="s">
        <v>16376</v>
      </c>
      <c r="WRT20" t="s">
        <v>16377</v>
      </c>
      <c r="WRU20" t="s">
        <v>16378</v>
      </c>
      <c r="WRV20" t="s">
        <v>16379</v>
      </c>
      <c r="WRW20" t="s">
        <v>16380</v>
      </c>
      <c r="WRX20" t="s">
        <v>16381</v>
      </c>
      <c r="WRY20" t="s">
        <v>16382</v>
      </c>
      <c r="WRZ20" t="s">
        <v>16383</v>
      </c>
      <c r="WSA20" t="s">
        <v>16384</v>
      </c>
      <c r="WSB20" t="s">
        <v>16385</v>
      </c>
      <c r="WSC20" t="s">
        <v>16386</v>
      </c>
      <c r="WSD20" t="s">
        <v>16387</v>
      </c>
      <c r="WSE20" t="s">
        <v>16388</v>
      </c>
      <c r="WSF20" t="s">
        <v>16389</v>
      </c>
      <c r="WSG20" t="s">
        <v>16390</v>
      </c>
      <c r="WSH20" t="s">
        <v>16391</v>
      </c>
      <c r="WSI20" t="s">
        <v>16392</v>
      </c>
      <c r="WSJ20" t="s">
        <v>16393</v>
      </c>
      <c r="WSK20" t="s">
        <v>16394</v>
      </c>
      <c r="WSL20" t="s">
        <v>16395</v>
      </c>
      <c r="WSM20" t="s">
        <v>16396</v>
      </c>
      <c r="WSN20" t="s">
        <v>16397</v>
      </c>
      <c r="WSO20" t="s">
        <v>16398</v>
      </c>
      <c r="WSP20" t="s">
        <v>16399</v>
      </c>
      <c r="WSQ20" t="s">
        <v>16400</v>
      </c>
      <c r="WSR20" t="s">
        <v>16401</v>
      </c>
      <c r="WSS20" t="s">
        <v>16402</v>
      </c>
      <c r="WST20" t="s">
        <v>16403</v>
      </c>
      <c r="WSU20" t="s">
        <v>16404</v>
      </c>
      <c r="WSV20" t="s">
        <v>16405</v>
      </c>
      <c r="WSW20" t="s">
        <v>16406</v>
      </c>
      <c r="WSX20" t="s">
        <v>16407</v>
      </c>
      <c r="WSY20" t="s">
        <v>16408</v>
      </c>
      <c r="WSZ20" t="s">
        <v>16409</v>
      </c>
      <c r="WTA20" t="s">
        <v>16410</v>
      </c>
      <c r="WTB20" t="s">
        <v>16411</v>
      </c>
      <c r="WTC20" t="s">
        <v>16412</v>
      </c>
      <c r="WTD20" t="s">
        <v>16413</v>
      </c>
      <c r="WTE20" t="s">
        <v>16414</v>
      </c>
      <c r="WTF20" t="s">
        <v>16415</v>
      </c>
      <c r="WTG20" t="s">
        <v>16416</v>
      </c>
      <c r="WTH20" t="s">
        <v>16417</v>
      </c>
      <c r="WTI20" t="s">
        <v>16418</v>
      </c>
      <c r="WTJ20" t="s">
        <v>16419</v>
      </c>
      <c r="WTK20" t="s">
        <v>16420</v>
      </c>
      <c r="WTL20" t="s">
        <v>16421</v>
      </c>
      <c r="WTM20" t="s">
        <v>16422</v>
      </c>
      <c r="WTN20" t="s">
        <v>16423</v>
      </c>
      <c r="WTO20" t="s">
        <v>16424</v>
      </c>
      <c r="WTP20" t="s">
        <v>16425</v>
      </c>
      <c r="WTQ20" t="s">
        <v>16426</v>
      </c>
      <c r="WTR20" t="s">
        <v>16427</v>
      </c>
      <c r="WTS20" t="s">
        <v>16428</v>
      </c>
      <c r="WTT20" t="s">
        <v>16429</v>
      </c>
      <c r="WTU20" t="s">
        <v>16430</v>
      </c>
      <c r="WTV20" t="s">
        <v>16431</v>
      </c>
      <c r="WTW20" t="s">
        <v>16432</v>
      </c>
      <c r="WTX20" t="s">
        <v>16433</v>
      </c>
      <c r="WTY20" t="s">
        <v>16434</v>
      </c>
      <c r="WTZ20" t="s">
        <v>16435</v>
      </c>
      <c r="WUA20" t="s">
        <v>16436</v>
      </c>
      <c r="WUB20" t="s">
        <v>16437</v>
      </c>
      <c r="WUC20" t="s">
        <v>16438</v>
      </c>
      <c r="WUD20" t="s">
        <v>16439</v>
      </c>
      <c r="WUE20" t="s">
        <v>16440</v>
      </c>
      <c r="WUF20" t="s">
        <v>16441</v>
      </c>
      <c r="WUG20" t="s">
        <v>16442</v>
      </c>
      <c r="WUH20" t="s">
        <v>16443</v>
      </c>
      <c r="WUI20" t="s">
        <v>16444</v>
      </c>
      <c r="WUJ20" t="s">
        <v>16445</v>
      </c>
      <c r="WUK20" t="s">
        <v>16446</v>
      </c>
      <c r="WUL20" t="s">
        <v>16447</v>
      </c>
      <c r="WUM20" t="s">
        <v>16448</v>
      </c>
      <c r="WUN20" t="s">
        <v>16449</v>
      </c>
      <c r="WUO20" t="s">
        <v>16450</v>
      </c>
      <c r="WUP20" t="s">
        <v>16451</v>
      </c>
      <c r="WUQ20" t="s">
        <v>16452</v>
      </c>
      <c r="WUR20" t="s">
        <v>16453</v>
      </c>
      <c r="WUS20" t="s">
        <v>16454</v>
      </c>
      <c r="WUT20" t="s">
        <v>16455</v>
      </c>
      <c r="WUU20" t="s">
        <v>16456</v>
      </c>
      <c r="WUV20" t="s">
        <v>16457</v>
      </c>
      <c r="WUW20" t="s">
        <v>16458</v>
      </c>
      <c r="WUX20" t="s">
        <v>16459</v>
      </c>
      <c r="WUY20" t="s">
        <v>16460</v>
      </c>
      <c r="WUZ20" t="s">
        <v>16461</v>
      </c>
      <c r="WVA20" t="s">
        <v>16462</v>
      </c>
      <c r="WVB20" t="s">
        <v>16463</v>
      </c>
      <c r="WVC20" t="s">
        <v>16464</v>
      </c>
      <c r="WVD20" t="s">
        <v>16465</v>
      </c>
      <c r="WVE20" t="s">
        <v>16466</v>
      </c>
      <c r="WVF20" t="s">
        <v>16467</v>
      </c>
      <c r="WVG20" t="s">
        <v>16468</v>
      </c>
      <c r="WVH20" t="s">
        <v>16469</v>
      </c>
      <c r="WVI20" t="s">
        <v>16470</v>
      </c>
      <c r="WVJ20" t="s">
        <v>16471</v>
      </c>
      <c r="WVK20" t="s">
        <v>16472</v>
      </c>
      <c r="WVL20" t="s">
        <v>16473</v>
      </c>
      <c r="WVM20" t="s">
        <v>16474</v>
      </c>
      <c r="WVN20" t="s">
        <v>16475</v>
      </c>
      <c r="WVO20" t="s">
        <v>16476</v>
      </c>
      <c r="WVP20" t="s">
        <v>16477</v>
      </c>
      <c r="WVQ20" t="s">
        <v>16478</v>
      </c>
      <c r="WVR20" t="s">
        <v>16479</v>
      </c>
      <c r="WVS20" t="s">
        <v>16480</v>
      </c>
      <c r="WVT20" t="s">
        <v>16481</v>
      </c>
      <c r="WVU20" t="s">
        <v>16482</v>
      </c>
      <c r="WVV20" t="s">
        <v>16483</v>
      </c>
      <c r="WVW20" t="s">
        <v>16484</v>
      </c>
      <c r="WVX20" t="s">
        <v>16485</v>
      </c>
      <c r="WVY20" t="s">
        <v>16486</v>
      </c>
      <c r="WVZ20" t="s">
        <v>16487</v>
      </c>
      <c r="WWA20" t="s">
        <v>16488</v>
      </c>
      <c r="WWB20" t="s">
        <v>16489</v>
      </c>
      <c r="WWC20" t="s">
        <v>16490</v>
      </c>
      <c r="WWD20" t="s">
        <v>16491</v>
      </c>
      <c r="WWE20" t="s">
        <v>16492</v>
      </c>
      <c r="WWF20" t="s">
        <v>16493</v>
      </c>
      <c r="WWG20" t="s">
        <v>16494</v>
      </c>
      <c r="WWH20" t="s">
        <v>16495</v>
      </c>
      <c r="WWI20" t="s">
        <v>16496</v>
      </c>
      <c r="WWJ20" t="s">
        <v>16497</v>
      </c>
      <c r="WWK20" t="s">
        <v>16498</v>
      </c>
      <c r="WWL20" t="s">
        <v>16499</v>
      </c>
      <c r="WWM20" t="s">
        <v>16500</v>
      </c>
      <c r="WWN20" t="s">
        <v>16501</v>
      </c>
      <c r="WWO20" t="s">
        <v>16502</v>
      </c>
      <c r="WWP20" t="s">
        <v>16503</v>
      </c>
      <c r="WWQ20" t="s">
        <v>16504</v>
      </c>
      <c r="WWR20" t="s">
        <v>16505</v>
      </c>
      <c r="WWS20" t="s">
        <v>16506</v>
      </c>
      <c r="WWT20" t="s">
        <v>16507</v>
      </c>
      <c r="WWU20" t="s">
        <v>16508</v>
      </c>
      <c r="WWV20" t="s">
        <v>16509</v>
      </c>
      <c r="WWW20" t="s">
        <v>16510</v>
      </c>
      <c r="WWX20" t="s">
        <v>16511</v>
      </c>
      <c r="WWY20" t="s">
        <v>16512</v>
      </c>
      <c r="WWZ20" t="s">
        <v>16513</v>
      </c>
      <c r="WXA20" t="s">
        <v>16514</v>
      </c>
      <c r="WXB20" t="s">
        <v>16515</v>
      </c>
      <c r="WXC20" t="s">
        <v>16516</v>
      </c>
      <c r="WXD20" t="s">
        <v>16517</v>
      </c>
      <c r="WXE20" t="s">
        <v>16518</v>
      </c>
      <c r="WXF20" t="s">
        <v>16519</v>
      </c>
      <c r="WXG20" t="s">
        <v>16520</v>
      </c>
      <c r="WXH20" t="s">
        <v>16521</v>
      </c>
      <c r="WXI20" t="s">
        <v>16522</v>
      </c>
      <c r="WXJ20" t="s">
        <v>16523</v>
      </c>
      <c r="WXK20" t="s">
        <v>16524</v>
      </c>
      <c r="WXL20" t="s">
        <v>16525</v>
      </c>
      <c r="WXM20" t="s">
        <v>16526</v>
      </c>
      <c r="WXN20" t="s">
        <v>16527</v>
      </c>
      <c r="WXO20" t="s">
        <v>16528</v>
      </c>
      <c r="WXP20" t="s">
        <v>16529</v>
      </c>
      <c r="WXQ20" t="s">
        <v>16530</v>
      </c>
      <c r="WXR20" t="s">
        <v>16531</v>
      </c>
      <c r="WXS20" t="s">
        <v>16532</v>
      </c>
      <c r="WXT20" t="s">
        <v>16533</v>
      </c>
      <c r="WXU20" t="s">
        <v>16534</v>
      </c>
      <c r="WXV20" t="s">
        <v>16535</v>
      </c>
      <c r="WXW20" t="s">
        <v>16536</v>
      </c>
      <c r="WXX20" t="s">
        <v>16537</v>
      </c>
      <c r="WXY20" t="s">
        <v>16538</v>
      </c>
      <c r="WXZ20" t="s">
        <v>16539</v>
      </c>
      <c r="WYA20" t="s">
        <v>16540</v>
      </c>
      <c r="WYB20" t="s">
        <v>16541</v>
      </c>
      <c r="WYC20" t="s">
        <v>16542</v>
      </c>
      <c r="WYD20" t="s">
        <v>16543</v>
      </c>
      <c r="WYE20" t="s">
        <v>16544</v>
      </c>
      <c r="WYF20" t="s">
        <v>16545</v>
      </c>
      <c r="WYG20" t="s">
        <v>16546</v>
      </c>
      <c r="WYH20" t="s">
        <v>16547</v>
      </c>
      <c r="WYI20" t="s">
        <v>16548</v>
      </c>
      <c r="WYJ20" t="s">
        <v>16549</v>
      </c>
      <c r="WYK20" t="s">
        <v>16550</v>
      </c>
      <c r="WYL20" t="s">
        <v>16551</v>
      </c>
      <c r="WYM20" t="s">
        <v>16552</v>
      </c>
      <c r="WYN20" t="s">
        <v>16553</v>
      </c>
      <c r="WYO20" t="s">
        <v>16554</v>
      </c>
      <c r="WYP20" t="s">
        <v>16555</v>
      </c>
      <c r="WYQ20" t="s">
        <v>16556</v>
      </c>
      <c r="WYR20" t="s">
        <v>16557</v>
      </c>
      <c r="WYS20" t="s">
        <v>16558</v>
      </c>
      <c r="WYT20" t="s">
        <v>16559</v>
      </c>
      <c r="WYU20" t="s">
        <v>16560</v>
      </c>
      <c r="WYV20" t="s">
        <v>16561</v>
      </c>
      <c r="WYW20" t="s">
        <v>16562</v>
      </c>
      <c r="WYX20" t="s">
        <v>16563</v>
      </c>
      <c r="WYY20" t="s">
        <v>16564</v>
      </c>
      <c r="WYZ20" t="s">
        <v>16565</v>
      </c>
      <c r="WZA20" t="s">
        <v>16566</v>
      </c>
      <c r="WZB20" t="s">
        <v>16567</v>
      </c>
      <c r="WZC20" t="s">
        <v>16568</v>
      </c>
      <c r="WZD20" t="s">
        <v>16569</v>
      </c>
      <c r="WZE20" t="s">
        <v>16570</v>
      </c>
      <c r="WZF20" t="s">
        <v>16571</v>
      </c>
      <c r="WZG20" t="s">
        <v>16572</v>
      </c>
      <c r="WZH20" t="s">
        <v>16573</v>
      </c>
      <c r="WZI20" t="s">
        <v>16574</v>
      </c>
      <c r="WZJ20" t="s">
        <v>16575</v>
      </c>
      <c r="WZK20" t="s">
        <v>16576</v>
      </c>
      <c r="WZL20" t="s">
        <v>16577</v>
      </c>
      <c r="WZM20" t="s">
        <v>16578</v>
      </c>
      <c r="WZN20" t="s">
        <v>16579</v>
      </c>
      <c r="WZO20" t="s">
        <v>16580</v>
      </c>
      <c r="WZP20" t="s">
        <v>16581</v>
      </c>
      <c r="WZQ20" t="s">
        <v>16582</v>
      </c>
      <c r="WZR20" t="s">
        <v>16583</v>
      </c>
      <c r="WZS20" t="s">
        <v>16584</v>
      </c>
      <c r="WZT20" t="s">
        <v>16585</v>
      </c>
      <c r="WZU20" t="s">
        <v>16586</v>
      </c>
      <c r="WZV20" t="s">
        <v>16587</v>
      </c>
      <c r="WZW20" t="s">
        <v>16588</v>
      </c>
      <c r="WZX20" t="s">
        <v>16589</v>
      </c>
      <c r="WZY20" t="s">
        <v>16590</v>
      </c>
      <c r="WZZ20" t="s">
        <v>16591</v>
      </c>
      <c r="XAA20" t="s">
        <v>16592</v>
      </c>
      <c r="XAB20" t="s">
        <v>16593</v>
      </c>
      <c r="XAC20" t="s">
        <v>16594</v>
      </c>
      <c r="XAD20" t="s">
        <v>16595</v>
      </c>
      <c r="XAE20" t="s">
        <v>16596</v>
      </c>
      <c r="XAF20" t="s">
        <v>16597</v>
      </c>
      <c r="XAG20" t="s">
        <v>16598</v>
      </c>
      <c r="XAH20" t="s">
        <v>16599</v>
      </c>
      <c r="XAI20" t="s">
        <v>16600</v>
      </c>
      <c r="XAJ20" t="s">
        <v>16601</v>
      </c>
      <c r="XAK20" t="s">
        <v>16602</v>
      </c>
      <c r="XAL20" t="s">
        <v>16603</v>
      </c>
      <c r="XAM20" t="s">
        <v>16604</v>
      </c>
      <c r="XAN20" t="s">
        <v>16605</v>
      </c>
      <c r="XAO20" t="s">
        <v>16606</v>
      </c>
      <c r="XAP20" t="s">
        <v>16607</v>
      </c>
      <c r="XAQ20" t="s">
        <v>16608</v>
      </c>
      <c r="XAR20" t="s">
        <v>16609</v>
      </c>
      <c r="XAS20" t="s">
        <v>16610</v>
      </c>
      <c r="XAT20" t="s">
        <v>16611</v>
      </c>
      <c r="XAU20" t="s">
        <v>16612</v>
      </c>
      <c r="XAV20" t="s">
        <v>16613</v>
      </c>
      <c r="XAW20" t="s">
        <v>16614</v>
      </c>
      <c r="XAX20" t="s">
        <v>16615</v>
      </c>
      <c r="XAY20" t="s">
        <v>16616</v>
      </c>
      <c r="XAZ20" t="s">
        <v>16617</v>
      </c>
      <c r="XBA20" t="s">
        <v>16618</v>
      </c>
      <c r="XBB20" t="s">
        <v>16619</v>
      </c>
      <c r="XBC20" t="s">
        <v>16620</v>
      </c>
      <c r="XBD20" t="s">
        <v>16621</v>
      </c>
      <c r="XBE20" t="s">
        <v>16622</v>
      </c>
      <c r="XBF20" t="s">
        <v>16623</v>
      </c>
      <c r="XBG20" t="s">
        <v>16624</v>
      </c>
      <c r="XBH20" t="s">
        <v>16625</v>
      </c>
      <c r="XBI20" t="s">
        <v>16626</v>
      </c>
      <c r="XBJ20" t="s">
        <v>16627</v>
      </c>
      <c r="XBK20" t="s">
        <v>16628</v>
      </c>
      <c r="XBL20" t="s">
        <v>16629</v>
      </c>
      <c r="XBM20" t="s">
        <v>16630</v>
      </c>
      <c r="XBN20" t="s">
        <v>16631</v>
      </c>
      <c r="XBO20" t="s">
        <v>16632</v>
      </c>
      <c r="XBP20" t="s">
        <v>16633</v>
      </c>
      <c r="XBQ20" t="s">
        <v>16634</v>
      </c>
      <c r="XBR20" t="s">
        <v>16635</v>
      </c>
      <c r="XBS20" t="s">
        <v>16636</v>
      </c>
      <c r="XBT20" t="s">
        <v>16637</v>
      </c>
      <c r="XBU20" t="s">
        <v>16638</v>
      </c>
      <c r="XBV20" t="s">
        <v>16639</v>
      </c>
      <c r="XBW20" t="s">
        <v>16640</v>
      </c>
      <c r="XBX20" t="s">
        <v>16641</v>
      </c>
      <c r="XBY20" t="s">
        <v>16642</v>
      </c>
      <c r="XBZ20" t="s">
        <v>16643</v>
      </c>
      <c r="XCA20" t="s">
        <v>16644</v>
      </c>
      <c r="XCB20" t="s">
        <v>16645</v>
      </c>
      <c r="XCC20" t="s">
        <v>16646</v>
      </c>
      <c r="XCD20" t="s">
        <v>16647</v>
      </c>
      <c r="XCE20" t="s">
        <v>16648</v>
      </c>
      <c r="XCF20" t="s">
        <v>16649</v>
      </c>
      <c r="XCG20" t="s">
        <v>16650</v>
      </c>
      <c r="XCH20" t="s">
        <v>16651</v>
      </c>
      <c r="XCI20" t="s">
        <v>16652</v>
      </c>
      <c r="XCJ20" t="s">
        <v>16653</v>
      </c>
      <c r="XCK20" t="s">
        <v>16654</v>
      </c>
      <c r="XCL20" t="s">
        <v>16655</v>
      </c>
      <c r="XCM20" t="s">
        <v>16656</v>
      </c>
      <c r="XCN20" t="s">
        <v>16657</v>
      </c>
      <c r="XCO20" t="s">
        <v>16658</v>
      </c>
      <c r="XCP20" t="s">
        <v>16659</v>
      </c>
      <c r="XCQ20" t="s">
        <v>16660</v>
      </c>
      <c r="XCR20" t="s">
        <v>16661</v>
      </c>
      <c r="XCS20" t="s">
        <v>16662</v>
      </c>
      <c r="XCT20" t="s">
        <v>16663</v>
      </c>
      <c r="XCU20" t="s">
        <v>16664</v>
      </c>
      <c r="XCV20" t="s">
        <v>16665</v>
      </c>
      <c r="XCW20" t="s">
        <v>16666</v>
      </c>
      <c r="XCX20" t="s">
        <v>16667</v>
      </c>
      <c r="XCY20" t="s">
        <v>16668</v>
      </c>
      <c r="XCZ20" t="s">
        <v>16669</v>
      </c>
      <c r="XDA20" t="s">
        <v>16670</v>
      </c>
      <c r="XDB20" t="s">
        <v>16671</v>
      </c>
      <c r="XDC20" t="s">
        <v>16672</v>
      </c>
      <c r="XDD20" t="s">
        <v>16673</v>
      </c>
      <c r="XDE20" t="s">
        <v>16674</v>
      </c>
      <c r="XDF20" t="s">
        <v>16675</v>
      </c>
      <c r="XDG20" t="s">
        <v>16676</v>
      </c>
      <c r="XDH20" t="s">
        <v>16677</v>
      </c>
      <c r="XDI20" t="s">
        <v>16678</v>
      </c>
      <c r="XDJ20" t="s">
        <v>16679</v>
      </c>
      <c r="XDK20" t="s">
        <v>16680</v>
      </c>
      <c r="XDL20" t="s">
        <v>16681</v>
      </c>
      <c r="XDM20" t="s">
        <v>16682</v>
      </c>
      <c r="XDN20" t="s">
        <v>16683</v>
      </c>
      <c r="XDO20" t="s">
        <v>16684</v>
      </c>
      <c r="XDP20" t="s">
        <v>16685</v>
      </c>
      <c r="XDQ20" t="s">
        <v>16686</v>
      </c>
      <c r="XDR20" t="s">
        <v>16687</v>
      </c>
      <c r="XDS20" t="s">
        <v>16688</v>
      </c>
      <c r="XDT20" t="s">
        <v>16689</v>
      </c>
      <c r="XDU20" t="s">
        <v>16690</v>
      </c>
      <c r="XDV20" t="s">
        <v>16691</v>
      </c>
      <c r="XDW20" t="s">
        <v>16692</v>
      </c>
      <c r="XDX20" t="s">
        <v>16693</v>
      </c>
      <c r="XDY20" t="s">
        <v>16694</v>
      </c>
      <c r="XDZ20" t="s">
        <v>16695</v>
      </c>
      <c r="XEA20" t="s">
        <v>16696</v>
      </c>
      <c r="XEB20" t="s">
        <v>16697</v>
      </c>
      <c r="XEC20" t="s">
        <v>16698</v>
      </c>
      <c r="XED20" t="s">
        <v>16699</v>
      </c>
      <c r="XEE20" t="s">
        <v>16700</v>
      </c>
      <c r="XEF20" t="s">
        <v>16701</v>
      </c>
      <c r="XEG20" t="s">
        <v>16702</v>
      </c>
      <c r="XEH20" t="s">
        <v>16703</v>
      </c>
      <c r="XEI20" t="s">
        <v>16704</v>
      </c>
      <c r="XEJ20" t="s">
        <v>16705</v>
      </c>
      <c r="XEK20" t="s">
        <v>16706</v>
      </c>
      <c r="XEL20" t="s">
        <v>16707</v>
      </c>
      <c r="XEM20" t="s">
        <v>16708</v>
      </c>
      <c r="XEN20" t="s">
        <v>16709</v>
      </c>
      <c r="XEO20" t="s">
        <v>16710</v>
      </c>
      <c r="XEP20" t="s">
        <v>16711</v>
      </c>
      <c r="XEQ20" t="s">
        <v>16712</v>
      </c>
      <c r="XER20" t="s">
        <v>16713</v>
      </c>
      <c r="XES20" t="s">
        <v>16714</v>
      </c>
      <c r="XET20" t="s">
        <v>16715</v>
      </c>
      <c r="XEU20" t="s">
        <v>16716</v>
      </c>
      <c r="XEV20" t="s">
        <v>16717</v>
      </c>
      <c r="XEW20" t="s">
        <v>16718</v>
      </c>
      <c r="XEX20" t="s">
        <v>16719</v>
      </c>
      <c r="XEY20" t="s">
        <v>16720</v>
      </c>
      <c r="XEZ20" t="s">
        <v>16721</v>
      </c>
      <c r="XFA20" t="s">
        <v>16722</v>
      </c>
      <c r="XFB20" t="s">
        <v>16723</v>
      </c>
      <c r="XFC20" t="s">
        <v>16724</v>
      </c>
      <c r="XFD20" t="s">
        <v>16725</v>
      </c>
    </row>
    <row r="21" spans="1:16384" customFormat="1" ht="43.5" hidden="1">
      <c r="B21" s="58"/>
      <c r="C21" s="58"/>
      <c r="D21" s="70"/>
      <c r="E21" s="63"/>
      <c r="F21" s="15"/>
      <c r="G21" s="16"/>
      <c r="H21" s="16"/>
      <c r="I21" s="16"/>
      <c r="J21" s="16"/>
      <c r="K21" s="16"/>
      <c r="L21" s="16"/>
      <c r="M21" s="16"/>
      <c r="N21" s="16"/>
      <c r="O21" s="9" t="s">
        <v>16726</v>
      </c>
      <c r="P21" s="9" t="s">
        <v>16727</v>
      </c>
      <c r="Q21" s="9" t="s">
        <v>16728</v>
      </c>
      <c r="R21" s="9" t="s">
        <v>16729</v>
      </c>
      <c r="S21" s="9" t="s">
        <v>16730</v>
      </c>
      <c r="T21" s="14" t="s">
        <v>39</v>
      </c>
      <c r="U21" s="15" t="s">
        <v>16731</v>
      </c>
      <c r="V21" s="15" t="s">
        <v>16732</v>
      </c>
      <c r="W21" s="15" t="s">
        <v>16733</v>
      </c>
      <c r="X21" s="15" t="s">
        <v>16734</v>
      </c>
      <c r="Y21" s="15" t="s">
        <v>16735</v>
      </c>
      <c r="Z21" s="37" t="s">
        <v>39</v>
      </c>
      <c r="AA21" s="8"/>
      <c r="AB21" s="19"/>
    </row>
    <row r="22" spans="1:16384" customFormat="1" ht="15.75" hidden="1">
      <c r="B22" s="57"/>
      <c r="C22" s="57"/>
      <c r="D22" s="69"/>
      <c r="E22" s="62"/>
      <c r="F22" s="9"/>
      <c r="G22" s="8"/>
      <c r="H22" s="8"/>
      <c r="I22" s="8"/>
      <c r="J22" s="8"/>
      <c r="K22" s="8"/>
      <c r="L22" s="8"/>
      <c r="M22" s="8"/>
      <c r="N22" s="8"/>
      <c r="O22" s="18"/>
      <c r="P22" s="19"/>
      <c r="Q22" s="19"/>
      <c r="R22" s="19"/>
      <c r="S22" s="19"/>
      <c r="T22" s="15"/>
      <c r="U22" s="18"/>
      <c r="V22" s="19"/>
      <c r="W22" s="19"/>
      <c r="X22" s="19"/>
      <c r="Y22" s="19"/>
      <c r="Z22" s="37"/>
      <c r="AA22" s="8"/>
      <c r="AB22" s="17"/>
    </row>
    <row r="23" spans="1:16384" customFormat="1" ht="43.5" hidden="1">
      <c r="B23" s="57"/>
      <c r="C23" s="57"/>
      <c r="D23" s="69"/>
      <c r="E23" s="62"/>
      <c r="F23" s="9"/>
      <c r="G23" s="8"/>
      <c r="H23" s="8"/>
      <c r="I23" s="8"/>
      <c r="J23" s="8"/>
      <c r="K23" s="8"/>
      <c r="L23" s="8"/>
      <c r="M23" s="8"/>
      <c r="N23" s="8"/>
      <c r="O23" s="9" t="s">
        <v>16726</v>
      </c>
      <c r="P23" s="9" t="s">
        <v>16727</v>
      </c>
      <c r="Q23" s="9" t="s">
        <v>16728</v>
      </c>
      <c r="R23" s="9" t="s">
        <v>16729</v>
      </c>
      <c r="S23" s="9" t="s">
        <v>16730</v>
      </c>
      <c r="T23" s="24" t="s">
        <v>39</v>
      </c>
      <c r="U23" s="9" t="s">
        <v>16731</v>
      </c>
      <c r="V23" s="9" t="s">
        <v>16732</v>
      </c>
      <c r="W23" s="9" t="s">
        <v>16733</v>
      </c>
      <c r="X23" s="9" t="s">
        <v>16734</v>
      </c>
      <c r="Y23" s="9" t="s">
        <v>16735</v>
      </c>
      <c r="Z23" s="50" t="s">
        <v>39</v>
      </c>
      <c r="AA23" s="8"/>
      <c r="AB23" s="17"/>
    </row>
    <row r="24" spans="1:16384" s="34" customFormat="1" ht="57.75">
      <c r="B24" s="59"/>
      <c r="C24" s="65"/>
      <c r="D24" s="59"/>
      <c r="E24" s="59"/>
      <c r="F24" s="49"/>
      <c r="G24" s="49"/>
      <c r="H24" s="49"/>
      <c r="I24" s="49"/>
      <c r="J24" s="49"/>
      <c r="K24" s="49"/>
      <c r="L24" s="49"/>
      <c r="M24" s="49"/>
      <c r="N24" s="49"/>
      <c r="O24" s="49" t="s">
        <v>16726</v>
      </c>
      <c r="P24" s="49" t="s">
        <v>16727</v>
      </c>
      <c r="Q24" s="49" t="s">
        <v>16728</v>
      </c>
      <c r="R24" s="49" t="s">
        <v>16729</v>
      </c>
      <c r="S24" s="49" t="s">
        <v>16730</v>
      </c>
      <c r="T24" s="52" t="s">
        <v>39</v>
      </c>
      <c r="U24" s="49" t="s">
        <v>16731</v>
      </c>
      <c r="V24" s="49" t="s">
        <v>16736</v>
      </c>
      <c r="W24" s="49" t="s">
        <v>16733</v>
      </c>
      <c r="X24" s="49" t="s">
        <v>16734</v>
      </c>
      <c r="Y24" s="49" t="s">
        <v>16735</v>
      </c>
      <c r="Z24" s="53" t="s">
        <v>39</v>
      </c>
      <c r="AA24" s="49"/>
      <c r="AB24" s="49"/>
    </row>
    <row r="25" spans="1:16384" ht="15.75">
      <c r="B25" s="39"/>
      <c r="C25" s="57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51"/>
      <c r="AA25" s="39"/>
      <c r="AB25" s="38"/>
    </row>
    <row r="26" spans="1:16384" ht="15.75">
      <c r="B26" s="39">
        <v>1</v>
      </c>
      <c r="C26" s="66">
        <v>44579</v>
      </c>
      <c r="D26" s="68" t="s">
        <v>16737</v>
      </c>
      <c r="E26" s="68" t="s">
        <v>16738</v>
      </c>
      <c r="F26" s="68" t="s">
        <v>16739</v>
      </c>
      <c r="G26" s="40">
        <v>2</v>
      </c>
      <c r="H26" s="40">
        <v>5.5</v>
      </c>
      <c r="I26" s="40">
        <v>11</v>
      </c>
      <c r="J26" s="40" t="s">
        <v>39</v>
      </c>
      <c r="K26" s="40" t="s">
        <v>39</v>
      </c>
      <c r="L26" s="40" t="s">
        <v>39</v>
      </c>
      <c r="M26" s="40" t="s">
        <v>39</v>
      </c>
      <c r="N26" s="40" t="s">
        <v>39</v>
      </c>
      <c r="O26" s="40" t="s">
        <v>39</v>
      </c>
      <c r="P26" s="40" t="s">
        <v>39</v>
      </c>
      <c r="Q26" s="40" t="s">
        <v>39</v>
      </c>
      <c r="R26" s="40" t="s">
        <v>39</v>
      </c>
      <c r="S26" s="40" t="s">
        <v>39</v>
      </c>
      <c r="T26" s="40" t="s">
        <v>39</v>
      </c>
      <c r="U26" s="40" t="s">
        <v>39</v>
      </c>
      <c r="V26" s="40" t="s">
        <v>39</v>
      </c>
      <c r="W26" s="40" t="s">
        <v>39</v>
      </c>
      <c r="X26" s="40" t="s">
        <v>39</v>
      </c>
      <c r="Y26" s="40" t="s">
        <v>39</v>
      </c>
      <c r="Z26" s="40" t="s">
        <v>39</v>
      </c>
      <c r="AA26" s="40" t="s">
        <v>39</v>
      </c>
      <c r="AB26" s="45"/>
      <c r="AC26" s="25"/>
    </row>
    <row r="27" spans="1:16384" ht="15.75">
      <c r="B27" s="39"/>
      <c r="C27" s="60" t="s">
        <v>39</v>
      </c>
      <c r="D27" s="68" t="s">
        <v>39</v>
      </c>
      <c r="E27" s="68" t="s">
        <v>39</v>
      </c>
      <c r="F27" s="68" t="s">
        <v>16740</v>
      </c>
      <c r="G27" s="40">
        <v>1</v>
      </c>
      <c r="H27" s="40">
        <v>7</v>
      </c>
      <c r="I27" s="40">
        <v>7</v>
      </c>
      <c r="J27" s="40" t="s">
        <v>39</v>
      </c>
      <c r="K27" s="40" t="s">
        <v>39</v>
      </c>
      <c r="L27" s="40" t="s">
        <v>39</v>
      </c>
      <c r="M27" s="40" t="s">
        <v>39</v>
      </c>
      <c r="N27" s="40" t="s">
        <v>39</v>
      </c>
      <c r="O27" s="40" t="s">
        <v>39</v>
      </c>
      <c r="P27" s="40" t="s">
        <v>39</v>
      </c>
      <c r="Q27" s="40" t="s">
        <v>39</v>
      </c>
      <c r="R27" s="40" t="s">
        <v>39</v>
      </c>
      <c r="S27" s="40" t="s">
        <v>39</v>
      </c>
      <c r="T27" s="40" t="s">
        <v>39</v>
      </c>
      <c r="U27" s="40" t="s">
        <v>39</v>
      </c>
      <c r="V27" s="40" t="s">
        <v>39</v>
      </c>
      <c r="W27" s="40" t="s">
        <v>39</v>
      </c>
      <c r="X27" s="40" t="s">
        <v>39</v>
      </c>
      <c r="Y27" s="40" t="s">
        <v>39</v>
      </c>
      <c r="Z27" s="40" t="s">
        <v>39</v>
      </c>
      <c r="AA27" s="40" t="s">
        <v>39</v>
      </c>
      <c r="AB27" s="45"/>
      <c r="AC27" s="25"/>
    </row>
    <row r="28" spans="1:16384" ht="15.75">
      <c r="B28" s="39"/>
      <c r="C28" s="60" t="s">
        <v>39</v>
      </c>
      <c r="D28" s="68" t="s">
        <v>39</v>
      </c>
      <c r="E28" s="68" t="s">
        <v>39</v>
      </c>
      <c r="F28" s="68" t="s">
        <v>16741</v>
      </c>
      <c r="G28" s="40">
        <v>1</v>
      </c>
      <c r="H28" s="40">
        <v>6.5</v>
      </c>
      <c r="I28" s="40">
        <v>6.5</v>
      </c>
      <c r="J28" s="40" t="s">
        <v>39</v>
      </c>
      <c r="K28" s="40" t="s">
        <v>39</v>
      </c>
      <c r="L28" s="40" t="s">
        <v>39</v>
      </c>
      <c r="M28" s="40" t="s">
        <v>39</v>
      </c>
      <c r="N28" s="40" t="s">
        <v>39</v>
      </c>
      <c r="O28" s="40" t="s">
        <v>39</v>
      </c>
      <c r="P28" s="40" t="s">
        <v>39</v>
      </c>
      <c r="Q28" s="40" t="s">
        <v>39</v>
      </c>
      <c r="R28" s="40" t="s">
        <v>39</v>
      </c>
      <c r="S28" s="40" t="s">
        <v>39</v>
      </c>
      <c r="T28" s="40" t="s">
        <v>39</v>
      </c>
      <c r="U28" s="40" t="s">
        <v>39</v>
      </c>
      <c r="V28" s="40" t="s">
        <v>39</v>
      </c>
      <c r="W28" s="40" t="s">
        <v>39</v>
      </c>
      <c r="X28" s="40" t="s">
        <v>39</v>
      </c>
      <c r="Y28" s="40" t="s">
        <v>39</v>
      </c>
      <c r="Z28" s="40" t="s">
        <v>39</v>
      </c>
      <c r="AA28" s="40" t="s">
        <v>39</v>
      </c>
      <c r="AB28" s="45"/>
      <c r="AC28" s="25"/>
    </row>
    <row r="29" spans="1:16384" ht="15.75">
      <c r="B29" s="39"/>
      <c r="C29" s="60" t="s">
        <v>39</v>
      </c>
      <c r="D29" s="68" t="s">
        <v>39</v>
      </c>
      <c r="E29" s="68" t="s">
        <v>39</v>
      </c>
      <c r="F29" s="68" t="s">
        <v>16742</v>
      </c>
      <c r="G29" s="40">
        <v>1</v>
      </c>
      <c r="H29" s="40">
        <v>15</v>
      </c>
      <c r="I29" s="40">
        <v>15</v>
      </c>
      <c r="J29" s="40" t="s">
        <v>39</v>
      </c>
      <c r="K29" s="40" t="s">
        <v>39</v>
      </c>
      <c r="L29" s="40" t="s">
        <v>39</v>
      </c>
      <c r="M29" s="40" t="s">
        <v>39</v>
      </c>
      <c r="N29" s="40" t="s">
        <v>39</v>
      </c>
      <c r="O29" s="40" t="s">
        <v>39</v>
      </c>
      <c r="P29" s="40" t="s">
        <v>39</v>
      </c>
      <c r="Q29" s="40" t="s">
        <v>39</v>
      </c>
      <c r="R29" s="40" t="s">
        <v>39</v>
      </c>
      <c r="S29" s="40" t="s">
        <v>39</v>
      </c>
      <c r="T29" s="40" t="s">
        <v>39</v>
      </c>
      <c r="U29" s="40" t="s">
        <v>39</v>
      </c>
      <c r="V29" s="40" t="s">
        <v>39</v>
      </c>
      <c r="W29" s="40" t="s">
        <v>39</v>
      </c>
      <c r="X29" s="40" t="s">
        <v>39</v>
      </c>
      <c r="Y29" s="40" t="s">
        <v>39</v>
      </c>
      <c r="Z29" s="40" t="s">
        <v>39</v>
      </c>
      <c r="AA29" s="40" t="s">
        <v>39</v>
      </c>
      <c r="AB29" s="45"/>
      <c r="AC29" s="25"/>
    </row>
    <row r="30" spans="1:16384" ht="15.75">
      <c r="B30" s="39"/>
      <c r="C30" s="60" t="s">
        <v>39</v>
      </c>
      <c r="D30" s="68" t="s">
        <v>39</v>
      </c>
      <c r="E30" s="68" t="s">
        <v>39</v>
      </c>
      <c r="F30" s="68" t="s">
        <v>16743</v>
      </c>
      <c r="G30" s="40">
        <v>2</v>
      </c>
      <c r="H30" s="40">
        <v>7</v>
      </c>
      <c r="I30" s="40">
        <v>14</v>
      </c>
      <c r="J30" s="40">
        <v>53.5</v>
      </c>
      <c r="K30" s="40">
        <v>5.35</v>
      </c>
      <c r="L30" s="40">
        <v>3.53</v>
      </c>
      <c r="M30" s="40">
        <v>62.38</v>
      </c>
      <c r="N30" s="42">
        <v>0.47916666666666669</v>
      </c>
      <c r="O30" s="44">
        <v>44579</v>
      </c>
      <c r="P30" s="44">
        <v>44579</v>
      </c>
      <c r="Q30" s="40">
        <v>173104</v>
      </c>
      <c r="R30" s="40" t="s">
        <v>16744</v>
      </c>
      <c r="S30" s="40">
        <v>62.38</v>
      </c>
      <c r="T30" s="40" t="s">
        <v>16745</v>
      </c>
      <c r="U30" s="44">
        <v>44579</v>
      </c>
      <c r="V30" s="40">
        <v>62.38</v>
      </c>
      <c r="W30" s="40" t="s">
        <v>62</v>
      </c>
      <c r="X30" s="40" t="s">
        <v>62</v>
      </c>
      <c r="Y30" s="40" t="s">
        <v>62</v>
      </c>
      <c r="Z30" s="40" t="s">
        <v>16745</v>
      </c>
      <c r="AA30" s="40" t="s">
        <v>62</v>
      </c>
      <c r="AB30" s="45"/>
      <c r="AC30" s="25"/>
    </row>
    <row r="31" spans="1:16384" ht="15.75">
      <c r="B31" s="39">
        <v>2</v>
      </c>
      <c r="C31" s="66">
        <v>44579</v>
      </c>
      <c r="D31" s="68" t="s">
        <v>16746</v>
      </c>
      <c r="E31" s="68" t="s">
        <v>16738</v>
      </c>
      <c r="F31" s="68" t="s">
        <v>16747</v>
      </c>
      <c r="G31" s="40">
        <v>4</v>
      </c>
      <c r="H31" s="40">
        <v>60</v>
      </c>
      <c r="I31" s="40">
        <v>240</v>
      </c>
      <c r="J31" s="40" t="s">
        <v>39</v>
      </c>
      <c r="K31" s="40" t="s">
        <v>39</v>
      </c>
      <c r="L31" s="40" t="s">
        <v>39</v>
      </c>
      <c r="M31" s="40" t="s">
        <v>39</v>
      </c>
      <c r="N31" s="40" t="s">
        <v>39</v>
      </c>
      <c r="O31" s="40" t="s">
        <v>39</v>
      </c>
      <c r="P31" s="40" t="s">
        <v>39</v>
      </c>
      <c r="Q31" s="40" t="s">
        <v>39</v>
      </c>
      <c r="R31" s="40" t="s">
        <v>39</v>
      </c>
      <c r="S31" s="40" t="s">
        <v>39</v>
      </c>
      <c r="T31" s="40" t="s">
        <v>39</v>
      </c>
      <c r="U31" s="40" t="s">
        <v>39</v>
      </c>
      <c r="V31" s="40" t="s">
        <v>39</v>
      </c>
      <c r="W31" s="40" t="s">
        <v>39</v>
      </c>
      <c r="X31" s="40" t="s">
        <v>39</v>
      </c>
      <c r="Y31" s="40" t="s">
        <v>39</v>
      </c>
      <c r="Z31" s="40" t="s">
        <v>39</v>
      </c>
      <c r="AA31" s="40" t="s">
        <v>39</v>
      </c>
      <c r="AB31" s="38"/>
    </row>
    <row r="32" spans="1:16384" ht="15.75">
      <c r="B32" s="39"/>
      <c r="C32" s="60" t="s">
        <v>39</v>
      </c>
      <c r="D32" s="68" t="s">
        <v>39</v>
      </c>
      <c r="E32" s="68" t="s">
        <v>39</v>
      </c>
      <c r="F32" s="68" t="s">
        <v>16748</v>
      </c>
      <c r="G32" s="40">
        <v>1</v>
      </c>
      <c r="H32" s="40">
        <v>18</v>
      </c>
      <c r="I32" s="40">
        <v>18</v>
      </c>
      <c r="J32" s="40" t="s">
        <v>39</v>
      </c>
      <c r="K32" s="40" t="s">
        <v>39</v>
      </c>
      <c r="L32" s="40" t="s">
        <v>39</v>
      </c>
      <c r="M32" s="40" t="s">
        <v>39</v>
      </c>
      <c r="N32" s="40" t="s">
        <v>39</v>
      </c>
      <c r="O32" s="40" t="s">
        <v>39</v>
      </c>
      <c r="P32" s="40" t="s">
        <v>39</v>
      </c>
      <c r="Q32" s="40" t="s">
        <v>39</v>
      </c>
      <c r="R32" s="40" t="s">
        <v>39</v>
      </c>
      <c r="S32" s="40" t="s">
        <v>39</v>
      </c>
      <c r="T32" s="40" t="s">
        <v>39</v>
      </c>
      <c r="U32" s="40" t="s">
        <v>39</v>
      </c>
      <c r="V32" s="40" t="s">
        <v>39</v>
      </c>
      <c r="W32" s="40" t="s">
        <v>39</v>
      </c>
      <c r="X32" s="40" t="s">
        <v>39</v>
      </c>
      <c r="Y32" s="40" t="s">
        <v>39</v>
      </c>
      <c r="Z32" s="40" t="s">
        <v>39</v>
      </c>
      <c r="AA32" s="40" t="s">
        <v>39</v>
      </c>
      <c r="AB32" s="38"/>
    </row>
    <row r="33" spans="2:34" ht="15.75">
      <c r="B33" s="39"/>
      <c r="C33" s="60" t="s">
        <v>39</v>
      </c>
      <c r="D33" s="68" t="s">
        <v>39</v>
      </c>
      <c r="E33" s="68" t="s">
        <v>39</v>
      </c>
      <c r="F33" s="68" t="s">
        <v>16742</v>
      </c>
      <c r="G33" s="40">
        <v>2</v>
      </c>
      <c r="H33" s="40">
        <v>15</v>
      </c>
      <c r="I33" s="40">
        <v>30</v>
      </c>
      <c r="J33" s="40">
        <v>288</v>
      </c>
      <c r="K33" s="40">
        <v>28.8</v>
      </c>
      <c r="L33" s="40">
        <v>19.010000000000002</v>
      </c>
      <c r="M33" s="40">
        <v>335.81</v>
      </c>
      <c r="N33" s="42">
        <v>0.55486111111111114</v>
      </c>
      <c r="O33" s="44">
        <v>44579</v>
      </c>
      <c r="P33" s="44">
        <v>44579</v>
      </c>
      <c r="Q33" s="40">
        <v>608292</v>
      </c>
      <c r="R33" s="40" t="s">
        <v>16749</v>
      </c>
      <c r="S33" s="40">
        <v>335.81</v>
      </c>
      <c r="T33" s="40" t="s">
        <v>16745</v>
      </c>
      <c r="U33" s="44">
        <v>44579</v>
      </c>
      <c r="V33" s="40">
        <v>335.81</v>
      </c>
      <c r="W33" s="40" t="s">
        <v>62</v>
      </c>
      <c r="X33" s="40" t="s">
        <v>62</v>
      </c>
      <c r="Y33" s="40" t="s">
        <v>62</v>
      </c>
      <c r="Z33" s="40" t="s">
        <v>16745</v>
      </c>
      <c r="AA33" s="40" t="s">
        <v>62</v>
      </c>
      <c r="AB33" s="38"/>
    </row>
    <row r="34" spans="2:34" ht="15.75">
      <c r="B34" s="39"/>
      <c r="C34" s="60" t="s">
        <v>39</v>
      </c>
      <c r="D34" s="68" t="s">
        <v>39</v>
      </c>
      <c r="E34" s="68" t="s">
        <v>39</v>
      </c>
      <c r="F34" s="68" t="s">
        <v>39</v>
      </c>
      <c r="G34" s="40" t="s">
        <v>39</v>
      </c>
      <c r="H34" s="40" t="s">
        <v>39</v>
      </c>
      <c r="I34" s="40" t="s">
        <v>39</v>
      </c>
      <c r="J34" s="40" t="s">
        <v>39</v>
      </c>
      <c r="K34" s="40" t="s">
        <v>39</v>
      </c>
      <c r="L34" s="40" t="s">
        <v>39</v>
      </c>
      <c r="M34" s="40" t="s">
        <v>39</v>
      </c>
      <c r="N34" s="40" t="s">
        <v>39</v>
      </c>
      <c r="O34" s="40" t="s">
        <v>39</v>
      </c>
      <c r="P34" s="40" t="s">
        <v>39</v>
      </c>
      <c r="Q34" s="40" t="s">
        <v>39</v>
      </c>
      <c r="R34" s="40" t="s">
        <v>39</v>
      </c>
      <c r="S34" s="40" t="s">
        <v>39</v>
      </c>
      <c r="T34" s="40" t="s">
        <v>39</v>
      </c>
      <c r="U34" s="40" t="s">
        <v>39</v>
      </c>
      <c r="V34" s="40" t="s">
        <v>39</v>
      </c>
      <c r="W34" s="40" t="s">
        <v>39</v>
      </c>
      <c r="X34" s="40" t="s">
        <v>39</v>
      </c>
      <c r="Y34" s="40" t="s">
        <v>39</v>
      </c>
      <c r="Z34" s="40" t="s">
        <v>39</v>
      </c>
      <c r="AA34" s="40" t="s">
        <v>39</v>
      </c>
      <c r="AB34" s="38"/>
    </row>
    <row r="35" spans="2:34" ht="15.75">
      <c r="B35" s="39">
        <v>3</v>
      </c>
      <c r="C35" s="66">
        <v>44579</v>
      </c>
      <c r="D35" s="68" t="s">
        <v>16750</v>
      </c>
      <c r="E35" s="68" t="s">
        <v>16738</v>
      </c>
      <c r="F35" s="68" t="s">
        <v>16747</v>
      </c>
      <c r="G35" s="40">
        <v>2</v>
      </c>
      <c r="H35" s="40">
        <v>60</v>
      </c>
      <c r="I35" s="40">
        <v>120</v>
      </c>
      <c r="J35" s="40" t="s">
        <v>39</v>
      </c>
      <c r="K35" s="40" t="s">
        <v>39</v>
      </c>
      <c r="L35" s="40" t="s">
        <v>39</v>
      </c>
      <c r="M35" s="40" t="s">
        <v>39</v>
      </c>
      <c r="N35" s="40" t="s">
        <v>39</v>
      </c>
      <c r="O35" s="40" t="s">
        <v>39</v>
      </c>
      <c r="P35" s="40" t="s">
        <v>39</v>
      </c>
      <c r="Q35" s="40" t="s">
        <v>39</v>
      </c>
      <c r="R35" s="40" t="s">
        <v>39</v>
      </c>
      <c r="S35" s="40" t="s">
        <v>39</v>
      </c>
      <c r="T35" s="40" t="s">
        <v>39</v>
      </c>
      <c r="U35" s="40" t="s">
        <v>39</v>
      </c>
      <c r="V35" s="40" t="s">
        <v>39</v>
      </c>
      <c r="W35" s="40" t="s">
        <v>39</v>
      </c>
      <c r="X35" s="40" t="s">
        <v>39</v>
      </c>
      <c r="Y35" s="40" t="s">
        <v>39</v>
      </c>
      <c r="Z35" s="40" t="s">
        <v>39</v>
      </c>
      <c r="AA35" s="40" t="s">
        <v>39</v>
      </c>
      <c r="AB35" s="38"/>
    </row>
    <row r="36" spans="2:34" ht="15.75">
      <c r="B36" s="39"/>
      <c r="C36" s="60" t="s">
        <v>39</v>
      </c>
      <c r="D36" s="68" t="s">
        <v>39</v>
      </c>
      <c r="E36" s="68" t="s">
        <v>39</v>
      </c>
      <c r="F36" s="68" t="s">
        <v>16751</v>
      </c>
      <c r="G36" s="40">
        <v>2</v>
      </c>
      <c r="H36" s="40">
        <v>15</v>
      </c>
      <c r="I36" s="40">
        <v>30</v>
      </c>
      <c r="J36" s="40" t="s">
        <v>39</v>
      </c>
      <c r="K36" s="40" t="s">
        <v>39</v>
      </c>
      <c r="L36" s="40" t="s">
        <v>39</v>
      </c>
      <c r="M36" s="40" t="s">
        <v>39</v>
      </c>
      <c r="N36" s="40" t="s">
        <v>39</v>
      </c>
      <c r="O36" s="40" t="s">
        <v>39</v>
      </c>
      <c r="P36" s="40" t="s">
        <v>39</v>
      </c>
      <c r="Q36" s="40" t="s">
        <v>39</v>
      </c>
      <c r="R36" s="40" t="s">
        <v>39</v>
      </c>
      <c r="S36" s="40" t="s">
        <v>39</v>
      </c>
      <c r="T36" s="40" t="s">
        <v>39</v>
      </c>
      <c r="U36" s="40" t="s">
        <v>39</v>
      </c>
      <c r="V36" s="40" t="s">
        <v>39</v>
      </c>
      <c r="W36" s="40" t="s">
        <v>39</v>
      </c>
      <c r="X36" s="40" t="s">
        <v>39</v>
      </c>
      <c r="Y36" s="40" t="s">
        <v>39</v>
      </c>
      <c r="Z36" s="40" t="s">
        <v>39</v>
      </c>
      <c r="AA36" s="40" t="s">
        <v>39</v>
      </c>
      <c r="AB36" s="38"/>
    </row>
    <row r="37" spans="2:34" ht="15.75">
      <c r="B37" s="39"/>
      <c r="C37" s="60" t="s">
        <v>39</v>
      </c>
      <c r="D37" s="68" t="s">
        <v>39</v>
      </c>
      <c r="E37" s="68" t="s">
        <v>39</v>
      </c>
      <c r="F37" s="68" t="s">
        <v>16752</v>
      </c>
      <c r="G37" s="40">
        <v>1</v>
      </c>
      <c r="H37" s="40">
        <v>20</v>
      </c>
      <c r="I37" s="40">
        <v>20</v>
      </c>
      <c r="J37" s="40" t="s">
        <v>39</v>
      </c>
      <c r="K37" s="40" t="s">
        <v>39</v>
      </c>
      <c r="L37" s="40" t="s">
        <v>39</v>
      </c>
      <c r="M37" s="40" t="s">
        <v>39</v>
      </c>
      <c r="N37" s="40" t="s">
        <v>39</v>
      </c>
      <c r="O37" s="40" t="s">
        <v>39</v>
      </c>
      <c r="P37" s="40" t="s">
        <v>39</v>
      </c>
      <c r="Q37" s="40" t="s">
        <v>39</v>
      </c>
      <c r="R37" s="40" t="s">
        <v>39</v>
      </c>
      <c r="S37" s="40" t="s">
        <v>39</v>
      </c>
      <c r="T37" s="40" t="s">
        <v>39</v>
      </c>
      <c r="U37" s="40" t="s">
        <v>39</v>
      </c>
      <c r="V37" s="40" t="s">
        <v>39</v>
      </c>
      <c r="W37" s="40" t="s">
        <v>39</v>
      </c>
      <c r="X37" s="40" t="s">
        <v>39</v>
      </c>
      <c r="Y37" s="40" t="s">
        <v>39</v>
      </c>
      <c r="Z37" s="40" t="s">
        <v>39</v>
      </c>
      <c r="AA37" s="40" t="s">
        <v>39</v>
      </c>
      <c r="AB37" s="38"/>
    </row>
    <row r="38" spans="2:34" ht="15.75">
      <c r="B38" s="39"/>
      <c r="C38" s="60" t="s">
        <v>39</v>
      </c>
      <c r="D38" s="68" t="s">
        <v>39</v>
      </c>
      <c r="E38" s="68" t="s">
        <v>39</v>
      </c>
      <c r="F38" s="68" t="s">
        <v>16753</v>
      </c>
      <c r="G38" s="40">
        <v>1</v>
      </c>
      <c r="H38" s="40">
        <v>18</v>
      </c>
      <c r="I38" s="40">
        <v>18</v>
      </c>
      <c r="J38" s="40">
        <v>188</v>
      </c>
      <c r="K38" s="40">
        <v>18.8</v>
      </c>
      <c r="L38" s="40">
        <v>12.41</v>
      </c>
      <c r="M38" s="40">
        <v>219.21</v>
      </c>
      <c r="N38" s="42">
        <v>0.55694444444444446</v>
      </c>
      <c r="O38" s="44">
        <v>44579</v>
      </c>
      <c r="P38" s="44">
        <v>44579</v>
      </c>
      <c r="Q38" s="40">
        <v>185867</v>
      </c>
      <c r="R38" s="40" t="s">
        <v>16754</v>
      </c>
      <c r="S38" s="40">
        <v>219.21</v>
      </c>
      <c r="T38" s="40" t="b">
        <v>1</v>
      </c>
      <c r="U38" s="44">
        <v>44579</v>
      </c>
      <c r="V38" s="40">
        <v>219.21</v>
      </c>
      <c r="W38" s="40" t="s">
        <v>62</v>
      </c>
      <c r="X38" s="40" t="s">
        <v>62</v>
      </c>
      <c r="Y38" s="40" t="s">
        <v>62</v>
      </c>
      <c r="Z38" s="40" t="b">
        <v>1</v>
      </c>
      <c r="AA38" s="40" t="s">
        <v>62</v>
      </c>
      <c r="AB38" s="38"/>
    </row>
    <row r="39" spans="2:34" ht="15.75">
      <c r="B39" s="39"/>
      <c r="C39" s="60" t="s">
        <v>39</v>
      </c>
      <c r="D39" s="68" t="s">
        <v>39</v>
      </c>
      <c r="E39" s="68" t="s">
        <v>39</v>
      </c>
      <c r="F39" s="68" t="s">
        <v>39</v>
      </c>
      <c r="G39" s="40" t="s">
        <v>39</v>
      </c>
      <c r="H39" s="40" t="s">
        <v>39</v>
      </c>
      <c r="I39" s="40" t="s">
        <v>39</v>
      </c>
      <c r="J39" s="40" t="s">
        <v>39</v>
      </c>
      <c r="K39" s="40" t="s">
        <v>39</v>
      </c>
      <c r="L39" s="40" t="s">
        <v>39</v>
      </c>
      <c r="M39" s="40" t="s">
        <v>39</v>
      </c>
      <c r="N39" s="40" t="s">
        <v>39</v>
      </c>
      <c r="O39" s="40" t="s">
        <v>39</v>
      </c>
      <c r="P39" s="40" t="s">
        <v>39</v>
      </c>
      <c r="Q39" s="40" t="s">
        <v>39</v>
      </c>
      <c r="R39" s="40" t="s">
        <v>39</v>
      </c>
      <c r="S39" s="40" t="s">
        <v>39</v>
      </c>
      <c r="T39" s="40" t="s">
        <v>39</v>
      </c>
      <c r="U39" s="40" t="s">
        <v>39</v>
      </c>
      <c r="V39" s="40" t="s">
        <v>39</v>
      </c>
      <c r="W39" s="40" t="s">
        <v>39</v>
      </c>
      <c r="X39" s="40" t="s">
        <v>39</v>
      </c>
      <c r="Y39" s="40" t="s">
        <v>39</v>
      </c>
      <c r="Z39" s="40" t="s">
        <v>39</v>
      </c>
      <c r="AA39" s="40" t="s">
        <v>39</v>
      </c>
      <c r="AB39" s="38"/>
    </row>
    <row r="40" spans="2:34" ht="15.75">
      <c r="B40" s="60">
        <v>4</v>
      </c>
      <c r="C40" s="67">
        <v>44579</v>
      </c>
      <c r="D40" s="68" t="s">
        <v>16755</v>
      </c>
      <c r="E40" s="68" t="s">
        <v>16738</v>
      </c>
      <c r="F40" s="68" t="s">
        <v>16756</v>
      </c>
      <c r="G40" s="40">
        <v>4</v>
      </c>
      <c r="H40" s="40">
        <v>12</v>
      </c>
      <c r="I40" s="40">
        <v>48</v>
      </c>
      <c r="J40" s="40" t="s">
        <v>39</v>
      </c>
      <c r="K40" s="40" t="s">
        <v>39</v>
      </c>
      <c r="L40" s="40" t="s">
        <v>39</v>
      </c>
      <c r="M40" s="40" t="s">
        <v>39</v>
      </c>
      <c r="N40" s="40" t="s">
        <v>39</v>
      </c>
      <c r="O40" s="40" t="s">
        <v>39</v>
      </c>
      <c r="P40" s="40" t="s">
        <v>39</v>
      </c>
      <c r="Q40" s="40" t="s">
        <v>39</v>
      </c>
      <c r="R40" s="40" t="s">
        <v>39</v>
      </c>
      <c r="S40" s="40" t="s">
        <v>39</v>
      </c>
      <c r="T40" s="40" t="s">
        <v>39</v>
      </c>
      <c r="U40" s="40" t="s">
        <v>39</v>
      </c>
      <c r="V40" s="40" t="s">
        <v>39</v>
      </c>
      <c r="W40" s="40" t="s">
        <v>39</v>
      </c>
      <c r="X40" s="40" t="s">
        <v>39</v>
      </c>
      <c r="Y40" s="40" t="s">
        <v>39</v>
      </c>
      <c r="Z40" s="40" t="s">
        <v>39</v>
      </c>
      <c r="AA40" s="40" t="s">
        <v>39</v>
      </c>
      <c r="AB40" s="38"/>
    </row>
    <row r="41" spans="2:34" ht="15.75">
      <c r="B41" s="60" t="s">
        <v>39</v>
      </c>
      <c r="C41" s="68" t="s">
        <v>39</v>
      </c>
      <c r="D41" s="68" t="s">
        <v>39</v>
      </c>
      <c r="E41" s="68" t="s">
        <v>39</v>
      </c>
      <c r="F41" s="68" t="s">
        <v>16757</v>
      </c>
      <c r="G41" s="40">
        <v>2</v>
      </c>
      <c r="H41" s="40">
        <v>16</v>
      </c>
      <c r="I41" s="40">
        <v>32</v>
      </c>
      <c r="J41" s="40" t="s">
        <v>39</v>
      </c>
      <c r="K41" s="40" t="s">
        <v>39</v>
      </c>
      <c r="L41" s="40" t="s">
        <v>39</v>
      </c>
      <c r="M41" s="40" t="s">
        <v>39</v>
      </c>
      <c r="N41" s="40" t="s">
        <v>39</v>
      </c>
      <c r="O41" s="40" t="s">
        <v>39</v>
      </c>
      <c r="P41" s="40" t="s">
        <v>39</v>
      </c>
      <c r="Q41" s="40" t="s">
        <v>39</v>
      </c>
      <c r="R41" s="40" t="s">
        <v>39</v>
      </c>
      <c r="S41" s="40" t="s">
        <v>39</v>
      </c>
      <c r="T41" s="40" t="s">
        <v>39</v>
      </c>
      <c r="U41" s="40" t="s">
        <v>39</v>
      </c>
      <c r="V41" s="40" t="s">
        <v>39</v>
      </c>
      <c r="W41" s="40" t="s">
        <v>39</v>
      </c>
      <c r="X41" s="40" t="s">
        <v>39</v>
      </c>
      <c r="Y41" s="40" t="s">
        <v>39</v>
      </c>
      <c r="Z41" s="40" t="s">
        <v>39</v>
      </c>
      <c r="AA41" s="40" t="s">
        <v>39</v>
      </c>
      <c r="AB41" s="38"/>
    </row>
    <row r="42" spans="2:34" ht="15.75">
      <c r="B42" s="60" t="s">
        <v>39</v>
      </c>
      <c r="C42" s="68" t="s">
        <v>39</v>
      </c>
      <c r="D42" s="68" t="s">
        <v>39</v>
      </c>
      <c r="E42" s="68" t="s">
        <v>39</v>
      </c>
      <c r="F42" s="68" t="s">
        <v>16758</v>
      </c>
      <c r="G42" s="40">
        <v>1</v>
      </c>
      <c r="H42" s="40">
        <v>8</v>
      </c>
      <c r="I42" s="40">
        <v>8</v>
      </c>
      <c r="J42" s="40">
        <v>88</v>
      </c>
      <c r="K42" s="40">
        <v>8.8000000000000007</v>
      </c>
      <c r="L42" s="40">
        <v>5.81</v>
      </c>
      <c r="M42" s="40">
        <v>102.61</v>
      </c>
      <c r="N42" s="42">
        <v>0.6333333333333333</v>
      </c>
      <c r="O42" s="44">
        <v>44579</v>
      </c>
      <c r="P42" s="44">
        <v>44579</v>
      </c>
      <c r="Q42" s="40">
        <v>870018</v>
      </c>
      <c r="R42" s="40" t="s">
        <v>16759</v>
      </c>
      <c r="S42" s="40">
        <v>102.61</v>
      </c>
      <c r="T42" s="40" t="b">
        <v>1</v>
      </c>
      <c r="U42" s="44">
        <v>44579</v>
      </c>
      <c r="V42" s="40">
        <v>102.61</v>
      </c>
      <c r="W42" s="40" t="s">
        <v>62</v>
      </c>
      <c r="X42" s="40" t="s">
        <v>62</v>
      </c>
      <c r="Y42" s="40" t="s">
        <v>62</v>
      </c>
      <c r="Z42" s="40" t="b">
        <v>1</v>
      </c>
      <c r="AA42" s="40" t="s">
        <v>62</v>
      </c>
      <c r="AB42" s="38"/>
    </row>
    <row r="43" spans="2:34" ht="15.75">
      <c r="B43" s="60" t="s">
        <v>39</v>
      </c>
      <c r="C43" s="68" t="s">
        <v>39</v>
      </c>
      <c r="D43" s="68" t="s">
        <v>39</v>
      </c>
      <c r="E43" s="68" t="s">
        <v>39</v>
      </c>
      <c r="F43" s="68" t="s">
        <v>39</v>
      </c>
      <c r="G43" s="40" t="s">
        <v>39</v>
      </c>
      <c r="H43" s="40" t="s">
        <v>39</v>
      </c>
      <c r="I43" s="40" t="s">
        <v>39</v>
      </c>
      <c r="J43" s="40" t="s">
        <v>39</v>
      </c>
      <c r="K43" s="40" t="s">
        <v>39</v>
      </c>
      <c r="L43" s="40" t="s">
        <v>39</v>
      </c>
      <c r="M43" s="40" t="s">
        <v>39</v>
      </c>
      <c r="N43" s="40" t="s">
        <v>39</v>
      </c>
      <c r="O43" s="40" t="s">
        <v>39</v>
      </c>
      <c r="P43" s="40" t="s">
        <v>39</v>
      </c>
      <c r="Q43" s="40" t="s">
        <v>39</v>
      </c>
      <c r="R43" s="40" t="s">
        <v>39</v>
      </c>
      <c r="S43" s="40" t="s">
        <v>39</v>
      </c>
      <c r="T43" s="40" t="s">
        <v>39</v>
      </c>
      <c r="U43" s="40" t="s">
        <v>39</v>
      </c>
      <c r="V43" s="40" t="s">
        <v>39</v>
      </c>
      <c r="W43" s="40" t="s">
        <v>39</v>
      </c>
      <c r="X43" s="40" t="s">
        <v>39</v>
      </c>
      <c r="Y43" s="40" t="s">
        <v>39</v>
      </c>
      <c r="Z43" s="40" t="s">
        <v>39</v>
      </c>
      <c r="AA43" s="40" t="s">
        <v>39</v>
      </c>
      <c r="AB43" s="38"/>
    </row>
    <row r="44" spans="2:34" ht="15.75">
      <c r="B44" s="60">
        <v>5</v>
      </c>
      <c r="C44" s="67">
        <v>44579</v>
      </c>
      <c r="D44" s="68" t="s">
        <v>16760</v>
      </c>
      <c r="E44" s="68" t="s">
        <v>16738</v>
      </c>
      <c r="F44" s="68" t="s">
        <v>16761</v>
      </c>
      <c r="G44" s="40">
        <v>1</v>
      </c>
      <c r="H44" s="40">
        <v>16</v>
      </c>
      <c r="I44" s="40">
        <v>16</v>
      </c>
      <c r="J44" s="40" t="s">
        <v>39</v>
      </c>
      <c r="K44" s="40" t="s">
        <v>39</v>
      </c>
      <c r="L44" s="40" t="s">
        <v>39</v>
      </c>
      <c r="M44" s="40" t="s">
        <v>39</v>
      </c>
      <c r="N44" s="40" t="s">
        <v>39</v>
      </c>
      <c r="O44" s="40" t="s">
        <v>39</v>
      </c>
      <c r="P44" s="40" t="s">
        <v>39</v>
      </c>
      <c r="Q44" s="40" t="s">
        <v>39</v>
      </c>
      <c r="R44" s="40" t="s">
        <v>39</v>
      </c>
      <c r="S44" s="40" t="s">
        <v>39</v>
      </c>
      <c r="T44" s="40" t="s">
        <v>39</v>
      </c>
      <c r="U44" s="40" t="s">
        <v>39</v>
      </c>
      <c r="V44" s="40" t="s">
        <v>39</v>
      </c>
      <c r="W44" s="40" t="s">
        <v>39</v>
      </c>
      <c r="X44" s="40" t="s">
        <v>39</v>
      </c>
      <c r="Y44" s="40" t="s">
        <v>39</v>
      </c>
      <c r="Z44" s="40" t="s">
        <v>39</v>
      </c>
      <c r="AA44" s="40" t="s">
        <v>39</v>
      </c>
      <c r="AB44" s="45"/>
      <c r="AC44" s="24"/>
      <c r="AH44" s="24"/>
    </row>
    <row r="45" spans="2:34" ht="15.75">
      <c r="B45" s="60" t="s">
        <v>39</v>
      </c>
      <c r="C45" s="68" t="s">
        <v>39</v>
      </c>
      <c r="D45" s="68" t="s">
        <v>39</v>
      </c>
      <c r="E45" s="68" t="s">
        <v>39</v>
      </c>
      <c r="F45" s="68" t="s">
        <v>16762</v>
      </c>
      <c r="G45" s="40">
        <v>2</v>
      </c>
      <c r="H45" s="40">
        <v>18</v>
      </c>
      <c r="I45" s="40">
        <v>36</v>
      </c>
      <c r="J45" s="40" t="s">
        <v>39</v>
      </c>
      <c r="K45" s="40" t="s">
        <v>39</v>
      </c>
      <c r="L45" s="40" t="s">
        <v>39</v>
      </c>
      <c r="M45" s="40" t="s">
        <v>39</v>
      </c>
      <c r="N45" s="40" t="s">
        <v>39</v>
      </c>
      <c r="O45" s="40" t="s">
        <v>39</v>
      </c>
      <c r="P45" s="40" t="s">
        <v>39</v>
      </c>
      <c r="Q45" s="40" t="s">
        <v>39</v>
      </c>
      <c r="R45" s="40" t="s">
        <v>39</v>
      </c>
      <c r="S45" s="40" t="s">
        <v>39</v>
      </c>
      <c r="T45" s="40" t="s">
        <v>39</v>
      </c>
      <c r="U45" s="40" t="s">
        <v>39</v>
      </c>
      <c r="V45" s="40" t="s">
        <v>39</v>
      </c>
      <c r="W45" s="40" t="s">
        <v>39</v>
      </c>
      <c r="X45" s="40" t="s">
        <v>39</v>
      </c>
      <c r="Y45" s="40" t="s">
        <v>39</v>
      </c>
      <c r="Z45" s="40" t="s">
        <v>39</v>
      </c>
      <c r="AA45" s="40" t="s">
        <v>39</v>
      </c>
      <c r="AB45" s="38"/>
    </row>
    <row r="46" spans="2:34" ht="15.75">
      <c r="B46" s="60" t="s">
        <v>39</v>
      </c>
      <c r="C46" s="68" t="s">
        <v>39</v>
      </c>
      <c r="D46" s="68" t="s">
        <v>39</v>
      </c>
      <c r="E46" s="68" t="s">
        <v>39</v>
      </c>
      <c r="F46" s="68" t="s">
        <v>16763</v>
      </c>
      <c r="G46" s="40">
        <v>2</v>
      </c>
      <c r="H46" s="40">
        <v>12</v>
      </c>
      <c r="I46" s="40">
        <v>24</v>
      </c>
      <c r="J46" s="40" t="s">
        <v>39</v>
      </c>
      <c r="K46" s="40" t="s">
        <v>39</v>
      </c>
      <c r="L46" s="40" t="s">
        <v>39</v>
      </c>
      <c r="M46" s="40" t="s">
        <v>39</v>
      </c>
      <c r="N46" s="40" t="s">
        <v>39</v>
      </c>
      <c r="O46" s="40" t="s">
        <v>39</v>
      </c>
      <c r="P46" s="40" t="s">
        <v>39</v>
      </c>
      <c r="Q46" s="40" t="s">
        <v>39</v>
      </c>
      <c r="R46" s="40" t="s">
        <v>39</v>
      </c>
      <c r="S46" s="40" t="s">
        <v>39</v>
      </c>
      <c r="T46" s="40" t="s">
        <v>39</v>
      </c>
      <c r="U46" s="40" t="s">
        <v>39</v>
      </c>
      <c r="V46" s="40" t="s">
        <v>39</v>
      </c>
      <c r="W46" s="40" t="s">
        <v>39</v>
      </c>
      <c r="X46" s="40" t="s">
        <v>39</v>
      </c>
      <c r="Y46" s="40" t="s">
        <v>39</v>
      </c>
      <c r="Z46" s="40" t="s">
        <v>39</v>
      </c>
      <c r="AA46" s="40"/>
      <c r="AB46" s="38"/>
    </row>
    <row r="47" spans="2:34" ht="15.75">
      <c r="B47" s="60" t="s">
        <v>39</v>
      </c>
      <c r="C47" s="68" t="s">
        <v>39</v>
      </c>
      <c r="D47" s="68" t="s">
        <v>39</v>
      </c>
      <c r="E47" s="68" t="s">
        <v>39</v>
      </c>
      <c r="F47" s="68" t="s">
        <v>16756</v>
      </c>
      <c r="G47" s="40">
        <v>1</v>
      </c>
      <c r="H47" s="40">
        <v>12</v>
      </c>
      <c r="I47" s="40">
        <v>12</v>
      </c>
      <c r="J47" s="40">
        <v>88</v>
      </c>
      <c r="K47" s="40">
        <v>8.8000000000000007</v>
      </c>
      <c r="L47" s="40">
        <v>5.81</v>
      </c>
      <c r="M47" s="40">
        <v>102.61</v>
      </c>
      <c r="N47" s="42">
        <v>0.63541666666666663</v>
      </c>
      <c r="O47" s="44">
        <v>44579</v>
      </c>
      <c r="P47" s="44">
        <v>44579</v>
      </c>
      <c r="Q47" s="40">
        <v>110729</v>
      </c>
      <c r="R47" s="40" t="s">
        <v>16764</v>
      </c>
      <c r="S47" s="40">
        <v>102.61</v>
      </c>
      <c r="T47" s="40" t="b">
        <v>1</v>
      </c>
      <c r="U47" s="44">
        <v>44579</v>
      </c>
      <c r="V47" s="40">
        <v>102.61</v>
      </c>
      <c r="W47" s="40" t="s">
        <v>62</v>
      </c>
      <c r="X47" s="40" t="s">
        <v>62</v>
      </c>
      <c r="Y47" s="40" t="s">
        <v>62</v>
      </c>
      <c r="Z47" s="40" t="b">
        <v>1</v>
      </c>
      <c r="AA47" s="40" t="s">
        <v>62</v>
      </c>
      <c r="AB47" s="38"/>
    </row>
    <row r="48" spans="2:34" ht="15.75">
      <c r="B48" s="60" t="s">
        <v>39</v>
      </c>
      <c r="C48" s="68" t="s">
        <v>39</v>
      </c>
      <c r="D48" s="68" t="s">
        <v>39</v>
      </c>
      <c r="E48" s="68" t="s">
        <v>39</v>
      </c>
      <c r="F48" s="68" t="s">
        <v>39</v>
      </c>
      <c r="G48" s="40" t="s">
        <v>39</v>
      </c>
      <c r="H48" s="40" t="s">
        <v>39</v>
      </c>
      <c r="I48" s="40" t="s">
        <v>39</v>
      </c>
      <c r="J48" s="40" t="s">
        <v>39</v>
      </c>
      <c r="K48" s="40" t="s">
        <v>39</v>
      </c>
      <c r="L48" s="40" t="s">
        <v>39</v>
      </c>
      <c r="M48" s="40" t="s">
        <v>39</v>
      </c>
      <c r="N48" s="40" t="s">
        <v>39</v>
      </c>
      <c r="O48" s="40" t="s">
        <v>39</v>
      </c>
      <c r="P48" s="40" t="s">
        <v>39</v>
      </c>
      <c r="Q48" s="40" t="s">
        <v>39</v>
      </c>
      <c r="R48" s="40" t="s">
        <v>39</v>
      </c>
      <c r="S48" s="40" t="s">
        <v>39</v>
      </c>
      <c r="T48" s="40" t="s">
        <v>39</v>
      </c>
      <c r="U48" s="40" t="s">
        <v>39</v>
      </c>
      <c r="V48" s="40" t="s">
        <v>39</v>
      </c>
      <c r="W48" s="40" t="s">
        <v>39</v>
      </c>
      <c r="X48" s="40" t="s">
        <v>39</v>
      </c>
      <c r="Y48" s="40" t="s">
        <v>39</v>
      </c>
      <c r="Z48" s="40" t="s">
        <v>39</v>
      </c>
      <c r="AA48" s="40" t="s">
        <v>39</v>
      </c>
      <c r="AB48" s="38"/>
    </row>
    <row r="49" spans="2:34" ht="15.75">
      <c r="B49" s="60">
        <v>6</v>
      </c>
      <c r="C49" s="67">
        <v>44652</v>
      </c>
      <c r="D49" s="68" t="s">
        <v>16765</v>
      </c>
      <c r="E49" s="68" t="s">
        <v>16766</v>
      </c>
      <c r="F49" s="68" t="s">
        <v>16767</v>
      </c>
      <c r="G49" s="40">
        <v>1</v>
      </c>
      <c r="H49" s="40">
        <v>14</v>
      </c>
      <c r="I49" s="40">
        <v>14</v>
      </c>
      <c r="J49" s="40" t="s">
        <v>39</v>
      </c>
      <c r="K49" s="40" t="s">
        <v>39</v>
      </c>
      <c r="L49" s="40" t="s">
        <v>39</v>
      </c>
      <c r="M49" s="40" t="s">
        <v>39</v>
      </c>
      <c r="N49" s="40" t="s">
        <v>39</v>
      </c>
      <c r="O49" s="40" t="s">
        <v>39</v>
      </c>
      <c r="P49" s="40" t="s">
        <v>39</v>
      </c>
      <c r="Q49" s="40" t="s">
        <v>39</v>
      </c>
      <c r="R49" s="40" t="s">
        <v>39</v>
      </c>
      <c r="S49" s="40" t="s">
        <v>39</v>
      </c>
      <c r="T49" s="40" t="s">
        <v>39</v>
      </c>
      <c r="U49" s="40" t="s">
        <v>39</v>
      </c>
      <c r="V49" s="40" t="s">
        <v>39</v>
      </c>
      <c r="W49" s="40" t="s">
        <v>39</v>
      </c>
      <c r="X49" s="40" t="s">
        <v>39</v>
      </c>
      <c r="Y49" s="40" t="s">
        <v>39</v>
      </c>
      <c r="Z49" s="40" t="s">
        <v>39</v>
      </c>
      <c r="AA49" s="40" t="s">
        <v>39</v>
      </c>
      <c r="AB49" s="45"/>
      <c r="AC49" s="24"/>
      <c r="AH49" s="24"/>
    </row>
    <row r="50" spans="2:34" ht="15.75">
      <c r="B50" s="60" t="s">
        <v>39</v>
      </c>
      <c r="C50" s="68" t="s">
        <v>39</v>
      </c>
      <c r="D50" s="68" t="s">
        <v>39</v>
      </c>
      <c r="E50" s="68" t="s">
        <v>39</v>
      </c>
      <c r="F50" s="68" t="s">
        <v>16743</v>
      </c>
      <c r="G50" s="40">
        <v>2</v>
      </c>
      <c r="H50" s="40">
        <v>7</v>
      </c>
      <c r="I50" s="40">
        <v>14</v>
      </c>
      <c r="J50" s="40" t="s">
        <v>39</v>
      </c>
      <c r="K50" s="40" t="s">
        <v>39</v>
      </c>
      <c r="L50" s="40" t="s">
        <v>39</v>
      </c>
      <c r="M50" s="40" t="s">
        <v>39</v>
      </c>
      <c r="N50" s="40" t="s">
        <v>39</v>
      </c>
      <c r="O50" s="40" t="s">
        <v>39</v>
      </c>
      <c r="P50" s="40" t="s">
        <v>39</v>
      </c>
      <c r="Q50" s="40" t="s">
        <v>39</v>
      </c>
      <c r="R50" s="40" t="s">
        <v>39</v>
      </c>
      <c r="S50" s="40" t="s">
        <v>39</v>
      </c>
      <c r="T50" s="40" t="s">
        <v>39</v>
      </c>
      <c r="U50" s="40" t="s">
        <v>39</v>
      </c>
      <c r="V50" s="40" t="s">
        <v>39</v>
      </c>
      <c r="W50" s="40" t="s">
        <v>39</v>
      </c>
      <c r="X50" s="40" t="s">
        <v>39</v>
      </c>
      <c r="Y50" s="40" t="s">
        <v>39</v>
      </c>
      <c r="Z50" s="40" t="s">
        <v>39</v>
      </c>
      <c r="AA50" s="40" t="s">
        <v>39</v>
      </c>
      <c r="AB50" s="38"/>
    </row>
    <row r="51" spans="2:34" ht="15.75">
      <c r="B51" s="60" t="s">
        <v>39</v>
      </c>
      <c r="C51" s="68" t="s">
        <v>39</v>
      </c>
      <c r="D51" s="68" t="s">
        <v>39</v>
      </c>
      <c r="E51" s="68" t="s">
        <v>39</v>
      </c>
      <c r="F51" s="68" t="s">
        <v>16768</v>
      </c>
      <c r="G51" s="40">
        <v>1</v>
      </c>
      <c r="H51" s="40">
        <v>7.5</v>
      </c>
      <c r="I51" s="40">
        <v>7.5</v>
      </c>
      <c r="J51" s="40" t="s">
        <v>39</v>
      </c>
      <c r="K51" s="40" t="s">
        <v>39</v>
      </c>
      <c r="L51" s="40" t="s">
        <v>39</v>
      </c>
      <c r="M51" s="40" t="s">
        <v>39</v>
      </c>
      <c r="N51" s="40" t="s">
        <v>39</v>
      </c>
      <c r="O51" s="40" t="s">
        <v>39</v>
      </c>
      <c r="P51" s="40" t="s">
        <v>39</v>
      </c>
      <c r="Q51" s="40" t="s">
        <v>39</v>
      </c>
      <c r="R51" s="40" t="s">
        <v>39</v>
      </c>
      <c r="S51" s="40" t="s">
        <v>39</v>
      </c>
      <c r="T51" s="40" t="s">
        <v>39</v>
      </c>
      <c r="U51" s="40" t="s">
        <v>39</v>
      </c>
      <c r="V51" s="40" t="s">
        <v>39</v>
      </c>
      <c r="W51" s="40" t="s">
        <v>39</v>
      </c>
      <c r="X51" s="40" t="s">
        <v>39</v>
      </c>
      <c r="Y51" s="40" t="s">
        <v>39</v>
      </c>
      <c r="Z51" s="40" t="s">
        <v>39</v>
      </c>
      <c r="AA51" s="41"/>
      <c r="AB51" s="38"/>
    </row>
    <row r="52" spans="2:34" ht="15.75">
      <c r="B52" s="60" t="s">
        <v>39</v>
      </c>
      <c r="C52" s="68" t="s">
        <v>39</v>
      </c>
      <c r="D52" s="68" t="s">
        <v>39</v>
      </c>
      <c r="E52" s="68" t="s">
        <v>39</v>
      </c>
      <c r="F52" s="68" t="s">
        <v>16742</v>
      </c>
      <c r="G52" s="40">
        <v>1</v>
      </c>
      <c r="H52" s="40">
        <v>15</v>
      </c>
      <c r="I52" s="40">
        <v>15</v>
      </c>
      <c r="J52" s="40">
        <v>50.5</v>
      </c>
      <c r="K52" s="40">
        <v>5.05</v>
      </c>
      <c r="L52" s="40">
        <v>3.33</v>
      </c>
      <c r="M52" s="40">
        <v>58.88</v>
      </c>
      <c r="N52" s="42">
        <v>0.4777777777777778</v>
      </c>
      <c r="O52" s="40" t="s">
        <v>52</v>
      </c>
      <c r="P52" s="40" t="s">
        <v>52</v>
      </c>
      <c r="Q52" s="40" t="s">
        <v>52</v>
      </c>
      <c r="R52" s="40" t="s">
        <v>52</v>
      </c>
      <c r="S52" s="40" t="s">
        <v>52</v>
      </c>
      <c r="T52" s="40" t="s">
        <v>16769</v>
      </c>
      <c r="U52" s="44">
        <v>44652</v>
      </c>
      <c r="V52" s="40">
        <v>58.88</v>
      </c>
      <c r="W52" s="40" t="s">
        <v>62</v>
      </c>
      <c r="X52" s="40" t="s">
        <v>62</v>
      </c>
      <c r="Y52" s="40" t="s">
        <v>62</v>
      </c>
      <c r="Z52" s="40" t="s">
        <v>16745</v>
      </c>
      <c r="AA52" s="40" t="s">
        <v>62</v>
      </c>
      <c r="AB52" s="38"/>
    </row>
    <row r="53" spans="2:34" ht="15.75">
      <c r="B53" s="60"/>
      <c r="C53" s="68"/>
      <c r="D53" s="68"/>
      <c r="E53" s="68"/>
      <c r="F53" s="68"/>
      <c r="G53" s="40"/>
      <c r="H53" s="40"/>
      <c r="I53" s="40"/>
      <c r="J53" s="40"/>
      <c r="K53" s="40"/>
      <c r="L53" s="40"/>
      <c r="M53" s="40"/>
      <c r="N53" s="42"/>
      <c r="O53" s="40"/>
      <c r="P53" s="40"/>
      <c r="Q53" s="40"/>
      <c r="R53" s="40"/>
      <c r="S53" s="40"/>
      <c r="T53" s="40"/>
      <c r="U53" s="44"/>
      <c r="V53" s="40"/>
      <c r="W53" s="40"/>
      <c r="X53" s="40"/>
      <c r="Y53" s="40"/>
      <c r="Z53" s="40"/>
      <c r="AA53" s="40"/>
      <c r="AB53" s="38"/>
    </row>
    <row r="54" spans="2:34" ht="15.75">
      <c r="B54" s="60">
        <v>7</v>
      </c>
      <c r="C54" s="67">
        <v>44652</v>
      </c>
      <c r="D54" s="68" t="s">
        <v>16770</v>
      </c>
      <c r="E54" s="68" t="s">
        <v>16766</v>
      </c>
      <c r="F54" s="68" t="s">
        <v>16771</v>
      </c>
      <c r="G54" s="40">
        <v>2</v>
      </c>
      <c r="H54" s="40">
        <v>16</v>
      </c>
      <c r="I54" s="40">
        <v>32</v>
      </c>
      <c r="J54" s="40" t="s">
        <v>39</v>
      </c>
      <c r="K54" s="40" t="s">
        <v>39</v>
      </c>
      <c r="L54" s="40" t="s">
        <v>39</v>
      </c>
      <c r="M54" s="40" t="s">
        <v>39</v>
      </c>
      <c r="N54" s="40" t="s">
        <v>39</v>
      </c>
      <c r="O54" s="40" t="s">
        <v>39</v>
      </c>
      <c r="P54" s="40" t="s">
        <v>39</v>
      </c>
      <c r="Q54" s="40" t="s">
        <v>39</v>
      </c>
      <c r="R54" s="40" t="s">
        <v>39</v>
      </c>
      <c r="S54" s="40" t="s">
        <v>39</v>
      </c>
      <c r="T54" s="40" t="s">
        <v>39</v>
      </c>
      <c r="U54" s="40" t="s">
        <v>39</v>
      </c>
      <c r="V54" s="40" t="s">
        <v>39</v>
      </c>
      <c r="W54" s="40" t="s">
        <v>39</v>
      </c>
      <c r="X54" s="40" t="s">
        <v>39</v>
      </c>
      <c r="Y54" s="40" t="s">
        <v>39</v>
      </c>
      <c r="Z54" s="40" t="s">
        <v>39</v>
      </c>
      <c r="AA54" s="40" t="s">
        <v>39</v>
      </c>
      <c r="AB54" s="38"/>
    </row>
    <row r="55" spans="2:34" ht="15.75">
      <c r="B55" s="60" t="s">
        <v>39</v>
      </c>
      <c r="C55" s="68" t="s">
        <v>39</v>
      </c>
      <c r="D55" s="68" t="s">
        <v>39</v>
      </c>
      <c r="E55" s="68" t="s">
        <v>39</v>
      </c>
      <c r="F55" s="68" t="s">
        <v>16751</v>
      </c>
      <c r="G55" s="40">
        <v>2</v>
      </c>
      <c r="H55" s="40">
        <v>15</v>
      </c>
      <c r="I55" s="40">
        <v>30</v>
      </c>
      <c r="J55" s="40" t="s">
        <v>39</v>
      </c>
      <c r="K55" s="40" t="s">
        <v>39</v>
      </c>
      <c r="L55" s="40" t="s">
        <v>39</v>
      </c>
      <c r="M55" s="40" t="s">
        <v>39</v>
      </c>
      <c r="N55" s="40" t="s">
        <v>39</v>
      </c>
      <c r="O55" s="40" t="s">
        <v>39</v>
      </c>
      <c r="P55" s="40" t="s">
        <v>39</v>
      </c>
      <c r="Q55" s="40" t="s">
        <v>39</v>
      </c>
      <c r="R55" s="40" t="s">
        <v>39</v>
      </c>
      <c r="S55" s="40" t="s">
        <v>39</v>
      </c>
      <c r="T55" s="40" t="s">
        <v>39</v>
      </c>
      <c r="U55" s="40" t="s">
        <v>39</v>
      </c>
      <c r="V55" s="40" t="s">
        <v>39</v>
      </c>
      <c r="W55" s="40" t="s">
        <v>39</v>
      </c>
      <c r="X55" s="40" t="s">
        <v>39</v>
      </c>
      <c r="Y55" s="40" t="s">
        <v>39</v>
      </c>
      <c r="Z55" s="40" t="s">
        <v>39</v>
      </c>
      <c r="AA55" s="40" t="s">
        <v>39</v>
      </c>
      <c r="AB55" s="38"/>
      <c r="AH55" s="24"/>
    </row>
    <row r="56" spans="2:34" ht="15.75">
      <c r="B56" s="60" t="s">
        <v>39</v>
      </c>
      <c r="C56" s="68" t="s">
        <v>39</v>
      </c>
      <c r="D56" s="68" t="s">
        <v>39</v>
      </c>
      <c r="E56" s="68" t="s">
        <v>39</v>
      </c>
      <c r="F56" s="68" t="s">
        <v>16753</v>
      </c>
      <c r="G56" s="40">
        <v>1</v>
      </c>
      <c r="H56" s="40">
        <v>18</v>
      </c>
      <c r="I56" s="40">
        <v>18</v>
      </c>
      <c r="J56" s="40">
        <v>80</v>
      </c>
      <c r="K56" s="40">
        <v>8</v>
      </c>
      <c r="L56" s="40">
        <v>5.28</v>
      </c>
      <c r="M56" s="40">
        <v>93.28</v>
      </c>
      <c r="N56" s="42">
        <v>0.4916666666666667</v>
      </c>
      <c r="O56" s="40" t="s">
        <v>52</v>
      </c>
      <c r="P56" s="40" t="s">
        <v>52</v>
      </c>
      <c r="Q56" s="40" t="s">
        <v>52</v>
      </c>
      <c r="R56" s="40" t="s">
        <v>52</v>
      </c>
      <c r="S56" s="40" t="s">
        <v>52</v>
      </c>
      <c r="T56" s="40" t="s">
        <v>16769</v>
      </c>
      <c r="U56" s="44">
        <v>44652</v>
      </c>
      <c r="V56" s="40">
        <v>93.28</v>
      </c>
      <c r="W56" s="40" t="s">
        <v>62</v>
      </c>
      <c r="X56" s="40" t="s">
        <v>62</v>
      </c>
      <c r="Y56" s="40" t="s">
        <v>62</v>
      </c>
      <c r="Z56" s="40" t="s">
        <v>16745</v>
      </c>
      <c r="AA56" s="40" t="s">
        <v>62</v>
      </c>
      <c r="AB56" s="38"/>
    </row>
    <row r="57" spans="2:34" ht="15.75">
      <c r="B57" s="60" t="s">
        <v>39</v>
      </c>
      <c r="C57" s="68" t="s">
        <v>39</v>
      </c>
      <c r="D57" s="68" t="s">
        <v>39</v>
      </c>
      <c r="E57" s="68" t="s">
        <v>39</v>
      </c>
      <c r="F57" s="68" t="s">
        <v>39</v>
      </c>
      <c r="G57" s="40" t="s">
        <v>39</v>
      </c>
      <c r="H57" s="40" t="s">
        <v>39</v>
      </c>
      <c r="I57" s="40" t="s">
        <v>39</v>
      </c>
      <c r="J57" s="40" t="s">
        <v>39</v>
      </c>
      <c r="K57" s="40" t="s">
        <v>39</v>
      </c>
      <c r="L57" s="40" t="s">
        <v>39</v>
      </c>
      <c r="M57" s="40" t="s">
        <v>39</v>
      </c>
      <c r="N57" s="40" t="s">
        <v>39</v>
      </c>
      <c r="O57" s="40" t="s">
        <v>39</v>
      </c>
      <c r="P57" s="40" t="s">
        <v>39</v>
      </c>
      <c r="Q57" s="40" t="s">
        <v>39</v>
      </c>
      <c r="R57" s="40" t="s">
        <v>39</v>
      </c>
      <c r="S57" s="40" t="s">
        <v>39</v>
      </c>
      <c r="T57" s="40" t="s">
        <v>39</v>
      </c>
      <c r="U57" s="40" t="s">
        <v>39</v>
      </c>
      <c r="V57" s="40" t="s">
        <v>39</v>
      </c>
      <c r="W57" s="40" t="s">
        <v>39</v>
      </c>
      <c r="X57" s="40" t="s">
        <v>39</v>
      </c>
      <c r="Y57" s="40" t="s">
        <v>39</v>
      </c>
      <c r="Z57" s="40" t="s">
        <v>39</v>
      </c>
      <c r="AA57" s="40" t="s">
        <v>39</v>
      </c>
      <c r="AB57" s="38"/>
    </row>
    <row r="58" spans="2:34" ht="15.75">
      <c r="B58" s="60">
        <v>8</v>
      </c>
      <c r="C58" s="67">
        <v>44652</v>
      </c>
      <c r="D58" s="68" t="s">
        <v>16772</v>
      </c>
      <c r="E58" s="68" t="s">
        <v>16766</v>
      </c>
      <c r="F58" s="68" t="s">
        <v>16773</v>
      </c>
      <c r="G58" s="40">
        <v>4</v>
      </c>
      <c r="H58" s="40">
        <v>12</v>
      </c>
      <c r="I58" s="40">
        <v>48</v>
      </c>
      <c r="J58" s="40" t="s">
        <v>39</v>
      </c>
      <c r="K58" s="40" t="s">
        <v>39</v>
      </c>
      <c r="L58" s="40" t="s">
        <v>39</v>
      </c>
      <c r="M58" s="40" t="s">
        <v>39</v>
      </c>
      <c r="N58" s="40" t="s">
        <v>39</v>
      </c>
      <c r="O58" s="40" t="s">
        <v>39</v>
      </c>
      <c r="P58" s="40" t="s">
        <v>39</v>
      </c>
      <c r="Q58" s="40" t="s">
        <v>39</v>
      </c>
      <c r="R58" s="40" t="s">
        <v>39</v>
      </c>
      <c r="S58" s="40" t="s">
        <v>39</v>
      </c>
      <c r="T58" s="40" t="s">
        <v>39</v>
      </c>
      <c r="U58" s="40" t="s">
        <v>39</v>
      </c>
      <c r="V58" s="40" t="s">
        <v>39</v>
      </c>
      <c r="W58" s="40" t="s">
        <v>39</v>
      </c>
      <c r="X58" s="40" t="s">
        <v>39</v>
      </c>
      <c r="Y58" s="40" t="s">
        <v>39</v>
      </c>
      <c r="Z58" s="40" t="s">
        <v>39</v>
      </c>
      <c r="AA58" s="40" t="s">
        <v>39</v>
      </c>
      <c r="AB58" s="38"/>
    </row>
    <row r="59" spans="2:34" ht="15.75">
      <c r="B59" s="60" t="s">
        <v>39</v>
      </c>
      <c r="C59" s="68" t="s">
        <v>39</v>
      </c>
      <c r="D59" s="68" t="s">
        <v>39</v>
      </c>
      <c r="E59" s="68" t="s">
        <v>39</v>
      </c>
      <c r="F59" s="68" t="s">
        <v>16762</v>
      </c>
      <c r="G59" s="40">
        <v>2</v>
      </c>
      <c r="H59" s="40">
        <v>18</v>
      </c>
      <c r="I59" s="40">
        <v>36</v>
      </c>
      <c r="J59" s="40" t="s">
        <v>39</v>
      </c>
      <c r="K59" s="40" t="s">
        <v>39</v>
      </c>
      <c r="L59" s="40" t="s">
        <v>39</v>
      </c>
      <c r="M59" s="40" t="s">
        <v>39</v>
      </c>
      <c r="N59" s="40" t="s">
        <v>39</v>
      </c>
      <c r="O59" s="40" t="s">
        <v>39</v>
      </c>
      <c r="P59" s="40" t="s">
        <v>39</v>
      </c>
      <c r="Q59" s="40" t="s">
        <v>39</v>
      </c>
      <c r="R59" s="40" t="s">
        <v>39</v>
      </c>
      <c r="S59" s="40" t="s">
        <v>39</v>
      </c>
      <c r="T59" s="40" t="s">
        <v>39</v>
      </c>
      <c r="U59" s="40" t="s">
        <v>39</v>
      </c>
      <c r="V59" s="40" t="s">
        <v>39</v>
      </c>
      <c r="W59" s="40" t="s">
        <v>39</v>
      </c>
      <c r="X59" s="40" t="s">
        <v>39</v>
      </c>
      <c r="Y59" s="40" t="s">
        <v>39</v>
      </c>
      <c r="Z59" s="40" t="s">
        <v>39</v>
      </c>
      <c r="AA59" s="40" t="s">
        <v>39</v>
      </c>
      <c r="AB59" s="38"/>
    </row>
    <row r="60" spans="2:34" ht="15.75">
      <c r="B60" s="60" t="s">
        <v>39</v>
      </c>
      <c r="C60" s="68" t="s">
        <v>39</v>
      </c>
      <c r="D60" s="68" t="s">
        <v>39</v>
      </c>
      <c r="E60" s="68" t="s">
        <v>39</v>
      </c>
      <c r="F60" s="68" t="s">
        <v>16753</v>
      </c>
      <c r="G60" s="40">
        <v>2</v>
      </c>
      <c r="H60" s="40">
        <v>18</v>
      </c>
      <c r="I60" s="40">
        <v>36</v>
      </c>
      <c r="J60" s="40" t="s">
        <v>39</v>
      </c>
      <c r="K60" s="40" t="s">
        <v>39</v>
      </c>
      <c r="L60" s="40" t="s">
        <v>39</v>
      </c>
      <c r="M60" s="40" t="s">
        <v>39</v>
      </c>
      <c r="N60" s="40" t="s">
        <v>39</v>
      </c>
      <c r="O60" s="40" t="s">
        <v>39</v>
      </c>
      <c r="P60" s="40" t="s">
        <v>39</v>
      </c>
      <c r="Q60" s="40" t="s">
        <v>39</v>
      </c>
      <c r="R60" s="40" t="s">
        <v>39</v>
      </c>
      <c r="S60" s="40" t="s">
        <v>39</v>
      </c>
      <c r="T60" s="40" t="s">
        <v>39</v>
      </c>
      <c r="U60" s="40" t="s">
        <v>39</v>
      </c>
      <c r="V60" s="40" t="s">
        <v>39</v>
      </c>
      <c r="W60" s="40" t="s">
        <v>39</v>
      </c>
      <c r="X60" s="40" t="s">
        <v>39</v>
      </c>
      <c r="Y60" s="40" t="s">
        <v>39</v>
      </c>
      <c r="Z60" s="40" t="s">
        <v>39</v>
      </c>
      <c r="AA60" s="40" t="s">
        <v>39</v>
      </c>
      <c r="AB60" s="38"/>
    </row>
    <row r="61" spans="2:34" ht="15.75">
      <c r="B61" s="60" t="s">
        <v>39</v>
      </c>
      <c r="C61" s="68" t="s">
        <v>39</v>
      </c>
      <c r="D61" s="68" t="s">
        <v>39</v>
      </c>
      <c r="E61" s="68" t="s">
        <v>39</v>
      </c>
      <c r="F61" s="68" t="s">
        <v>16747</v>
      </c>
      <c r="G61" s="40">
        <v>1</v>
      </c>
      <c r="H61" s="40">
        <v>60</v>
      </c>
      <c r="I61" s="40">
        <v>60</v>
      </c>
      <c r="J61" s="40" t="s">
        <v>39</v>
      </c>
      <c r="K61" s="40" t="s">
        <v>39</v>
      </c>
      <c r="L61" s="40" t="s">
        <v>39</v>
      </c>
      <c r="M61" s="40" t="s">
        <v>39</v>
      </c>
      <c r="N61" s="40" t="s">
        <v>39</v>
      </c>
      <c r="O61" s="40" t="s">
        <v>39</v>
      </c>
      <c r="P61" s="40" t="s">
        <v>39</v>
      </c>
      <c r="Q61" s="40" t="s">
        <v>39</v>
      </c>
      <c r="R61" s="40" t="s">
        <v>39</v>
      </c>
      <c r="S61" s="40" t="s">
        <v>39</v>
      </c>
      <c r="T61" s="40" t="s">
        <v>39</v>
      </c>
      <c r="U61" s="40" t="s">
        <v>39</v>
      </c>
      <c r="V61" s="40" t="s">
        <v>39</v>
      </c>
      <c r="W61" s="40" t="s">
        <v>39</v>
      </c>
      <c r="X61" s="40" t="s">
        <v>39</v>
      </c>
      <c r="Y61" s="40" t="s">
        <v>39</v>
      </c>
      <c r="Z61" s="40" t="s">
        <v>39</v>
      </c>
      <c r="AA61" s="40" t="s">
        <v>39</v>
      </c>
      <c r="AB61" s="38"/>
    </row>
    <row r="62" spans="2:34" ht="15.75">
      <c r="B62" s="60" t="s">
        <v>39</v>
      </c>
      <c r="C62" s="68" t="s">
        <v>39</v>
      </c>
      <c r="D62" s="68" t="s">
        <v>39</v>
      </c>
      <c r="E62" s="68" t="s">
        <v>39</v>
      </c>
      <c r="F62" s="68" t="s">
        <v>16774</v>
      </c>
      <c r="G62" s="40">
        <v>1</v>
      </c>
      <c r="H62" s="40">
        <v>12</v>
      </c>
      <c r="I62" s="40">
        <v>12</v>
      </c>
      <c r="J62" s="40">
        <v>192</v>
      </c>
      <c r="K62" s="40">
        <v>19.2</v>
      </c>
      <c r="L62" s="40">
        <v>12.67</v>
      </c>
      <c r="M62" s="40">
        <v>223.87</v>
      </c>
      <c r="N62" s="42">
        <v>0.54583333333333328</v>
      </c>
      <c r="O62" s="40" t="s">
        <v>52</v>
      </c>
      <c r="P62" s="40" t="s">
        <v>52</v>
      </c>
      <c r="Q62" s="40" t="s">
        <v>52</v>
      </c>
      <c r="R62" s="40" t="s">
        <v>52</v>
      </c>
      <c r="S62" s="40" t="s">
        <v>52</v>
      </c>
      <c r="T62" s="40" t="s">
        <v>16769</v>
      </c>
      <c r="U62" s="44">
        <v>44652</v>
      </c>
      <c r="V62" s="40">
        <v>223.87</v>
      </c>
      <c r="W62" s="40" t="s">
        <v>62</v>
      </c>
      <c r="X62" s="40" t="s">
        <v>62</v>
      </c>
      <c r="Y62" s="40" t="s">
        <v>62</v>
      </c>
      <c r="Z62" s="40" t="s">
        <v>16745</v>
      </c>
      <c r="AA62" s="40" t="s">
        <v>62</v>
      </c>
      <c r="AB62" s="38"/>
    </row>
    <row r="63" spans="2:34" ht="15.75">
      <c r="B63" s="60" t="s">
        <v>39</v>
      </c>
      <c r="C63" s="68" t="s">
        <v>39</v>
      </c>
      <c r="D63" s="68" t="s">
        <v>39</v>
      </c>
      <c r="E63" s="68" t="s">
        <v>39</v>
      </c>
      <c r="F63" s="68" t="s">
        <v>39</v>
      </c>
      <c r="G63" s="40" t="s">
        <v>39</v>
      </c>
      <c r="H63" s="40" t="s">
        <v>39</v>
      </c>
      <c r="I63" s="40" t="s">
        <v>39</v>
      </c>
      <c r="J63" s="40" t="s">
        <v>39</v>
      </c>
      <c r="K63" s="40" t="s">
        <v>39</v>
      </c>
      <c r="L63" s="40" t="s">
        <v>39</v>
      </c>
      <c r="M63" s="40" t="s">
        <v>39</v>
      </c>
      <c r="N63" s="40" t="s">
        <v>39</v>
      </c>
      <c r="O63" s="40" t="s">
        <v>39</v>
      </c>
      <c r="P63" s="40" t="s">
        <v>39</v>
      </c>
      <c r="Q63" s="40" t="s">
        <v>39</v>
      </c>
      <c r="R63" s="40" t="s">
        <v>39</v>
      </c>
      <c r="S63" s="40" t="s">
        <v>39</v>
      </c>
      <c r="T63" s="40" t="s">
        <v>39</v>
      </c>
      <c r="U63" s="40" t="s">
        <v>39</v>
      </c>
      <c r="V63" s="40" t="s">
        <v>39</v>
      </c>
      <c r="W63" s="40" t="s">
        <v>39</v>
      </c>
      <c r="X63" s="40" t="s">
        <v>39</v>
      </c>
      <c r="Y63" s="40" t="s">
        <v>39</v>
      </c>
      <c r="Z63" s="40" t="s">
        <v>39</v>
      </c>
      <c r="AA63" s="40" t="s">
        <v>39</v>
      </c>
      <c r="AB63" s="38"/>
    </row>
    <row r="64" spans="2:34" ht="15.75">
      <c r="B64" s="60">
        <v>9</v>
      </c>
      <c r="C64" s="67">
        <v>44710</v>
      </c>
      <c r="D64" s="68" t="s">
        <v>16775</v>
      </c>
      <c r="E64" s="68" t="s">
        <v>16738</v>
      </c>
      <c r="F64" s="68" t="s">
        <v>16743</v>
      </c>
      <c r="G64" s="40">
        <v>2</v>
      </c>
      <c r="H64" s="40">
        <v>7</v>
      </c>
      <c r="I64" s="40">
        <v>14</v>
      </c>
      <c r="J64" s="40" t="s">
        <v>39</v>
      </c>
      <c r="K64" s="40" t="s">
        <v>39</v>
      </c>
      <c r="L64" s="40" t="s">
        <v>39</v>
      </c>
      <c r="M64" s="40" t="s">
        <v>39</v>
      </c>
      <c r="N64" s="40" t="s">
        <v>39</v>
      </c>
      <c r="O64" s="40" t="s">
        <v>39</v>
      </c>
      <c r="P64" s="40" t="s">
        <v>39</v>
      </c>
      <c r="Q64" s="40" t="s">
        <v>39</v>
      </c>
      <c r="R64" s="40" t="s">
        <v>39</v>
      </c>
      <c r="S64" s="40" t="s">
        <v>39</v>
      </c>
      <c r="T64" s="40" t="s">
        <v>39</v>
      </c>
      <c r="U64" s="40" t="s">
        <v>39</v>
      </c>
      <c r="V64" s="40" t="s">
        <v>39</v>
      </c>
      <c r="W64" s="40" t="s">
        <v>39</v>
      </c>
      <c r="X64" s="40" t="s">
        <v>39</v>
      </c>
      <c r="Y64" s="40" t="s">
        <v>39</v>
      </c>
      <c r="Z64" s="40" t="s">
        <v>39</v>
      </c>
      <c r="AA64" s="40" t="s">
        <v>39</v>
      </c>
      <c r="AB64" s="38"/>
    </row>
    <row r="65" spans="2:28" ht="15.75">
      <c r="B65" s="60" t="s">
        <v>39</v>
      </c>
      <c r="C65" s="68" t="s">
        <v>39</v>
      </c>
      <c r="D65" s="68" t="s">
        <v>39</v>
      </c>
      <c r="E65" s="68" t="s">
        <v>39</v>
      </c>
      <c r="F65" s="68" t="s">
        <v>16741</v>
      </c>
      <c r="G65" s="40">
        <v>1</v>
      </c>
      <c r="H65" s="40">
        <v>6.5</v>
      </c>
      <c r="I65" s="40">
        <v>6.5</v>
      </c>
      <c r="J65" s="40" t="s">
        <v>39</v>
      </c>
      <c r="K65" s="40" t="s">
        <v>39</v>
      </c>
      <c r="L65" s="40" t="s">
        <v>39</v>
      </c>
      <c r="M65" s="40" t="s">
        <v>39</v>
      </c>
      <c r="N65" s="40" t="s">
        <v>39</v>
      </c>
      <c r="O65" s="40" t="s">
        <v>39</v>
      </c>
      <c r="P65" s="40" t="s">
        <v>39</v>
      </c>
      <c r="Q65" s="40" t="s">
        <v>39</v>
      </c>
      <c r="R65" s="40" t="s">
        <v>39</v>
      </c>
      <c r="S65" s="40" t="s">
        <v>39</v>
      </c>
      <c r="T65" s="40" t="s">
        <v>39</v>
      </c>
      <c r="U65" s="40" t="s">
        <v>39</v>
      </c>
      <c r="V65" s="40" t="s">
        <v>39</v>
      </c>
      <c r="W65" s="40" t="s">
        <v>39</v>
      </c>
      <c r="X65" s="40" t="s">
        <v>39</v>
      </c>
      <c r="Y65" s="40" t="s">
        <v>39</v>
      </c>
      <c r="Z65" s="40" t="s">
        <v>39</v>
      </c>
      <c r="AA65" s="40" t="s">
        <v>39</v>
      </c>
      <c r="AB65" s="38"/>
    </row>
    <row r="66" spans="2:28" ht="15.75">
      <c r="B66" s="60" t="s">
        <v>39</v>
      </c>
      <c r="C66" s="68" t="s">
        <v>39</v>
      </c>
      <c r="D66" s="68" t="s">
        <v>39</v>
      </c>
      <c r="E66" s="68" t="s">
        <v>39</v>
      </c>
      <c r="F66" s="68" t="s">
        <v>16751</v>
      </c>
      <c r="G66" s="40">
        <v>2</v>
      </c>
      <c r="H66" s="40">
        <v>15</v>
      </c>
      <c r="I66" s="40">
        <v>30</v>
      </c>
      <c r="J66" s="40">
        <v>50.5</v>
      </c>
      <c r="K66" s="40">
        <v>5.05</v>
      </c>
      <c r="L66" s="40">
        <v>3.33</v>
      </c>
      <c r="M66" s="40">
        <v>58.88</v>
      </c>
      <c r="N66" s="42">
        <v>0.48055555555555557</v>
      </c>
      <c r="O66" s="44">
        <v>44710</v>
      </c>
      <c r="P66" s="44">
        <v>44710</v>
      </c>
      <c r="Q66" s="40">
        <v>470195</v>
      </c>
      <c r="R66" s="40" t="s">
        <v>16776</v>
      </c>
      <c r="S66" s="40">
        <v>58.88</v>
      </c>
      <c r="T66" s="40" t="s">
        <v>16745</v>
      </c>
      <c r="U66" s="44">
        <v>44710</v>
      </c>
      <c r="V66" s="40">
        <v>58.88</v>
      </c>
      <c r="W66" s="40" t="s">
        <v>62</v>
      </c>
      <c r="X66" s="40" t="s">
        <v>62</v>
      </c>
      <c r="Y66" s="40" t="s">
        <v>62</v>
      </c>
      <c r="Z66" s="40" t="s">
        <v>16745</v>
      </c>
      <c r="AA66" s="40" t="s">
        <v>62</v>
      </c>
      <c r="AB66" s="38"/>
    </row>
    <row r="67" spans="2:28" ht="15.75">
      <c r="B67" s="60" t="s">
        <v>39</v>
      </c>
      <c r="C67" s="68" t="s">
        <v>39</v>
      </c>
      <c r="D67" s="68" t="s">
        <v>39</v>
      </c>
      <c r="E67" s="68" t="s">
        <v>39</v>
      </c>
      <c r="F67" s="68" t="s">
        <v>39</v>
      </c>
      <c r="G67" s="40" t="s">
        <v>39</v>
      </c>
      <c r="H67" s="40" t="s">
        <v>39</v>
      </c>
      <c r="I67" s="40" t="s">
        <v>39</v>
      </c>
      <c r="J67" s="40" t="s">
        <v>39</v>
      </c>
      <c r="K67" s="40" t="s">
        <v>39</v>
      </c>
      <c r="L67" s="40" t="s">
        <v>39</v>
      </c>
      <c r="M67" s="40" t="s">
        <v>39</v>
      </c>
      <c r="N67" s="40" t="s">
        <v>39</v>
      </c>
      <c r="O67" s="40" t="s">
        <v>39</v>
      </c>
      <c r="P67" s="40" t="s">
        <v>39</v>
      </c>
      <c r="Q67" s="40" t="s">
        <v>39</v>
      </c>
      <c r="R67" s="40" t="s">
        <v>39</v>
      </c>
      <c r="S67" s="40" t="s">
        <v>39</v>
      </c>
      <c r="T67" s="40" t="s">
        <v>39</v>
      </c>
      <c r="U67" s="40" t="s">
        <v>39</v>
      </c>
      <c r="V67" s="40" t="s">
        <v>39</v>
      </c>
      <c r="W67" s="40" t="s">
        <v>39</v>
      </c>
      <c r="X67" s="40" t="s">
        <v>39</v>
      </c>
      <c r="Y67" s="40" t="s">
        <v>39</v>
      </c>
      <c r="Z67" s="40" t="s">
        <v>39</v>
      </c>
      <c r="AA67" s="40" t="s">
        <v>39</v>
      </c>
      <c r="AB67" s="38"/>
    </row>
    <row r="68" spans="2:28" ht="15.75">
      <c r="B68" s="60">
        <v>10</v>
      </c>
      <c r="C68" s="67">
        <v>44710</v>
      </c>
      <c r="D68" s="68" t="s">
        <v>16777</v>
      </c>
      <c r="E68" s="68" t="s">
        <v>16738</v>
      </c>
      <c r="F68" s="68" t="s">
        <v>16763</v>
      </c>
      <c r="G68" s="40">
        <v>2</v>
      </c>
      <c r="H68" s="40">
        <v>12</v>
      </c>
      <c r="I68" s="40">
        <v>24</v>
      </c>
      <c r="J68" s="40" t="s">
        <v>39</v>
      </c>
      <c r="K68" s="40" t="s">
        <v>39</v>
      </c>
      <c r="L68" s="40" t="s">
        <v>39</v>
      </c>
      <c r="M68" s="40" t="s">
        <v>39</v>
      </c>
      <c r="N68" s="40" t="s">
        <v>39</v>
      </c>
      <c r="O68" s="40" t="s">
        <v>39</v>
      </c>
      <c r="P68" s="40" t="s">
        <v>39</v>
      </c>
      <c r="Q68" s="40" t="s">
        <v>39</v>
      </c>
      <c r="R68" s="40" t="s">
        <v>39</v>
      </c>
      <c r="S68" s="40" t="s">
        <v>39</v>
      </c>
      <c r="T68" s="40" t="s">
        <v>39</v>
      </c>
      <c r="U68" s="40" t="s">
        <v>39</v>
      </c>
      <c r="V68" s="40" t="s">
        <v>39</v>
      </c>
      <c r="W68" s="40" t="s">
        <v>39</v>
      </c>
      <c r="X68" s="40" t="s">
        <v>39</v>
      </c>
      <c r="Y68" s="40" t="s">
        <v>39</v>
      </c>
      <c r="Z68" s="40" t="s">
        <v>39</v>
      </c>
      <c r="AA68" s="40" t="s">
        <v>39</v>
      </c>
      <c r="AB68" s="38"/>
    </row>
    <row r="69" spans="2:28" ht="15.75">
      <c r="B69" s="60" t="s">
        <v>39</v>
      </c>
      <c r="C69" s="68" t="s">
        <v>39</v>
      </c>
      <c r="D69" s="68" t="s">
        <v>39</v>
      </c>
      <c r="E69" s="68" t="s">
        <v>39</v>
      </c>
      <c r="F69" s="68" t="s">
        <v>16751</v>
      </c>
      <c r="G69" s="40">
        <v>2</v>
      </c>
      <c r="H69" s="40">
        <v>15</v>
      </c>
      <c r="I69" s="40">
        <v>30</v>
      </c>
      <c r="J69" s="40" t="s">
        <v>39</v>
      </c>
      <c r="K69" s="40" t="s">
        <v>39</v>
      </c>
      <c r="L69" s="40" t="s">
        <v>39</v>
      </c>
      <c r="M69" s="40" t="s">
        <v>39</v>
      </c>
      <c r="N69" s="40" t="s">
        <v>39</v>
      </c>
      <c r="O69" s="40" t="s">
        <v>39</v>
      </c>
      <c r="P69" s="40" t="s">
        <v>39</v>
      </c>
      <c r="Q69" s="40" t="s">
        <v>39</v>
      </c>
      <c r="R69" s="40" t="s">
        <v>39</v>
      </c>
      <c r="S69" s="40" t="s">
        <v>39</v>
      </c>
      <c r="T69" s="40" t="s">
        <v>39</v>
      </c>
      <c r="U69" s="40" t="s">
        <v>39</v>
      </c>
      <c r="V69" s="40" t="s">
        <v>39</v>
      </c>
      <c r="W69" s="40" t="s">
        <v>39</v>
      </c>
      <c r="X69" s="40" t="s">
        <v>39</v>
      </c>
      <c r="Y69" s="40" t="s">
        <v>39</v>
      </c>
      <c r="Z69" s="40" t="s">
        <v>39</v>
      </c>
      <c r="AA69" s="40" t="s">
        <v>39</v>
      </c>
      <c r="AB69" s="38"/>
    </row>
    <row r="70" spans="2:28" ht="15.75">
      <c r="B70" s="60" t="s">
        <v>39</v>
      </c>
      <c r="C70" s="68" t="s">
        <v>39</v>
      </c>
      <c r="D70" s="68" t="s">
        <v>39</v>
      </c>
      <c r="E70" s="68" t="s">
        <v>39</v>
      </c>
      <c r="F70" s="68" t="s">
        <v>16768</v>
      </c>
      <c r="G70" s="40">
        <v>1</v>
      </c>
      <c r="H70" s="40">
        <v>7.5</v>
      </c>
      <c r="I70" s="40">
        <v>7.5</v>
      </c>
      <c r="J70" s="40" t="s">
        <v>39</v>
      </c>
      <c r="K70" s="40" t="s">
        <v>39</v>
      </c>
      <c r="L70" s="40" t="s">
        <v>39</v>
      </c>
      <c r="M70" s="40" t="s">
        <v>39</v>
      </c>
      <c r="N70" s="40" t="s">
        <v>39</v>
      </c>
      <c r="O70" s="40" t="s">
        <v>39</v>
      </c>
      <c r="P70" s="40" t="s">
        <v>39</v>
      </c>
      <c r="Q70" s="40" t="s">
        <v>39</v>
      </c>
      <c r="R70" s="40" t="s">
        <v>39</v>
      </c>
      <c r="S70" s="40" t="s">
        <v>39</v>
      </c>
      <c r="T70" s="40" t="s">
        <v>39</v>
      </c>
      <c r="U70" s="40" t="s">
        <v>39</v>
      </c>
      <c r="V70" s="40" t="s">
        <v>39</v>
      </c>
      <c r="W70" s="40" t="s">
        <v>39</v>
      </c>
      <c r="X70" s="40" t="s">
        <v>39</v>
      </c>
      <c r="Y70" s="40" t="s">
        <v>39</v>
      </c>
      <c r="Z70" s="40" t="s">
        <v>39</v>
      </c>
      <c r="AA70" s="40" t="s">
        <v>39</v>
      </c>
      <c r="AB70" s="38"/>
    </row>
    <row r="71" spans="2:28" ht="15.75">
      <c r="B71" s="60" t="s">
        <v>39</v>
      </c>
      <c r="C71" s="68" t="s">
        <v>39</v>
      </c>
      <c r="D71" s="68" t="s">
        <v>39</v>
      </c>
      <c r="E71" s="68" t="s">
        <v>39</v>
      </c>
      <c r="F71" s="68" t="s">
        <v>16743</v>
      </c>
      <c r="G71" s="40">
        <v>3</v>
      </c>
      <c r="H71" s="40">
        <v>7</v>
      </c>
      <c r="I71" s="40">
        <v>21</v>
      </c>
      <c r="J71" s="40">
        <v>82.5</v>
      </c>
      <c r="K71" s="40">
        <v>8.25</v>
      </c>
      <c r="L71" s="40">
        <v>5.45</v>
      </c>
      <c r="M71" s="40">
        <v>96.2</v>
      </c>
      <c r="N71" s="42">
        <v>0.4916666666666667</v>
      </c>
      <c r="O71" s="44">
        <v>44710</v>
      </c>
      <c r="P71" s="44">
        <v>44710</v>
      </c>
      <c r="Q71" s="40">
        <v>130351</v>
      </c>
      <c r="R71" s="40" t="s">
        <v>16778</v>
      </c>
      <c r="S71" s="40">
        <v>96.2</v>
      </c>
      <c r="T71" s="40" t="s">
        <v>16745</v>
      </c>
      <c r="U71" s="44">
        <v>44710</v>
      </c>
      <c r="V71" s="40">
        <v>96.2</v>
      </c>
      <c r="W71" s="40" t="s">
        <v>62</v>
      </c>
      <c r="X71" s="40" t="s">
        <v>62</v>
      </c>
      <c r="Y71" s="40" t="s">
        <v>62</v>
      </c>
      <c r="Z71" s="40" t="s">
        <v>16745</v>
      </c>
      <c r="AA71" s="40" t="s">
        <v>62</v>
      </c>
      <c r="AB71" s="38"/>
    </row>
    <row r="72" spans="2:28">
      <c r="B72" s="39"/>
      <c r="C72" s="39"/>
      <c r="D72" s="39"/>
      <c r="E72" s="39"/>
      <c r="F72" s="39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38"/>
    </row>
    <row r="73" spans="2:28">
      <c r="B73" s="39">
        <v>11</v>
      </c>
      <c r="C73" s="67">
        <v>43614</v>
      </c>
      <c r="D73" s="68" t="s">
        <v>16779</v>
      </c>
      <c r="E73" s="68" t="s">
        <v>16766</v>
      </c>
      <c r="F73" s="68" t="s">
        <v>16742</v>
      </c>
      <c r="G73" s="40">
        <v>1</v>
      </c>
      <c r="H73" s="40">
        <v>15</v>
      </c>
      <c r="I73" s="41">
        <f>G73*H73</f>
        <v>15</v>
      </c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38"/>
    </row>
    <row r="74" spans="2:28">
      <c r="B74" s="39"/>
      <c r="C74" s="39"/>
      <c r="D74" s="39"/>
      <c r="E74" s="39"/>
      <c r="F74" s="68" t="s">
        <v>16751</v>
      </c>
      <c r="G74" s="40">
        <v>1</v>
      </c>
      <c r="H74" s="40">
        <v>15</v>
      </c>
      <c r="I74" s="41">
        <f>G74*H74</f>
        <v>15</v>
      </c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38"/>
    </row>
    <row r="75" spans="2:28">
      <c r="B75" s="39"/>
      <c r="C75" s="39"/>
      <c r="D75" s="39"/>
      <c r="E75" s="39"/>
      <c r="F75" s="68" t="s">
        <v>16768</v>
      </c>
      <c r="G75" s="40">
        <v>2</v>
      </c>
      <c r="H75" s="40">
        <v>7.5</v>
      </c>
      <c r="I75" s="41">
        <f>G75*H75</f>
        <v>15</v>
      </c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38"/>
    </row>
    <row r="76" spans="2:28">
      <c r="B76" s="39"/>
      <c r="C76" s="39"/>
      <c r="D76" s="39"/>
      <c r="E76" s="39"/>
      <c r="F76" s="68" t="s">
        <v>16741</v>
      </c>
      <c r="G76" s="40">
        <v>1</v>
      </c>
      <c r="H76" s="40">
        <v>6.5</v>
      </c>
      <c r="I76" s="41">
        <f>G76*H76</f>
        <v>6.5</v>
      </c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38"/>
    </row>
    <row r="77" spans="2:28">
      <c r="B77" s="39"/>
      <c r="C77" s="39"/>
      <c r="D77" s="39"/>
      <c r="E77" s="39"/>
      <c r="F77" s="68" t="s">
        <v>16743</v>
      </c>
      <c r="G77" s="40">
        <v>1</v>
      </c>
      <c r="H77" s="40">
        <v>7</v>
      </c>
      <c r="I77" s="41">
        <f>G77*H77</f>
        <v>7</v>
      </c>
      <c r="J77" s="41">
        <f>SUM(I73:I77)</f>
        <v>58.5</v>
      </c>
      <c r="K77" s="41">
        <f>J77*10%</f>
        <v>5.8500000000000005</v>
      </c>
      <c r="L77" s="41">
        <v>3.86</v>
      </c>
      <c r="M77" s="41">
        <v>68.209999999999994</v>
      </c>
      <c r="N77" s="43">
        <v>0.50694444444444442</v>
      </c>
      <c r="O77" s="41" t="s">
        <v>52</v>
      </c>
      <c r="P77" s="40" t="s">
        <v>52</v>
      </c>
      <c r="Q77" s="40" t="s">
        <v>52</v>
      </c>
      <c r="R77" s="40" t="s">
        <v>52</v>
      </c>
      <c r="S77" s="40" t="s">
        <v>52</v>
      </c>
      <c r="T77" s="41" t="b">
        <v>0</v>
      </c>
      <c r="U77" s="44">
        <v>44710</v>
      </c>
      <c r="V77" s="41">
        <v>68.209999999999994</v>
      </c>
      <c r="W77" s="41" t="s">
        <v>62</v>
      </c>
      <c r="X77" s="41" t="s">
        <v>62</v>
      </c>
      <c r="Y77" s="41" t="s">
        <v>62</v>
      </c>
      <c r="Z77" s="41" t="b">
        <v>1</v>
      </c>
      <c r="AA77" s="41" t="s">
        <v>62</v>
      </c>
      <c r="AB77" s="38"/>
    </row>
    <row r="78" spans="2:28">
      <c r="B78" s="39"/>
      <c r="C78" s="39"/>
      <c r="D78" s="39"/>
      <c r="E78" s="39"/>
      <c r="F78" s="39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38"/>
    </row>
    <row r="79" spans="2:28">
      <c r="B79" s="39">
        <v>12</v>
      </c>
      <c r="C79" s="67">
        <v>43614</v>
      </c>
      <c r="D79" s="68" t="s">
        <v>16780</v>
      </c>
      <c r="E79" s="39" t="s">
        <v>16766</v>
      </c>
      <c r="F79" s="68" t="s">
        <v>16748</v>
      </c>
      <c r="G79" s="40">
        <v>2</v>
      </c>
      <c r="H79" s="40">
        <v>18</v>
      </c>
      <c r="I79" s="41">
        <f>SUM(G79*H79)</f>
        <v>36</v>
      </c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38"/>
    </row>
    <row r="80" spans="2:28">
      <c r="B80" s="39"/>
      <c r="C80" s="39"/>
      <c r="D80" s="39"/>
      <c r="E80" s="39"/>
      <c r="F80" s="68" t="s">
        <v>16753</v>
      </c>
      <c r="G80" s="40">
        <v>2</v>
      </c>
      <c r="H80" s="40">
        <v>18</v>
      </c>
      <c r="I80" s="41">
        <f>SUM(G80*H80)</f>
        <v>36</v>
      </c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38"/>
    </row>
    <row r="81" spans="2:28">
      <c r="B81" s="39"/>
      <c r="C81" s="39"/>
      <c r="D81" s="39"/>
      <c r="E81" s="39"/>
      <c r="F81" s="68" t="s">
        <v>16756</v>
      </c>
      <c r="G81" s="40">
        <v>3</v>
      </c>
      <c r="H81" s="40">
        <v>12</v>
      </c>
      <c r="I81" s="41">
        <f>SUM(G81*H81)</f>
        <v>36</v>
      </c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38"/>
    </row>
    <row r="82" spans="2:28">
      <c r="B82" s="39"/>
      <c r="C82" s="39"/>
      <c r="D82" s="39"/>
      <c r="E82" s="39"/>
      <c r="F82" s="68" t="s">
        <v>16781</v>
      </c>
      <c r="G82" s="40">
        <v>2</v>
      </c>
      <c r="H82" s="40">
        <v>12</v>
      </c>
      <c r="I82" s="41">
        <f>SUM(G82*H82)</f>
        <v>24</v>
      </c>
      <c r="J82" s="41">
        <f>SUM(I79:I82)</f>
        <v>132</v>
      </c>
      <c r="K82" s="41">
        <v>13.2</v>
      </c>
      <c r="L82" s="41">
        <v>8.7100000000000009</v>
      </c>
      <c r="M82" s="41">
        <v>153.91</v>
      </c>
      <c r="N82" s="43">
        <v>0.54513888888888895</v>
      </c>
      <c r="O82" s="41" t="s">
        <v>52</v>
      </c>
      <c r="P82" s="40" t="s">
        <v>52</v>
      </c>
      <c r="Q82" s="40" t="s">
        <v>52</v>
      </c>
      <c r="R82" s="40" t="s">
        <v>52</v>
      </c>
      <c r="S82" s="40" t="s">
        <v>52</v>
      </c>
      <c r="T82" s="41" t="b">
        <v>0</v>
      </c>
      <c r="U82" s="44">
        <v>44710</v>
      </c>
      <c r="V82" s="41">
        <v>153.91</v>
      </c>
      <c r="W82" s="41" t="s">
        <v>62</v>
      </c>
      <c r="X82" s="41" t="s">
        <v>62</v>
      </c>
      <c r="Y82" s="41" t="s">
        <v>62</v>
      </c>
      <c r="Z82" s="41" t="b">
        <v>1</v>
      </c>
      <c r="AA82" s="41" t="s">
        <v>62</v>
      </c>
      <c r="AB82" s="38"/>
    </row>
    <row r="83" spans="2:28">
      <c r="B83" s="39"/>
      <c r="C83" s="39"/>
      <c r="D83" s="39"/>
      <c r="E83" s="39"/>
      <c r="F83" s="39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38"/>
    </row>
    <row r="84" spans="2:28">
      <c r="B84" s="39">
        <v>13</v>
      </c>
      <c r="C84" s="67">
        <v>43614</v>
      </c>
      <c r="D84" s="68" t="s">
        <v>16782</v>
      </c>
      <c r="E84" s="68" t="s">
        <v>16738</v>
      </c>
      <c r="F84" s="68" t="s">
        <v>16761</v>
      </c>
      <c r="G84" s="40">
        <v>2</v>
      </c>
      <c r="H84" s="40">
        <v>16</v>
      </c>
      <c r="I84" s="41">
        <f>SUM(G84*H84)</f>
        <v>32</v>
      </c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38"/>
    </row>
    <row r="85" spans="2:28">
      <c r="B85" s="39"/>
      <c r="C85" s="39"/>
      <c r="D85" s="39"/>
      <c r="E85" s="39"/>
      <c r="F85" s="68" t="s">
        <v>16771</v>
      </c>
      <c r="G85" s="40">
        <v>3</v>
      </c>
      <c r="H85" s="40">
        <v>16</v>
      </c>
      <c r="I85" s="41">
        <f>SUM(G85*H85)</f>
        <v>48</v>
      </c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38"/>
    </row>
    <row r="86" spans="2:28">
      <c r="B86" s="39"/>
      <c r="C86" s="39"/>
      <c r="D86" s="39"/>
      <c r="E86" s="39"/>
      <c r="F86" s="68" t="s">
        <v>16783</v>
      </c>
      <c r="G86" s="40">
        <v>2</v>
      </c>
      <c r="H86" s="40">
        <v>9</v>
      </c>
      <c r="I86" s="41">
        <f>SUM(G86*H86)</f>
        <v>18</v>
      </c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38"/>
    </row>
    <row r="87" spans="2:28">
      <c r="B87" s="39"/>
      <c r="C87" s="39"/>
      <c r="D87" s="39"/>
      <c r="E87" s="39"/>
      <c r="F87" s="68" t="s">
        <v>16753</v>
      </c>
      <c r="G87" s="40">
        <v>1</v>
      </c>
      <c r="H87" s="40">
        <v>18</v>
      </c>
      <c r="I87" s="41">
        <f>SUM(G87*H87)</f>
        <v>18</v>
      </c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38"/>
    </row>
    <row r="88" spans="2:28">
      <c r="B88" s="39"/>
      <c r="C88" s="39"/>
      <c r="D88" s="39"/>
      <c r="E88" s="39"/>
      <c r="F88" s="68" t="s">
        <v>16773</v>
      </c>
      <c r="G88" s="40">
        <v>2</v>
      </c>
      <c r="H88" s="40">
        <v>12</v>
      </c>
      <c r="I88" s="41">
        <f>SUM(G88*H88)</f>
        <v>24</v>
      </c>
      <c r="J88" s="41">
        <f>SUM(I84:I88)</f>
        <v>140</v>
      </c>
      <c r="K88" s="41">
        <v>14</v>
      </c>
      <c r="L88" s="41">
        <v>9.24</v>
      </c>
      <c r="M88" s="41">
        <f>SUM(J88:L88)</f>
        <v>163.24</v>
      </c>
      <c r="N88" s="43">
        <v>0.55486111111111114</v>
      </c>
      <c r="O88" s="44">
        <v>44710</v>
      </c>
      <c r="P88" s="44">
        <v>44710</v>
      </c>
      <c r="Q88" s="41">
        <v>167481</v>
      </c>
      <c r="R88" s="41" t="s">
        <v>16784</v>
      </c>
      <c r="S88" s="41">
        <v>163.24</v>
      </c>
      <c r="T88" s="41" t="b">
        <v>1</v>
      </c>
      <c r="U88" s="44">
        <v>44710</v>
      </c>
      <c r="V88" s="41">
        <v>163.24</v>
      </c>
      <c r="W88" s="41" t="s">
        <v>62</v>
      </c>
      <c r="X88" s="41" t="s">
        <v>62</v>
      </c>
      <c r="Y88" s="41" t="s">
        <v>62</v>
      </c>
      <c r="Z88" s="41" t="b">
        <v>1</v>
      </c>
      <c r="AA88" s="41" t="s">
        <v>62</v>
      </c>
      <c r="AB88" s="38"/>
    </row>
    <row r="89" spans="2:28">
      <c r="B89" s="39"/>
      <c r="C89" s="39"/>
      <c r="D89" s="39"/>
      <c r="E89" s="39"/>
      <c r="F89" s="39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38"/>
    </row>
    <row r="90" spans="2:28">
      <c r="B90" s="39">
        <v>14</v>
      </c>
      <c r="C90" s="67">
        <v>43614</v>
      </c>
      <c r="D90" s="68" t="s">
        <v>16785</v>
      </c>
      <c r="E90" s="68" t="s">
        <v>16738</v>
      </c>
      <c r="F90" s="68" t="s">
        <v>16761</v>
      </c>
      <c r="G90" s="40">
        <v>1</v>
      </c>
      <c r="H90" s="40">
        <v>16</v>
      </c>
      <c r="I90" s="41">
        <f>SUM(G90*H90)</f>
        <v>16</v>
      </c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38"/>
    </row>
    <row r="91" spans="2:28">
      <c r="B91" s="39"/>
      <c r="C91" s="39"/>
      <c r="D91" s="39"/>
      <c r="E91" s="39"/>
      <c r="F91" s="68" t="s">
        <v>16757</v>
      </c>
      <c r="G91" s="40">
        <v>2</v>
      </c>
      <c r="H91" s="40">
        <v>16</v>
      </c>
      <c r="I91" s="41">
        <f>SUM(G91*H91)</f>
        <v>32</v>
      </c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38"/>
    </row>
    <row r="92" spans="2:28">
      <c r="B92" s="39"/>
      <c r="C92" s="39"/>
      <c r="D92" s="39"/>
      <c r="E92" s="39"/>
      <c r="F92" s="68" t="s">
        <v>16786</v>
      </c>
      <c r="G92" s="40">
        <v>2</v>
      </c>
      <c r="H92" s="40">
        <v>8</v>
      </c>
      <c r="I92" s="41">
        <f>SUM(G92*H92)</f>
        <v>16</v>
      </c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38"/>
    </row>
    <row r="93" spans="2:28">
      <c r="B93" s="39"/>
      <c r="C93" s="39"/>
      <c r="D93" s="39"/>
      <c r="E93" s="39"/>
      <c r="F93" s="68" t="s">
        <v>16742</v>
      </c>
      <c r="G93" s="40">
        <v>2</v>
      </c>
      <c r="H93" s="40">
        <v>15</v>
      </c>
      <c r="I93" s="41">
        <f>SUM(G93*H93)</f>
        <v>30</v>
      </c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38"/>
    </row>
    <row r="94" spans="2:28">
      <c r="B94" s="39"/>
      <c r="C94" s="39"/>
      <c r="D94" s="39"/>
      <c r="E94" s="39"/>
      <c r="F94" s="68" t="s">
        <v>16756</v>
      </c>
      <c r="G94" s="40">
        <v>1</v>
      </c>
      <c r="H94" s="40">
        <v>12</v>
      </c>
      <c r="I94" s="41">
        <f>SUM(G94*H94)</f>
        <v>12</v>
      </c>
      <c r="J94" s="41">
        <f>SUM(I90:I94)</f>
        <v>106</v>
      </c>
      <c r="K94" s="41">
        <v>10.6</v>
      </c>
      <c r="L94" s="41">
        <v>7</v>
      </c>
      <c r="M94" s="41">
        <f>SUM(J94:L94)</f>
        <v>123.6</v>
      </c>
      <c r="N94" s="43">
        <v>0.56597222222222221</v>
      </c>
      <c r="O94" s="44">
        <v>44710</v>
      </c>
      <c r="P94" s="44">
        <v>44710</v>
      </c>
      <c r="Q94" s="41">
        <v>296682</v>
      </c>
      <c r="R94" s="41" t="s">
        <v>16787</v>
      </c>
      <c r="S94" s="41">
        <v>123.6</v>
      </c>
      <c r="T94" s="41" t="b">
        <v>1</v>
      </c>
      <c r="U94" s="44">
        <v>44710</v>
      </c>
      <c r="V94" s="41">
        <v>123.6</v>
      </c>
      <c r="W94" s="41" t="s">
        <v>62</v>
      </c>
      <c r="X94" s="41" t="s">
        <v>62</v>
      </c>
      <c r="Y94" s="41" t="s">
        <v>62</v>
      </c>
      <c r="Z94" s="41" t="b">
        <v>1</v>
      </c>
      <c r="AA94" s="41" t="s">
        <v>62</v>
      </c>
      <c r="AB94" s="38"/>
    </row>
    <row r="95" spans="2:28">
      <c r="B95" s="39"/>
      <c r="C95" s="39"/>
      <c r="D95" s="39"/>
      <c r="E95" s="39"/>
      <c r="F95" s="39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38"/>
    </row>
    <row r="96" spans="2:28">
      <c r="B96" s="39">
        <v>15</v>
      </c>
      <c r="C96" s="67">
        <v>43614</v>
      </c>
      <c r="D96" s="68" t="s">
        <v>16788</v>
      </c>
      <c r="E96" s="39" t="s">
        <v>16766</v>
      </c>
      <c r="F96" s="68" t="s">
        <v>16757</v>
      </c>
      <c r="G96" s="40">
        <v>2</v>
      </c>
      <c r="H96" s="40">
        <v>16</v>
      </c>
      <c r="I96" s="41">
        <f>SUM(G96*H96)</f>
        <v>32</v>
      </c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38"/>
    </row>
    <row r="97" spans="2:28">
      <c r="B97" s="39"/>
      <c r="C97" s="39"/>
      <c r="D97" s="39"/>
      <c r="E97" s="39"/>
      <c r="F97" s="68" t="s">
        <v>16771</v>
      </c>
      <c r="G97" s="40">
        <v>2</v>
      </c>
      <c r="H97" s="40">
        <v>16</v>
      </c>
      <c r="I97" s="41">
        <f>SUM(G97*H97)</f>
        <v>32</v>
      </c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38"/>
    </row>
    <row r="98" spans="2:28">
      <c r="B98" s="39"/>
      <c r="C98" s="39"/>
      <c r="D98" s="39"/>
      <c r="E98" s="39"/>
      <c r="F98" s="68" t="s">
        <v>16753</v>
      </c>
      <c r="G98" s="40">
        <v>2</v>
      </c>
      <c r="H98" s="40">
        <v>18</v>
      </c>
      <c r="I98" s="41">
        <f>SUM(G98*H98)</f>
        <v>36</v>
      </c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38"/>
    </row>
    <row r="99" spans="2:28">
      <c r="B99" s="39"/>
      <c r="C99" s="39"/>
      <c r="D99" s="39"/>
      <c r="E99" s="39"/>
      <c r="F99" s="68" t="s">
        <v>16742</v>
      </c>
      <c r="G99" s="40">
        <v>3</v>
      </c>
      <c r="H99" s="40">
        <v>15</v>
      </c>
      <c r="I99" s="41">
        <f>SUM(G99*H99)</f>
        <v>45</v>
      </c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38"/>
    </row>
    <row r="100" spans="2:28">
      <c r="B100" s="39"/>
      <c r="C100" s="39"/>
      <c r="D100" s="39"/>
      <c r="E100" s="39"/>
      <c r="F100" s="68" t="s">
        <v>16773</v>
      </c>
      <c r="G100" s="40">
        <v>3</v>
      </c>
      <c r="H100" s="40">
        <v>12</v>
      </c>
      <c r="I100" s="41">
        <f>SUM(G100*H100)</f>
        <v>36</v>
      </c>
      <c r="J100" s="41">
        <f>SUM(I96:I100)</f>
        <v>181</v>
      </c>
      <c r="K100" s="41">
        <v>18.100000000000001</v>
      </c>
      <c r="L100" s="41">
        <v>11.95</v>
      </c>
      <c r="M100" s="41">
        <f>SUM(J100:L100)</f>
        <v>211.04999999999998</v>
      </c>
      <c r="N100" s="43">
        <v>0.57708333333333328</v>
      </c>
      <c r="O100" s="41" t="s">
        <v>52</v>
      </c>
      <c r="P100" s="40" t="s">
        <v>52</v>
      </c>
      <c r="Q100" s="40" t="s">
        <v>52</v>
      </c>
      <c r="R100" s="40" t="s">
        <v>52</v>
      </c>
      <c r="S100" s="40" t="s">
        <v>52</v>
      </c>
      <c r="T100" s="41" t="b">
        <v>0</v>
      </c>
      <c r="U100" s="44">
        <v>44710</v>
      </c>
      <c r="V100" s="41">
        <v>211.05</v>
      </c>
      <c r="W100" s="41" t="s">
        <v>62</v>
      </c>
      <c r="X100" s="41" t="s">
        <v>62</v>
      </c>
      <c r="Y100" s="41" t="s">
        <v>62</v>
      </c>
      <c r="Z100" s="41" t="b">
        <v>1</v>
      </c>
      <c r="AA100" s="41" t="s">
        <v>62</v>
      </c>
      <c r="AB100" s="38"/>
    </row>
    <row r="101" spans="2:28">
      <c r="B101" s="39"/>
      <c r="C101" s="39"/>
      <c r="D101" s="39"/>
      <c r="E101" s="39"/>
      <c r="F101" s="39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38"/>
    </row>
    <row r="102" spans="2:28">
      <c r="B102" s="39">
        <v>16</v>
      </c>
      <c r="C102" s="67">
        <v>43614</v>
      </c>
      <c r="D102" s="68" t="s">
        <v>16789</v>
      </c>
      <c r="E102" s="68" t="s">
        <v>16738</v>
      </c>
      <c r="F102" s="68" t="s">
        <v>16747</v>
      </c>
      <c r="G102" s="40">
        <v>3</v>
      </c>
      <c r="H102" s="40">
        <v>60</v>
      </c>
      <c r="I102" s="41">
        <f>SUM(G102*H102)</f>
        <v>180</v>
      </c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38"/>
    </row>
    <row r="103" spans="2:28">
      <c r="B103" s="39"/>
      <c r="C103" s="39"/>
      <c r="D103" s="39"/>
      <c r="E103" s="39"/>
      <c r="F103" s="68" t="s">
        <v>16752</v>
      </c>
      <c r="G103" s="40">
        <v>1</v>
      </c>
      <c r="H103" s="40">
        <v>20</v>
      </c>
      <c r="I103" s="41">
        <f>SUM(G103*H103)</f>
        <v>20</v>
      </c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38"/>
    </row>
    <row r="104" spans="2:28">
      <c r="B104" s="39"/>
      <c r="C104" s="39"/>
      <c r="D104" s="39"/>
      <c r="E104" s="39"/>
      <c r="F104" s="68" t="s">
        <v>16773</v>
      </c>
      <c r="G104" s="40">
        <v>1</v>
      </c>
      <c r="H104" s="40">
        <v>12</v>
      </c>
      <c r="I104" s="41">
        <f>SUM(G104*H104)</f>
        <v>12</v>
      </c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38"/>
    </row>
    <row r="105" spans="2:28">
      <c r="B105" s="39"/>
      <c r="C105" s="39"/>
      <c r="D105" s="39"/>
      <c r="E105" s="39"/>
      <c r="F105" s="68" t="s">
        <v>16790</v>
      </c>
      <c r="G105" s="40">
        <v>1</v>
      </c>
      <c r="H105" s="40">
        <v>12</v>
      </c>
      <c r="I105" s="41">
        <f>SUM(G105*H105)</f>
        <v>12</v>
      </c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38"/>
    </row>
    <row r="106" spans="2:28">
      <c r="B106" s="39"/>
      <c r="C106" s="39"/>
      <c r="D106" s="39"/>
      <c r="E106" s="39"/>
      <c r="F106" s="68" t="s">
        <v>16791</v>
      </c>
      <c r="G106" s="40">
        <v>2</v>
      </c>
      <c r="H106" s="40">
        <v>12</v>
      </c>
      <c r="I106" s="41">
        <f>SUM(G106*H106)</f>
        <v>24</v>
      </c>
      <c r="J106" s="41">
        <f>SUM(I102:I106)</f>
        <v>248</v>
      </c>
      <c r="K106" s="41">
        <v>24.8</v>
      </c>
      <c r="L106" s="41">
        <v>16.37</v>
      </c>
      <c r="M106" s="41">
        <f>SUM(J106:L106)</f>
        <v>289.17</v>
      </c>
      <c r="N106" s="43">
        <v>0.59444444444444444</v>
      </c>
      <c r="O106" s="44">
        <v>44710</v>
      </c>
      <c r="P106" s="44">
        <v>44710</v>
      </c>
      <c r="Q106" s="41">
        <v>509398</v>
      </c>
      <c r="R106" s="41" t="s">
        <v>16792</v>
      </c>
      <c r="S106" s="41">
        <v>289.17</v>
      </c>
      <c r="T106" s="41" t="b">
        <v>1</v>
      </c>
      <c r="U106" s="44">
        <v>44710</v>
      </c>
      <c r="V106" s="41">
        <v>289.17</v>
      </c>
      <c r="W106" s="41" t="s">
        <v>62</v>
      </c>
      <c r="X106" s="41" t="s">
        <v>62</v>
      </c>
      <c r="Y106" s="41" t="s">
        <v>62</v>
      </c>
      <c r="Z106" s="41" t="b">
        <v>1</v>
      </c>
      <c r="AA106" s="41" t="s">
        <v>62</v>
      </c>
      <c r="AB106" s="38"/>
    </row>
    <row r="107" spans="2:28">
      <c r="B107" s="39"/>
      <c r="C107" s="39"/>
      <c r="D107" s="39"/>
      <c r="E107" s="39"/>
      <c r="F107" s="39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38"/>
    </row>
    <row r="108" spans="2:28">
      <c r="B108" s="39">
        <v>17</v>
      </c>
      <c r="C108" s="67">
        <v>43614</v>
      </c>
      <c r="D108" s="68" t="s">
        <v>16793</v>
      </c>
      <c r="E108" s="39" t="s">
        <v>16766</v>
      </c>
      <c r="F108" s="68" t="s">
        <v>16761</v>
      </c>
      <c r="G108" s="40">
        <v>2</v>
      </c>
      <c r="H108" s="40">
        <v>16</v>
      </c>
      <c r="I108" s="41">
        <f>SUM(G108*H108)</f>
        <v>32</v>
      </c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38"/>
    </row>
    <row r="109" spans="2:28">
      <c r="B109" s="39"/>
      <c r="C109" s="39"/>
      <c r="D109" s="39"/>
      <c r="E109" s="39"/>
      <c r="F109" s="68" t="s">
        <v>16758</v>
      </c>
      <c r="G109" s="40">
        <v>2</v>
      </c>
      <c r="H109" s="40">
        <v>8</v>
      </c>
      <c r="I109" s="41">
        <f>SUM(G109*H109)</f>
        <v>16</v>
      </c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38"/>
    </row>
    <row r="110" spans="2:28">
      <c r="B110" s="39"/>
      <c r="C110" s="39"/>
      <c r="D110" s="39"/>
      <c r="E110" s="39"/>
      <c r="F110" s="68" t="s">
        <v>16774</v>
      </c>
      <c r="G110" s="40">
        <v>2</v>
      </c>
      <c r="H110" s="40">
        <v>12</v>
      </c>
      <c r="I110" s="41">
        <f>SUM(G110*H110)</f>
        <v>24</v>
      </c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38"/>
    </row>
    <row r="111" spans="2:28">
      <c r="B111" s="39"/>
      <c r="C111" s="39"/>
      <c r="D111" s="39"/>
      <c r="E111" s="39"/>
      <c r="F111" s="68" t="s">
        <v>16794</v>
      </c>
      <c r="G111" s="40">
        <v>1</v>
      </c>
      <c r="H111" s="40">
        <v>16</v>
      </c>
      <c r="I111" s="41">
        <f>SUM(G111*H111)</f>
        <v>16</v>
      </c>
      <c r="J111" s="41">
        <f>SUM(I108:I111)</f>
        <v>88</v>
      </c>
      <c r="K111" s="41">
        <v>8.8000000000000007</v>
      </c>
      <c r="L111" s="41">
        <v>5.81</v>
      </c>
      <c r="M111" s="41">
        <f>SUM(J111:L111)</f>
        <v>102.61</v>
      </c>
      <c r="N111" s="43">
        <v>0.6</v>
      </c>
      <c r="O111" s="41" t="s">
        <v>52</v>
      </c>
      <c r="P111" s="40" t="s">
        <v>52</v>
      </c>
      <c r="Q111" s="40" t="s">
        <v>52</v>
      </c>
      <c r="R111" s="40" t="s">
        <v>52</v>
      </c>
      <c r="S111" s="40" t="s">
        <v>52</v>
      </c>
      <c r="T111" s="41" t="b">
        <v>0</v>
      </c>
      <c r="U111" s="44">
        <v>44710</v>
      </c>
      <c r="V111" s="41">
        <v>102.61</v>
      </c>
      <c r="W111" s="41" t="s">
        <v>62</v>
      </c>
      <c r="X111" s="41" t="s">
        <v>62</v>
      </c>
      <c r="Y111" s="41" t="s">
        <v>62</v>
      </c>
      <c r="Z111" s="41" t="b">
        <v>1</v>
      </c>
      <c r="AA111" s="41" t="s">
        <v>62</v>
      </c>
      <c r="AB111" s="38"/>
    </row>
    <row r="112" spans="2:28">
      <c r="B112" s="39"/>
      <c r="C112" s="39"/>
      <c r="D112" s="39"/>
      <c r="E112" s="39"/>
      <c r="F112" s="39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38"/>
    </row>
    <row r="113" spans="2:28">
      <c r="B113" s="39">
        <v>18</v>
      </c>
      <c r="C113" s="67">
        <v>43614</v>
      </c>
      <c r="D113" s="68" t="s">
        <v>16795</v>
      </c>
      <c r="E113" s="39" t="s">
        <v>16766</v>
      </c>
      <c r="F113" s="68" t="s">
        <v>16752</v>
      </c>
      <c r="G113" s="40">
        <v>1</v>
      </c>
      <c r="H113" s="40">
        <v>20</v>
      </c>
      <c r="I113" s="41">
        <f>SUM(G113*H113)</f>
        <v>20</v>
      </c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38"/>
    </row>
    <row r="114" spans="2:28">
      <c r="B114" s="39"/>
      <c r="C114" s="39"/>
      <c r="D114" s="39"/>
      <c r="E114" s="39"/>
      <c r="F114" s="68" t="s">
        <v>16763</v>
      </c>
      <c r="G114" s="40">
        <v>2</v>
      </c>
      <c r="H114" s="40">
        <v>12</v>
      </c>
      <c r="I114" s="41">
        <f>SUM(G114*H114)</f>
        <v>24</v>
      </c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38"/>
    </row>
    <row r="115" spans="2:28">
      <c r="B115" s="39"/>
      <c r="C115" s="39"/>
      <c r="D115" s="39"/>
      <c r="E115" s="39"/>
      <c r="F115" s="68" t="s">
        <v>16791</v>
      </c>
      <c r="G115" s="40">
        <v>1</v>
      </c>
      <c r="H115" s="40">
        <v>12</v>
      </c>
      <c r="I115" s="41">
        <f>SUM(G115*H115)</f>
        <v>12</v>
      </c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38"/>
    </row>
    <row r="116" spans="2:28">
      <c r="B116" s="39"/>
      <c r="C116" s="39"/>
      <c r="D116" s="39"/>
      <c r="E116" s="39"/>
      <c r="F116" s="68" t="s">
        <v>16796</v>
      </c>
      <c r="G116" s="40">
        <v>2</v>
      </c>
      <c r="H116" s="40">
        <v>16</v>
      </c>
      <c r="I116" s="41">
        <f>SUM(G116*H116)</f>
        <v>32</v>
      </c>
      <c r="J116" s="41">
        <f>SUM(I113:I116)</f>
        <v>88</v>
      </c>
      <c r="K116" s="41">
        <v>8.8000000000000007</v>
      </c>
      <c r="L116" s="41">
        <v>5.81</v>
      </c>
      <c r="M116" s="41">
        <f>SUM(J116:L116)</f>
        <v>102.61</v>
      </c>
      <c r="N116" s="43">
        <v>0.60069444444444442</v>
      </c>
      <c r="O116" s="41" t="s">
        <v>52</v>
      </c>
      <c r="P116" s="40" t="s">
        <v>52</v>
      </c>
      <c r="Q116" s="40" t="s">
        <v>52</v>
      </c>
      <c r="R116" s="40" t="s">
        <v>52</v>
      </c>
      <c r="S116" s="40" t="s">
        <v>52</v>
      </c>
      <c r="T116" s="41" t="b">
        <v>0</v>
      </c>
      <c r="U116" s="44">
        <v>44710</v>
      </c>
      <c r="V116" s="41">
        <v>102.61</v>
      </c>
      <c r="W116" s="41" t="s">
        <v>62</v>
      </c>
      <c r="X116" s="41" t="s">
        <v>62</v>
      </c>
      <c r="Y116" s="41" t="s">
        <v>62</v>
      </c>
      <c r="Z116" s="41" t="b">
        <v>1</v>
      </c>
      <c r="AA116" s="41" t="s">
        <v>62</v>
      </c>
      <c r="AB116" s="38"/>
    </row>
    <row r="117" spans="2:28">
      <c r="B117" s="39"/>
      <c r="C117" s="39"/>
      <c r="D117" s="39"/>
      <c r="E117" s="39"/>
      <c r="F117" s="39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38"/>
    </row>
    <row r="118" spans="2:28">
      <c r="B118" s="39">
        <v>19</v>
      </c>
      <c r="C118" s="67">
        <v>43614</v>
      </c>
      <c r="D118" s="68" t="s">
        <v>16797</v>
      </c>
      <c r="E118" s="39" t="s">
        <v>16766</v>
      </c>
      <c r="F118" s="68" t="s">
        <v>16794</v>
      </c>
      <c r="G118" s="40">
        <v>1</v>
      </c>
      <c r="H118" s="40">
        <v>16</v>
      </c>
      <c r="I118" s="41">
        <f>SUM(G118*H118)</f>
        <v>16</v>
      </c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38"/>
    </row>
    <row r="119" spans="2:28">
      <c r="B119" s="39"/>
      <c r="C119" s="39"/>
      <c r="D119" s="39"/>
      <c r="E119" s="39"/>
      <c r="F119" s="68" t="s">
        <v>16753</v>
      </c>
      <c r="G119" s="40">
        <v>2</v>
      </c>
      <c r="H119" s="40">
        <v>18</v>
      </c>
      <c r="I119" s="41">
        <f>SUM(G119*H119)</f>
        <v>36</v>
      </c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38"/>
    </row>
    <row r="120" spans="2:28">
      <c r="B120" s="39"/>
      <c r="C120" s="39"/>
      <c r="D120" s="39"/>
      <c r="E120" s="39"/>
      <c r="F120" s="68" t="s">
        <v>16786</v>
      </c>
      <c r="G120" s="40">
        <v>2</v>
      </c>
      <c r="H120" s="40">
        <v>8</v>
      </c>
      <c r="I120" s="41">
        <f>SUM(G120*H120)</f>
        <v>16</v>
      </c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38"/>
    </row>
    <row r="121" spans="2:28">
      <c r="B121" s="39"/>
      <c r="C121" s="39"/>
      <c r="D121" s="39"/>
      <c r="E121" s="39"/>
      <c r="F121" s="68" t="s">
        <v>16791</v>
      </c>
      <c r="G121" s="40">
        <v>3</v>
      </c>
      <c r="H121" s="40">
        <v>12</v>
      </c>
      <c r="I121" s="41">
        <f>SUM(G121*H121)</f>
        <v>36</v>
      </c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38"/>
    </row>
    <row r="122" spans="2:28">
      <c r="B122" s="39"/>
      <c r="C122" s="39"/>
      <c r="D122" s="39"/>
      <c r="E122" s="39"/>
      <c r="F122" s="68" t="s">
        <v>16751</v>
      </c>
      <c r="G122" s="40">
        <v>1</v>
      </c>
      <c r="H122" s="40">
        <v>15</v>
      </c>
      <c r="I122" s="41">
        <f>SUM(G122*H122)</f>
        <v>15</v>
      </c>
      <c r="J122" s="41">
        <f>SUM(I118:I122)</f>
        <v>119</v>
      </c>
      <c r="K122" s="41">
        <v>11.9</v>
      </c>
      <c r="L122" s="41">
        <v>7.85</v>
      </c>
      <c r="M122" s="41">
        <f>SUM(J122:L122)</f>
        <v>138.75</v>
      </c>
      <c r="N122" s="43">
        <v>0.61875000000000002</v>
      </c>
      <c r="O122" s="41" t="s">
        <v>52</v>
      </c>
      <c r="P122" s="40" t="s">
        <v>52</v>
      </c>
      <c r="Q122" s="40" t="s">
        <v>52</v>
      </c>
      <c r="R122" s="40" t="s">
        <v>52</v>
      </c>
      <c r="S122" s="40" t="s">
        <v>52</v>
      </c>
      <c r="T122" s="41" t="b">
        <v>0</v>
      </c>
      <c r="U122" s="44">
        <v>44710</v>
      </c>
      <c r="V122" s="41">
        <v>138.75</v>
      </c>
      <c r="W122" s="41" t="s">
        <v>62</v>
      </c>
      <c r="X122" s="41" t="s">
        <v>62</v>
      </c>
      <c r="Y122" s="41" t="s">
        <v>62</v>
      </c>
      <c r="Z122" s="41" t="b">
        <v>1</v>
      </c>
      <c r="AA122" s="41" t="s">
        <v>62</v>
      </c>
      <c r="AB122" s="38"/>
    </row>
    <row r="123" spans="2:28">
      <c r="B123" s="39"/>
      <c r="C123" s="39"/>
      <c r="D123" s="39"/>
      <c r="E123" s="39"/>
      <c r="F123" s="39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38"/>
    </row>
    <row r="124" spans="2:28">
      <c r="B124" s="39">
        <v>20</v>
      </c>
      <c r="C124" s="67">
        <v>43614</v>
      </c>
      <c r="D124" s="68" t="s">
        <v>16798</v>
      </c>
      <c r="E124" s="68" t="s">
        <v>16738</v>
      </c>
      <c r="F124" s="68" t="s">
        <v>16747</v>
      </c>
      <c r="G124" s="40">
        <v>2</v>
      </c>
      <c r="H124" s="40">
        <v>60</v>
      </c>
      <c r="I124" s="41">
        <f>SUM(G124*H124)</f>
        <v>120</v>
      </c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38"/>
    </row>
    <row r="125" spans="2:28">
      <c r="B125" s="39"/>
      <c r="C125" s="39"/>
      <c r="D125" s="39"/>
      <c r="E125" s="39"/>
      <c r="F125" s="68" t="s">
        <v>16761</v>
      </c>
      <c r="G125" s="40">
        <v>2</v>
      </c>
      <c r="H125" s="40">
        <v>16</v>
      </c>
      <c r="I125" s="41">
        <f>SUM(G125*H125)</f>
        <v>32</v>
      </c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38"/>
    </row>
    <row r="126" spans="2:28">
      <c r="B126" s="39"/>
      <c r="C126" s="39"/>
      <c r="D126" s="39"/>
      <c r="E126" s="39"/>
      <c r="F126" s="68" t="s">
        <v>16751</v>
      </c>
      <c r="G126" s="40">
        <v>2</v>
      </c>
      <c r="H126" s="40">
        <v>15</v>
      </c>
      <c r="I126" s="41">
        <f>SUM(G126*H126)</f>
        <v>30</v>
      </c>
      <c r="J126" s="41">
        <f>SUM(I124:I126)</f>
        <v>182</v>
      </c>
      <c r="K126" s="41">
        <v>18.2</v>
      </c>
      <c r="L126" s="41">
        <v>12.01</v>
      </c>
      <c r="M126" s="41">
        <f>SUM(J126:L126)</f>
        <v>212.20999999999998</v>
      </c>
      <c r="N126" s="43">
        <v>0.63611111111111118</v>
      </c>
      <c r="O126" s="44">
        <v>44710</v>
      </c>
      <c r="P126" s="44">
        <v>44710</v>
      </c>
      <c r="Q126" s="41">
        <v>162268</v>
      </c>
      <c r="R126" s="41" t="s">
        <v>16799</v>
      </c>
      <c r="S126" s="41">
        <v>212.21</v>
      </c>
      <c r="T126" s="41" t="b">
        <v>1</v>
      </c>
      <c r="U126" s="44">
        <v>44710</v>
      </c>
      <c r="V126" s="41">
        <v>212.21</v>
      </c>
      <c r="W126" s="41" t="s">
        <v>62</v>
      </c>
      <c r="X126" s="41" t="s">
        <v>62</v>
      </c>
      <c r="Y126" s="41" t="s">
        <v>62</v>
      </c>
      <c r="Z126" s="41" t="b">
        <v>1</v>
      </c>
      <c r="AA126" s="41" t="s">
        <v>62</v>
      </c>
      <c r="AB126" s="38"/>
    </row>
    <row r="127" spans="2:28">
      <c r="B127" s="39"/>
      <c r="C127" s="39"/>
      <c r="D127" s="39"/>
      <c r="E127" s="39"/>
      <c r="F127" s="39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38"/>
    </row>
    <row r="128" spans="2:28">
      <c r="B128" s="39">
        <v>21</v>
      </c>
      <c r="C128" s="67">
        <v>43614</v>
      </c>
      <c r="D128" s="68" t="s">
        <v>16800</v>
      </c>
      <c r="E128" s="39" t="s">
        <v>16766</v>
      </c>
      <c r="F128" s="68" t="s">
        <v>16747</v>
      </c>
      <c r="G128" s="40">
        <v>1</v>
      </c>
      <c r="H128" s="40">
        <v>60</v>
      </c>
      <c r="I128" s="41">
        <f>SUM(G128*H128)</f>
        <v>60</v>
      </c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38"/>
    </row>
    <row r="129" spans="2:28">
      <c r="B129" s="39"/>
      <c r="C129" s="39"/>
      <c r="D129" s="39"/>
      <c r="E129" s="39"/>
      <c r="F129" s="68" t="s">
        <v>16794</v>
      </c>
      <c r="G129" s="40">
        <v>2</v>
      </c>
      <c r="H129" s="40">
        <v>16</v>
      </c>
      <c r="I129" s="41">
        <f>SUM(G129*H129)</f>
        <v>32</v>
      </c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38"/>
    </row>
    <row r="130" spans="2:28">
      <c r="B130" s="39"/>
      <c r="C130" s="39"/>
      <c r="D130" s="39"/>
      <c r="E130" s="39"/>
      <c r="F130" s="68" t="s">
        <v>16763</v>
      </c>
      <c r="G130" s="40">
        <v>1</v>
      </c>
      <c r="H130" s="40">
        <v>12</v>
      </c>
      <c r="I130" s="41">
        <f>SUM(G130*H130)</f>
        <v>12</v>
      </c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38"/>
    </row>
    <row r="131" spans="2:28">
      <c r="B131" s="39"/>
      <c r="C131" s="39"/>
      <c r="D131" s="39"/>
      <c r="E131" s="39"/>
      <c r="F131" s="68" t="s">
        <v>16773</v>
      </c>
      <c r="G131" s="40">
        <v>2</v>
      </c>
      <c r="H131" s="40">
        <v>12</v>
      </c>
      <c r="I131" s="41">
        <f>SUM(G131*H131)</f>
        <v>24</v>
      </c>
      <c r="J131" s="41">
        <f>SUM(I128:I131)</f>
        <v>128</v>
      </c>
      <c r="K131" s="41">
        <v>12.8</v>
      </c>
      <c r="L131" s="41">
        <v>8.4499999999999993</v>
      </c>
      <c r="M131" s="41">
        <f>SUM(J131:L131)</f>
        <v>149.25</v>
      </c>
      <c r="N131" s="43">
        <v>0.64166666666666672</v>
      </c>
      <c r="O131" s="41" t="s">
        <v>52</v>
      </c>
      <c r="P131" s="40" t="s">
        <v>52</v>
      </c>
      <c r="Q131" s="40" t="s">
        <v>52</v>
      </c>
      <c r="R131" s="40" t="s">
        <v>52</v>
      </c>
      <c r="S131" s="40" t="s">
        <v>52</v>
      </c>
      <c r="T131" s="41" t="b">
        <v>0</v>
      </c>
      <c r="U131" s="44">
        <v>44710</v>
      </c>
      <c r="V131" s="41">
        <v>149.25</v>
      </c>
      <c r="W131" s="41" t="s">
        <v>62</v>
      </c>
      <c r="X131" s="41" t="s">
        <v>62</v>
      </c>
      <c r="Y131" s="41" t="s">
        <v>62</v>
      </c>
      <c r="Z131" s="41" t="b">
        <v>1</v>
      </c>
      <c r="AA131" s="41" t="s">
        <v>62</v>
      </c>
      <c r="AB131" s="38"/>
    </row>
    <row r="132" spans="2:28">
      <c r="B132" s="39"/>
      <c r="C132" s="39"/>
      <c r="D132" s="39"/>
      <c r="E132" s="39"/>
      <c r="F132" s="39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38"/>
    </row>
    <row r="133" spans="2:28">
      <c r="B133" s="39">
        <v>22</v>
      </c>
      <c r="C133" s="67">
        <v>43614</v>
      </c>
      <c r="D133" s="68" t="s">
        <v>16801</v>
      </c>
      <c r="E133" s="39" t="s">
        <v>16766</v>
      </c>
      <c r="F133" s="68" t="s">
        <v>16747</v>
      </c>
      <c r="G133" s="40">
        <v>4</v>
      </c>
      <c r="H133" s="40">
        <v>60</v>
      </c>
      <c r="I133" s="41">
        <f>SUM(G133*H133)</f>
        <v>240</v>
      </c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38"/>
    </row>
    <row r="134" spans="2:28">
      <c r="B134" s="39"/>
      <c r="C134" s="39"/>
      <c r="D134" s="39"/>
      <c r="E134" s="39"/>
      <c r="F134" s="68" t="s">
        <v>16761</v>
      </c>
      <c r="G134" s="40">
        <v>2</v>
      </c>
      <c r="H134" s="40">
        <v>16</v>
      </c>
      <c r="I134" s="41">
        <f>SUM(G134*H134)</f>
        <v>32</v>
      </c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38"/>
    </row>
    <row r="135" spans="2:28">
      <c r="B135" s="39"/>
      <c r="C135" s="39"/>
      <c r="D135" s="39"/>
      <c r="E135" s="39"/>
      <c r="F135" s="68" t="s">
        <v>16742</v>
      </c>
      <c r="G135" s="40">
        <v>2</v>
      </c>
      <c r="H135" s="40">
        <v>15</v>
      </c>
      <c r="I135" s="41">
        <f>SUM(G135*H135)</f>
        <v>30</v>
      </c>
      <c r="J135" s="41">
        <f>SUM(I133:I135)</f>
        <v>302</v>
      </c>
      <c r="K135" s="41">
        <v>30.2</v>
      </c>
      <c r="L135" s="41">
        <v>19.93</v>
      </c>
      <c r="M135" s="41">
        <f>SUM(J135:L135)</f>
        <v>352.13</v>
      </c>
      <c r="N135" s="43">
        <v>0.64236111111111105</v>
      </c>
      <c r="O135" s="41" t="s">
        <v>52</v>
      </c>
      <c r="P135" s="40" t="s">
        <v>52</v>
      </c>
      <c r="Q135" s="40" t="s">
        <v>52</v>
      </c>
      <c r="R135" s="40" t="s">
        <v>52</v>
      </c>
      <c r="S135" s="40" t="s">
        <v>52</v>
      </c>
      <c r="T135" s="41" t="b">
        <v>0</v>
      </c>
      <c r="U135" s="44">
        <v>44710</v>
      </c>
      <c r="V135" s="41">
        <v>352.13</v>
      </c>
      <c r="W135" s="41" t="s">
        <v>62</v>
      </c>
      <c r="X135" s="41" t="s">
        <v>62</v>
      </c>
      <c r="Y135" s="41" t="s">
        <v>62</v>
      </c>
      <c r="Z135" s="41" t="b">
        <v>1</v>
      </c>
      <c r="AA135" s="41" t="s">
        <v>62</v>
      </c>
      <c r="AB135" s="38"/>
    </row>
    <row r="136" spans="2:28">
      <c r="B136" s="39"/>
      <c r="C136" s="39"/>
      <c r="D136" s="39"/>
      <c r="E136" s="39"/>
      <c r="F136" s="39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38"/>
    </row>
    <row r="137" spans="2:28">
      <c r="B137" s="39">
        <v>23</v>
      </c>
      <c r="C137" s="67">
        <v>43614</v>
      </c>
      <c r="D137" s="68" t="s">
        <v>16802</v>
      </c>
      <c r="E137" s="68" t="s">
        <v>16738</v>
      </c>
      <c r="F137" s="68" t="s">
        <v>16742</v>
      </c>
      <c r="G137" s="40">
        <v>2</v>
      </c>
      <c r="H137" s="40">
        <v>15</v>
      </c>
      <c r="I137" s="41">
        <f>SUM(G137*H137)</f>
        <v>30</v>
      </c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38"/>
    </row>
    <row r="138" spans="2:28">
      <c r="B138" s="39"/>
      <c r="C138" s="39"/>
      <c r="D138" s="39"/>
      <c r="E138" s="39"/>
      <c r="F138" s="68" t="s">
        <v>16773</v>
      </c>
      <c r="G138" s="40">
        <v>2</v>
      </c>
      <c r="H138" s="40">
        <v>12</v>
      </c>
      <c r="I138" s="41">
        <f>SUM(G138*H138)</f>
        <v>24</v>
      </c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38"/>
    </row>
    <row r="139" spans="2:28">
      <c r="B139" s="39"/>
      <c r="C139" s="39"/>
      <c r="D139" s="39"/>
      <c r="E139" s="39"/>
      <c r="F139" s="68" t="s">
        <v>16739</v>
      </c>
      <c r="G139" s="40">
        <v>2</v>
      </c>
      <c r="H139" s="40">
        <v>5.5</v>
      </c>
      <c r="I139" s="41">
        <f>SUM(G139*H139)</f>
        <v>11</v>
      </c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38"/>
    </row>
    <row r="140" spans="2:28">
      <c r="B140" s="39"/>
      <c r="C140" s="39"/>
      <c r="D140" s="39"/>
      <c r="E140" s="39"/>
      <c r="F140" s="68" t="s">
        <v>16743</v>
      </c>
      <c r="G140" s="40">
        <v>2</v>
      </c>
      <c r="H140" s="40">
        <v>7</v>
      </c>
      <c r="I140" s="41">
        <f>SUM(G140*H140)</f>
        <v>14</v>
      </c>
      <c r="J140" s="41">
        <f>SUM(I137:I140)</f>
        <v>79</v>
      </c>
      <c r="K140" s="41">
        <v>7.9</v>
      </c>
      <c r="L140" s="41">
        <v>5.21</v>
      </c>
      <c r="M140" s="41">
        <f>SUM(J140:L140)</f>
        <v>92.11</v>
      </c>
      <c r="N140" s="43">
        <v>0.68611111111111101</v>
      </c>
      <c r="O140" s="44">
        <v>44710</v>
      </c>
      <c r="P140" s="44">
        <v>44710</v>
      </c>
      <c r="Q140" s="41">
        <v>686520</v>
      </c>
      <c r="R140" s="41" t="s">
        <v>16803</v>
      </c>
      <c r="S140" s="41">
        <v>92.11</v>
      </c>
      <c r="T140" s="41" t="b">
        <v>1</v>
      </c>
      <c r="U140" s="44">
        <v>44710</v>
      </c>
      <c r="V140" s="41">
        <v>92.11</v>
      </c>
      <c r="W140" s="41" t="s">
        <v>62</v>
      </c>
      <c r="X140" s="41" t="s">
        <v>62</v>
      </c>
      <c r="Y140" s="41" t="s">
        <v>62</v>
      </c>
      <c r="Z140" s="41" t="b">
        <v>1</v>
      </c>
      <c r="AA140" s="41" t="s">
        <v>62</v>
      </c>
      <c r="AB140" s="38"/>
    </row>
    <row r="141" spans="2:28">
      <c r="B141" s="39"/>
      <c r="C141" s="39"/>
      <c r="D141" s="39"/>
      <c r="E141" s="39"/>
      <c r="F141" s="39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38"/>
    </row>
    <row r="142" spans="2:28">
      <c r="B142" s="39">
        <v>24</v>
      </c>
      <c r="C142" s="67">
        <v>43614</v>
      </c>
      <c r="D142" s="68" t="s">
        <v>16804</v>
      </c>
      <c r="E142" s="39" t="s">
        <v>16766</v>
      </c>
      <c r="F142" s="68" t="s">
        <v>16794</v>
      </c>
      <c r="G142" s="40">
        <v>2</v>
      </c>
      <c r="H142" s="40">
        <v>16</v>
      </c>
      <c r="I142" s="41">
        <f>SUM(G142*H142)</f>
        <v>32</v>
      </c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38"/>
    </row>
    <row r="143" spans="2:28">
      <c r="B143" s="39"/>
      <c r="C143" s="39"/>
      <c r="D143" s="39"/>
      <c r="E143" s="39"/>
      <c r="F143" s="68" t="s">
        <v>16790</v>
      </c>
      <c r="G143" s="40">
        <v>1</v>
      </c>
      <c r="H143" s="40">
        <v>12</v>
      </c>
      <c r="I143" s="41">
        <f>SUM(G143*H143)</f>
        <v>12</v>
      </c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38"/>
    </row>
    <row r="144" spans="2:28">
      <c r="B144" s="39"/>
      <c r="C144" s="39"/>
      <c r="D144" s="39"/>
      <c r="E144" s="39"/>
      <c r="F144" s="68" t="s">
        <v>16791</v>
      </c>
      <c r="G144" s="40">
        <v>1</v>
      </c>
      <c r="H144" s="40">
        <v>12</v>
      </c>
      <c r="I144" s="41">
        <f>SUM(G144*H144)</f>
        <v>12</v>
      </c>
      <c r="J144" s="41">
        <f>SUM(I142:I144)</f>
        <v>56</v>
      </c>
      <c r="K144" s="41">
        <v>5.6</v>
      </c>
      <c r="L144" s="41">
        <v>3.7</v>
      </c>
      <c r="M144" s="41">
        <f>SUM(J144:L144)</f>
        <v>65.3</v>
      </c>
      <c r="N144" s="43">
        <v>0.72499999999999998</v>
      </c>
      <c r="O144" s="41" t="s">
        <v>52</v>
      </c>
      <c r="P144" s="40" t="s">
        <v>52</v>
      </c>
      <c r="Q144" s="40" t="s">
        <v>52</v>
      </c>
      <c r="R144" s="40" t="s">
        <v>52</v>
      </c>
      <c r="S144" s="40" t="s">
        <v>52</v>
      </c>
      <c r="T144" s="41" t="b">
        <v>0</v>
      </c>
      <c r="U144" s="44">
        <v>44710</v>
      </c>
      <c r="V144" s="41">
        <v>65.3</v>
      </c>
      <c r="W144" s="41" t="s">
        <v>62</v>
      </c>
      <c r="X144" s="41" t="s">
        <v>62</v>
      </c>
      <c r="Y144" s="41" t="s">
        <v>62</v>
      </c>
      <c r="Z144" s="41" t="b">
        <v>1</v>
      </c>
      <c r="AA144" s="41" t="s">
        <v>62</v>
      </c>
      <c r="AB144" s="38"/>
    </row>
    <row r="145" spans="1:28">
      <c r="B145" s="39"/>
      <c r="C145" s="39"/>
      <c r="D145" s="39"/>
      <c r="E145" s="39"/>
      <c r="F145" s="39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38"/>
    </row>
    <row r="146" spans="1:28">
      <c r="B146" s="39">
        <v>25</v>
      </c>
      <c r="C146" s="67">
        <v>43614</v>
      </c>
      <c r="D146" s="68" t="s">
        <v>16805</v>
      </c>
      <c r="E146" s="39" t="s">
        <v>16766</v>
      </c>
      <c r="F146" s="68" t="s">
        <v>16806</v>
      </c>
      <c r="G146" s="40">
        <v>2</v>
      </c>
      <c r="H146" s="40">
        <v>80</v>
      </c>
      <c r="I146" s="41">
        <f>SUM(G146*H146)</f>
        <v>160</v>
      </c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38"/>
    </row>
    <row r="147" spans="1:28">
      <c r="B147" s="39"/>
      <c r="C147" s="39"/>
      <c r="D147" s="39"/>
      <c r="E147" s="39"/>
      <c r="F147" s="68" t="s">
        <v>16742</v>
      </c>
      <c r="G147" s="40">
        <v>1</v>
      </c>
      <c r="H147" s="40">
        <v>15</v>
      </c>
      <c r="I147" s="41">
        <f>SUM(G147*H147)</f>
        <v>15</v>
      </c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38"/>
    </row>
    <row r="148" spans="1:28">
      <c r="B148" s="61"/>
      <c r="C148" s="61"/>
      <c r="D148" s="61"/>
      <c r="E148" s="61"/>
      <c r="F148" s="71" t="s">
        <v>16790</v>
      </c>
      <c r="G148" s="72">
        <v>1</v>
      </c>
      <c r="H148" s="72">
        <v>12</v>
      </c>
      <c r="I148" s="73">
        <f>SUM(G148*H148)</f>
        <v>12</v>
      </c>
      <c r="J148" s="73">
        <f>SUM(I146:I148)</f>
        <v>187</v>
      </c>
      <c r="K148" s="73">
        <v>18.7</v>
      </c>
      <c r="L148" s="73">
        <v>12.34</v>
      </c>
      <c r="M148" s="73">
        <f>SUM(J148:L148)</f>
        <v>218.04</v>
      </c>
      <c r="N148" s="74">
        <v>0.7416666666666667</v>
      </c>
      <c r="O148" s="73" t="s">
        <v>52</v>
      </c>
      <c r="P148" s="72" t="s">
        <v>52</v>
      </c>
      <c r="Q148" s="72" t="s">
        <v>52</v>
      </c>
      <c r="R148" s="72" t="s">
        <v>52</v>
      </c>
      <c r="S148" s="72" t="s">
        <v>52</v>
      </c>
      <c r="T148" s="73" t="b">
        <v>0</v>
      </c>
      <c r="U148" s="75">
        <v>44710</v>
      </c>
      <c r="V148" s="73">
        <v>218.04</v>
      </c>
      <c r="W148" s="73" t="s">
        <v>62</v>
      </c>
      <c r="X148" s="73" t="s">
        <v>62</v>
      </c>
      <c r="Y148" s="73" t="s">
        <v>62</v>
      </c>
      <c r="Z148" s="73" t="b">
        <v>1</v>
      </c>
      <c r="AA148" s="73" t="s">
        <v>62</v>
      </c>
      <c r="AB148" s="55"/>
    </row>
    <row r="151" spans="1:28" ht="15.75">
      <c r="A151" s="1"/>
      <c r="B151" s="1" t="s">
        <v>170</v>
      </c>
      <c r="D151" t="s">
        <v>16807</v>
      </c>
    </row>
    <row r="152" spans="1:28">
      <c r="D152" t="s">
        <v>16808</v>
      </c>
    </row>
    <row r="153" spans="1:28">
      <c r="D153" t="s">
        <v>16809</v>
      </c>
    </row>
    <row r="154" spans="1:28">
      <c r="D154" t="s">
        <v>16810</v>
      </c>
    </row>
  </sheetData>
  <mergeCells count="2">
    <mergeCell ref="O19:T19"/>
    <mergeCell ref="U19:Z19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0935-68EE-40F0-87F0-DB7147087212}">
  <dimension ref="A1:AO242"/>
  <sheetViews>
    <sheetView zoomScale="156" workbookViewId="0">
      <selection activeCell="F29" sqref="F29"/>
    </sheetView>
  </sheetViews>
  <sheetFormatPr defaultColWidth="8.875" defaultRowHeight="15.95"/>
  <cols>
    <col min="3" max="3" width="11" customWidth="1"/>
    <col min="4" max="4" width="12.875" customWidth="1"/>
    <col min="5" max="5" width="26.875" customWidth="1"/>
    <col min="6" max="6" width="36.625" customWidth="1"/>
    <col min="7" max="7" width="11.625" customWidth="1"/>
    <col min="8" max="8" width="11" customWidth="1"/>
    <col min="9" max="9" width="11.125" customWidth="1"/>
    <col min="10" max="10" width="13" customWidth="1"/>
    <col min="11" max="11" width="11.125" customWidth="1"/>
    <col min="12" max="12" width="43.5" customWidth="1"/>
    <col min="13" max="13" width="13.625" customWidth="1"/>
    <col min="14" max="14" width="13.25" customWidth="1"/>
    <col min="15" max="15" width="11.375" customWidth="1"/>
    <col min="16" max="16" width="35.875" customWidth="1"/>
    <col min="17" max="17" width="11.375" customWidth="1"/>
    <col min="18" max="18" width="12.375" customWidth="1"/>
    <col min="19" max="19" width="13.125" customWidth="1"/>
    <col min="20" max="20" width="13.875" customWidth="1"/>
    <col min="21" max="21" width="14.625" customWidth="1"/>
    <col min="22" max="22" width="35.5" customWidth="1"/>
    <col min="23" max="23" width="11.625" customWidth="1"/>
    <col min="24" max="24" width="9.875" customWidth="1"/>
    <col min="25" max="25" width="9.5" customWidth="1"/>
    <col min="26" max="26" width="12.875" customWidth="1"/>
    <col min="27" max="27" width="20.5" customWidth="1"/>
    <col min="28" max="28" width="16.875" customWidth="1"/>
    <col min="29" max="29" width="15" customWidth="1"/>
    <col min="30" max="30" width="18" customWidth="1"/>
    <col min="31" max="31" width="15" customWidth="1"/>
    <col min="32" max="32" width="12.375" customWidth="1"/>
    <col min="33" max="33" width="11.625" customWidth="1"/>
    <col min="34" max="34" width="11.125" customWidth="1"/>
    <col min="35" max="35" width="13.125" customWidth="1"/>
    <col min="36" max="36" width="14.125" customWidth="1"/>
    <col min="37" max="37" width="15.125" customWidth="1"/>
    <col min="38" max="38" width="10.875" customWidth="1"/>
  </cols>
  <sheetData>
    <row r="1" spans="1:8">
      <c r="A1" s="6" t="s">
        <v>0</v>
      </c>
    </row>
    <row r="2" spans="1:8">
      <c r="A2" s="6" t="s">
        <v>16811</v>
      </c>
    </row>
    <row r="3" spans="1:8">
      <c r="A3" s="6" t="s">
        <v>16812</v>
      </c>
      <c r="H3" s="12" t="s">
        <v>319</v>
      </c>
    </row>
    <row r="4" spans="1:8">
      <c r="H4" s="7"/>
    </row>
    <row r="5" spans="1:8">
      <c r="A5" s="2" t="s">
        <v>323</v>
      </c>
      <c r="H5" s="12" t="s">
        <v>321</v>
      </c>
    </row>
    <row r="6" spans="1:8">
      <c r="H6" s="12" t="s">
        <v>322</v>
      </c>
    </row>
    <row r="7" spans="1:8">
      <c r="A7" s="1" t="s">
        <v>16813</v>
      </c>
      <c r="D7" t="s">
        <v>16814</v>
      </c>
      <c r="H7" s="7"/>
    </row>
    <row r="8" spans="1:8">
      <c r="H8" s="12" t="s">
        <v>324</v>
      </c>
    </row>
    <row r="9" spans="1:8">
      <c r="A9" s="1" t="s">
        <v>6</v>
      </c>
      <c r="D9" t="s">
        <v>16815</v>
      </c>
      <c r="H9" s="12" t="s">
        <v>322</v>
      </c>
    </row>
    <row r="11" spans="1:8">
      <c r="A11" s="1" t="s">
        <v>8</v>
      </c>
      <c r="C11">
        <v>1</v>
      </c>
      <c r="D11" t="s">
        <v>16816</v>
      </c>
    </row>
    <row r="12" spans="1:8">
      <c r="C12">
        <v>2</v>
      </c>
      <c r="D12" t="s">
        <v>16817</v>
      </c>
    </row>
    <row r="13" spans="1:8">
      <c r="C13">
        <v>3</v>
      </c>
      <c r="D13" t="s">
        <v>16818</v>
      </c>
    </row>
    <row r="14" spans="1:8">
      <c r="C14">
        <v>4</v>
      </c>
      <c r="D14" t="s">
        <v>16819</v>
      </c>
    </row>
    <row r="15" spans="1:8">
      <c r="C15">
        <v>5</v>
      </c>
      <c r="D15" t="s">
        <v>16820</v>
      </c>
    </row>
    <row r="16" spans="1:8">
      <c r="C16">
        <v>6</v>
      </c>
      <c r="D16" t="s">
        <v>16821</v>
      </c>
    </row>
    <row r="18" spans="2:38" ht="15.75">
      <c r="B18" s="355" t="s">
        <v>12</v>
      </c>
      <c r="C18" s="355" t="s">
        <v>16822</v>
      </c>
      <c r="D18" s="355" t="s">
        <v>16823</v>
      </c>
      <c r="E18" s="355" t="s">
        <v>16824</v>
      </c>
      <c r="F18" s="355" t="s">
        <v>185</v>
      </c>
      <c r="G18" s="355" t="s">
        <v>186</v>
      </c>
      <c r="H18" s="355" t="s">
        <v>187</v>
      </c>
      <c r="I18" s="357" t="s">
        <v>188</v>
      </c>
      <c r="J18" s="360" t="s">
        <v>16825</v>
      </c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  <c r="X18" s="360"/>
      <c r="Y18" s="360"/>
      <c r="Z18" s="360"/>
      <c r="AA18" s="360"/>
      <c r="AB18" s="360"/>
      <c r="AC18" s="360"/>
      <c r="AD18" s="360"/>
      <c r="AE18" s="360"/>
      <c r="AF18" s="360"/>
      <c r="AG18" s="360"/>
      <c r="AH18" s="360"/>
      <c r="AI18" s="360"/>
      <c r="AJ18" s="360"/>
      <c r="AK18" s="361"/>
      <c r="AL18" s="359"/>
    </row>
    <row r="19" spans="2:38" ht="15.75">
      <c r="B19" s="356"/>
      <c r="C19" s="356"/>
      <c r="D19" s="356"/>
      <c r="E19" s="356"/>
      <c r="F19" s="356"/>
      <c r="G19" s="356"/>
      <c r="H19" s="356"/>
      <c r="I19" s="358"/>
      <c r="J19" s="46" t="s">
        <v>16826</v>
      </c>
      <c r="K19" s="46" t="s">
        <v>16827</v>
      </c>
      <c r="L19" s="46" t="s">
        <v>185</v>
      </c>
      <c r="M19" s="46" t="s">
        <v>16828</v>
      </c>
      <c r="N19" s="83" t="s">
        <v>16829</v>
      </c>
      <c r="O19" s="46" t="s">
        <v>16830</v>
      </c>
      <c r="P19" s="46" t="s">
        <v>16831</v>
      </c>
      <c r="Q19" s="46" t="s">
        <v>186</v>
      </c>
      <c r="R19" s="46" t="s">
        <v>16832</v>
      </c>
      <c r="S19" s="47" t="s">
        <v>16833</v>
      </c>
      <c r="T19" s="46" t="s">
        <v>183</v>
      </c>
      <c r="U19" s="46" t="s">
        <v>20</v>
      </c>
      <c r="V19" s="46" t="s">
        <v>16834</v>
      </c>
      <c r="W19" s="46" t="s">
        <v>186</v>
      </c>
      <c r="X19" s="46" t="s">
        <v>187</v>
      </c>
      <c r="Y19" s="47" t="s">
        <v>188</v>
      </c>
      <c r="Z19" s="47" t="s">
        <v>16835</v>
      </c>
      <c r="AA19" s="46" t="s">
        <v>16836</v>
      </c>
      <c r="AB19" s="46" t="s">
        <v>16837</v>
      </c>
      <c r="AC19" s="95" t="s">
        <v>16838</v>
      </c>
      <c r="AD19" s="46" t="s">
        <v>16839</v>
      </c>
      <c r="AE19" s="46" t="s">
        <v>16840</v>
      </c>
      <c r="AF19" s="46" t="s">
        <v>16841</v>
      </c>
      <c r="AG19" s="83" t="s">
        <v>16840</v>
      </c>
      <c r="AH19" s="95" t="s">
        <v>16842</v>
      </c>
      <c r="AI19" s="95" t="s">
        <v>16843</v>
      </c>
      <c r="AJ19" s="95" t="s">
        <v>214</v>
      </c>
      <c r="AK19" s="95" t="s">
        <v>16844</v>
      </c>
      <c r="AL19" s="356"/>
    </row>
    <row r="20" spans="2:38" ht="15.75">
      <c r="B20" s="27"/>
      <c r="C20" s="27"/>
      <c r="D20" s="27"/>
      <c r="E20" s="27"/>
      <c r="F20" s="27"/>
      <c r="G20" s="27"/>
      <c r="H20" s="27"/>
      <c r="I20" s="200"/>
      <c r="N20" s="27"/>
      <c r="S20" s="28"/>
      <c r="Y20" s="28"/>
      <c r="Z20" s="28"/>
      <c r="AG20" s="27"/>
      <c r="AL20" s="27"/>
    </row>
    <row r="21" spans="2:38" ht="15.75">
      <c r="B21" s="199"/>
      <c r="C21" s="78"/>
      <c r="D21" s="199"/>
      <c r="E21" s="78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217"/>
      <c r="AG21" s="82"/>
      <c r="AH21" s="82"/>
      <c r="AI21" s="82"/>
      <c r="AJ21" s="82"/>
      <c r="AK21" s="199"/>
    </row>
    <row r="22" spans="2:38" ht="15.75">
      <c r="B22" s="219">
        <v>1</v>
      </c>
      <c r="C22" s="332">
        <v>44564</v>
      </c>
      <c r="D22" s="107" t="s">
        <v>16845</v>
      </c>
      <c r="E22" t="s">
        <v>16846</v>
      </c>
      <c r="F22" s="27" t="s">
        <v>16847</v>
      </c>
      <c r="G22" s="27">
        <v>10</v>
      </c>
      <c r="H22" s="94">
        <v>125</v>
      </c>
      <c r="I22" s="94">
        <f>PRODUCT(G22:H22)</f>
        <v>1250</v>
      </c>
      <c r="J22" s="93" t="s">
        <v>16848</v>
      </c>
      <c r="K22" s="96">
        <v>44565</v>
      </c>
      <c r="L22" s="27" t="s">
        <v>16847</v>
      </c>
      <c r="M22" s="93" t="s">
        <v>62</v>
      </c>
      <c r="N22" s="93">
        <v>4386</v>
      </c>
      <c r="O22" s="96">
        <v>44566</v>
      </c>
      <c r="P22" s="93" t="s">
        <v>16849</v>
      </c>
      <c r="Q22" s="27">
        <v>10</v>
      </c>
      <c r="R22" s="93" t="s">
        <v>62</v>
      </c>
      <c r="S22" s="96">
        <v>44566</v>
      </c>
      <c r="T22" s="93">
        <v>4386</v>
      </c>
      <c r="U22" s="96">
        <v>44566</v>
      </c>
      <c r="V22" s="27" t="s">
        <v>16849</v>
      </c>
      <c r="W22" s="92">
        <v>10</v>
      </c>
      <c r="X22" s="97">
        <v>125</v>
      </c>
      <c r="Y22" s="94">
        <f>PRODUCT(W22:X22)</f>
        <v>1250</v>
      </c>
      <c r="Z22" s="27" t="b">
        <v>1</v>
      </c>
      <c r="AA22" s="98" t="s">
        <v>16850</v>
      </c>
      <c r="AB22" s="96">
        <v>44565</v>
      </c>
      <c r="AC22" s="93" t="s">
        <v>62</v>
      </c>
      <c r="AD22" s="98" t="s">
        <v>16851</v>
      </c>
      <c r="AE22" s="109">
        <v>44566</v>
      </c>
      <c r="AF22" s="97">
        <v>1250</v>
      </c>
      <c r="AG22" s="93" t="s">
        <v>62</v>
      </c>
      <c r="AH22" s="93" t="s">
        <v>62</v>
      </c>
      <c r="AI22" s="93">
        <v>4386</v>
      </c>
      <c r="AJ22" s="96">
        <v>44566</v>
      </c>
      <c r="AK22" s="200" t="b">
        <v>1</v>
      </c>
    </row>
    <row r="23" spans="2:38" ht="15.75">
      <c r="B23" s="219"/>
      <c r="C23" s="229"/>
      <c r="D23" s="107"/>
      <c r="F23" s="27"/>
      <c r="G23" s="27"/>
      <c r="H23" s="27"/>
      <c r="I23" s="27"/>
      <c r="J23" s="27"/>
      <c r="K23" s="27"/>
      <c r="L23" s="27"/>
      <c r="M23" s="93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94"/>
      <c r="Z23" s="27"/>
      <c r="AA23" s="27"/>
      <c r="AB23" s="27"/>
      <c r="AC23" s="27"/>
      <c r="AD23" s="27"/>
      <c r="AE23" s="93"/>
      <c r="AF23" s="93"/>
      <c r="AG23" s="27"/>
      <c r="AH23" s="93"/>
      <c r="AI23" s="27"/>
      <c r="AJ23" s="27"/>
      <c r="AK23" s="200"/>
    </row>
    <row r="24" spans="2:38" ht="15.75">
      <c r="B24" s="220">
        <v>2</v>
      </c>
      <c r="C24" s="331">
        <v>44774</v>
      </c>
      <c r="D24" s="217" t="s">
        <v>16852</v>
      </c>
      <c r="E24" s="82" t="s">
        <v>16853</v>
      </c>
      <c r="F24" s="82" t="s">
        <v>16854</v>
      </c>
      <c r="G24" s="82">
        <v>1800</v>
      </c>
      <c r="H24" s="82">
        <v>3.05</v>
      </c>
      <c r="I24" s="216">
        <v>5490</v>
      </c>
      <c r="J24" s="217" t="s">
        <v>16855</v>
      </c>
      <c r="K24" s="225">
        <v>44805</v>
      </c>
      <c r="L24" s="82" t="s">
        <v>16854</v>
      </c>
      <c r="M24" s="217" t="s">
        <v>62</v>
      </c>
      <c r="N24" s="217" t="s">
        <v>16856</v>
      </c>
      <c r="O24" s="225">
        <v>44835</v>
      </c>
      <c r="P24" s="82" t="s">
        <v>16854</v>
      </c>
      <c r="Q24" s="82">
        <v>1800</v>
      </c>
      <c r="R24" s="217" t="s">
        <v>62</v>
      </c>
      <c r="S24" s="225">
        <v>44835</v>
      </c>
      <c r="T24" s="217" t="s">
        <v>16856</v>
      </c>
      <c r="U24" s="225">
        <v>44835</v>
      </c>
      <c r="V24" s="82" t="s">
        <v>16857</v>
      </c>
      <c r="W24" s="82">
        <v>1800</v>
      </c>
      <c r="X24" s="82">
        <v>3.05</v>
      </c>
      <c r="Y24" s="216">
        <f>PRODUCT(W24:X24)</f>
        <v>5490</v>
      </c>
      <c r="Z24" s="82" t="b">
        <v>1</v>
      </c>
      <c r="AA24" s="217" t="s">
        <v>16858</v>
      </c>
      <c r="AB24" s="225">
        <v>44805</v>
      </c>
      <c r="AC24" s="217" t="s">
        <v>62</v>
      </c>
      <c r="AD24" s="217" t="s">
        <v>16859</v>
      </c>
      <c r="AE24" s="225">
        <v>44835</v>
      </c>
      <c r="AF24" s="217">
        <v>5490</v>
      </c>
      <c r="AG24" s="217" t="s">
        <v>62</v>
      </c>
      <c r="AH24" s="217" t="s">
        <v>62</v>
      </c>
      <c r="AI24" s="217">
        <v>1764</v>
      </c>
      <c r="AJ24" s="225">
        <v>44835</v>
      </c>
      <c r="AK24" s="199" t="b">
        <v>1</v>
      </c>
    </row>
    <row r="25" spans="2:38" ht="15.75">
      <c r="B25" s="219"/>
      <c r="C25" s="229"/>
      <c r="D25" s="93"/>
      <c r="E25" s="27"/>
      <c r="F25" s="27"/>
      <c r="G25" s="27"/>
      <c r="H25" s="27"/>
      <c r="I25" s="27"/>
      <c r="J25" s="93"/>
      <c r="K25" s="93"/>
      <c r="L25" s="27"/>
      <c r="M25" s="93"/>
      <c r="N25" s="27"/>
      <c r="O25" s="93"/>
      <c r="P25" s="27"/>
      <c r="Q25" s="27"/>
      <c r="R25" s="27"/>
      <c r="S25" s="93"/>
      <c r="T25" s="93"/>
      <c r="U25" s="93"/>
      <c r="V25" s="27"/>
      <c r="W25" s="27"/>
      <c r="X25" s="27"/>
      <c r="Y25" s="27"/>
      <c r="Z25" s="27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200"/>
    </row>
    <row r="26" spans="2:38" ht="15.75">
      <c r="B26" s="220">
        <v>3</v>
      </c>
      <c r="C26" s="330" t="s">
        <v>16860</v>
      </c>
      <c r="D26" s="217" t="s">
        <v>16861</v>
      </c>
      <c r="E26" s="82" t="s">
        <v>16862</v>
      </c>
      <c r="F26" s="82" t="s">
        <v>16863</v>
      </c>
      <c r="G26" s="82">
        <v>6</v>
      </c>
      <c r="H26" s="216">
        <v>112</v>
      </c>
      <c r="I26" s="216">
        <f t="shared" ref="I26:I32" si="0">H26*G26</f>
        <v>672</v>
      </c>
      <c r="J26" s="217" t="s">
        <v>16864</v>
      </c>
      <c r="K26" s="225">
        <v>44594</v>
      </c>
      <c r="L26" s="82" t="s">
        <v>16863</v>
      </c>
      <c r="M26" s="217" t="s">
        <v>62</v>
      </c>
      <c r="N26" s="217">
        <v>102777</v>
      </c>
      <c r="O26" s="225">
        <v>44594</v>
      </c>
      <c r="P26" s="82" t="s">
        <v>16863</v>
      </c>
      <c r="Q26" s="82">
        <v>6</v>
      </c>
      <c r="R26" s="217" t="s">
        <v>62</v>
      </c>
      <c r="S26" s="225">
        <v>44594</v>
      </c>
      <c r="T26" s="217">
        <v>102777</v>
      </c>
      <c r="U26" s="225">
        <v>44594</v>
      </c>
      <c r="V26" s="82" t="s">
        <v>16863</v>
      </c>
      <c r="W26" s="82">
        <v>6</v>
      </c>
      <c r="X26" s="216">
        <v>112</v>
      </c>
      <c r="Y26" s="216">
        <f>W26*X26</f>
        <v>672</v>
      </c>
      <c r="Z26" s="82" t="b">
        <v>1</v>
      </c>
      <c r="AA26" s="217" t="s">
        <v>16865</v>
      </c>
      <c r="AB26" s="225">
        <v>44564</v>
      </c>
      <c r="AC26" s="217" t="s">
        <v>62</v>
      </c>
      <c r="AD26" s="217" t="s">
        <v>16866</v>
      </c>
      <c r="AE26" s="225">
        <v>44654</v>
      </c>
      <c r="AF26" s="217">
        <v>3563.44</v>
      </c>
      <c r="AG26" s="217" t="s">
        <v>62</v>
      </c>
      <c r="AH26" s="217" t="s">
        <v>62</v>
      </c>
      <c r="AI26" s="217">
        <v>102777</v>
      </c>
      <c r="AJ26" s="225">
        <v>44654</v>
      </c>
      <c r="AK26" s="199" t="b">
        <v>1</v>
      </c>
    </row>
    <row r="27" spans="2:38" ht="15.75">
      <c r="B27" s="219"/>
      <c r="C27" s="229"/>
      <c r="D27" s="93"/>
      <c r="E27" s="27"/>
      <c r="F27" s="27" t="s">
        <v>16867</v>
      </c>
      <c r="G27" s="27">
        <v>6</v>
      </c>
      <c r="H27" s="94">
        <v>108</v>
      </c>
      <c r="I27" s="94">
        <f t="shared" si="0"/>
        <v>648</v>
      </c>
      <c r="J27" s="93"/>
      <c r="K27" s="93"/>
      <c r="L27" s="27" t="s">
        <v>16867</v>
      </c>
      <c r="M27" s="93"/>
      <c r="N27" s="93"/>
      <c r="O27" s="93"/>
      <c r="P27" s="27" t="s">
        <v>16867</v>
      </c>
      <c r="Q27" s="27">
        <v>6</v>
      </c>
      <c r="R27" s="27"/>
      <c r="S27" s="27"/>
      <c r="T27" s="27"/>
      <c r="U27" s="93"/>
      <c r="V27" s="27" t="s">
        <v>16867</v>
      </c>
      <c r="W27" s="27">
        <v>6</v>
      </c>
      <c r="X27" s="94">
        <v>108</v>
      </c>
      <c r="Y27" s="94">
        <f>W27*X27</f>
        <v>648</v>
      </c>
      <c r="Z27" s="27" t="b">
        <v>1</v>
      </c>
      <c r="AA27" s="93"/>
      <c r="AB27" s="27"/>
      <c r="AC27" s="27"/>
      <c r="AD27" s="93"/>
      <c r="AE27" s="27"/>
      <c r="AF27" s="93"/>
      <c r="AG27" s="93"/>
      <c r="AH27" s="93"/>
      <c r="AI27" s="93"/>
      <c r="AJ27" s="93"/>
      <c r="AK27" s="200"/>
    </row>
    <row r="28" spans="2:38" ht="15.75">
      <c r="B28" s="219"/>
      <c r="C28" s="229"/>
      <c r="D28" s="93"/>
      <c r="E28" s="27"/>
      <c r="F28" s="27" t="s">
        <v>16868</v>
      </c>
      <c r="G28" s="27">
        <v>32</v>
      </c>
      <c r="H28" s="27">
        <v>13.52</v>
      </c>
      <c r="I28" s="27">
        <f t="shared" si="0"/>
        <v>432.64</v>
      </c>
      <c r="J28" s="93"/>
      <c r="K28" s="93"/>
      <c r="L28" s="27" t="s">
        <v>16868</v>
      </c>
      <c r="M28" s="93"/>
      <c r="N28" s="93"/>
      <c r="O28" s="93"/>
      <c r="P28" s="27" t="s">
        <v>16868</v>
      </c>
      <c r="Q28" s="27">
        <v>32</v>
      </c>
      <c r="R28" s="27"/>
      <c r="S28" s="27"/>
      <c r="T28" s="27"/>
      <c r="U28" s="93"/>
      <c r="V28" s="27" t="s">
        <v>16868</v>
      </c>
      <c r="W28" s="27">
        <v>32</v>
      </c>
      <c r="X28" s="27">
        <v>13.52</v>
      </c>
      <c r="Y28" s="27">
        <f>W28*X28</f>
        <v>432.64</v>
      </c>
      <c r="Z28" s="27" t="b">
        <v>1</v>
      </c>
      <c r="AA28" s="93"/>
      <c r="AB28" s="27"/>
      <c r="AC28" s="27"/>
      <c r="AD28" s="93"/>
      <c r="AE28" s="27"/>
      <c r="AF28" s="93"/>
      <c r="AG28" s="27"/>
      <c r="AH28" s="27"/>
      <c r="AI28" s="27"/>
      <c r="AJ28" s="27"/>
      <c r="AK28" s="200"/>
    </row>
    <row r="29" spans="2:38" ht="15.75">
      <c r="B29" s="219"/>
      <c r="C29" s="229"/>
      <c r="D29" s="93"/>
      <c r="E29" s="27"/>
      <c r="F29" s="27" t="s">
        <v>16869</v>
      </c>
      <c r="G29" s="27">
        <v>26</v>
      </c>
      <c r="H29" s="27">
        <v>20.52</v>
      </c>
      <c r="I29" s="27">
        <f t="shared" si="0"/>
        <v>533.52</v>
      </c>
      <c r="J29" s="93"/>
      <c r="K29" s="93"/>
      <c r="L29" s="27" t="s">
        <v>16869</v>
      </c>
      <c r="M29" s="93"/>
      <c r="N29" s="93"/>
      <c r="O29" s="93"/>
      <c r="P29" s="27" t="s">
        <v>16869</v>
      </c>
      <c r="Q29" s="27">
        <v>26</v>
      </c>
      <c r="R29" s="27"/>
      <c r="S29" s="27"/>
      <c r="T29" s="27"/>
      <c r="U29" s="93"/>
      <c r="V29" s="27" t="s">
        <v>16869</v>
      </c>
      <c r="W29" s="27">
        <v>26</v>
      </c>
      <c r="X29" s="27">
        <v>20.52</v>
      </c>
      <c r="Y29" s="27">
        <f>W29*X29</f>
        <v>533.52</v>
      </c>
      <c r="Z29" s="27" t="b">
        <v>1</v>
      </c>
      <c r="AA29" s="93"/>
      <c r="AB29" s="27"/>
      <c r="AC29" s="27"/>
      <c r="AD29" s="93"/>
      <c r="AE29" s="27"/>
      <c r="AF29" s="93"/>
      <c r="AG29" s="27"/>
      <c r="AH29" s="27"/>
      <c r="AI29" s="27"/>
      <c r="AJ29" s="27"/>
      <c r="AK29" s="200"/>
    </row>
    <row r="30" spans="2:38" ht="15.75">
      <c r="B30" s="219"/>
      <c r="C30" s="229"/>
      <c r="D30" s="93"/>
      <c r="E30" s="27"/>
      <c r="F30" s="27" t="s">
        <v>16870</v>
      </c>
      <c r="G30" s="27">
        <v>24</v>
      </c>
      <c r="H30" s="27">
        <v>18.14</v>
      </c>
      <c r="I30" s="27">
        <f t="shared" si="0"/>
        <v>435.36</v>
      </c>
      <c r="J30" s="93"/>
      <c r="K30" s="93"/>
      <c r="L30" s="27" t="s">
        <v>16870</v>
      </c>
      <c r="M30" s="93"/>
      <c r="N30" s="93"/>
      <c r="O30" s="93"/>
      <c r="P30" s="27" t="s">
        <v>16870</v>
      </c>
      <c r="Q30" s="27">
        <v>24</v>
      </c>
      <c r="R30" s="27"/>
      <c r="S30" s="27"/>
      <c r="T30" s="27"/>
      <c r="U30" s="93"/>
      <c r="V30" s="27" t="s">
        <v>16870</v>
      </c>
      <c r="W30" s="27">
        <v>24</v>
      </c>
      <c r="X30" s="27">
        <v>18.14</v>
      </c>
      <c r="Y30" s="27">
        <f>W30*X30</f>
        <v>435.36</v>
      </c>
      <c r="Z30" s="27" t="b">
        <v>1</v>
      </c>
      <c r="AA30" s="93"/>
      <c r="AB30" s="27"/>
      <c r="AC30" s="27"/>
      <c r="AD30" s="93"/>
      <c r="AE30" s="27"/>
      <c r="AF30" s="93"/>
      <c r="AG30" s="27"/>
      <c r="AH30" s="27"/>
      <c r="AI30" s="27"/>
      <c r="AJ30" s="27"/>
      <c r="AK30" s="200"/>
    </row>
    <row r="31" spans="2:38" ht="15.75">
      <c r="B31" s="219"/>
      <c r="C31" s="229"/>
      <c r="D31" s="93"/>
      <c r="E31" s="27"/>
      <c r="F31" s="27" t="s">
        <v>16871</v>
      </c>
      <c r="G31" s="27">
        <v>22</v>
      </c>
      <c r="H31" s="27">
        <v>18.239999999999998</v>
      </c>
      <c r="I31" s="27">
        <f t="shared" si="0"/>
        <v>401.28</v>
      </c>
      <c r="J31" s="93"/>
      <c r="K31" s="93"/>
      <c r="L31" s="27" t="s">
        <v>16871</v>
      </c>
      <c r="M31" s="93"/>
      <c r="N31" s="93"/>
      <c r="O31" s="93"/>
      <c r="P31" s="27" t="s">
        <v>16871</v>
      </c>
      <c r="Q31" s="27">
        <v>22</v>
      </c>
      <c r="R31" s="27"/>
      <c r="S31" s="27"/>
      <c r="T31" s="27"/>
      <c r="U31" s="93"/>
      <c r="V31" s="27" t="s">
        <v>16871</v>
      </c>
      <c r="W31" s="27">
        <v>22</v>
      </c>
      <c r="X31" s="27">
        <v>18.239999999999998</v>
      </c>
      <c r="Y31" s="27">
        <f>W31*X31</f>
        <v>401.28</v>
      </c>
      <c r="Z31" s="27" t="b">
        <v>1</v>
      </c>
      <c r="AA31" s="93"/>
      <c r="AB31" s="27"/>
      <c r="AC31" s="27"/>
      <c r="AD31" s="93"/>
      <c r="AE31" s="27"/>
      <c r="AF31" s="93"/>
      <c r="AG31" s="27"/>
      <c r="AH31" s="27"/>
      <c r="AI31" s="27"/>
      <c r="AJ31" s="27"/>
      <c r="AK31" s="200"/>
    </row>
    <row r="32" spans="2:38" ht="15.75">
      <c r="B32" s="219"/>
      <c r="C32" s="229"/>
      <c r="D32" s="93"/>
      <c r="E32" s="27"/>
      <c r="F32" s="27" t="s">
        <v>16872</v>
      </c>
      <c r="G32" s="27">
        <v>17</v>
      </c>
      <c r="H32" s="27">
        <v>25.92</v>
      </c>
      <c r="I32" s="27">
        <f t="shared" si="0"/>
        <v>440.64000000000004</v>
      </c>
      <c r="J32" s="93"/>
      <c r="K32" s="93"/>
      <c r="L32" s="27" t="s">
        <v>16872</v>
      </c>
      <c r="M32" s="93"/>
      <c r="N32" s="93"/>
      <c r="O32" s="93"/>
      <c r="P32" s="27" t="s">
        <v>16872</v>
      </c>
      <c r="Q32" s="27">
        <v>17</v>
      </c>
      <c r="R32" s="27"/>
      <c r="S32" s="27"/>
      <c r="T32" s="27"/>
      <c r="U32" s="93"/>
      <c r="V32" s="27" t="s">
        <v>16872</v>
      </c>
      <c r="W32" s="27">
        <v>17</v>
      </c>
      <c r="X32" s="27">
        <v>25.92</v>
      </c>
      <c r="Y32" s="27">
        <f>W32*X32</f>
        <v>440.64000000000004</v>
      </c>
      <c r="Z32" s="27" t="b">
        <v>1</v>
      </c>
      <c r="AA32" s="93"/>
      <c r="AB32" s="27"/>
      <c r="AC32" s="27"/>
      <c r="AD32" s="93"/>
      <c r="AE32" s="27"/>
      <c r="AF32" s="93"/>
      <c r="AG32" s="27"/>
      <c r="AH32" s="27"/>
      <c r="AI32" s="27"/>
      <c r="AJ32" s="27"/>
      <c r="AK32" s="200"/>
    </row>
    <row r="33" spans="2:37" ht="15.75">
      <c r="B33" s="219"/>
      <c r="C33" s="229"/>
      <c r="D33" s="93"/>
      <c r="E33" s="27"/>
      <c r="F33" s="27"/>
      <c r="G33" s="27"/>
      <c r="H33" s="27"/>
      <c r="I33" s="27">
        <f>SUM(I26:I32)</f>
        <v>3563.44</v>
      </c>
      <c r="J33" s="93"/>
      <c r="K33" s="93"/>
      <c r="L33" s="27"/>
      <c r="M33" s="93"/>
      <c r="N33" s="93"/>
      <c r="O33" s="93"/>
      <c r="P33" s="27"/>
      <c r="Q33" s="27"/>
      <c r="R33" s="27"/>
      <c r="S33" s="27"/>
      <c r="T33" s="27"/>
      <c r="U33" s="93"/>
      <c r="V33" s="27"/>
      <c r="W33" s="27"/>
      <c r="X33" s="27"/>
      <c r="Y33" s="27">
        <f>SUM(Y26:Y32)</f>
        <v>3563.44</v>
      </c>
      <c r="Z33" s="27" t="b">
        <v>1</v>
      </c>
      <c r="AA33" s="93"/>
      <c r="AB33" s="27"/>
      <c r="AC33" s="27"/>
      <c r="AD33" s="93"/>
      <c r="AE33" s="27"/>
      <c r="AF33" s="93"/>
      <c r="AG33" s="27"/>
      <c r="AH33" s="27"/>
      <c r="AI33" s="27"/>
      <c r="AJ33" s="27"/>
      <c r="AK33" s="200"/>
    </row>
    <row r="34" spans="2:37" ht="15.75">
      <c r="B34" s="219"/>
      <c r="C34" s="229"/>
      <c r="D34" s="93"/>
      <c r="E34" s="27"/>
      <c r="F34" s="27"/>
      <c r="G34" s="27"/>
      <c r="H34" s="27"/>
      <c r="I34" s="27"/>
      <c r="J34" s="93"/>
      <c r="K34" s="93"/>
      <c r="L34" s="27"/>
      <c r="M34" s="93"/>
      <c r="N34" s="93"/>
      <c r="O34" s="93"/>
      <c r="P34" s="27"/>
      <c r="Q34" s="27"/>
      <c r="R34" s="27"/>
      <c r="S34" s="27"/>
      <c r="T34" s="27"/>
      <c r="U34" s="93"/>
      <c r="V34" s="27"/>
      <c r="W34" s="27"/>
      <c r="X34" s="27"/>
      <c r="Y34" s="27"/>
      <c r="Z34" s="27"/>
      <c r="AA34" s="93"/>
      <c r="AB34" s="27"/>
      <c r="AC34" s="27"/>
      <c r="AD34" s="93"/>
      <c r="AE34" s="27"/>
      <c r="AF34" s="93"/>
      <c r="AG34" s="27"/>
      <c r="AH34" s="27"/>
      <c r="AI34" s="27"/>
      <c r="AJ34" s="27"/>
      <c r="AK34" s="200"/>
    </row>
    <row r="35" spans="2:37" ht="15.75">
      <c r="B35" s="219"/>
      <c r="C35" s="229"/>
      <c r="D35" s="93"/>
      <c r="E35" s="27"/>
      <c r="F35" s="27"/>
      <c r="G35" s="27"/>
      <c r="H35" s="27"/>
      <c r="I35" s="27"/>
      <c r="J35" s="93"/>
      <c r="K35" s="93"/>
      <c r="L35" s="27"/>
      <c r="M35" s="93"/>
      <c r="N35" s="93"/>
      <c r="O35" s="93"/>
      <c r="P35" s="27"/>
      <c r="Q35" s="27"/>
      <c r="R35" s="27"/>
      <c r="S35" s="27"/>
      <c r="T35" s="27"/>
      <c r="U35" s="93"/>
      <c r="V35" s="27"/>
      <c r="W35" s="27"/>
      <c r="X35" s="27"/>
      <c r="Y35" s="27"/>
      <c r="Z35" s="27"/>
      <c r="AA35" s="93"/>
      <c r="AB35" s="27"/>
      <c r="AC35" s="27"/>
      <c r="AD35" s="93"/>
      <c r="AE35" s="27"/>
      <c r="AF35" s="93"/>
      <c r="AG35" s="27"/>
      <c r="AH35" s="27"/>
      <c r="AI35" s="27"/>
      <c r="AJ35" s="27"/>
      <c r="AK35" s="200"/>
    </row>
    <row r="36" spans="2:37" ht="15.75">
      <c r="B36" s="220">
        <v>4</v>
      </c>
      <c r="C36" s="228">
        <v>44612</v>
      </c>
      <c r="D36" s="217" t="s">
        <v>16873</v>
      </c>
      <c r="E36" s="82" t="s">
        <v>16874</v>
      </c>
      <c r="F36" s="82" t="s">
        <v>16875</v>
      </c>
      <c r="G36" s="82">
        <v>40</v>
      </c>
      <c r="H36" s="216">
        <v>20.7</v>
      </c>
      <c r="I36" s="216">
        <f>PRODUCT(G36:H36)</f>
        <v>828</v>
      </c>
      <c r="J36" s="217" t="s">
        <v>16876</v>
      </c>
      <c r="K36" s="218">
        <v>44612</v>
      </c>
      <c r="L36" s="82" t="s">
        <v>16875</v>
      </c>
      <c r="M36" s="217" t="s">
        <v>62</v>
      </c>
      <c r="N36" s="217">
        <v>287375</v>
      </c>
      <c r="O36" s="218">
        <v>44614</v>
      </c>
      <c r="P36" s="82" t="s">
        <v>16875</v>
      </c>
      <c r="Q36" s="82">
        <v>40</v>
      </c>
      <c r="R36" s="217" t="s">
        <v>62</v>
      </c>
      <c r="S36" s="218">
        <v>44614</v>
      </c>
      <c r="T36" s="217">
        <v>287375</v>
      </c>
      <c r="U36" s="218">
        <v>44614</v>
      </c>
      <c r="V36" s="82" t="s">
        <v>16875</v>
      </c>
      <c r="W36" s="82">
        <v>40</v>
      </c>
      <c r="X36" s="216">
        <v>20.7</v>
      </c>
      <c r="Y36" s="216">
        <f>PRODUCT(W36:X36)</f>
        <v>828</v>
      </c>
      <c r="Z36" s="82" t="b">
        <v>1</v>
      </c>
      <c r="AA36" s="217" t="s">
        <v>16877</v>
      </c>
      <c r="AB36" s="217" t="s">
        <v>16878</v>
      </c>
      <c r="AC36" s="217" t="s">
        <v>62</v>
      </c>
      <c r="AD36" s="217" t="s">
        <v>16879</v>
      </c>
      <c r="AE36" s="217" t="s">
        <v>16880</v>
      </c>
      <c r="AF36" s="217">
        <v>5744.7</v>
      </c>
      <c r="AG36" s="217" t="s">
        <v>62</v>
      </c>
      <c r="AH36" s="217" t="s">
        <v>62</v>
      </c>
      <c r="AI36" s="217">
        <v>287375</v>
      </c>
      <c r="AJ36" s="217" t="s">
        <v>16880</v>
      </c>
      <c r="AK36" s="199" t="b">
        <v>1</v>
      </c>
    </row>
    <row r="37" spans="2:37" ht="15.75">
      <c r="B37" s="219"/>
      <c r="C37" s="229"/>
      <c r="D37" s="93"/>
      <c r="E37" s="27"/>
      <c r="F37" s="27" t="s">
        <v>16881</v>
      </c>
      <c r="G37" s="27">
        <v>30</v>
      </c>
      <c r="H37" s="94">
        <v>30.6</v>
      </c>
      <c r="I37" s="94">
        <f>PRODUCT(G37:H37)</f>
        <v>918</v>
      </c>
      <c r="J37" s="27"/>
      <c r="K37" s="27"/>
      <c r="L37" s="27" t="s">
        <v>16881</v>
      </c>
      <c r="M37" s="93"/>
      <c r="N37" s="93"/>
      <c r="O37" s="27"/>
      <c r="P37" s="27" t="s">
        <v>16881</v>
      </c>
      <c r="Q37" s="27">
        <v>30</v>
      </c>
      <c r="R37" s="27"/>
      <c r="S37" s="27"/>
      <c r="T37" s="27"/>
      <c r="U37" s="27"/>
      <c r="V37" s="27" t="s">
        <v>16881</v>
      </c>
      <c r="W37" s="27">
        <v>30</v>
      </c>
      <c r="X37" s="94">
        <v>30.6</v>
      </c>
      <c r="Y37" s="94">
        <f>PRODUCT(W37:X37)</f>
        <v>918</v>
      </c>
      <c r="Z37" s="27" t="b">
        <v>1</v>
      </c>
      <c r="AA37" s="93"/>
      <c r="AB37" s="27"/>
      <c r="AC37" s="27"/>
      <c r="AD37" s="93"/>
      <c r="AE37" s="27"/>
      <c r="AF37" s="93"/>
      <c r="AG37" s="27"/>
      <c r="AH37" s="27"/>
      <c r="AI37" s="27"/>
      <c r="AJ37" s="27"/>
      <c r="AK37" s="200"/>
    </row>
    <row r="38" spans="2:37" ht="15.75">
      <c r="B38" s="219"/>
      <c r="C38" s="229"/>
      <c r="D38" s="93"/>
      <c r="E38" s="27"/>
      <c r="F38" s="27" t="s">
        <v>16882</v>
      </c>
      <c r="G38" s="27">
        <v>33</v>
      </c>
      <c r="H38" s="94">
        <v>21.6</v>
      </c>
      <c r="I38" s="94">
        <f>PRODUCT(G38:H38)</f>
        <v>712.80000000000007</v>
      </c>
      <c r="J38" s="27"/>
      <c r="K38" s="27"/>
      <c r="L38" s="27" t="s">
        <v>16882</v>
      </c>
      <c r="M38" s="93"/>
      <c r="N38" s="93"/>
      <c r="O38" s="27"/>
      <c r="P38" s="27" t="s">
        <v>16882</v>
      </c>
      <c r="Q38" s="27">
        <v>33</v>
      </c>
      <c r="R38" s="27"/>
      <c r="S38" s="27"/>
      <c r="T38" s="27"/>
      <c r="U38" s="27"/>
      <c r="V38" s="27" t="s">
        <v>16882</v>
      </c>
      <c r="W38" s="27">
        <v>33</v>
      </c>
      <c r="X38" s="94">
        <v>21.6</v>
      </c>
      <c r="Y38" s="94">
        <f>PRODUCT(W38:X38)</f>
        <v>712.80000000000007</v>
      </c>
      <c r="Z38" s="27" t="b">
        <v>1</v>
      </c>
      <c r="AA38" s="93"/>
      <c r="AB38" s="27"/>
      <c r="AC38" s="27"/>
      <c r="AD38" s="93"/>
      <c r="AE38" s="27"/>
      <c r="AF38" s="93"/>
      <c r="AG38" s="27"/>
      <c r="AH38" s="27"/>
      <c r="AI38" s="27"/>
      <c r="AJ38" s="27"/>
      <c r="AK38" s="200"/>
    </row>
    <row r="39" spans="2:37" ht="15.75">
      <c r="B39" s="219"/>
      <c r="C39" s="229"/>
      <c r="D39" s="93"/>
      <c r="E39" s="27"/>
      <c r="F39" s="27" t="s">
        <v>16883</v>
      </c>
      <c r="G39" s="27">
        <v>10</v>
      </c>
      <c r="H39" s="27">
        <v>41.04</v>
      </c>
      <c r="I39" s="94">
        <f>PRODUCT(G39:H39)</f>
        <v>410.4</v>
      </c>
      <c r="J39" s="27"/>
      <c r="K39" s="27"/>
      <c r="L39" s="27" t="s">
        <v>16883</v>
      </c>
      <c r="M39" s="93"/>
      <c r="N39" s="93"/>
      <c r="O39" s="27"/>
      <c r="P39" s="27" t="s">
        <v>16883</v>
      </c>
      <c r="Q39" s="27">
        <v>10</v>
      </c>
      <c r="R39" s="27"/>
      <c r="S39" s="27"/>
      <c r="T39" s="27"/>
      <c r="U39" s="27"/>
      <c r="V39" s="27" t="s">
        <v>16883</v>
      </c>
      <c r="W39" s="27">
        <v>10</v>
      </c>
      <c r="X39" s="27">
        <v>41.04</v>
      </c>
      <c r="Y39" s="94">
        <f>PRODUCT(W39:X39)</f>
        <v>410.4</v>
      </c>
      <c r="Z39" s="27" t="b">
        <v>1</v>
      </c>
      <c r="AA39" s="93"/>
      <c r="AB39" s="27"/>
      <c r="AC39" s="27"/>
      <c r="AD39" s="93"/>
      <c r="AE39" s="27"/>
      <c r="AF39" s="93"/>
      <c r="AG39" s="27"/>
      <c r="AH39" s="27"/>
      <c r="AI39" s="27"/>
      <c r="AJ39" s="27"/>
      <c r="AK39" s="200"/>
    </row>
    <row r="40" spans="2:37" ht="15.75">
      <c r="B40" s="219"/>
      <c r="C40" s="229"/>
      <c r="D40" s="93"/>
      <c r="E40" s="27"/>
      <c r="F40" s="27" t="s">
        <v>16884</v>
      </c>
      <c r="G40" s="27">
        <v>7</v>
      </c>
      <c r="H40" s="94">
        <v>33.299999999999997</v>
      </c>
      <c r="I40" s="94">
        <f>PRODUCT(G40:H40)</f>
        <v>233.09999999999997</v>
      </c>
      <c r="J40" s="27"/>
      <c r="K40" s="27"/>
      <c r="L40" s="27" t="s">
        <v>16884</v>
      </c>
      <c r="M40" s="93"/>
      <c r="N40" s="93"/>
      <c r="O40" s="27"/>
      <c r="P40" s="27" t="s">
        <v>16884</v>
      </c>
      <c r="Q40" s="27">
        <v>7</v>
      </c>
      <c r="R40" s="27"/>
      <c r="S40" s="27"/>
      <c r="T40" s="27"/>
      <c r="U40" s="27"/>
      <c r="V40" s="27" t="s">
        <v>16884</v>
      </c>
      <c r="W40" s="27">
        <v>7</v>
      </c>
      <c r="X40" s="94">
        <v>33.299999999999997</v>
      </c>
      <c r="Y40" s="94">
        <f>PRODUCT(W40:X40)</f>
        <v>233.09999999999997</v>
      </c>
      <c r="Z40" s="27" t="b">
        <v>1</v>
      </c>
      <c r="AA40" s="93"/>
      <c r="AB40" s="27"/>
      <c r="AC40" s="27"/>
      <c r="AD40" s="93"/>
      <c r="AE40" s="27"/>
      <c r="AF40" s="93"/>
      <c r="AG40" s="27"/>
      <c r="AH40" s="27"/>
      <c r="AI40" s="27"/>
      <c r="AJ40" s="27"/>
      <c r="AK40" s="200"/>
    </row>
    <row r="41" spans="2:37" ht="15.75">
      <c r="B41" s="219"/>
      <c r="C41" s="229"/>
      <c r="D41" s="93"/>
      <c r="E41" s="27"/>
      <c r="F41" s="27" t="s">
        <v>16885</v>
      </c>
      <c r="G41" s="27">
        <v>38</v>
      </c>
      <c r="H41" s="94">
        <v>37.799999999999997</v>
      </c>
      <c r="I41" s="94">
        <f>PRODUCT(G41:H41)</f>
        <v>1436.3999999999999</v>
      </c>
      <c r="J41" s="27"/>
      <c r="K41" s="27"/>
      <c r="L41" s="27" t="s">
        <v>16885</v>
      </c>
      <c r="M41" s="93"/>
      <c r="N41" s="93"/>
      <c r="O41" s="27"/>
      <c r="P41" s="27" t="s">
        <v>16885</v>
      </c>
      <c r="Q41" s="27">
        <v>38</v>
      </c>
      <c r="R41" s="27"/>
      <c r="S41" s="27"/>
      <c r="T41" s="27"/>
      <c r="U41" s="27"/>
      <c r="V41" s="27" t="s">
        <v>16885</v>
      </c>
      <c r="W41" s="27">
        <v>38</v>
      </c>
      <c r="X41" s="94">
        <v>37.799999999999997</v>
      </c>
      <c r="Y41" s="94">
        <f>PRODUCT(W41:X41)</f>
        <v>1436.3999999999999</v>
      </c>
      <c r="Z41" s="27" t="b">
        <v>1</v>
      </c>
      <c r="AA41" s="93"/>
      <c r="AB41" s="27"/>
      <c r="AC41" s="27"/>
      <c r="AD41" s="93"/>
      <c r="AE41" s="27"/>
      <c r="AF41" s="93"/>
      <c r="AG41" s="27"/>
      <c r="AH41" s="27"/>
      <c r="AI41" s="27"/>
      <c r="AJ41" s="27"/>
      <c r="AK41" s="200"/>
    </row>
    <row r="42" spans="2:37" ht="15.75">
      <c r="B42" s="219"/>
      <c r="C42" s="229"/>
      <c r="D42" s="93"/>
      <c r="E42" s="27"/>
      <c r="F42" s="27" t="s">
        <v>16886</v>
      </c>
      <c r="G42" s="27">
        <v>20</v>
      </c>
      <c r="H42" s="94">
        <v>30.6</v>
      </c>
      <c r="I42" s="94">
        <f>PRODUCT(G42:H42)</f>
        <v>612</v>
      </c>
      <c r="J42" s="27"/>
      <c r="K42" s="27"/>
      <c r="L42" s="27" t="s">
        <v>16886</v>
      </c>
      <c r="M42" s="93"/>
      <c r="N42" s="93"/>
      <c r="O42" s="27"/>
      <c r="P42" s="27" t="s">
        <v>16886</v>
      </c>
      <c r="Q42" s="27">
        <v>20</v>
      </c>
      <c r="R42" s="27"/>
      <c r="S42" s="27"/>
      <c r="T42" s="27"/>
      <c r="U42" s="27"/>
      <c r="V42" s="27" t="s">
        <v>16886</v>
      </c>
      <c r="W42" s="27">
        <v>20</v>
      </c>
      <c r="X42" s="94">
        <v>30.6</v>
      </c>
      <c r="Y42" s="94">
        <f>PRODUCT(W42:X42)</f>
        <v>612</v>
      </c>
      <c r="Z42" s="27" t="b">
        <v>1</v>
      </c>
      <c r="AA42" s="93"/>
      <c r="AB42" s="27"/>
      <c r="AC42" s="27"/>
      <c r="AD42" s="93"/>
      <c r="AE42" s="27"/>
      <c r="AF42" s="93"/>
      <c r="AG42" s="27"/>
      <c r="AH42" s="27"/>
      <c r="AI42" s="27"/>
      <c r="AJ42" s="27"/>
      <c r="AK42" s="200"/>
    </row>
    <row r="43" spans="2:37" ht="15.75">
      <c r="B43" s="219"/>
      <c r="C43" s="229"/>
      <c r="D43" s="93"/>
      <c r="E43" s="27"/>
      <c r="F43" s="27" t="s">
        <v>16887</v>
      </c>
      <c r="G43" s="27">
        <v>20</v>
      </c>
      <c r="H43" s="94">
        <v>29.7</v>
      </c>
      <c r="I43" s="94">
        <f>PRODUCT(G43:H43)</f>
        <v>594</v>
      </c>
      <c r="J43" s="27"/>
      <c r="K43" s="27"/>
      <c r="L43" s="27" t="s">
        <v>16887</v>
      </c>
      <c r="M43" s="93"/>
      <c r="N43" s="93"/>
      <c r="O43" s="27"/>
      <c r="P43" s="27" t="s">
        <v>16887</v>
      </c>
      <c r="Q43" s="27">
        <v>20</v>
      </c>
      <c r="R43" s="27"/>
      <c r="S43" s="27"/>
      <c r="T43" s="27"/>
      <c r="U43" s="27"/>
      <c r="V43" s="27" t="s">
        <v>16887</v>
      </c>
      <c r="W43" s="27">
        <v>20</v>
      </c>
      <c r="X43" s="94">
        <v>29.7</v>
      </c>
      <c r="Y43" s="94">
        <f>PRODUCT(W43:X43)</f>
        <v>594</v>
      </c>
      <c r="Z43" s="27" t="b">
        <v>1</v>
      </c>
      <c r="AA43" s="93"/>
      <c r="AB43" s="27"/>
      <c r="AC43" s="27"/>
      <c r="AD43" s="93"/>
      <c r="AE43" s="27"/>
      <c r="AF43" s="93"/>
      <c r="AG43" s="27"/>
      <c r="AH43" s="27"/>
      <c r="AI43" s="27"/>
      <c r="AJ43" s="27"/>
      <c r="AK43" s="200"/>
    </row>
    <row r="44" spans="2:37" ht="15.75">
      <c r="B44" s="219"/>
      <c r="C44" s="229"/>
      <c r="D44" s="93"/>
      <c r="E44" s="27"/>
      <c r="F44" s="27"/>
      <c r="G44" s="27"/>
      <c r="H44" s="27"/>
      <c r="I44" s="94">
        <f>SUM(I36:I43)</f>
        <v>5744.7</v>
      </c>
      <c r="J44" s="27"/>
      <c r="K44" s="27"/>
      <c r="L44" s="27"/>
      <c r="M44" s="93"/>
      <c r="N44" s="93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94">
        <f>SUM(Y36:Y43)</f>
        <v>5744.7</v>
      </c>
      <c r="Z44" s="27" t="b">
        <v>1</v>
      </c>
      <c r="AA44" s="93"/>
      <c r="AB44" s="27"/>
      <c r="AC44" s="27"/>
      <c r="AD44" s="93"/>
      <c r="AE44" s="27"/>
      <c r="AF44" s="93"/>
      <c r="AG44" s="27"/>
      <c r="AH44" s="27"/>
      <c r="AI44" s="27"/>
      <c r="AJ44" s="27"/>
      <c r="AK44" s="200"/>
    </row>
    <row r="45" spans="2:37" ht="15.75">
      <c r="B45" s="219"/>
      <c r="C45" s="229"/>
      <c r="D45" s="93"/>
      <c r="E45" s="27"/>
      <c r="F45" s="27"/>
      <c r="G45" s="27"/>
      <c r="H45" s="27"/>
      <c r="I45" s="27"/>
      <c r="J45" s="27"/>
      <c r="K45" s="27"/>
      <c r="L45" s="27"/>
      <c r="M45" s="93"/>
      <c r="N45" s="93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93"/>
      <c r="AB45" s="27"/>
      <c r="AC45" s="27"/>
      <c r="AD45" s="93"/>
      <c r="AE45" s="27"/>
      <c r="AF45" s="93"/>
      <c r="AG45" s="27"/>
      <c r="AH45" s="27"/>
      <c r="AI45" s="27"/>
      <c r="AJ45" s="27"/>
      <c r="AK45" s="200"/>
    </row>
    <row r="46" spans="2:37" ht="15.75">
      <c r="B46" s="220">
        <v>5</v>
      </c>
      <c r="C46" s="228">
        <v>44619</v>
      </c>
      <c r="D46" s="217" t="s">
        <v>16888</v>
      </c>
      <c r="E46" s="82" t="s">
        <v>16889</v>
      </c>
      <c r="F46" s="82" t="s">
        <v>16890</v>
      </c>
      <c r="G46" s="82">
        <v>33</v>
      </c>
      <c r="H46" s="82">
        <v>12.96</v>
      </c>
      <c r="I46" s="216">
        <f>PRODUCT(G46:H46)</f>
        <v>427.68</v>
      </c>
      <c r="J46" s="217" t="s">
        <v>16891</v>
      </c>
      <c r="K46" s="218">
        <v>44620</v>
      </c>
      <c r="L46" s="82" t="s">
        <v>16890</v>
      </c>
      <c r="M46" s="217" t="s">
        <v>62</v>
      </c>
      <c r="N46" s="217">
        <v>28192</v>
      </c>
      <c r="O46" s="217" t="s">
        <v>16892</v>
      </c>
      <c r="P46" s="82" t="s">
        <v>16890</v>
      </c>
      <c r="Q46" s="82">
        <v>33</v>
      </c>
      <c r="R46" s="217" t="s">
        <v>62</v>
      </c>
      <c r="S46" s="217" t="s">
        <v>16892</v>
      </c>
      <c r="T46" s="217">
        <v>28192</v>
      </c>
      <c r="U46" s="217" t="s">
        <v>16893</v>
      </c>
      <c r="V46" s="82" t="s">
        <v>16890</v>
      </c>
      <c r="W46" s="82">
        <v>33</v>
      </c>
      <c r="X46" s="82">
        <v>12.96</v>
      </c>
      <c r="Y46" s="82">
        <f>PRODUCT(W46:X46)</f>
        <v>427.68</v>
      </c>
      <c r="Z46" s="82" t="b">
        <v>1</v>
      </c>
      <c r="AA46" s="217" t="s">
        <v>16894</v>
      </c>
      <c r="AB46" s="217" t="s">
        <v>16895</v>
      </c>
      <c r="AC46" s="217" t="s">
        <v>62</v>
      </c>
      <c r="AD46" s="217" t="s">
        <v>16896</v>
      </c>
      <c r="AE46" s="217" t="s">
        <v>16897</v>
      </c>
      <c r="AF46" s="217">
        <v>4284.6899999999996</v>
      </c>
      <c r="AG46" s="217" t="s">
        <v>62</v>
      </c>
      <c r="AH46" s="217" t="s">
        <v>62</v>
      </c>
      <c r="AI46" s="217">
        <v>28192</v>
      </c>
      <c r="AJ46" s="217" t="s">
        <v>16897</v>
      </c>
      <c r="AK46" s="199" t="b">
        <v>1</v>
      </c>
    </row>
    <row r="47" spans="2:37" ht="15.75">
      <c r="B47" s="219"/>
      <c r="D47" s="27"/>
      <c r="E47" s="27"/>
      <c r="F47" s="27" t="s">
        <v>16898</v>
      </c>
      <c r="G47" s="27">
        <v>83</v>
      </c>
      <c r="H47" s="27">
        <v>8.5500000000000007</v>
      </c>
      <c r="I47" s="94">
        <f>PRODUCT(G47:H47)</f>
        <v>709.65000000000009</v>
      </c>
      <c r="J47" s="93"/>
      <c r="K47" s="93"/>
      <c r="L47" s="27" t="s">
        <v>16898</v>
      </c>
      <c r="M47" s="93"/>
      <c r="N47" s="27"/>
      <c r="O47" s="27"/>
      <c r="P47" s="27" t="s">
        <v>16898</v>
      </c>
      <c r="Q47" s="27">
        <v>83</v>
      </c>
      <c r="R47" s="27"/>
      <c r="S47" s="27"/>
      <c r="T47" s="27"/>
      <c r="U47" s="27"/>
      <c r="V47" s="27" t="s">
        <v>16898</v>
      </c>
      <c r="W47" s="27">
        <v>83</v>
      </c>
      <c r="X47" s="27">
        <v>8.5500000000000007</v>
      </c>
      <c r="Y47" s="27">
        <f>PRODUCT(W47:X47)</f>
        <v>709.65000000000009</v>
      </c>
      <c r="Z47" s="27" t="b">
        <v>1</v>
      </c>
      <c r="AA47" s="93"/>
      <c r="AB47" s="27"/>
      <c r="AC47" s="27"/>
      <c r="AD47" s="27"/>
      <c r="AE47" s="27"/>
      <c r="AF47" s="93"/>
      <c r="AG47" s="27"/>
      <c r="AH47" s="27"/>
      <c r="AI47" s="27"/>
      <c r="AJ47" s="27"/>
      <c r="AK47" s="200"/>
    </row>
    <row r="48" spans="2:37" ht="15.75">
      <c r="B48" s="219"/>
      <c r="D48" s="27"/>
      <c r="E48" s="27"/>
      <c r="F48" s="27" t="s">
        <v>16899</v>
      </c>
      <c r="G48" s="27">
        <v>83</v>
      </c>
      <c r="H48" s="94">
        <v>8.8000000000000007</v>
      </c>
      <c r="I48" s="94">
        <f>PRODUCT(G48:H48)</f>
        <v>730.40000000000009</v>
      </c>
      <c r="J48" s="93"/>
      <c r="K48" s="93"/>
      <c r="L48" s="27" t="s">
        <v>16899</v>
      </c>
      <c r="M48" s="93"/>
      <c r="N48" s="27"/>
      <c r="O48" s="27"/>
      <c r="P48" s="27" t="s">
        <v>16899</v>
      </c>
      <c r="Q48" s="27">
        <v>83</v>
      </c>
      <c r="R48" s="27"/>
      <c r="S48" s="27"/>
      <c r="T48" s="27"/>
      <c r="U48" s="27"/>
      <c r="V48" s="27" t="s">
        <v>16899</v>
      </c>
      <c r="W48" s="27">
        <v>83</v>
      </c>
      <c r="X48" s="94">
        <v>8.8000000000000007</v>
      </c>
      <c r="Y48" s="94">
        <f>PRODUCT(W48:X48)</f>
        <v>730.40000000000009</v>
      </c>
      <c r="Z48" s="27" t="b">
        <v>1</v>
      </c>
      <c r="AA48" s="93"/>
      <c r="AB48" s="27"/>
      <c r="AC48" s="27"/>
      <c r="AD48" s="27"/>
      <c r="AE48" s="27"/>
      <c r="AF48" s="93"/>
      <c r="AG48" s="27"/>
      <c r="AH48" s="27"/>
      <c r="AI48" s="27"/>
      <c r="AJ48" s="27"/>
      <c r="AK48" s="200"/>
    </row>
    <row r="49" spans="2:37" ht="15.75">
      <c r="B49" s="219"/>
      <c r="D49" s="27"/>
      <c r="E49" s="27"/>
      <c r="F49" s="27" t="s">
        <v>16900</v>
      </c>
      <c r="G49" s="27">
        <v>83</v>
      </c>
      <c r="H49" s="94">
        <v>9.9</v>
      </c>
      <c r="I49" s="94">
        <f>PRODUCT(G49:H49)</f>
        <v>821.7</v>
      </c>
      <c r="J49" s="93"/>
      <c r="K49" s="93"/>
      <c r="L49" s="27" t="s">
        <v>16900</v>
      </c>
      <c r="M49" s="93"/>
      <c r="N49" s="27"/>
      <c r="O49" s="27"/>
      <c r="P49" s="27" t="s">
        <v>16900</v>
      </c>
      <c r="Q49" s="27">
        <v>83</v>
      </c>
      <c r="R49" s="27"/>
      <c r="S49" s="27"/>
      <c r="T49" s="27"/>
      <c r="U49" s="27"/>
      <c r="V49" s="27" t="s">
        <v>16900</v>
      </c>
      <c r="W49" s="27">
        <v>83</v>
      </c>
      <c r="X49" s="94">
        <v>9.9</v>
      </c>
      <c r="Y49" s="94">
        <f>PRODUCT(W49:X49)</f>
        <v>821.7</v>
      </c>
      <c r="Z49" s="27" t="b">
        <v>1</v>
      </c>
      <c r="AA49" s="93"/>
      <c r="AB49" s="27"/>
      <c r="AC49" s="27"/>
      <c r="AD49" s="27"/>
      <c r="AE49" s="27"/>
      <c r="AF49" s="93"/>
      <c r="AG49" s="27"/>
      <c r="AH49" s="27"/>
      <c r="AI49" s="27"/>
      <c r="AJ49" s="27"/>
      <c r="AK49" s="200"/>
    </row>
    <row r="50" spans="2:37" ht="15.75">
      <c r="B50" s="219"/>
      <c r="D50" s="27"/>
      <c r="E50" s="27"/>
      <c r="F50" s="27" t="s">
        <v>16901</v>
      </c>
      <c r="G50" s="27">
        <v>2</v>
      </c>
      <c r="H50" s="94">
        <v>208.8</v>
      </c>
      <c r="I50" s="94">
        <f>PRODUCT(G50:H50)</f>
        <v>417.6</v>
      </c>
      <c r="J50" s="93"/>
      <c r="K50" s="93"/>
      <c r="L50" s="27" t="s">
        <v>16901</v>
      </c>
      <c r="M50" s="93"/>
      <c r="N50" s="27"/>
      <c r="O50" s="27"/>
      <c r="P50" s="27" t="s">
        <v>16901</v>
      </c>
      <c r="Q50" s="27">
        <v>2</v>
      </c>
      <c r="R50" s="27"/>
      <c r="S50" s="27"/>
      <c r="T50" s="27"/>
      <c r="U50" s="27"/>
      <c r="V50" s="27" t="s">
        <v>16901</v>
      </c>
      <c r="W50" s="27">
        <v>2</v>
      </c>
      <c r="X50" s="94">
        <v>208.8</v>
      </c>
      <c r="Y50" s="94">
        <f>PRODUCT(W50:X50)</f>
        <v>417.6</v>
      </c>
      <c r="Z50" s="27" t="b">
        <v>1</v>
      </c>
      <c r="AA50" s="93"/>
      <c r="AB50" s="27"/>
      <c r="AC50" s="27"/>
      <c r="AD50" s="27"/>
      <c r="AE50" s="27"/>
      <c r="AF50" s="93"/>
      <c r="AG50" s="27"/>
      <c r="AH50" s="27"/>
      <c r="AI50" s="27"/>
      <c r="AJ50" s="27"/>
      <c r="AK50" s="200"/>
    </row>
    <row r="51" spans="2:37" ht="15.75">
      <c r="B51" s="219"/>
      <c r="D51" s="27"/>
      <c r="E51" s="27"/>
      <c r="F51" s="27" t="s">
        <v>16902</v>
      </c>
      <c r="G51" s="27">
        <v>3</v>
      </c>
      <c r="H51" s="27">
        <v>154.62</v>
      </c>
      <c r="I51" s="94">
        <f>PRODUCT(G51:H51)</f>
        <v>463.86</v>
      </c>
      <c r="J51" s="93"/>
      <c r="K51" s="93"/>
      <c r="L51" s="27" t="s">
        <v>16902</v>
      </c>
      <c r="M51" s="93"/>
      <c r="N51" s="27"/>
      <c r="O51" s="27"/>
      <c r="P51" s="27" t="s">
        <v>16902</v>
      </c>
      <c r="Q51" s="27">
        <v>3</v>
      </c>
      <c r="R51" s="27"/>
      <c r="S51" s="27"/>
      <c r="T51" s="27"/>
      <c r="U51" s="27"/>
      <c r="V51" s="27" t="s">
        <v>16902</v>
      </c>
      <c r="W51" s="27">
        <v>3</v>
      </c>
      <c r="X51" s="27">
        <v>154.62</v>
      </c>
      <c r="Y51" s="94">
        <f>PRODUCT(W51:X51)</f>
        <v>463.86</v>
      </c>
      <c r="Z51" s="27" t="b">
        <v>1</v>
      </c>
      <c r="AA51" s="93"/>
      <c r="AB51" s="27"/>
      <c r="AC51" s="27"/>
      <c r="AD51" s="27"/>
      <c r="AE51" s="27"/>
      <c r="AF51" s="93"/>
      <c r="AG51" s="27"/>
      <c r="AH51" s="27"/>
      <c r="AI51" s="27"/>
      <c r="AJ51" s="27"/>
      <c r="AK51" s="200"/>
    </row>
    <row r="52" spans="2:37" ht="15.75">
      <c r="B52" s="219"/>
      <c r="D52" s="27"/>
      <c r="E52" s="27"/>
      <c r="F52" s="27" t="s">
        <v>16903</v>
      </c>
      <c r="G52" s="27">
        <v>83</v>
      </c>
      <c r="H52" s="94">
        <v>8.6</v>
      </c>
      <c r="I52" s="94">
        <f>PRODUCT(G52:H52)</f>
        <v>713.8</v>
      </c>
      <c r="J52" s="93"/>
      <c r="K52" s="93"/>
      <c r="L52" s="27" t="s">
        <v>16903</v>
      </c>
      <c r="M52" s="93"/>
      <c r="N52" s="27"/>
      <c r="O52" s="27"/>
      <c r="P52" s="27" t="s">
        <v>16903</v>
      </c>
      <c r="Q52" s="27">
        <v>83</v>
      </c>
      <c r="R52" s="27"/>
      <c r="S52" s="27"/>
      <c r="T52" s="27"/>
      <c r="U52" s="27"/>
      <c r="V52" s="27" t="s">
        <v>16903</v>
      </c>
      <c r="W52" s="27">
        <v>83</v>
      </c>
      <c r="X52" s="94">
        <v>8.6</v>
      </c>
      <c r="Y52" s="94">
        <f>PRODUCT(W52:X52)</f>
        <v>713.8</v>
      </c>
      <c r="Z52" s="27" t="b">
        <v>1</v>
      </c>
      <c r="AA52" s="93"/>
      <c r="AB52" s="27"/>
      <c r="AC52" s="27"/>
      <c r="AD52" s="27"/>
      <c r="AE52" s="27"/>
      <c r="AF52" s="93"/>
      <c r="AG52" s="27"/>
      <c r="AH52" s="27"/>
      <c r="AI52" s="27"/>
      <c r="AJ52" s="27"/>
      <c r="AK52" s="200"/>
    </row>
    <row r="53" spans="2:37" ht="15.75">
      <c r="B53" s="219"/>
      <c r="D53" s="27"/>
      <c r="E53" s="27"/>
      <c r="F53" s="27"/>
      <c r="G53" s="27"/>
      <c r="H53" s="27"/>
      <c r="I53" s="94">
        <f>SUM(I46:I52)</f>
        <v>4284.6900000000005</v>
      </c>
      <c r="J53" s="93"/>
      <c r="K53" s="93"/>
      <c r="L53" s="27"/>
      <c r="M53" s="93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>
        <f>SUM(Y46:Y52)</f>
        <v>4284.6900000000005</v>
      </c>
      <c r="Z53" s="27" t="b">
        <v>1</v>
      </c>
      <c r="AA53" s="93"/>
      <c r="AB53" s="27"/>
      <c r="AC53" s="27"/>
      <c r="AD53" s="27"/>
      <c r="AE53" s="27"/>
      <c r="AF53" s="93"/>
      <c r="AG53" s="27"/>
      <c r="AH53" s="27"/>
      <c r="AI53" s="27"/>
      <c r="AJ53" s="27"/>
      <c r="AK53" s="200"/>
    </row>
    <row r="54" spans="2:37" ht="15.75">
      <c r="B54" s="219"/>
      <c r="D54" s="27"/>
      <c r="E54" s="27"/>
      <c r="F54" s="27"/>
      <c r="G54" s="27"/>
      <c r="H54" s="27"/>
      <c r="I54" s="27"/>
      <c r="J54" s="93"/>
      <c r="K54" s="93"/>
      <c r="L54" s="27"/>
      <c r="M54" s="93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93"/>
      <c r="AB54" s="27"/>
      <c r="AC54" s="27"/>
      <c r="AD54" s="27"/>
      <c r="AE54" s="27"/>
      <c r="AF54" s="93"/>
      <c r="AG54" s="27"/>
      <c r="AH54" s="27"/>
      <c r="AI54" s="27"/>
      <c r="AJ54" s="27"/>
      <c r="AK54" s="200"/>
    </row>
    <row r="55" spans="2:37" ht="15.75">
      <c r="B55" s="223">
        <v>6</v>
      </c>
      <c r="C55" s="217" t="s">
        <v>16904</v>
      </c>
      <c r="D55" s="217" t="s">
        <v>16905</v>
      </c>
      <c r="E55" s="82" t="s">
        <v>16906</v>
      </c>
      <c r="F55" s="82" t="s">
        <v>16907</v>
      </c>
      <c r="G55" s="82">
        <v>30</v>
      </c>
      <c r="H55" s="82">
        <v>25.6</v>
      </c>
      <c r="I55" s="222">
        <f>G55*H55</f>
        <v>768</v>
      </c>
      <c r="J55" s="217" t="s">
        <v>16908</v>
      </c>
      <c r="K55" s="217" t="s">
        <v>16909</v>
      </c>
      <c r="L55" s="82" t="s">
        <v>16907</v>
      </c>
      <c r="M55" s="217" t="s">
        <v>62</v>
      </c>
      <c r="N55" s="217">
        <v>577062</v>
      </c>
      <c r="O55" s="217" t="s">
        <v>16910</v>
      </c>
      <c r="P55" s="82" t="s">
        <v>16907</v>
      </c>
      <c r="Q55" s="82">
        <v>30</v>
      </c>
      <c r="R55" s="217" t="s">
        <v>62</v>
      </c>
      <c r="S55" s="217" t="s">
        <v>16910</v>
      </c>
      <c r="T55" s="217">
        <v>577062</v>
      </c>
      <c r="U55" s="217" t="s">
        <v>16910</v>
      </c>
      <c r="V55" s="82" t="s">
        <v>16907</v>
      </c>
      <c r="W55" s="82">
        <v>30</v>
      </c>
      <c r="X55" s="216">
        <v>25.6</v>
      </c>
      <c r="Y55" s="216">
        <f>W55*X55</f>
        <v>768</v>
      </c>
      <c r="Z55" s="82" t="b">
        <v>1</v>
      </c>
      <c r="AA55" s="217" t="s">
        <v>16911</v>
      </c>
      <c r="AB55" s="217" t="s">
        <v>16912</v>
      </c>
      <c r="AC55" s="217" t="s">
        <v>62</v>
      </c>
      <c r="AD55" s="217" t="s">
        <v>16913</v>
      </c>
      <c r="AE55" s="217" t="s">
        <v>16914</v>
      </c>
      <c r="AF55" s="217">
        <v>1716.12</v>
      </c>
      <c r="AG55" s="217" t="s">
        <v>62</v>
      </c>
      <c r="AH55" s="217" t="s">
        <v>62</v>
      </c>
      <c r="AI55" s="217">
        <v>577062</v>
      </c>
      <c r="AJ55" s="217" t="s">
        <v>16914</v>
      </c>
      <c r="AK55" s="199" t="b">
        <v>1</v>
      </c>
    </row>
    <row r="56" spans="2:37" ht="15.75">
      <c r="B56" s="27"/>
      <c r="C56" s="93"/>
      <c r="D56" s="93"/>
      <c r="E56" s="27"/>
      <c r="F56" s="27" t="s">
        <v>16915</v>
      </c>
      <c r="G56" s="27">
        <v>33</v>
      </c>
      <c r="H56" s="27">
        <v>12.8</v>
      </c>
      <c r="I56" s="161">
        <f t="shared" ref="I56:I58" si="1">G56*H56</f>
        <v>422.40000000000003</v>
      </c>
      <c r="J56" s="93"/>
      <c r="K56" s="93"/>
      <c r="L56" s="27" t="s">
        <v>16915</v>
      </c>
      <c r="M56" s="93"/>
      <c r="N56" s="27"/>
      <c r="O56" s="27"/>
      <c r="P56" s="27" t="s">
        <v>16915</v>
      </c>
      <c r="Q56" s="27">
        <v>33</v>
      </c>
      <c r="R56" s="27"/>
      <c r="S56" s="27"/>
      <c r="T56" s="27"/>
      <c r="U56" s="27"/>
      <c r="V56" s="27" t="s">
        <v>16915</v>
      </c>
      <c r="W56" s="27">
        <v>33</v>
      </c>
      <c r="X56" s="94">
        <v>12.8</v>
      </c>
      <c r="Y56" s="94">
        <f t="shared" ref="Y56:Y58" si="2">W56*X56</f>
        <v>422.40000000000003</v>
      </c>
      <c r="Z56" s="27" t="b">
        <v>1</v>
      </c>
      <c r="AA56" s="93"/>
      <c r="AB56" s="27"/>
      <c r="AC56" s="27"/>
      <c r="AD56" s="27"/>
      <c r="AE56" s="27"/>
      <c r="AF56" s="93"/>
      <c r="AG56" s="27"/>
      <c r="AH56" s="27"/>
      <c r="AI56" s="27"/>
      <c r="AJ56" s="27"/>
      <c r="AK56" s="200"/>
    </row>
    <row r="57" spans="2:37" ht="15.75">
      <c r="B57" s="27"/>
      <c r="C57" s="93"/>
      <c r="D57" s="93"/>
      <c r="E57" s="27"/>
      <c r="F57" s="27" t="s">
        <v>16916</v>
      </c>
      <c r="G57" s="27">
        <v>37</v>
      </c>
      <c r="H57" s="27">
        <v>6.6</v>
      </c>
      <c r="I57" s="161">
        <f t="shared" si="1"/>
        <v>244.2</v>
      </c>
      <c r="J57" s="93"/>
      <c r="K57" s="93"/>
      <c r="L57" s="27" t="s">
        <v>16916</v>
      </c>
      <c r="M57" s="93"/>
      <c r="N57" s="27"/>
      <c r="O57" s="27"/>
      <c r="P57" s="27" t="s">
        <v>16916</v>
      </c>
      <c r="Q57" s="27">
        <v>37</v>
      </c>
      <c r="R57" s="27"/>
      <c r="S57" s="27"/>
      <c r="T57" s="27"/>
      <c r="U57" s="27"/>
      <c r="V57" s="27" t="s">
        <v>16916</v>
      </c>
      <c r="W57" s="27">
        <v>37</v>
      </c>
      <c r="X57" s="94">
        <v>6.6</v>
      </c>
      <c r="Y57" s="94">
        <f t="shared" si="2"/>
        <v>244.2</v>
      </c>
      <c r="Z57" s="27" t="b">
        <v>1</v>
      </c>
      <c r="AA57" s="93"/>
      <c r="AB57" s="27"/>
      <c r="AC57" s="27"/>
      <c r="AD57" s="27"/>
      <c r="AE57" s="27"/>
      <c r="AF57" s="93"/>
      <c r="AG57" s="27"/>
      <c r="AH57" s="27"/>
      <c r="AI57" s="27"/>
      <c r="AJ57" s="27"/>
      <c r="AK57" s="200"/>
    </row>
    <row r="58" spans="2:37" ht="15.75">
      <c r="B58" s="27"/>
      <c r="C58" s="93"/>
      <c r="D58" s="93"/>
      <c r="E58" s="27"/>
      <c r="F58" s="27" t="s">
        <v>16917</v>
      </c>
      <c r="G58" s="27">
        <v>23</v>
      </c>
      <c r="H58" s="27">
        <v>12.24</v>
      </c>
      <c r="I58" s="27">
        <f t="shared" si="1"/>
        <v>281.52</v>
      </c>
      <c r="J58" s="93"/>
      <c r="K58" s="93"/>
      <c r="L58" s="27" t="s">
        <v>16917</v>
      </c>
      <c r="M58" s="93"/>
      <c r="N58" s="27"/>
      <c r="O58" s="27"/>
      <c r="P58" s="27" t="s">
        <v>16917</v>
      </c>
      <c r="Q58" s="27">
        <v>23</v>
      </c>
      <c r="R58" s="27"/>
      <c r="S58" s="27"/>
      <c r="T58" s="27"/>
      <c r="U58" s="27"/>
      <c r="V58" s="27" t="s">
        <v>16917</v>
      </c>
      <c r="W58" s="27">
        <v>23</v>
      </c>
      <c r="X58" s="94">
        <v>12.24</v>
      </c>
      <c r="Y58" s="94">
        <f t="shared" si="2"/>
        <v>281.52</v>
      </c>
      <c r="Z58" s="27" t="b">
        <v>1</v>
      </c>
      <c r="AA58" s="93"/>
      <c r="AB58" s="27"/>
      <c r="AC58" s="27"/>
      <c r="AD58" s="27"/>
      <c r="AE58" s="27"/>
      <c r="AF58" s="93"/>
      <c r="AG58" s="27"/>
      <c r="AH58" s="27"/>
      <c r="AI58" s="27"/>
      <c r="AJ58" s="27"/>
      <c r="AK58" s="200"/>
    </row>
    <row r="59" spans="2:37" ht="15.75">
      <c r="B59" s="27"/>
      <c r="C59" s="93"/>
      <c r="D59" s="93"/>
      <c r="E59" s="27"/>
      <c r="F59" s="27"/>
      <c r="G59" s="27"/>
      <c r="H59" s="27"/>
      <c r="I59" s="27">
        <v>1716.12</v>
      </c>
      <c r="J59" s="93"/>
      <c r="K59" s="93"/>
      <c r="L59" s="27"/>
      <c r="M59" s="93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>
        <f>SUM(Y55:Y58)</f>
        <v>1716.1200000000001</v>
      </c>
      <c r="Z59" s="27" t="b">
        <v>1</v>
      </c>
      <c r="AA59" s="93"/>
      <c r="AB59" s="27"/>
      <c r="AC59" s="27"/>
      <c r="AD59" s="27"/>
      <c r="AE59" s="27"/>
      <c r="AF59" s="93"/>
      <c r="AG59" s="27"/>
      <c r="AH59" s="27"/>
      <c r="AI59" s="27"/>
      <c r="AJ59" s="27"/>
      <c r="AK59" s="200"/>
    </row>
    <row r="60" spans="2:37" ht="15.75">
      <c r="B60" s="27"/>
      <c r="C60" s="93"/>
      <c r="D60" s="93"/>
      <c r="E60" s="27"/>
      <c r="F60" s="27"/>
      <c r="G60" s="27"/>
      <c r="H60" s="27"/>
      <c r="I60" s="27"/>
      <c r="J60" s="93"/>
      <c r="K60" s="93"/>
      <c r="L60" s="27"/>
      <c r="M60" s="93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93"/>
      <c r="AB60" s="27"/>
      <c r="AC60" s="27"/>
      <c r="AD60" s="27"/>
      <c r="AE60" s="27"/>
      <c r="AF60" s="93"/>
      <c r="AG60" s="27"/>
      <c r="AH60" s="27"/>
      <c r="AI60" s="27"/>
      <c r="AJ60" s="27"/>
      <c r="AK60" s="200"/>
    </row>
    <row r="61" spans="2:37" ht="15.75">
      <c r="B61" s="82">
        <v>7</v>
      </c>
      <c r="C61" s="217" t="s">
        <v>16895</v>
      </c>
      <c r="D61" s="240" t="s">
        <v>16918</v>
      </c>
      <c r="E61" s="82" t="s">
        <v>16919</v>
      </c>
      <c r="F61" s="199" t="s">
        <v>16920</v>
      </c>
      <c r="G61" s="78">
        <v>16</v>
      </c>
      <c r="H61" s="216">
        <v>95</v>
      </c>
      <c r="I61" s="216">
        <f>PRODUCT(G61:H61)</f>
        <v>1520</v>
      </c>
      <c r="J61" s="217" t="s">
        <v>16921</v>
      </c>
      <c r="K61" s="217" t="s">
        <v>16922</v>
      </c>
      <c r="L61" s="82" t="s">
        <v>16920</v>
      </c>
      <c r="M61" s="217" t="s">
        <v>62</v>
      </c>
      <c r="N61" s="217">
        <v>56655</v>
      </c>
      <c r="O61" s="217" t="s">
        <v>16923</v>
      </c>
      <c r="P61" s="82" t="s">
        <v>16920</v>
      </c>
      <c r="Q61" s="82">
        <v>16</v>
      </c>
      <c r="R61" s="217" t="s">
        <v>62</v>
      </c>
      <c r="S61" s="217" t="s">
        <v>16923</v>
      </c>
      <c r="T61" s="217">
        <v>56655</v>
      </c>
      <c r="U61" s="217" t="s">
        <v>16923</v>
      </c>
      <c r="V61" s="82" t="s">
        <v>16920</v>
      </c>
      <c r="W61" s="82">
        <v>16</v>
      </c>
      <c r="X61" s="216">
        <v>95</v>
      </c>
      <c r="Y61" s="216">
        <f>PRODUCT(W61:X61)</f>
        <v>1520</v>
      </c>
      <c r="Z61" s="82" t="b">
        <v>1</v>
      </c>
      <c r="AA61" s="217" t="s">
        <v>16924</v>
      </c>
      <c r="AB61" s="218">
        <v>44677</v>
      </c>
      <c r="AC61" s="217" t="s">
        <v>62</v>
      </c>
      <c r="AD61" s="217" t="s">
        <v>16925</v>
      </c>
      <c r="AE61" s="218">
        <v>44680</v>
      </c>
      <c r="AF61" s="226">
        <v>7598</v>
      </c>
      <c r="AG61" s="217" t="s">
        <v>62</v>
      </c>
      <c r="AH61" s="217" t="s">
        <v>62</v>
      </c>
      <c r="AI61" s="82">
        <v>56655</v>
      </c>
      <c r="AJ61" s="218">
        <v>44680</v>
      </c>
      <c r="AK61" s="199" t="b">
        <v>1</v>
      </c>
    </row>
    <row r="62" spans="2:37" ht="15.75">
      <c r="B62" s="27"/>
      <c r="C62" s="27"/>
      <c r="D62" s="200"/>
      <c r="F62" s="200" t="s">
        <v>16926</v>
      </c>
      <c r="G62">
        <v>14</v>
      </c>
      <c r="H62" s="94">
        <v>95</v>
      </c>
      <c r="I62" s="94">
        <f>PRODUCT(G62:H62)</f>
        <v>1330</v>
      </c>
      <c r="J62" s="27"/>
      <c r="K62" s="27"/>
      <c r="L62" s="27" t="s">
        <v>16926</v>
      </c>
      <c r="M62" s="93"/>
      <c r="N62" s="27"/>
      <c r="O62" s="27"/>
      <c r="P62" s="27" t="s">
        <v>16926</v>
      </c>
      <c r="Q62" s="27">
        <v>14</v>
      </c>
      <c r="R62" s="27"/>
      <c r="S62" s="27"/>
      <c r="T62" s="27"/>
      <c r="U62" s="27"/>
      <c r="V62" s="27" t="s">
        <v>16926</v>
      </c>
      <c r="W62" s="27">
        <v>14</v>
      </c>
      <c r="X62" s="94">
        <v>95</v>
      </c>
      <c r="Y62" s="94">
        <f>PRODUCT(W62:X62)</f>
        <v>1330</v>
      </c>
      <c r="Z62" s="27" t="b">
        <v>1</v>
      </c>
      <c r="AA62" s="93"/>
      <c r="AB62" s="27"/>
      <c r="AC62" s="27"/>
      <c r="AD62" s="27"/>
      <c r="AE62" s="203"/>
      <c r="AF62" s="93"/>
      <c r="AG62" s="27"/>
      <c r="AH62" s="93"/>
      <c r="AI62" s="27"/>
      <c r="AJ62" s="27"/>
      <c r="AK62" s="200"/>
    </row>
    <row r="63" spans="2:37" ht="15.75">
      <c r="B63" s="27"/>
      <c r="C63" s="27"/>
      <c r="D63" s="200"/>
      <c r="F63" s="200" t="s">
        <v>16927</v>
      </c>
      <c r="G63">
        <v>12</v>
      </c>
      <c r="H63" s="94">
        <v>79</v>
      </c>
      <c r="I63" s="94">
        <f>PRODUCT(G63:H63)</f>
        <v>948</v>
      </c>
      <c r="J63" s="27"/>
      <c r="K63" s="27"/>
      <c r="L63" s="27" t="s">
        <v>16927</v>
      </c>
      <c r="M63" s="93"/>
      <c r="N63" s="27"/>
      <c r="O63" s="27"/>
      <c r="P63" s="27" t="s">
        <v>16927</v>
      </c>
      <c r="Q63" s="27">
        <v>12</v>
      </c>
      <c r="R63" s="27"/>
      <c r="S63" s="27"/>
      <c r="T63" s="27"/>
      <c r="U63" s="27"/>
      <c r="V63" s="27" t="s">
        <v>16927</v>
      </c>
      <c r="W63" s="27">
        <v>12</v>
      </c>
      <c r="X63" s="94">
        <v>79</v>
      </c>
      <c r="Y63" s="94">
        <f>PRODUCT(W63:X63)</f>
        <v>948</v>
      </c>
      <c r="Z63" s="27" t="b">
        <v>1</v>
      </c>
      <c r="AA63" s="93"/>
      <c r="AB63" s="27"/>
      <c r="AC63" s="27"/>
      <c r="AD63" s="27"/>
      <c r="AE63" s="203"/>
      <c r="AF63" s="93"/>
      <c r="AG63" s="27"/>
      <c r="AH63" s="93"/>
      <c r="AI63" s="27"/>
      <c r="AJ63" s="27"/>
      <c r="AK63" s="200"/>
    </row>
    <row r="64" spans="2:37" ht="15.75">
      <c r="B64" s="27"/>
      <c r="C64" s="27"/>
      <c r="D64" s="200"/>
      <c r="F64" s="200" t="s">
        <v>16928</v>
      </c>
      <c r="G64">
        <v>11</v>
      </c>
      <c r="H64" s="94">
        <v>119</v>
      </c>
      <c r="I64" s="94">
        <f>PRODUCT(G64:H64)</f>
        <v>1309</v>
      </c>
      <c r="J64" s="27"/>
      <c r="K64" s="27"/>
      <c r="L64" s="27" t="s">
        <v>16928</v>
      </c>
      <c r="M64" s="93"/>
      <c r="N64" s="27"/>
      <c r="O64" s="27"/>
      <c r="P64" s="27" t="s">
        <v>16928</v>
      </c>
      <c r="Q64" s="27">
        <v>11</v>
      </c>
      <c r="R64" s="27"/>
      <c r="S64" s="27"/>
      <c r="T64" s="27"/>
      <c r="U64" s="27"/>
      <c r="V64" s="27" t="s">
        <v>16928</v>
      </c>
      <c r="W64" s="27">
        <v>11</v>
      </c>
      <c r="X64" s="94">
        <v>119</v>
      </c>
      <c r="Y64" s="94">
        <f>PRODUCT(W64:X64)</f>
        <v>1309</v>
      </c>
      <c r="Z64" s="27" t="b">
        <v>1</v>
      </c>
      <c r="AA64" s="93"/>
      <c r="AB64" s="27"/>
      <c r="AC64" s="27"/>
      <c r="AD64" s="27"/>
      <c r="AE64" s="203"/>
      <c r="AF64" s="93"/>
      <c r="AG64" s="27"/>
      <c r="AH64" s="93"/>
      <c r="AI64" s="27"/>
      <c r="AJ64" s="27"/>
      <c r="AK64" s="200"/>
    </row>
    <row r="65" spans="2:37" ht="15.75">
      <c r="B65" s="27"/>
      <c r="C65" s="27"/>
      <c r="D65" s="200"/>
      <c r="F65" s="200" t="s">
        <v>16929</v>
      </c>
      <c r="G65">
        <v>9</v>
      </c>
      <c r="H65" s="94">
        <v>109</v>
      </c>
      <c r="I65" s="94">
        <f>PRODUCT(G65:H65)</f>
        <v>981</v>
      </c>
      <c r="J65" s="27"/>
      <c r="K65" s="27"/>
      <c r="L65" s="27" t="s">
        <v>16929</v>
      </c>
      <c r="M65" s="93"/>
      <c r="N65" s="27"/>
      <c r="O65" s="27"/>
      <c r="P65" s="27" t="s">
        <v>16929</v>
      </c>
      <c r="Q65" s="27">
        <v>9</v>
      </c>
      <c r="R65" s="27"/>
      <c r="S65" s="27"/>
      <c r="T65" s="27"/>
      <c r="U65" s="27"/>
      <c r="V65" s="27" t="s">
        <v>16929</v>
      </c>
      <c r="W65" s="27">
        <v>9</v>
      </c>
      <c r="X65" s="94">
        <v>109</v>
      </c>
      <c r="Y65" s="94">
        <f>PRODUCT(W65:X65)</f>
        <v>981</v>
      </c>
      <c r="Z65" s="27" t="b">
        <v>1</v>
      </c>
      <c r="AA65" s="93"/>
      <c r="AB65" s="27"/>
      <c r="AC65" s="27"/>
      <c r="AD65" s="27"/>
      <c r="AE65" s="203"/>
      <c r="AF65" s="93"/>
      <c r="AG65" s="27"/>
      <c r="AH65" s="93"/>
      <c r="AI65" s="27"/>
      <c r="AJ65" s="27"/>
      <c r="AK65" s="200"/>
    </row>
    <row r="66" spans="2:37" ht="15.75">
      <c r="B66" s="27"/>
      <c r="C66" s="27"/>
      <c r="D66" s="200"/>
      <c r="F66" s="200" t="s">
        <v>16930</v>
      </c>
      <c r="G66">
        <v>1</v>
      </c>
      <c r="H66" s="94">
        <v>135</v>
      </c>
      <c r="I66" s="94">
        <f>PRODUCT(G66:H66)</f>
        <v>135</v>
      </c>
      <c r="J66" s="27"/>
      <c r="K66" s="27"/>
      <c r="L66" s="27" t="s">
        <v>16930</v>
      </c>
      <c r="M66" s="93"/>
      <c r="N66" s="27"/>
      <c r="O66" s="27"/>
      <c r="P66" s="27" t="s">
        <v>16930</v>
      </c>
      <c r="Q66" s="27">
        <v>1</v>
      </c>
      <c r="R66" s="27"/>
      <c r="S66" s="27"/>
      <c r="T66" s="27"/>
      <c r="U66" s="27"/>
      <c r="V66" s="27" t="s">
        <v>16930</v>
      </c>
      <c r="W66" s="27">
        <v>1</v>
      </c>
      <c r="X66" s="94">
        <v>135</v>
      </c>
      <c r="Y66" s="94">
        <f>PRODUCT(W66:X66)</f>
        <v>135</v>
      </c>
      <c r="Z66" s="27" t="b">
        <v>1</v>
      </c>
      <c r="AA66" s="93"/>
      <c r="AB66" s="27"/>
      <c r="AC66" s="27"/>
      <c r="AD66" s="27"/>
      <c r="AE66" s="203"/>
      <c r="AF66" s="93"/>
      <c r="AG66" s="27"/>
      <c r="AH66" s="93"/>
      <c r="AI66" s="27"/>
      <c r="AJ66" s="27"/>
      <c r="AK66" s="200"/>
    </row>
    <row r="67" spans="2:37" ht="15.75">
      <c r="B67" s="27"/>
      <c r="C67" s="27"/>
      <c r="D67" s="200"/>
      <c r="F67" s="200" t="s">
        <v>16931</v>
      </c>
      <c r="G67">
        <v>11</v>
      </c>
      <c r="H67" s="94">
        <v>89</v>
      </c>
      <c r="I67" s="94">
        <f>PRODUCT(G67:H67)</f>
        <v>979</v>
      </c>
      <c r="J67" s="27"/>
      <c r="K67" s="27"/>
      <c r="L67" s="27" t="s">
        <v>16931</v>
      </c>
      <c r="M67" s="93"/>
      <c r="N67" s="27"/>
      <c r="O67" s="27"/>
      <c r="P67" s="27" t="s">
        <v>16931</v>
      </c>
      <c r="Q67" s="27">
        <v>11</v>
      </c>
      <c r="R67" s="27"/>
      <c r="S67" s="27"/>
      <c r="T67" s="27"/>
      <c r="U67" s="27"/>
      <c r="V67" s="27" t="s">
        <v>16931</v>
      </c>
      <c r="W67" s="27">
        <v>11</v>
      </c>
      <c r="X67" s="94">
        <v>89</v>
      </c>
      <c r="Y67" s="94">
        <f>PRODUCT(W67:X67)</f>
        <v>979</v>
      </c>
      <c r="Z67" s="27" t="b">
        <v>1</v>
      </c>
      <c r="AA67" s="93"/>
      <c r="AB67" s="27"/>
      <c r="AC67" s="27"/>
      <c r="AD67" s="27"/>
      <c r="AE67" s="203"/>
      <c r="AF67" s="93"/>
      <c r="AG67" s="27"/>
      <c r="AH67" s="93"/>
      <c r="AI67" s="27"/>
      <c r="AJ67" s="27"/>
      <c r="AK67" s="200"/>
    </row>
    <row r="68" spans="2:37" ht="15.75">
      <c r="B68" s="27"/>
      <c r="C68" s="27"/>
      <c r="D68" s="200"/>
      <c r="F68" s="200" t="s">
        <v>16932</v>
      </c>
      <c r="G68">
        <v>4</v>
      </c>
      <c r="H68" s="94">
        <v>99</v>
      </c>
      <c r="I68" s="94">
        <f>PRODUCT(G68:H68)</f>
        <v>396</v>
      </c>
      <c r="J68" s="27"/>
      <c r="K68" s="27"/>
      <c r="L68" s="27" t="s">
        <v>16932</v>
      </c>
      <c r="M68" s="93"/>
      <c r="N68" s="27"/>
      <c r="O68" s="27"/>
      <c r="P68" s="27" t="s">
        <v>16932</v>
      </c>
      <c r="Q68" s="27">
        <v>4</v>
      </c>
      <c r="R68" s="27"/>
      <c r="S68" s="27"/>
      <c r="T68" s="27"/>
      <c r="U68" s="27"/>
      <c r="V68" s="27" t="s">
        <v>16932</v>
      </c>
      <c r="W68" s="27">
        <v>4</v>
      </c>
      <c r="X68" s="94">
        <v>99</v>
      </c>
      <c r="Y68" s="94">
        <f>PRODUCT(W68:X68)</f>
        <v>396</v>
      </c>
      <c r="Z68" s="27" t="b">
        <v>1</v>
      </c>
      <c r="AA68" s="93"/>
      <c r="AB68" s="27"/>
      <c r="AC68" s="27"/>
      <c r="AD68" s="27"/>
      <c r="AE68" s="203"/>
      <c r="AF68" s="93"/>
      <c r="AG68" s="27"/>
      <c r="AH68" s="93"/>
      <c r="AI68" s="27"/>
      <c r="AJ68" s="27"/>
      <c r="AK68" s="200"/>
    </row>
    <row r="69" spans="2:37" ht="15.75">
      <c r="B69" s="27"/>
      <c r="C69" s="27"/>
      <c r="D69" s="200"/>
      <c r="F69" s="200"/>
      <c r="H69" s="27"/>
      <c r="I69" s="94">
        <f>SUM(I61:I68)</f>
        <v>7598</v>
      </c>
      <c r="J69" s="27"/>
      <c r="K69" s="27"/>
      <c r="L69" s="27"/>
      <c r="M69" s="93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94">
        <v>7598</v>
      </c>
      <c r="Z69" s="27" t="b">
        <v>1</v>
      </c>
      <c r="AA69" s="93"/>
      <c r="AB69" s="27"/>
      <c r="AC69" s="27"/>
      <c r="AD69" s="27"/>
      <c r="AE69" s="203"/>
      <c r="AF69" s="93"/>
      <c r="AG69" s="27"/>
      <c r="AH69" s="93"/>
      <c r="AI69" s="27"/>
      <c r="AJ69" s="27"/>
      <c r="AK69" s="200"/>
    </row>
    <row r="70" spans="2:37" ht="15.75">
      <c r="B70" s="27"/>
      <c r="C70" s="27"/>
      <c r="D70" s="200"/>
      <c r="F70" s="200"/>
      <c r="H70" s="27"/>
      <c r="I70" s="27"/>
      <c r="J70" s="27"/>
      <c r="K70" s="27"/>
      <c r="L70" s="27"/>
      <c r="M70" s="93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93"/>
      <c r="AB70" s="27"/>
      <c r="AC70" s="27"/>
      <c r="AD70" s="27"/>
      <c r="AE70" s="27"/>
      <c r="AF70" s="93"/>
      <c r="AG70" s="27"/>
      <c r="AH70" s="93"/>
      <c r="AI70" s="27"/>
      <c r="AJ70" s="27"/>
      <c r="AK70" s="200"/>
    </row>
    <row r="71" spans="2:37" ht="15.75">
      <c r="B71" s="199">
        <v>8</v>
      </c>
      <c r="C71" s="228">
        <v>44655</v>
      </c>
      <c r="D71" s="106" t="s">
        <v>16933</v>
      </c>
      <c r="E71" s="78" t="s">
        <v>16934</v>
      </c>
      <c r="F71" s="199" t="s">
        <v>16935</v>
      </c>
      <c r="G71" s="78">
        <v>26</v>
      </c>
      <c r="H71" s="216">
        <v>16.2</v>
      </c>
      <c r="I71" s="216">
        <f>PRODUCT(G71:H71)</f>
        <v>421.2</v>
      </c>
      <c r="J71" s="217" t="s">
        <v>16936</v>
      </c>
      <c r="K71" s="218">
        <v>44656</v>
      </c>
      <c r="L71" s="82" t="s">
        <v>16935</v>
      </c>
      <c r="M71" s="217" t="s">
        <v>62</v>
      </c>
      <c r="N71" s="217">
        <v>41953</v>
      </c>
      <c r="O71" s="218">
        <v>44657</v>
      </c>
      <c r="P71" s="82" t="s">
        <v>16935</v>
      </c>
      <c r="Q71" s="82">
        <v>26</v>
      </c>
      <c r="R71" s="217" t="s">
        <v>62</v>
      </c>
      <c r="S71" s="218">
        <v>44657</v>
      </c>
      <c r="T71" s="217">
        <v>41953</v>
      </c>
      <c r="U71" s="217" t="s">
        <v>16937</v>
      </c>
      <c r="V71" s="82" t="s">
        <v>16935</v>
      </c>
      <c r="W71" s="82">
        <v>26</v>
      </c>
      <c r="X71" s="216">
        <v>16.2</v>
      </c>
      <c r="Y71" s="216">
        <f>PRODUCT(W71:X71)</f>
        <v>421.2</v>
      </c>
      <c r="Z71" s="217" t="b">
        <v>1</v>
      </c>
      <c r="AA71" s="217" t="s">
        <v>16938</v>
      </c>
      <c r="AB71" s="218">
        <v>44684</v>
      </c>
      <c r="AC71" s="217" t="s">
        <v>62</v>
      </c>
      <c r="AD71" s="217" t="s">
        <v>16939</v>
      </c>
      <c r="AE71" s="218">
        <v>44687</v>
      </c>
      <c r="AF71" s="226">
        <v>1981.8</v>
      </c>
      <c r="AG71" s="217" t="s">
        <v>62</v>
      </c>
      <c r="AH71" s="217" t="s">
        <v>62</v>
      </c>
      <c r="AI71" s="217">
        <v>41953</v>
      </c>
      <c r="AJ71" s="218">
        <v>44687</v>
      </c>
      <c r="AK71" s="199" t="b">
        <v>1</v>
      </c>
    </row>
    <row r="72" spans="2:37" ht="15.75">
      <c r="B72" s="200"/>
      <c r="C72" s="229"/>
      <c r="D72" s="107"/>
      <c r="F72" s="200" t="s">
        <v>16940</v>
      </c>
      <c r="G72">
        <v>13</v>
      </c>
      <c r="H72" s="94">
        <v>43.2</v>
      </c>
      <c r="I72" s="94">
        <f>PRODUCT(G72:H72)</f>
        <v>561.6</v>
      </c>
      <c r="J72" s="93"/>
      <c r="K72" s="93"/>
      <c r="L72" s="27" t="s">
        <v>16940</v>
      </c>
      <c r="M72" s="93"/>
      <c r="N72" s="27"/>
      <c r="O72" s="27"/>
      <c r="P72" s="27" t="s">
        <v>16940</v>
      </c>
      <c r="Q72" s="27">
        <v>13</v>
      </c>
      <c r="R72" s="27"/>
      <c r="S72" s="27"/>
      <c r="T72" s="27"/>
      <c r="U72" s="27"/>
      <c r="V72" s="27" t="s">
        <v>16940</v>
      </c>
      <c r="W72" s="27">
        <v>13</v>
      </c>
      <c r="X72" s="94">
        <v>43.2</v>
      </c>
      <c r="Y72" s="94">
        <f>PRODUCT(W72:X72)</f>
        <v>561.6</v>
      </c>
      <c r="Z72" s="93" t="b">
        <v>1</v>
      </c>
      <c r="AA72" s="93"/>
      <c r="AB72" s="93"/>
      <c r="AC72" s="27"/>
      <c r="AD72" s="93"/>
      <c r="AE72" s="27"/>
      <c r="AF72" s="93"/>
      <c r="AG72" s="27"/>
      <c r="AH72" s="27"/>
      <c r="AI72" s="27"/>
      <c r="AJ72" s="27"/>
      <c r="AK72" s="200"/>
    </row>
    <row r="73" spans="2:37" ht="15.75">
      <c r="B73" s="200"/>
      <c r="C73" s="229"/>
      <c r="D73" s="107"/>
      <c r="F73" s="200" t="s">
        <v>16941</v>
      </c>
      <c r="G73">
        <v>26</v>
      </c>
      <c r="H73" s="94">
        <v>13.5</v>
      </c>
      <c r="I73" s="94">
        <f>PRODUCT(G73:H73)</f>
        <v>351</v>
      </c>
      <c r="J73" s="93"/>
      <c r="K73" s="93"/>
      <c r="L73" s="27" t="s">
        <v>16941</v>
      </c>
      <c r="M73" s="93"/>
      <c r="N73" s="27"/>
      <c r="O73" s="27"/>
      <c r="P73" s="27" t="s">
        <v>16941</v>
      </c>
      <c r="Q73" s="27">
        <v>26</v>
      </c>
      <c r="R73" s="27"/>
      <c r="S73" s="27"/>
      <c r="T73" s="27"/>
      <c r="U73" s="27"/>
      <c r="V73" s="27" t="s">
        <v>16941</v>
      </c>
      <c r="W73" s="27">
        <v>26</v>
      </c>
      <c r="X73" s="94">
        <v>13.5</v>
      </c>
      <c r="Y73" s="94">
        <f>PRODUCT(W73:X73)</f>
        <v>351</v>
      </c>
      <c r="Z73" s="93" t="b">
        <v>1</v>
      </c>
      <c r="AA73" s="93"/>
      <c r="AB73" s="93"/>
      <c r="AC73" s="27"/>
      <c r="AD73" s="93"/>
      <c r="AE73" s="27"/>
      <c r="AF73" s="93"/>
      <c r="AG73" s="27"/>
      <c r="AH73" s="27"/>
      <c r="AI73" s="27"/>
      <c r="AJ73" s="27"/>
      <c r="AK73" s="200"/>
    </row>
    <row r="74" spans="2:37" ht="15.75">
      <c r="B74" s="200"/>
      <c r="C74" s="229"/>
      <c r="D74" s="107"/>
      <c r="F74" s="200" t="s">
        <v>16942</v>
      </c>
      <c r="G74">
        <v>20</v>
      </c>
      <c r="H74" s="94">
        <v>13.5</v>
      </c>
      <c r="I74" s="94">
        <f>PRODUCT(G74:H74)</f>
        <v>270</v>
      </c>
      <c r="J74" s="93"/>
      <c r="K74" s="93"/>
      <c r="L74" s="27" t="s">
        <v>16942</v>
      </c>
      <c r="M74" s="93"/>
      <c r="N74" s="27"/>
      <c r="O74" s="27"/>
      <c r="P74" s="27" t="s">
        <v>16942</v>
      </c>
      <c r="Q74" s="27">
        <v>20</v>
      </c>
      <c r="R74" s="27"/>
      <c r="S74" s="27"/>
      <c r="T74" s="27"/>
      <c r="U74" s="27"/>
      <c r="V74" s="27" t="s">
        <v>16942</v>
      </c>
      <c r="W74" s="27">
        <v>20</v>
      </c>
      <c r="X74" s="94">
        <v>13.5</v>
      </c>
      <c r="Y74" s="94">
        <f>PRODUCT(W74:X74)</f>
        <v>270</v>
      </c>
      <c r="Z74" s="93" t="b">
        <v>1</v>
      </c>
      <c r="AA74" s="93"/>
      <c r="AB74" s="93"/>
      <c r="AC74" s="27"/>
      <c r="AD74" s="93"/>
      <c r="AE74" s="27"/>
      <c r="AF74" s="93"/>
      <c r="AG74" s="27"/>
      <c r="AH74" s="27"/>
      <c r="AI74" s="27"/>
      <c r="AJ74" s="27"/>
      <c r="AK74" s="200"/>
    </row>
    <row r="75" spans="2:37" ht="15.75">
      <c r="B75" s="200"/>
      <c r="C75" s="229"/>
      <c r="D75" s="107"/>
      <c r="F75" s="200" t="s">
        <v>16943</v>
      </c>
      <c r="G75">
        <v>21</v>
      </c>
      <c r="H75" s="94">
        <v>18</v>
      </c>
      <c r="I75" s="94">
        <f>PRODUCT(G75:H75)</f>
        <v>378</v>
      </c>
      <c r="J75" s="93"/>
      <c r="K75" s="93"/>
      <c r="L75" s="27" t="s">
        <v>16943</v>
      </c>
      <c r="M75" s="93"/>
      <c r="N75" s="27"/>
      <c r="O75" s="27"/>
      <c r="P75" s="27" t="s">
        <v>16943</v>
      </c>
      <c r="Q75" s="27">
        <v>21</v>
      </c>
      <c r="R75" s="27"/>
      <c r="S75" s="27"/>
      <c r="T75" s="27"/>
      <c r="U75" s="27"/>
      <c r="V75" s="27" t="s">
        <v>16943</v>
      </c>
      <c r="W75" s="27">
        <v>21</v>
      </c>
      <c r="X75" s="94">
        <v>18</v>
      </c>
      <c r="Y75" s="94">
        <f>PRODUCT(W75:X75)</f>
        <v>378</v>
      </c>
      <c r="Z75" s="93" t="b">
        <v>1</v>
      </c>
      <c r="AA75" s="93"/>
      <c r="AB75" s="93"/>
      <c r="AC75" s="27"/>
      <c r="AD75" s="93"/>
      <c r="AE75" s="27"/>
      <c r="AF75" s="93"/>
      <c r="AG75" s="27"/>
      <c r="AH75" s="27"/>
      <c r="AI75" s="27"/>
      <c r="AJ75" s="27"/>
      <c r="AK75" s="200"/>
    </row>
    <row r="76" spans="2:37" ht="15.75">
      <c r="B76" s="200"/>
      <c r="C76" s="229"/>
      <c r="D76" s="107"/>
      <c r="F76" s="200"/>
      <c r="H76" s="27"/>
      <c r="I76" s="94">
        <f>SUM(I71:I75)</f>
        <v>1981.8</v>
      </c>
      <c r="J76" s="93"/>
      <c r="K76" s="93"/>
      <c r="L76" s="27"/>
      <c r="M76" s="93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94">
        <v>1981.8</v>
      </c>
      <c r="Z76" s="93" t="b">
        <v>1</v>
      </c>
      <c r="AA76" s="93"/>
      <c r="AB76" s="93"/>
      <c r="AC76" s="27"/>
      <c r="AD76" s="93"/>
      <c r="AE76" s="27"/>
      <c r="AF76" s="93"/>
      <c r="AG76" s="27"/>
      <c r="AH76" s="27"/>
      <c r="AI76" s="27"/>
      <c r="AJ76" s="27"/>
      <c r="AK76" s="200"/>
    </row>
    <row r="77" spans="2:37" ht="15.75">
      <c r="B77" s="200"/>
      <c r="C77" s="229"/>
      <c r="D77" s="107"/>
      <c r="F77" s="200"/>
      <c r="H77" s="27"/>
      <c r="I77" s="27"/>
      <c r="J77" s="93"/>
      <c r="K77" s="93"/>
      <c r="L77" s="27"/>
      <c r="M77" s="93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93"/>
      <c r="AB77" s="93"/>
      <c r="AC77" s="27"/>
      <c r="AD77" s="93"/>
      <c r="AE77" s="27"/>
      <c r="AF77" s="93"/>
      <c r="AG77" s="27"/>
      <c r="AH77" s="27"/>
      <c r="AI77" s="27"/>
      <c r="AJ77" s="27"/>
      <c r="AK77" s="200"/>
    </row>
    <row r="78" spans="2:37" ht="15.75">
      <c r="B78" s="199">
        <v>9</v>
      </c>
      <c r="C78" s="330" t="s">
        <v>16944</v>
      </c>
      <c r="D78" s="106" t="s">
        <v>16945</v>
      </c>
      <c r="E78" s="78" t="s">
        <v>16946</v>
      </c>
      <c r="F78" s="199" t="s">
        <v>16947</v>
      </c>
      <c r="G78" s="78">
        <v>3</v>
      </c>
      <c r="H78" s="216">
        <v>64</v>
      </c>
      <c r="I78" s="216">
        <f>G78*H78</f>
        <v>192</v>
      </c>
      <c r="J78" s="217" t="s">
        <v>16948</v>
      </c>
      <c r="K78" s="217" t="s">
        <v>16949</v>
      </c>
      <c r="L78" s="82" t="s">
        <v>16947</v>
      </c>
      <c r="M78" s="217" t="s">
        <v>62</v>
      </c>
      <c r="N78" s="217">
        <v>58858</v>
      </c>
      <c r="O78" s="217" t="s">
        <v>16914</v>
      </c>
      <c r="P78" s="82" t="s">
        <v>16947</v>
      </c>
      <c r="Q78" s="82">
        <v>3</v>
      </c>
      <c r="R78" s="217" t="s">
        <v>62</v>
      </c>
      <c r="S78" s="217" t="s">
        <v>16914</v>
      </c>
      <c r="T78" s="217">
        <v>58858</v>
      </c>
      <c r="U78" s="217" t="s">
        <v>16914</v>
      </c>
      <c r="V78" s="82" t="s">
        <v>16947</v>
      </c>
      <c r="W78" s="82">
        <v>3</v>
      </c>
      <c r="X78" s="216">
        <v>64</v>
      </c>
      <c r="Y78" s="216">
        <f>W78*X78</f>
        <v>192</v>
      </c>
      <c r="Z78" s="224" t="b">
        <v>1</v>
      </c>
      <c r="AA78" s="217" t="s">
        <v>16950</v>
      </c>
      <c r="AB78" s="217" t="s">
        <v>16949</v>
      </c>
      <c r="AC78" s="217" t="s">
        <v>62</v>
      </c>
      <c r="AD78" s="217" t="s">
        <v>16951</v>
      </c>
      <c r="AE78" s="82" t="s">
        <v>16914</v>
      </c>
      <c r="AF78" s="217">
        <v>1303.42</v>
      </c>
      <c r="AG78" s="217" t="s">
        <v>62</v>
      </c>
      <c r="AH78" s="217" t="s">
        <v>62</v>
      </c>
      <c r="AI78" s="217">
        <v>58858</v>
      </c>
      <c r="AJ78" s="217" t="s">
        <v>16914</v>
      </c>
      <c r="AK78" s="199" t="b">
        <v>1</v>
      </c>
    </row>
    <row r="79" spans="2:37" ht="15.75">
      <c r="B79" s="200"/>
      <c r="D79" s="200"/>
      <c r="F79" s="200" t="s">
        <v>16952</v>
      </c>
      <c r="G79">
        <v>3</v>
      </c>
      <c r="H79" s="94">
        <v>72.25</v>
      </c>
      <c r="I79" s="94">
        <f t="shared" ref="I79:I84" si="3">G79*H79</f>
        <v>216.75</v>
      </c>
      <c r="J79" s="27"/>
      <c r="K79" s="27"/>
      <c r="L79" s="27" t="s">
        <v>16952</v>
      </c>
      <c r="M79" s="93"/>
      <c r="N79" s="27"/>
      <c r="O79" s="93"/>
      <c r="P79" s="27" t="s">
        <v>16952</v>
      </c>
      <c r="Q79" s="27">
        <v>3</v>
      </c>
      <c r="R79" s="27"/>
      <c r="S79" s="27"/>
      <c r="T79" s="27"/>
      <c r="U79" s="93"/>
      <c r="V79" s="27" t="s">
        <v>16952</v>
      </c>
      <c r="W79" s="27">
        <v>3</v>
      </c>
      <c r="X79" s="94">
        <v>72.25</v>
      </c>
      <c r="Y79" s="94">
        <f t="shared" ref="Y79:Y84" si="4">W79*X79</f>
        <v>216.75</v>
      </c>
      <c r="Z79" s="202" t="b">
        <v>1</v>
      </c>
      <c r="AA79" s="93"/>
      <c r="AB79" s="93"/>
      <c r="AC79" s="93"/>
      <c r="AD79" s="93"/>
      <c r="AE79" s="27"/>
      <c r="AF79" s="93"/>
      <c r="AG79" s="27"/>
      <c r="AH79" s="27"/>
      <c r="AI79" s="27"/>
      <c r="AJ79" s="27"/>
      <c r="AK79" s="200"/>
    </row>
    <row r="80" spans="2:37" ht="15.75">
      <c r="B80" s="200"/>
      <c r="D80" s="200"/>
      <c r="F80" s="200" t="s">
        <v>16953</v>
      </c>
      <c r="G80">
        <v>3</v>
      </c>
      <c r="H80" s="94">
        <v>61.5</v>
      </c>
      <c r="I80" s="94">
        <f t="shared" si="3"/>
        <v>184.5</v>
      </c>
      <c r="J80" s="27"/>
      <c r="K80" s="27"/>
      <c r="L80" s="27" t="s">
        <v>16953</v>
      </c>
      <c r="M80" s="93"/>
      <c r="N80" s="27"/>
      <c r="O80" s="93"/>
      <c r="P80" s="27" t="s">
        <v>16953</v>
      </c>
      <c r="Q80" s="27">
        <v>3</v>
      </c>
      <c r="R80" s="27"/>
      <c r="S80" s="27"/>
      <c r="T80" s="27"/>
      <c r="U80" s="93"/>
      <c r="V80" s="27" t="s">
        <v>16953</v>
      </c>
      <c r="W80" s="27">
        <v>3</v>
      </c>
      <c r="X80" s="94">
        <v>61.5</v>
      </c>
      <c r="Y80" s="94">
        <f t="shared" si="4"/>
        <v>184.5</v>
      </c>
      <c r="Z80" s="202" t="b">
        <v>1</v>
      </c>
      <c r="AA80" s="93"/>
      <c r="AB80" s="93"/>
      <c r="AC80" s="93"/>
      <c r="AD80" s="93"/>
      <c r="AE80" s="27"/>
      <c r="AF80" s="93"/>
      <c r="AG80" s="27"/>
      <c r="AH80" s="27"/>
      <c r="AI80" s="27"/>
      <c r="AJ80" s="27"/>
      <c r="AK80" s="200"/>
    </row>
    <row r="81" spans="2:37" ht="15.75">
      <c r="B81" s="200"/>
      <c r="D81" s="200"/>
      <c r="F81" s="200" t="s">
        <v>16954</v>
      </c>
      <c r="G81">
        <v>3</v>
      </c>
      <c r="H81" s="94">
        <v>68</v>
      </c>
      <c r="I81" s="94">
        <f t="shared" si="3"/>
        <v>204</v>
      </c>
      <c r="J81" s="27"/>
      <c r="K81" s="27"/>
      <c r="L81" s="27" t="s">
        <v>16954</v>
      </c>
      <c r="M81" s="93"/>
      <c r="N81" s="27"/>
      <c r="O81" s="93"/>
      <c r="P81" s="27" t="s">
        <v>16954</v>
      </c>
      <c r="Q81" s="27">
        <v>3</v>
      </c>
      <c r="R81" s="27"/>
      <c r="S81" s="27"/>
      <c r="T81" s="27"/>
      <c r="U81" s="93"/>
      <c r="V81" s="27" t="s">
        <v>16954</v>
      </c>
      <c r="W81" s="27">
        <v>3</v>
      </c>
      <c r="X81" s="94">
        <v>68</v>
      </c>
      <c r="Y81" s="94">
        <f t="shared" si="4"/>
        <v>204</v>
      </c>
      <c r="Z81" s="202" t="b">
        <v>1</v>
      </c>
      <c r="AA81" s="93"/>
      <c r="AB81" s="93"/>
      <c r="AC81" s="93"/>
      <c r="AD81" s="93"/>
      <c r="AE81" s="27"/>
      <c r="AF81" s="93"/>
      <c r="AG81" s="27"/>
      <c r="AH81" s="27"/>
      <c r="AI81" s="27"/>
      <c r="AJ81" s="27"/>
      <c r="AK81" s="200"/>
    </row>
    <row r="82" spans="2:37" ht="15.75">
      <c r="B82" s="200"/>
      <c r="D82" s="200"/>
      <c r="F82" s="200" t="s">
        <v>16955</v>
      </c>
      <c r="G82">
        <v>22</v>
      </c>
      <c r="H82" s="94">
        <v>7.2</v>
      </c>
      <c r="I82" s="94">
        <f t="shared" si="3"/>
        <v>158.4</v>
      </c>
      <c r="J82" s="27"/>
      <c r="K82" s="27"/>
      <c r="L82" s="27" t="s">
        <v>16955</v>
      </c>
      <c r="M82" s="93"/>
      <c r="N82" s="27"/>
      <c r="O82" s="93"/>
      <c r="P82" s="27" t="s">
        <v>16955</v>
      </c>
      <c r="Q82" s="27">
        <v>22</v>
      </c>
      <c r="R82" s="27"/>
      <c r="S82" s="27"/>
      <c r="T82" s="27"/>
      <c r="U82" s="93"/>
      <c r="V82" s="27" t="s">
        <v>16955</v>
      </c>
      <c r="W82" s="27">
        <v>22</v>
      </c>
      <c r="X82" s="94">
        <v>7.2</v>
      </c>
      <c r="Y82" s="94">
        <f t="shared" si="4"/>
        <v>158.4</v>
      </c>
      <c r="Z82" s="202" t="b">
        <v>1</v>
      </c>
      <c r="AA82" s="93"/>
      <c r="AB82" s="93"/>
      <c r="AC82" s="93"/>
      <c r="AD82" s="93"/>
      <c r="AE82" s="27"/>
      <c r="AF82" s="93"/>
      <c r="AG82" s="27"/>
      <c r="AH82" s="27"/>
      <c r="AI82" s="27"/>
      <c r="AJ82" s="27"/>
      <c r="AK82" s="200"/>
    </row>
    <row r="83" spans="2:37" ht="15.75">
      <c r="B83" s="200"/>
      <c r="D83" s="200"/>
      <c r="F83" s="200" t="s">
        <v>16956</v>
      </c>
      <c r="G83">
        <v>3</v>
      </c>
      <c r="H83" s="94">
        <v>73.900000000000006</v>
      </c>
      <c r="I83" s="94">
        <f t="shared" si="3"/>
        <v>221.70000000000002</v>
      </c>
      <c r="J83" s="27"/>
      <c r="K83" s="27"/>
      <c r="L83" s="27" t="s">
        <v>16956</v>
      </c>
      <c r="M83" s="93"/>
      <c r="N83" s="27"/>
      <c r="O83" s="93"/>
      <c r="P83" s="27" t="s">
        <v>16956</v>
      </c>
      <c r="Q83" s="27">
        <v>3</v>
      </c>
      <c r="R83" s="27"/>
      <c r="S83" s="27"/>
      <c r="T83" s="27"/>
      <c r="U83" s="93"/>
      <c r="V83" s="27" t="s">
        <v>16956</v>
      </c>
      <c r="W83" s="27">
        <v>3</v>
      </c>
      <c r="X83" s="94">
        <v>73.900000000000006</v>
      </c>
      <c r="Y83" s="94">
        <f t="shared" si="4"/>
        <v>221.70000000000002</v>
      </c>
      <c r="Z83" s="202" t="b">
        <v>1</v>
      </c>
      <c r="AA83" s="93"/>
      <c r="AB83" s="93"/>
      <c r="AC83" s="93"/>
      <c r="AD83" s="93"/>
      <c r="AE83" s="27"/>
      <c r="AF83" s="93"/>
      <c r="AG83" s="27"/>
      <c r="AH83" s="27"/>
      <c r="AI83" s="27"/>
      <c r="AJ83" s="27"/>
      <c r="AK83" s="200"/>
    </row>
    <row r="84" spans="2:37" ht="15.75">
      <c r="B84" s="200"/>
      <c r="D84" s="200"/>
      <c r="F84" s="200" t="s">
        <v>16957</v>
      </c>
      <c r="G84">
        <v>2</v>
      </c>
      <c r="H84" s="94">
        <v>32</v>
      </c>
      <c r="I84" s="94">
        <f t="shared" si="3"/>
        <v>64</v>
      </c>
      <c r="J84" s="27"/>
      <c r="K84" s="27"/>
      <c r="L84" s="27" t="s">
        <v>16957</v>
      </c>
      <c r="M84" s="93"/>
      <c r="N84" s="27"/>
      <c r="O84" s="93"/>
      <c r="P84" s="27" t="s">
        <v>16957</v>
      </c>
      <c r="Q84" s="27">
        <v>2</v>
      </c>
      <c r="R84" s="27"/>
      <c r="S84" s="27"/>
      <c r="T84" s="27"/>
      <c r="U84" s="93"/>
      <c r="V84" s="27" t="s">
        <v>16957</v>
      </c>
      <c r="W84" s="27">
        <v>2</v>
      </c>
      <c r="X84" s="94">
        <v>32</v>
      </c>
      <c r="Y84" s="94">
        <f t="shared" si="4"/>
        <v>64</v>
      </c>
      <c r="Z84" s="202" t="b">
        <v>1</v>
      </c>
      <c r="AA84" s="93"/>
      <c r="AB84" s="93"/>
      <c r="AC84" s="93"/>
      <c r="AD84" s="93"/>
      <c r="AE84" s="27"/>
      <c r="AF84" s="93"/>
      <c r="AG84" s="27"/>
      <c r="AH84" s="27"/>
      <c r="AI84" s="27"/>
      <c r="AJ84" s="27"/>
      <c r="AK84" s="200"/>
    </row>
    <row r="85" spans="2:37" ht="15.75">
      <c r="B85" s="200"/>
      <c r="D85" s="200"/>
      <c r="F85" s="200"/>
      <c r="H85" s="27"/>
      <c r="I85" s="27">
        <f>SUM(I78:I84)</f>
        <v>1241.3499999999999</v>
      </c>
      <c r="J85" s="27"/>
      <c r="K85" s="27"/>
      <c r="L85" s="27"/>
      <c r="M85" s="93"/>
      <c r="N85" s="27"/>
      <c r="O85" s="93"/>
      <c r="P85" s="27"/>
      <c r="Q85" s="27"/>
      <c r="R85" s="27"/>
      <c r="S85" s="27"/>
      <c r="T85" s="27"/>
      <c r="U85" s="93"/>
      <c r="V85" s="27"/>
      <c r="W85" s="27"/>
      <c r="X85" s="27"/>
      <c r="Y85" s="27">
        <f>SUM(Y78:Y84)</f>
        <v>1241.3499999999999</v>
      </c>
      <c r="Z85" s="202" t="b">
        <v>1</v>
      </c>
      <c r="AA85" s="93"/>
      <c r="AB85" s="93"/>
      <c r="AC85" s="93"/>
      <c r="AD85" s="93"/>
      <c r="AE85" s="27"/>
      <c r="AF85" s="93"/>
      <c r="AG85" s="27"/>
      <c r="AH85" s="27"/>
      <c r="AI85" s="27"/>
      <c r="AJ85" s="27"/>
      <c r="AK85" s="200"/>
    </row>
    <row r="86" spans="2:37" ht="15.75">
      <c r="B86" s="200"/>
      <c r="D86" s="200"/>
      <c r="F86" s="200"/>
      <c r="H86" s="27"/>
      <c r="I86" s="27"/>
      <c r="J86" s="27"/>
      <c r="K86" s="27"/>
      <c r="L86" s="27"/>
      <c r="M86" s="93"/>
      <c r="N86" s="27"/>
      <c r="O86" s="93"/>
      <c r="P86" s="27"/>
      <c r="Q86" s="27"/>
      <c r="R86" s="27"/>
      <c r="S86" s="27"/>
      <c r="T86" s="27"/>
      <c r="U86" s="93"/>
      <c r="V86" s="27"/>
      <c r="W86" s="27"/>
      <c r="X86" s="27" t="s">
        <v>16958</v>
      </c>
      <c r="Y86" s="94">
        <f>5%*Y85</f>
        <v>62.067499999999995</v>
      </c>
      <c r="Z86" s="202" t="b">
        <v>1</v>
      </c>
      <c r="AA86" s="93"/>
      <c r="AB86" s="93"/>
      <c r="AC86" s="93"/>
      <c r="AD86" s="93"/>
      <c r="AE86" s="27"/>
      <c r="AF86" s="93"/>
      <c r="AG86" s="27"/>
      <c r="AH86" s="27"/>
      <c r="AI86" s="27"/>
      <c r="AJ86" s="27"/>
      <c r="AK86" s="200"/>
    </row>
    <row r="87" spans="2:37" ht="15.75">
      <c r="B87" s="200"/>
      <c r="D87" s="200"/>
      <c r="F87" s="200"/>
      <c r="H87" s="27"/>
      <c r="I87" s="27"/>
      <c r="J87" s="27"/>
      <c r="K87" s="27"/>
      <c r="L87" s="27"/>
      <c r="M87" s="93"/>
      <c r="N87" s="27"/>
      <c r="O87" s="93"/>
      <c r="P87" s="27"/>
      <c r="Q87" s="27"/>
      <c r="R87" s="27"/>
      <c r="S87" s="27"/>
      <c r="T87" s="27"/>
      <c r="U87" s="93"/>
      <c r="V87" s="27"/>
      <c r="W87" s="27"/>
      <c r="X87" s="27"/>
      <c r="Y87" s="94">
        <f>SUM(Y85:Y86)</f>
        <v>1303.4175</v>
      </c>
      <c r="Z87" s="202" t="b">
        <v>1</v>
      </c>
      <c r="AA87" s="93"/>
      <c r="AB87" s="93"/>
      <c r="AC87" s="93"/>
      <c r="AD87" s="93"/>
      <c r="AE87" s="27"/>
      <c r="AF87" s="93"/>
      <c r="AG87" s="27"/>
      <c r="AH87" s="27"/>
      <c r="AI87" s="27"/>
      <c r="AJ87" s="27"/>
      <c r="AK87" s="200"/>
    </row>
    <row r="88" spans="2:37" ht="15.75">
      <c r="B88" s="200"/>
      <c r="D88" s="200"/>
      <c r="F88" s="200"/>
      <c r="H88" s="27"/>
      <c r="I88" s="27"/>
      <c r="J88" s="27"/>
      <c r="K88" s="27"/>
      <c r="L88" s="27"/>
      <c r="M88" s="93"/>
      <c r="N88" s="27"/>
      <c r="O88" s="93"/>
      <c r="P88" s="27"/>
      <c r="Q88" s="27"/>
      <c r="R88" s="27"/>
      <c r="S88" s="27"/>
      <c r="T88" s="27"/>
      <c r="U88" s="93"/>
      <c r="V88" s="27"/>
      <c r="W88" s="27"/>
      <c r="X88" s="27"/>
      <c r="Y88" s="27"/>
      <c r="Z88" s="27"/>
      <c r="AA88" s="93"/>
      <c r="AB88" s="93"/>
      <c r="AC88" s="93"/>
      <c r="AD88" s="93"/>
      <c r="AE88" s="27"/>
      <c r="AF88" s="93"/>
      <c r="AG88" s="27"/>
      <c r="AH88" s="27"/>
      <c r="AI88" s="27"/>
      <c r="AJ88" s="27"/>
      <c r="AK88" s="200"/>
    </row>
    <row r="89" spans="2:37" ht="15.75">
      <c r="B89" s="199">
        <v>10</v>
      </c>
      <c r="C89" s="331">
        <v>44686</v>
      </c>
      <c r="D89" s="106" t="s">
        <v>16959</v>
      </c>
      <c r="E89" s="78" t="s">
        <v>16960</v>
      </c>
      <c r="F89" s="199" t="s">
        <v>16961</v>
      </c>
      <c r="G89" s="78">
        <v>10</v>
      </c>
      <c r="H89" s="216">
        <v>21</v>
      </c>
      <c r="I89" s="216">
        <f>G89*H89</f>
        <v>210</v>
      </c>
      <c r="J89" s="217" t="s">
        <v>16962</v>
      </c>
      <c r="K89" s="225">
        <v>44717</v>
      </c>
      <c r="L89" s="82" t="s">
        <v>16961</v>
      </c>
      <c r="M89" s="217" t="s">
        <v>62</v>
      </c>
      <c r="N89" s="217">
        <v>77170</v>
      </c>
      <c r="O89" s="225">
        <v>44747</v>
      </c>
      <c r="P89" s="82" t="s">
        <v>16961</v>
      </c>
      <c r="Q89" s="82">
        <v>10</v>
      </c>
      <c r="R89" s="217" t="s">
        <v>62</v>
      </c>
      <c r="S89" s="225">
        <v>44747</v>
      </c>
      <c r="T89" s="217">
        <v>77170</v>
      </c>
      <c r="U89" s="225">
        <v>44747</v>
      </c>
      <c r="V89" s="82" t="s">
        <v>16961</v>
      </c>
      <c r="W89" s="82">
        <v>10</v>
      </c>
      <c r="X89" s="216">
        <v>21</v>
      </c>
      <c r="Y89" s="216">
        <f>W89*X89</f>
        <v>210</v>
      </c>
      <c r="Z89" s="224" t="b">
        <v>1</v>
      </c>
      <c r="AA89" s="217" t="s">
        <v>16963</v>
      </c>
      <c r="AB89" s="225">
        <v>44626</v>
      </c>
      <c r="AC89" s="217" t="s">
        <v>62</v>
      </c>
      <c r="AD89" s="217" t="s">
        <v>16964</v>
      </c>
      <c r="AE89" s="215">
        <v>44718</v>
      </c>
      <c r="AF89" s="217">
        <v>818.37</v>
      </c>
      <c r="AG89" s="217" t="s">
        <v>62</v>
      </c>
      <c r="AH89" s="217" t="s">
        <v>62</v>
      </c>
      <c r="AI89" s="217">
        <v>77170</v>
      </c>
      <c r="AJ89" s="225">
        <v>44718</v>
      </c>
      <c r="AK89" s="199" t="b">
        <v>1</v>
      </c>
    </row>
    <row r="90" spans="2:37" ht="15.75">
      <c r="B90" s="200"/>
      <c r="C90" s="229"/>
      <c r="D90" s="107"/>
      <c r="F90" s="200" t="s">
        <v>16965</v>
      </c>
      <c r="G90">
        <v>75</v>
      </c>
      <c r="H90" s="94">
        <v>2.5499999999999998</v>
      </c>
      <c r="I90" s="94">
        <f t="shared" ref="I90:I92" si="5">G90*H90</f>
        <v>191.25</v>
      </c>
      <c r="J90" s="93"/>
      <c r="K90" s="93"/>
      <c r="L90" s="27" t="s">
        <v>16965</v>
      </c>
      <c r="M90" s="93"/>
      <c r="N90" s="93"/>
      <c r="O90" s="93"/>
      <c r="P90" s="27" t="s">
        <v>16965</v>
      </c>
      <c r="Q90" s="27">
        <v>75</v>
      </c>
      <c r="R90" s="27"/>
      <c r="S90" s="27"/>
      <c r="T90" s="27"/>
      <c r="U90" s="93"/>
      <c r="V90" s="27" t="s">
        <v>16965</v>
      </c>
      <c r="W90" s="27">
        <v>75</v>
      </c>
      <c r="X90" s="94">
        <v>2.5499999999999998</v>
      </c>
      <c r="Y90" s="94">
        <f t="shared" ref="Y90:Y92" si="6">W90*X90</f>
        <v>191.25</v>
      </c>
      <c r="Z90" s="202" t="b">
        <v>1</v>
      </c>
      <c r="AA90" s="93"/>
      <c r="AB90" s="93"/>
      <c r="AC90" s="93"/>
      <c r="AD90" s="93"/>
      <c r="AE90" s="27"/>
      <c r="AF90" s="93"/>
      <c r="AG90" s="93"/>
      <c r="AH90" s="93"/>
      <c r="AI90" s="93"/>
      <c r="AJ90" s="93"/>
      <c r="AK90" s="200"/>
    </row>
    <row r="91" spans="2:37" ht="15.75">
      <c r="B91" s="200"/>
      <c r="C91" s="229"/>
      <c r="D91" s="107"/>
      <c r="F91" s="200" t="s">
        <v>16966</v>
      </c>
      <c r="G91">
        <v>75</v>
      </c>
      <c r="H91" s="94">
        <v>1.5</v>
      </c>
      <c r="I91" s="94">
        <f t="shared" si="5"/>
        <v>112.5</v>
      </c>
      <c r="J91" s="93"/>
      <c r="K91" s="93"/>
      <c r="L91" s="27" t="s">
        <v>16966</v>
      </c>
      <c r="M91" s="93"/>
      <c r="N91" s="93"/>
      <c r="O91" s="93"/>
      <c r="P91" s="27" t="s">
        <v>16966</v>
      </c>
      <c r="Q91" s="27">
        <v>75</v>
      </c>
      <c r="R91" s="27"/>
      <c r="S91" s="27"/>
      <c r="T91" s="27"/>
      <c r="U91" s="93"/>
      <c r="V91" s="27" t="s">
        <v>16966</v>
      </c>
      <c r="W91" s="27">
        <v>75</v>
      </c>
      <c r="X91" s="94">
        <v>1.5</v>
      </c>
      <c r="Y91" s="94">
        <f t="shared" si="6"/>
        <v>112.5</v>
      </c>
      <c r="Z91" s="202" t="b">
        <v>1</v>
      </c>
      <c r="AA91" s="93"/>
      <c r="AB91" s="93"/>
      <c r="AC91" s="93"/>
      <c r="AD91" s="93"/>
      <c r="AE91" s="27"/>
      <c r="AF91" s="93"/>
      <c r="AG91" s="93"/>
      <c r="AH91" s="93"/>
      <c r="AI91" s="93"/>
      <c r="AJ91" s="93"/>
      <c r="AK91" s="200"/>
    </row>
    <row r="92" spans="2:37" ht="15.75">
      <c r="B92" s="200"/>
      <c r="C92" s="229"/>
      <c r="D92" s="107"/>
      <c r="F92" s="200" t="s">
        <v>16967</v>
      </c>
      <c r="G92">
        <v>35</v>
      </c>
      <c r="H92" s="94">
        <v>7.59</v>
      </c>
      <c r="I92" s="94">
        <f t="shared" si="5"/>
        <v>265.64999999999998</v>
      </c>
      <c r="J92" s="93"/>
      <c r="K92" s="93"/>
      <c r="L92" s="27" t="s">
        <v>16967</v>
      </c>
      <c r="M92" s="93"/>
      <c r="N92" s="93"/>
      <c r="O92" s="93"/>
      <c r="P92" s="27" t="s">
        <v>16967</v>
      </c>
      <c r="Q92" s="27">
        <v>35</v>
      </c>
      <c r="R92" s="27"/>
      <c r="S92" s="27"/>
      <c r="T92" s="27"/>
      <c r="U92" s="93"/>
      <c r="V92" s="27" t="s">
        <v>16967</v>
      </c>
      <c r="W92" s="27">
        <v>35</v>
      </c>
      <c r="X92" s="94">
        <v>7.59</v>
      </c>
      <c r="Y92" s="94">
        <f t="shared" si="6"/>
        <v>265.64999999999998</v>
      </c>
      <c r="Z92" s="202" t="b">
        <v>1</v>
      </c>
      <c r="AA92" s="93"/>
      <c r="AB92" s="93"/>
      <c r="AC92" s="93"/>
      <c r="AD92" s="93"/>
      <c r="AE92" s="27"/>
      <c r="AF92" s="93"/>
      <c r="AG92" s="93"/>
      <c r="AH92" s="93"/>
      <c r="AI92" s="93"/>
      <c r="AJ92" s="93"/>
      <c r="AK92" s="200"/>
    </row>
    <row r="93" spans="2:37" ht="15.75">
      <c r="B93" s="200"/>
      <c r="C93" s="229"/>
      <c r="D93" s="107"/>
      <c r="F93" s="200"/>
      <c r="H93" s="94"/>
      <c r="I93" s="94">
        <f>SUM(I89:I92)</f>
        <v>779.4</v>
      </c>
      <c r="J93" s="93"/>
      <c r="K93" s="93"/>
      <c r="L93" s="27"/>
      <c r="M93" s="93"/>
      <c r="N93" s="93"/>
      <c r="O93" s="93"/>
      <c r="P93" s="27"/>
      <c r="Q93" s="27"/>
      <c r="R93" s="27"/>
      <c r="S93" s="27"/>
      <c r="T93" s="27"/>
      <c r="U93" s="93"/>
      <c r="V93" s="27"/>
      <c r="W93" s="27"/>
      <c r="X93" s="94"/>
      <c r="Y93" s="94">
        <f>SUM(Y89:Y92)</f>
        <v>779.4</v>
      </c>
      <c r="Z93" s="202" t="b">
        <v>1</v>
      </c>
      <c r="AA93" s="93"/>
      <c r="AB93" s="93"/>
      <c r="AC93" s="93"/>
      <c r="AD93" s="93"/>
      <c r="AE93" s="27"/>
      <c r="AF93" s="93"/>
      <c r="AG93" s="93"/>
      <c r="AH93" s="93"/>
      <c r="AI93" s="93"/>
      <c r="AJ93" s="93"/>
      <c r="AK93" s="200"/>
    </row>
    <row r="94" spans="2:37" ht="15.75">
      <c r="B94" s="200"/>
      <c r="C94" s="229"/>
      <c r="D94" s="107"/>
      <c r="F94" s="200"/>
      <c r="H94" s="27"/>
      <c r="I94" s="27"/>
      <c r="J94" s="93"/>
      <c r="K94" s="93"/>
      <c r="L94" s="27"/>
      <c r="M94" s="93"/>
      <c r="N94" s="93"/>
      <c r="O94" s="93"/>
      <c r="P94" s="27"/>
      <c r="Q94" s="27"/>
      <c r="R94" s="27"/>
      <c r="S94" s="27"/>
      <c r="T94" s="27"/>
      <c r="U94" s="93"/>
      <c r="V94" s="27"/>
      <c r="W94" s="27"/>
      <c r="X94" s="27" t="s">
        <v>16958</v>
      </c>
      <c r="Y94" s="27">
        <f>5%*Y93</f>
        <v>38.97</v>
      </c>
      <c r="Z94" s="202" t="b">
        <v>1</v>
      </c>
      <c r="AA94" s="93"/>
      <c r="AB94" s="93"/>
      <c r="AC94" s="93"/>
      <c r="AD94" s="93"/>
      <c r="AE94" s="27"/>
      <c r="AF94" s="93"/>
      <c r="AG94" s="93"/>
      <c r="AH94" s="93"/>
      <c r="AI94" s="93"/>
      <c r="AJ94" s="93"/>
      <c r="AK94" s="200"/>
    </row>
    <row r="95" spans="2:37" ht="15.75">
      <c r="B95" s="200"/>
      <c r="C95" s="229"/>
      <c r="D95" s="107"/>
      <c r="F95" s="200"/>
      <c r="H95" s="27"/>
      <c r="I95" s="27"/>
      <c r="J95" s="93"/>
      <c r="K95" s="93"/>
      <c r="L95" s="27"/>
      <c r="M95" s="93"/>
      <c r="N95" s="93"/>
      <c r="O95" s="93"/>
      <c r="P95" s="27"/>
      <c r="Q95" s="27"/>
      <c r="R95" s="27"/>
      <c r="S95" s="27"/>
      <c r="T95" s="27"/>
      <c r="U95" s="93"/>
      <c r="V95" s="27"/>
      <c r="W95" s="27"/>
      <c r="X95" s="27"/>
      <c r="Y95" s="27">
        <f>SUM(Y93:Y94)</f>
        <v>818.37</v>
      </c>
      <c r="Z95" s="202" t="b">
        <v>1</v>
      </c>
      <c r="AA95" s="93"/>
      <c r="AB95" s="93"/>
      <c r="AC95" s="93"/>
      <c r="AD95" s="93"/>
      <c r="AE95" s="27"/>
      <c r="AF95" s="93"/>
      <c r="AG95" s="93"/>
      <c r="AH95" s="93"/>
      <c r="AI95" s="93"/>
      <c r="AJ95" s="93"/>
      <c r="AK95" s="200"/>
    </row>
    <row r="96" spans="2:37" ht="15.75">
      <c r="B96" s="200"/>
      <c r="C96" s="229"/>
      <c r="D96" s="107"/>
      <c r="F96" s="200"/>
      <c r="H96" s="27"/>
      <c r="I96" s="27"/>
      <c r="J96" s="93"/>
      <c r="K96" s="93"/>
      <c r="L96" s="27"/>
      <c r="M96" s="93"/>
      <c r="N96" s="93"/>
      <c r="O96" s="93"/>
      <c r="P96" s="27"/>
      <c r="Q96" s="27"/>
      <c r="R96" s="27"/>
      <c r="S96" s="27"/>
      <c r="T96" s="27"/>
      <c r="U96" s="93"/>
      <c r="V96" s="27"/>
      <c r="W96" s="27"/>
      <c r="X96" s="27"/>
      <c r="Y96" s="27"/>
      <c r="Z96" s="27"/>
      <c r="AA96" s="93"/>
      <c r="AB96" s="93"/>
      <c r="AC96" s="93"/>
      <c r="AD96" s="93"/>
      <c r="AE96" s="27"/>
      <c r="AF96" s="93"/>
      <c r="AG96" s="93"/>
      <c r="AH96" s="93"/>
      <c r="AI96" s="93"/>
      <c r="AJ96" s="93"/>
      <c r="AK96" s="200"/>
    </row>
    <row r="97" spans="1:37" ht="15.75">
      <c r="B97" s="199">
        <v>11</v>
      </c>
      <c r="C97" s="330" t="s">
        <v>16968</v>
      </c>
      <c r="D97" s="106" t="s">
        <v>16969</v>
      </c>
      <c r="E97" s="78" t="s">
        <v>16862</v>
      </c>
      <c r="F97" s="199" t="s">
        <v>16970</v>
      </c>
      <c r="G97" s="78">
        <v>6</v>
      </c>
      <c r="H97" s="216">
        <v>112</v>
      </c>
      <c r="I97" s="216">
        <f>G97*H97</f>
        <v>672</v>
      </c>
      <c r="J97" s="217" t="s">
        <v>16971</v>
      </c>
      <c r="K97" s="217" t="s">
        <v>16972</v>
      </c>
      <c r="L97" s="82" t="s">
        <v>16970</v>
      </c>
      <c r="M97" s="217" t="s">
        <v>62</v>
      </c>
      <c r="N97" s="217">
        <v>104373</v>
      </c>
      <c r="O97" s="217" t="s">
        <v>16973</v>
      </c>
      <c r="P97" s="82" t="s">
        <v>16970</v>
      </c>
      <c r="Q97" s="82">
        <v>6</v>
      </c>
      <c r="R97" s="217" t="s">
        <v>62</v>
      </c>
      <c r="S97" s="217" t="s">
        <v>16973</v>
      </c>
      <c r="T97" s="217">
        <v>104373</v>
      </c>
      <c r="U97" s="217" t="s">
        <v>16973</v>
      </c>
      <c r="V97" s="82" t="s">
        <v>16970</v>
      </c>
      <c r="W97" s="82">
        <v>6</v>
      </c>
      <c r="X97" s="216">
        <v>112</v>
      </c>
      <c r="Y97" s="216">
        <f>W97*X97</f>
        <v>672</v>
      </c>
      <c r="Z97" s="82" t="b">
        <v>1</v>
      </c>
      <c r="AA97" s="217" t="s">
        <v>16974</v>
      </c>
      <c r="AB97" s="217" t="s">
        <v>16975</v>
      </c>
      <c r="AC97" s="217" t="s">
        <v>62</v>
      </c>
      <c r="AD97" s="217" t="s">
        <v>16976</v>
      </c>
      <c r="AE97" s="82" t="s">
        <v>16977</v>
      </c>
      <c r="AF97" s="217">
        <v>3563.44</v>
      </c>
      <c r="AG97" s="217" t="s">
        <v>62</v>
      </c>
      <c r="AH97" s="217" t="s">
        <v>62</v>
      </c>
      <c r="AI97" s="217">
        <v>104373</v>
      </c>
      <c r="AJ97" s="217" t="s">
        <v>16977</v>
      </c>
      <c r="AK97" s="199" t="b">
        <v>1</v>
      </c>
    </row>
    <row r="98" spans="1:37" ht="15.75">
      <c r="B98" s="200"/>
      <c r="D98" s="200"/>
      <c r="F98" s="200" t="s">
        <v>16978</v>
      </c>
      <c r="G98">
        <v>6</v>
      </c>
      <c r="H98" s="94">
        <v>108</v>
      </c>
      <c r="I98" s="94">
        <f t="shared" ref="I98:I103" si="7">G98*H98</f>
        <v>648</v>
      </c>
      <c r="J98" s="27"/>
      <c r="K98" s="27"/>
      <c r="L98" s="27" t="s">
        <v>16978</v>
      </c>
      <c r="M98" s="93"/>
      <c r="N98" s="93"/>
      <c r="O98" s="93"/>
      <c r="P98" s="27" t="s">
        <v>16978</v>
      </c>
      <c r="Q98" s="27">
        <v>6</v>
      </c>
      <c r="R98" s="27"/>
      <c r="S98" s="27"/>
      <c r="T98" s="27"/>
      <c r="U98" s="93"/>
      <c r="V98" s="27" t="s">
        <v>16978</v>
      </c>
      <c r="W98" s="27">
        <v>6</v>
      </c>
      <c r="X98" s="94">
        <v>108</v>
      </c>
      <c r="Y98" s="94">
        <f t="shared" ref="Y98:Y103" si="8">W98*X98</f>
        <v>648</v>
      </c>
      <c r="Z98" s="27" t="b">
        <v>1</v>
      </c>
      <c r="AA98" s="93"/>
      <c r="AB98" s="93"/>
      <c r="AC98" s="93"/>
      <c r="AD98" s="93"/>
      <c r="AE98" s="27"/>
      <c r="AF98" s="93"/>
      <c r="AG98" s="27"/>
      <c r="AH98" s="27"/>
      <c r="AI98" s="27"/>
      <c r="AJ98" s="27"/>
      <c r="AK98" s="200"/>
    </row>
    <row r="99" spans="1:37" ht="15.75">
      <c r="B99" s="200"/>
      <c r="D99" s="200"/>
      <c r="F99" s="200" t="s">
        <v>16979</v>
      </c>
      <c r="G99">
        <v>32</v>
      </c>
      <c r="H99" s="94">
        <v>13.52</v>
      </c>
      <c r="I99" s="94">
        <f t="shared" si="7"/>
        <v>432.64</v>
      </c>
      <c r="J99" s="27"/>
      <c r="K99" s="27"/>
      <c r="L99" s="27" t="s">
        <v>16979</v>
      </c>
      <c r="M99" s="93"/>
      <c r="N99" s="93"/>
      <c r="O99" s="93"/>
      <c r="P99" s="27" t="s">
        <v>16979</v>
      </c>
      <c r="Q99" s="27">
        <v>32</v>
      </c>
      <c r="R99" s="27"/>
      <c r="S99" s="27"/>
      <c r="T99" s="27"/>
      <c r="U99" s="93"/>
      <c r="V99" s="27" t="s">
        <v>16979</v>
      </c>
      <c r="W99" s="27">
        <v>32</v>
      </c>
      <c r="X99" s="27">
        <v>13.52</v>
      </c>
      <c r="Y99" s="27">
        <f t="shared" si="8"/>
        <v>432.64</v>
      </c>
      <c r="Z99" s="27" t="b">
        <v>1</v>
      </c>
      <c r="AA99" s="93"/>
      <c r="AB99" s="93"/>
      <c r="AC99" s="93"/>
      <c r="AD99" s="93"/>
      <c r="AE99" s="27"/>
      <c r="AF99" s="93"/>
      <c r="AG99" s="27"/>
      <c r="AH99" s="27"/>
      <c r="AI99" s="27"/>
      <c r="AJ99" s="27"/>
      <c r="AK99" s="200"/>
    </row>
    <row r="100" spans="1:37" ht="15.75">
      <c r="B100" s="200"/>
      <c r="D100" s="200"/>
      <c r="F100" s="200" t="s">
        <v>16980</v>
      </c>
      <c r="G100">
        <v>26</v>
      </c>
      <c r="H100" s="94">
        <v>20.52</v>
      </c>
      <c r="I100" s="94">
        <f t="shared" si="7"/>
        <v>533.52</v>
      </c>
      <c r="J100" s="27"/>
      <c r="K100" s="27"/>
      <c r="L100" s="27" t="s">
        <v>16980</v>
      </c>
      <c r="M100" s="93"/>
      <c r="N100" s="93"/>
      <c r="O100" s="93"/>
      <c r="P100" s="27" t="s">
        <v>16980</v>
      </c>
      <c r="Q100" s="27">
        <v>26</v>
      </c>
      <c r="R100" s="27"/>
      <c r="S100" s="27"/>
      <c r="T100" s="27"/>
      <c r="U100" s="93"/>
      <c r="V100" s="27" t="s">
        <v>16980</v>
      </c>
      <c r="W100" s="27">
        <v>26</v>
      </c>
      <c r="X100" s="27">
        <v>20.52</v>
      </c>
      <c r="Y100" s="27">
        <f t="shared" si="8"/>
        <v>533.52</v>
      </c>
      <c r="Z100" s="27" t="b">
        <v>1</v>
      </c>
      <c r="AA100" s="93"/>
      <c r="AB100" s="93"/>
      <c r="AC100" s="93"/>
      <c r="AD100" s="93"/>
      <c r="AE100" s="27"/>
      <c r="AF100" s="93"/>
      <c r="AG100" s="27"/>
      <c r="AH100" s="27"/>
      <c r="AI100" s="27"/>
      <c r="AJ100" s="27"/>
      <c r="AK100" s="200"/>
    </row>
    <row r="101" spans="1:37" ht="15.75">
      <c r="B101" s="200"/>
      <c r="D101" s="200"/>
      <c r="F101" s="200" t="s">
        <v>16981</v>
      </c>
      <c r="G101">
        <v>24</v>
      </c>
      <c r="H101" s="94">
        <v>18.14</v>
      </c>
      <c r="I101" s="94">
        <f t="shared" si="7"/>
        <v>435.36</v>
      </c>
      <c r="J101" s="27"/>
      <c r="K101" s="27"/>
      <c r="L101" s="27" t="s">
        <v>16981</v>
      </c>
      <c r="M101" s="93"/>
      <c r="N101" s="93"/>
      <c r="O101" s="93"/>
      <c r="P101" s="27" t="s">
        <v>16981</v>
      </c>
      <c r="Q101" s="27">
        <v>24</v>
      </c>
      <c r="R101" s="27"/>
      <c r="S101" s="27"/>
      <c r="T101" s="27"/>
      <c r="U101" s="93"/>
      <c r="V101" s="27" t="s">
        <v>16981</v>
      </c>
      <c r="W101" s="27">
        <v>24</v>
      </c>
      <c r="X101" s="27">
        <v>18.14</v>
      </c>
      <c r="Y101" s="27">
        <f t="shared" si="8"/>
        <v>435.36</v>
      </c>
      <c r="Z101" s="27" t="b">
        <v>1</v>
      </c>
      <c r="AA101" s="93"/>
      <c r="AB101" s="93"/>
      <c r="AC101" s="93"/>
      <c r="AD101" s="93"/>
      <c r="AE101" s="27"/>
      <c r="AF101" s="93"/>
      <c r="AG101" s="27"/>
      <c r="AH101" s="27"/>
      <c r="AI101" s="27"/>
      <c r="AJ101" s="27"/>
      <c r="AK101" s="200"/>
    </row>
    <row r="102" spans="1:37" ht="15.75">
      <c r="B102" s="200"/>
      <c r="D102" s="200"/>
      <c r="F102" s="200" t="s">
        <v>16871</v>
      </c>
      <c r="G102">
        <v>22</v>
      </c>
      <c r="H102" s="94">
        <v>18.239999999999998</v>
      </c>
      <c r="I102" s="94">
        <f t="shared" si="7"/>
        <v>401.28</v>
      </c>
      <c r="J102" s="27"/>
      <c r="K102" s="27"/>
      <c r="L102" s="27" t="s">
        <v>16871</v>
      </c>
      <c r="M102" s="93"/>
      <c r="N102" s="93"/>
      <c r="O102" s="93"/>
      <c r="P102" s="27" t="s">
        <v>16871</v>
      </c>
      <c r="Q102" s="27">
        <v>22</v>
      </c>
      <c r="R102" s="27"/>
      <c r="S102" s="27"/>
      <c r="T102" s="27"/>
      <c r="U102" s="93"/>
      <c r="V102" s="27" t="s">
        <v>16871</v>
      </c>
      <c r="W102" s="27">
        <v>22</v>
      </c>
      <c r="X102" s="27">
        <v>18.239999999999998</v>
      </c>
      <c r="Y102" s="27">
        <f t="shared" si="8"/>
        <v>401.28</v>
      </c>
      <c r="Z102" s="27" t="b">
        <v>1</v>
      </c>
      <c r="AA102" s="93"/>
      <c r="AB102" s="93"/>
      <c r="AC102" s="93"/>
      <c r="AD102" s="93"/>
      <c r="AE102" s="27"/>
      <c r="AF102" s="93"/>
      <c r="AG102" s="27"/>
      <c r="AH102" s="27"/>
      <c r="AI102" s="27"/>
      <c r="AJ102" s="27"/>
      <c r="AK102" s="200"/>
    </row>
    <row r="103" spans="1:37" ht="15.75">
      <c r="B103" s="200"/>
      <c r="D103" s="200"/>
      <c r="F103" s="200" t="s">
        <v>16872</v>
      </c>
      <c r="G103">
        <v>17</v>
      </c>
      <c r="H103" s="94">
        <v>25.92</v>
      </c>
      <c r="I103" s="94">
        <f t="shared" si="7"/>
        <v>440.64000000000004</v>
      </c>
      <c r="J103" s="27"/>
      <c r="K103" s="27"/>
      <c r="L103" s="27" t="s">
        <v>16872</v>
      </c>
      <c r="M103" s="93"/>
      <c r="N103" s="93"/>
      <c r="O103" s="93"/>
      <c r="P103" s="27" t="s">
        <v>16872</v>
      </c>
      <c r="Q103" s="27">
        <v>17</v>
      </c>
      <c r="R103" s="27"/>
      <c r="S103" s="27"/>
      <c r="T103" s="27"/>
      <c r="U103" s="93"/>
      <c r="V103" s="27" t="s">
        <v>16872</v>
      </c>
      <c r="W103" s="27">
        <v>17</v>
      </c>
      <c r="X103" s="27">
        <v>25.92</v>
      </c>
      <c r="Y103" s="27">
        <f t="shared" si="8"/>
        <v>440.64000000000004</v>
      </c>
      <c r="Z103" s="27" t="b">
        <v>1</v>
      </c>
      <c r="AA103" s="93"/>
      <c r="AB103" s="93"/>
      <c r="AC103" s="93"/>
      <c r="AD103" s="93"/>
      <c r="AE103" s="27"/>
      <c r="AF103" s="93"/>
      <c r="AG103" s="27"/>
      <c r="AH103" s="27"/>
      <c r="AI103" s="27"/>
      <c r="AJ103" s="27"/>
      <c r="AK103" s="200"/>
    </row>
    <row r="104" spans="1:37" ht="15.75">
      <c r="B104" s="200"/>
      <c r="D104" s="200"/>
      <c r="F104" s="200"/>
      <c r="H104" s="27"/>
      <c r="I104" s="27">
        <f>SUM(I97:I103)</f>
        <v>3563.44</v>
      </c>
      <c r="J104" s="27"/>
      <c r="K104" s="27"/>
      <c r="L104" s="27"/>
      <c r="M104" s="93"/>
      <c r="N104" s="93"/>
      <c r="O104" s="93"/>
      <c r="P104" s="27"/>
      <c r="Q104" s="27"/>
      <c r="R104" s="27"/>
      <c r="S104" s="27"/>
      <c r="T104" s="27"/>
      <c r="U104" s="93"/>
      <c r="V104" s="27"/>
      <c r="W104" s="27"/>
      <c r="X104" s="27"/>
      <c r="Y104" s="27">
        <f>SUM(Y97:Y103)</f>
        <v>3563.44</v>
      </c>
      <c r="Z104" s="27" t="b">
        <v>1</v>
      </c>
      <c r="AA104" s="93"/>
      <c r="AB104" s="93"/>
      <c r="AC104" s="93"/>
      <c r="AD104" s="93"/>
      <c r="AE104" s="27"/>
      <c r="AF104" s="93"/>
      <c r="AG104" s="27"/>
      <c r="AH104" s="27"/>
      <c r="AI104" s="27"/>
      <c r="AJ104" s="27"/>
      <c r="AK104" s="200"/>
    </row>
    <row r="105" spans="1:37" ht="15.75">
      <c r="B105" s="200"/>
      <c r="D105" s="200"/>
      <c r="F105" s="200"/>
      <c r="H105" s="27"/>
      <c r="I105" s="27"/>
      <c r="J105" s="27"/>
      <c r="K105" s="27"/>
      <c r="L105" s="27"/>
      <c r="M105" s="93"/>
      <c r="N105" s="93"/>
      <c r="O105" s="93"/>
      <c r="P105" s="27"/>
      <c r="Q105" s="27"/>
      <c r="R105" s="27"/>
      <c r="S105" s="27"/>
      <c r="T105" s="27"/>
      <c r="U105" s="93"/>
      <c r="V105" s="27"/>
      <c r="W105" s="27"/>
      <c r="X105" s="27"/>
      <c r="Y105" s="27"/>
      <c r="Z105" s="27"/>
      <c r="AA105" s="93"/>
      <c r="AB105" s="93"/>
      <c r="AC105" s="93"/>
      <c r="AD105" s="93"/>
      <c r="AE105" s="27"/>
      <c r="AF105" s="93"/>
      <c r="AG105" s="27"/>
      <c r="AH105" s="27"/>
      <c r="AI105" s="27"/>
      <c r="AJ105" s="27"/>
      <c r="AK105" s="200"/>
    </row>
    <row r="106" spans="1:37" ht="15.75">
      <c r="A106" s="82"/>
      <c r="B106" s="199">
        <v>12</v>
      </c>
      <c r="C106" s="330" t="s">
        <v>16982</v>
      </c>
      <c r="D106" s="106" t="s">
        <v>16983</v>
      </c>
      <c r="E106" s="78" t="s">
        <v>16853</v>
      </c>
      <c r="F106" s="199" t="s">
        <v>16854</v>
      </c>
      <c r="G106" s="78">
        <v>1700</v>
      </c>
      <c r="H106" s="82">
        <v>3.05</v>
      </c>
      <c r="I106" s="216">
        <f>G106*H106</f>
        <v>5185</v>
      </c>
      <c r="J106" s="217" t="s">
        <v>16984</v>
      </c>
      <c r="K106" s="217" t="s">
        <v>16985</v>
      </c>
      <c r="L106" s="82" t="s">
        <v>16854</v>
      </c>
      <c r="M106" s="217" t="s">
        <v>62</v>
      </c>
      <c r="N106" s="217" t="s">
        <v>16986</v>
      </c>
      <c r="O106" s="217" t="s">
        <v>16987</v>
      </c>
      <c r="P106" s="82" t="s">
        <v>16854</v>
      </c>
      <c r="Q106" s="82">
        <v>1700</v>
      </c>
      <c r="R106" s="217" t="s">
        <v>62</v>
      </c>
      <c r="S106" s="217" t="s">
        <v>16987</v>
      </c>
      <c r="T106" s="217" t="s">
        <v>16986</v>
      </c>
      <c r="U106" s="217" t="s">
        <v>16987</v>
      </c>
      <c r="V106" s="82" t="s">
        <v>16854</v>
      </c>
      <c r="W106" s="82">
        <v>1700</v>
      </c>
      <c r="X106" s="82">
        <v>3.05</v>
      </c>
      <c r="Y106" s="216">
        <f>W106*X106</f>
        <v>5185</v>
      </c>
      <c r="Z106" s="82" t="b">
        <v>1</v>
      </c>
      <c r="AA106" s="217" t="s">
        <v>16988</v>
      </c>
      <c r="AB106" s="217" t="s">
        <v>16985</v>
      </c>
      <c r="AC106" s="217" t="s">
        <v>62</v>
      </c>
      <c r="AD106" s="217" t="s">
        <v>16989</v>
      </c>
      <c r="AE106" s="82" t="s">
        <v>16987</v>
      </c>
      <c r="AF106" s="217">
        <v>5185</v>
      </c>
      <c r="AG106" s="217" t="s">
        <v>62</v>
      </c>
      <c r="AH106" s="217" t="s">
        <v>62</v>
      </c>
      <c r="AI106" s="217">
        <v>2254</v>
      </c>
      <c r="AJ106" s="217" t="s">
        <v>16987</v>
      </c>
      <c r="AK106" s="199" t="b">
        <v>1</v>
      </c>
    </row>
    <row r="107" spans="1:37" ht="15.75">
      <c r="A107" s="29"/>
      <c r="B107" s="200"/>
      <c r="C107" s="229"/>
      <c r="D107" s="107"/>
      <c r="F107" s="200"/>
      <c r="H107" s="27"/>
      <c r="I107" s="27"/>
      <c r="J107" s="93"/>
      <c r="K107" s="27"/>
      <c r="L107" s="27"/>
      <c r="M107" s="93"/>
      <c r="N107" s="93"/>
      <c r="O107" s="93"/>
      <c r="P107" s="27"/>
      <c r="Q107" s="27"/>
      <c r="R107" s="27"/>
      <c r="S107" s="27"/>
      <c r="T107" s="93"/>
      <c r="U107" s="93"/>
      <c r="V107" s="27"/>
      <c r="W107" s="27"/>
      <c r="X107" s="27"/>
      <c r="Y107" s="27"/>
      <c r="Z107" s="27"/>
      <c r="AA107" s="93"/>
      <c r="AB107" s="93"/>
      <c r="AC107" s="93"/>
      <c r="AD107" s="93"/>
      <c r="AE107" s="27"/>
      <c r="AF107" s="93"/>
      <c r="AG107" s="93"/>
      <c r="AH107" s="93"/>
      <c r="AI107" s="93"/>
      <c r="AJ107" s="93"/>
      <c r="AK107" s="200"/>
    </row>
    <row r="108" spans="1:37" ht="15.75">
      <c r="B108" s="199">
        <v>13</v>
      </c>
      <c r="C108" s="331">
        <v>44687</v>
      </c>
      <c r="D108" s="106" t="s">
        <v>16990</v>
      </c>
      <c r="E108" s="78" t="s">
        <v>16991</v>
      </c>
      <c r="F108" s="199" t="s">
        <v>16875</v>
      </c>
      <c r="G108" s="78">
        <v>35</v>
      </c>
      <c r="H108" s="216">
        <v>20.7</v>
      </c>
      <c r="I108" s="216">
        <f>G108*H108</f>
        <v>724.5</v>
      </c>
      <c r="J108" s="217" t="s">
        <v>16992</v>
      </c>
      <c r="K108" s="215">
        <v>44718</v>
      </c>
      <c r="L108" s="82" t="s">
        <v>16875</v>
      </c>
      <c r="M108" s="217" t="s">
        <v>62</v>
      </c>
      <c r="N108" s="217">
        <v>288773</v>
      </c>
      <c r="O108" s="225">
        <v>44748</v>
      </c>
      <c r="P108" s="82" t="s">
        <v>16875</v>
      </c>
      <c r="Q108" s="82">
        <v>35</v>
      </c>
      <c r="R108" s="217" t="s">
        <v>62</v>
      </c>
      <c r="S108" s="225">
        <v>44748</v>
      </c>
      <c r="T108" s="217">
        <v>288773</v>
      </c>
      <c r="U108" s="225">
        <v>44748</v>
      </c>
      <c r="V108" s="82" t="s">
        <v>16875</v>
      </c>
      <c r="W108" s="82">
        <v>35</v>
      </c>
      <c r="X108" s="216">
        <v>20.7</v>
      </c>
      <c r="Y108" s="216">
        <f>W108*X108</f>
        <v>724.5</v>
      </c>
      <c r="Z108" s="82" t="b">
        <v>1</v>
      </c>
      <c r="AA108" s="217" t="s">
        <v>16993</v>
      </c>
      <c r="AB108" s="225">
        <v>44658</v>
      </c>
      <c r="AC108" s="217" t="s">
        <v>62</v>
      </c>
      <c r="AD108" s="217" t="s">
        <v>16994</v>
      </c>
      <c r="AE108" s="215">
        <v>44749</v>
      </c>
      <c r="AF108" s="217">
        <v>4844.5200000000004</v>
      </c>
      <c r="AG108" s="217" t="s">
        <v>62</v>
      </c>
      <c r="AH108" s="217" t="s">
        <v>62</v>
      </c>
      <c r="AI108" s="217">
        <v>288773</v>
      </c>
      <c r="AJ108" s="225">
        <v>44749</v>
      </c>
      <c r="AK108" s="199" t="b">
        <v>1</v>
      </c>
    </row>
    <row r="109" spans="1:37" ht="15.75">
      <c r="B109" s="200"/>
      <c r="C109" s="229"/>
      <c r="D109" s="107"/>
      <c r="F109" s="200" t="s">
        <v>16881</v>
      </c>
      <c r="G109">
        <v>27</v>
      </c>
      <c r="H109" s="94">
        <v>30.6</v>
      </c>
      <c r="I109" s="94">
        <f t="shared" ref="I109:I115" si="9">G109*H109</f>
        <v>826.2</v>
      </c>
      <c r="J109" s="93"/>
      <c r="K109" s="27"/>
      <c r="L109" s="27" t="s">
        <v>16881</v>
      </c>
      <c r="M109" s="93"/>
      <c r="N109" s="27"/>
      <c r="O109" s="93"/>
      <c r="P109" s="27" t="s">
        <v>16881</v>
      </c>
      <c r="Q109" s="27">
        <v>27</v>
      </c>
      <c r="R109" s="27"/>
      <c r="S109" s="27"/>
      <c r="T109" s="93"/>
      <c r="U109" s="93"/>
      <c r="V109" s="27" t="s">
        <v>16881</v>
      </c>
      <c r="W109" s="27">
        <v>27</v>
      </c>
      <c r="X109" s="94">
        <v>30.6</v>
      </c>
      <c r="Y109" s="94">
        <f t="shared" ref="Y109:Y115" si="10">W109*X109</f>
        <v>826.2</v>
      </c>
      <c r="Z109" s="27" t="b">
        <v>1</v>
      </c>
      <c r="AA109" s="93"/>
      <c r="AB109" s="93"/>
      <c r="AC109" s="93"/>
      <c r="AD109" s="93"/>
      <c r="AE109" s="27"/>
      <c r="AF109" s="27"/>
      <c r="AG109" s="27"/>
      <c r="AH109" s="27"/>
      <c r="AI109" s="27"/>
      <c r="AJ109" s="27"/>
      <c r="AK109" s="200"/>
    </row>
    <row r="110" spans="1:37" ht="15.75">
      <c r="B110" s="200"/>
      <c r="C110" s="229"/>
      <c r="D110" s="107"/>
      <c r="F110" s="200" t="s">
        <v>16882</v>
      </c>
      <c r="G110">
        <v>27</v>
      </c>
      <c r="H110" s="94">
        <v>21.6</v>
      </c>
      <c r="I110" s="94">
        <f t="shared" si="9"/>
        <v>583.20000000000005</v>
      </c>
      <c r="J110" s="93"/>
      <c r="K110" s="27"/>
      <c r="L110" s="27" t="s">
        <v>16882</v>
      </c>
      <c r="M110" s="93"/>
      <c r="N110" s="27"/>
      <c r="O110" s="93"/>
      <c r="P110" s="27" t="s">
        <v>16882</v>
      </c>
      <c r="Q110" s="27">
        <v>27</v>
      </c>
      <c r="R110" s="27"/>
      <c r="S110" s="27"/>
      <c r="T110" s="93"/>
      <c r="U110" s="93"/>
      <c r="V110" s="27" t="s">
        <v>16882</v>
      </c>
      <c r="W110" s="27">
        <v>27</v>
      </c>
      <c r="X110" s="94">
        <v>21.6</v>
      </c>
      <c r="Y110" s="94">
        <f t="shared" si="10"/>
        <v>583.20000000000005</v>
      </c>
      <c r="Z110" s="27" t="b">
        <v>1</v>
      </c>
      <c r="AA110" s="93"/>
      <c r="AB110" s="93"/>
      <c r="AC110" s="93"/>
      <c r="AD110" s="93"/>
      <c r="AE110" s="27"/>
      <c r="AF110" s="27"/>
      <c r="AG110" s="27"/>
      <c r="AH110" s="27"/>
      <c r="AI110" s="27"/>
      <c r="AJ110" s="27"/>
      <c r="AK110" s="200"/>
    </row>
    <row r="111" spans="1:37" ht="15.75">
      <c r="B111" s="200"/>
      <c r="C111" s="229"/>
      <c r="D111" s="107"/>
      <c r="F111" s="200" t="s">
        <v>16883</v>
      </c>
      <c r="G111">
        <v>8</v>
      </c>
      <c r="H111" s="94">
        <v>41.04</v>
      </c>
      <c r="I111" s="94">
        <f t="shared" si="9"/>
        <v>328.32</v>
      </c>
      <c r="J111" s="93"/>
      <c r="K111" s="27"/>
      <c r="L111" s="27" t="s">
        <v>16883</v>
      </c>
      <c r="M111" s="93"/>
      <c r="N111" s="27"/>
      <c r="O111" s="93"/>
      <c r="P111" s="27" t="s">
        <v>16883</v>
      </c>
      <c r="Q111" s="27">
        <v>8</v>
      </c>
      <c r="R111" s="27"/>
      <c r="S111" s="27"/>
      <c r="T111" s="93"/>
      <c r="U111" s="93"/>
      <c r="V111" s="27" t="s">
        <v>16883</v>
      </c>
      <c r="W111" s="27">
        <v>8</v>
      </c>
      <c r="X111" s="94">
        <v>41.04</v>
      </c>
      <c r="Y111" s="94">
        <f t="shared" si="10"/>
        <v>328.32</v>
      </c>
      <c r="Z111" s="27" t="b">
        <v>1</v>
      </c>
      <c r="AA111" s="93"/>
      <c r="AB111" s="93"/>
      <c r="AC111" s="93"/>
      <c r="AD111" s="93"/>
      <c r="AE111" s="27"/>
      <c r="AF111" s="27"/>
      <c r="AG111" s="27"/>
      <c r="AH111" s="27"/>
      <c r="AI111" s="27"/>
      <c r="AJ111" s="27"/>
      <c r="AK111" s="200"/>
    </row>
    <row r="112" spans="1:37" ht="15.75">
      <c r="B112" s="200"/>
      <c r="C112" s="229"/>
      <c r="D112" s="107"/>
      <c r="F112" s="200" t="s">
        <v>16884</v>
      </c>
      <c r="G112">
        <v>7</v>
      </c>
      <c r="H112" s="94">
        <v>33.299999999999997</v>
      </c>
      <c r="I112" s="94">
        <f t="shared" si="9"/>
        <v>233.09999999999997</v>
      </c>
      <c r="J112" s="93"/>
      <c r="K112" s="27"/>
      <c r="L112" s="27" t="s">
        <v>16884</v>
      </c>
      <c r="M112" s="93"/>
      <c r="N112" s="27"/>
      <c r="O112" s="93"/>
      <c r="P112" s="27" t="s">
        <v>16884</v>
      </c>
      <c r="Q112" s="27">
        <v>7</v>
      </c>
      <c r="R112" s="27"/>
      <c r="S112" s="27"/>
      <c r="T112" s="93"/>
      <c r="U112" s="93"/>
      <c r="V112" s="27" t="s">
        <v>16884</v>
      </c>
      <c r="W112" s="27">
        <v>7</v>
      </c>
      <c r="X112" s="94">
        <v>33.299999999999997</v>
      </c>
      <c r="Y112" s="94">
        <f t="shared" si="10"/>
        <v>233.09999999999997</v>
      </c>
      <c r="Z112" s="27" t="b">
        <v>1</v>
      </c>
      <c r="AA112" s="93"/>
      <c r="AB112" s="93"/>
      <c r="AC112" s="93"/>
      <c r="AD112" s="93"/>
      <c r="AE112" s="27"/>
      <c r="AF112" s="27"/>
      <c r="AG112" s="27"/>
      <c r="AH112" s="27"/>
      <c r="AI112" s="27"/>
      <c r="AJ112" s="27"/>
      <c r="AK112" s="200"/>
    </row>
    <row r="113" spans="2:37" ht="15.75">
      <c r="B113" s="200"/>
      <c r="C113" s="229"/>
      <c r="D113" s="107"/>
      <c r="F113" s="200" t="s">
        <v>16885</v>
      </c>
      <c r="G113">
        <v>29</v>
      </c>
      <c r="H113" s="94">
        <v>37.799999999999997</v>
      </c>
      <c r="I113" s="94">
        <f t="shared" si="9"/>
        <v>1096.1999999999998</v>
      </c>
      <c r="J113" s="93"/>
      <c r="K113" s="27"/>
      <c r="L113" s="27" t="s">
        <v>16885</v>
      </c>
      <c r="M113" s="93"/>
      <c r="N113" s="27"/>
      <c r="O113" s="93"/>
      <c r="P113" s="27" t="s">
        <v>16885</v>
      </c>
      <c r="Q113" s="27">
        <v>29</v>
      </c>
      <c r="R113" s="27"/>
      <c r="S113" s="27"/>
      <c r="T113" s="93"/>
      <c r="U113" s="93"/>
      <c r="V113" s="27" t="s">
        <v>16885</v>
      </c>
      <c r="W113" s="27">
        <v>29</v>
      </c>
      <c r="X113" s="94">
        <v>37.799999999999997</v>
      </c>
      <c r="Y113" s="94">
        <f t="shared" si="10"/>
        <v>1096.1999999999998</v>
      </c>
      <c r="Z113" s="27" t="b">
        <v>1</v>
      </c>
      <c r="AA113" s="93"/>
      <c r="AB113" s="93"/>
      <c r="AC113" s="93"/>
      <c r="AD113" s="93"/>
      <c r="AE113" s="27"/>
      <c r="AF113" s="27"/>
      <c r="AG113" s="27"/>
      <c r="AH113" s="27"/>
      <c r="AI113" s="27"/>
      <c r="AJ113" s="27"/>
      <c r="AK113" s="200"/>
    </row>
    <row r="114" spans="2:37" ht="15.75">
      <c r="B114" s="200"/>
      <c r="C114" s="229"/>
      <c r="D114" s="107"/>
      <c r="F114" s="200" t="s">
        <v>16886</v>
      </c>
      <c r="G114">
        <v>15</v>
      </c>
      <c r="H114" s="94">
        <v>30.6</v>
      </c>
      <c r="I114" s="94">
        <f t="shared" si="9"/>
        <v>459</v>
      </c>
      <c r="J114" s="93"/>
      <c r="K114" s="27"/>
      <c r="L114" s="27" t="s">
        <v>16886</v>
      </c>
      <c r="M114" s="93"/>
      <c r="N114" s="27"/>
      <c r="O114" s="93"/>
      <c r="P114" s="27" t="s">
        <v>16886</v>
      </c>
      <c r="Q114" s="27">
        <v>15</v>
      </c>
      <c r="R114" s="27"/>
      <c r="S114" s="27"/>
      <c r="T114" s="93"/>
      <c r="U114" s="93"/>
      <c r="V114" s="27" t="s">
        <v>16886</v>
      </c>
      <c r="W114" s="27">
        <v>15</v>
      </c>
      <c r="X114" s="94">
        <v>30.6</v>
      </c>
      <c r="Y114" s="94">
        <f t="shared" si="10"/>
        <v>459</v>
      </c>
      <c r="Z114" s="27" t="b">
        <v>1</v>
      </c>
      <c r="AA114" s="93"/>
      <c r="AB114" s="93"/>
      <c r="AC114" s="93"/>
      <c r="AD114" s="93"/>
      <c r="AE114" s="27"/>
      <c r="AF114" s="27"/>
      <c r="AG114" s="27"/>
      <c r="AH114" s="27"/>
      <c r="AI114" s="27"/>
      <c r="AJ114" s="27"/>
      <c r="AK114" s="200"/>
    </row>
    <row r="115" spans="2:37" ht="15.75">
      <c r="B115" s="200"/>
      <c r="C115" s="229"/>
      <c r="D115" s="107"/>
      <c r="F115" s="200" t="s">
        <v>16887</v>
      </c>
      <c r="G115">
        <v>20</v>
      </c>
      <c r="H115" s="94">
        <v>29.7</v>
      </c>
      <c r="I115" s="94">
        <f t="shared" si="9"/>
        <v>594</v>
      </c>
      <c r="J115" s="93"/>
      <c r="K115" s="27"/>
      <c r="L115" s="27" t="s">
        <v>16887</v>
      </c>
      <c r="M115" s="93"/>
      <c r="N115" s="27"/>
      <c r="O115" s="93"/>
      <c r="P115" s="27" t="s">
        <v>16887</v>
      </c>
      <c r="Q115" s="27">
        <v>20</v>
      </c>
      <c r="R115" s="27"/>
      <c r="S115" s="27"/>
      <c r="T115" s="93"/>
      <c r="U115" s="93"/>
      <c r="V115" s="27" t="s">
        <v>16887</v>
      </c>
      <c r="W115" s="27">
        <v>20</v>
      </c>
      <c r="X115" s="94">
        <v>29.7</v>
      </c>
      <c r="Y115" s="94">
        <f t="shared" si="10"/>
        <v>594</v>
      </c>
      <c r="Z115" s="27" t="b">
        <v>1</v>
      </c>
      <c r="AA115" s="93"/>
      <c r="AB115" s="93"/>
      <c r="AC115" s="93"/>
      <c r="AD115" s="93"/>
      <c r="AE115" s="27"/>
      <c r="AF115" s="27"/>
      <c r="AG115" s="27"/>
      <c r="AH115" s="27"/>
      <c r="AI115" s="27"/>
      <c r="AJ115" s="27"/>
      <c r="AK115" s="200"/>
    </row>
    <row r="116" spans="2:37" ht="15.75">
      <c r="B116" s="200"/>
      <c r="C116" s="229"/>
      <c r="D116" s="107"/>
      <c r="F116" s="200"/>
      <c r="H116" s="27"/>
      <c r="I116" s="27">
        <f>SUM(I108:I115)</f>
        <v>4844.5200000000004</v>
      </c>
      <c r="J116" s="93"/>
      <c r="K116" s="27"/>
      <c r="L116" s="27"/>
      <c r="M116" s="93"/>
      <c r="N116" s="27"/>
      <c r="O116" s="93"/>
      <c r="P116" s="27"/>
      <c r="Q116" s="27"/>
      <c r="R116" s="27"/>
      <c r="S116" s="27"/>
      <c r="T116" s="93"/>
      <c r="U116" s="93"/>
      <c r="V116" s="27"/>
      <c r="W116" s="27"/>
      <c r="X116" s="27"/>
      <c r="Y116" s="27">
        <f>SUM(Y108:Y115)</f>
        <v>4844.5200000000004</v>
      </c>
      <c r="Z116" s="27" t="b">
        <v>1</v>
      </c>
      <c r="AA116" s="93"/>
      <c r="AB116" s="93"/>
      <c r="AC116" s="93"/>
      <c r="AD116" s="93"/>
      <c r="AE116" s="27"/>
      <c r="AF116" s="27"/>
      <c r="AG116" s="27"/>
      <c r="AH116" s="27"/>
      <c r="AI116" s="27"/>
      <c r="AJ116" s="27"/>
      <c r="AK116" s="200"/>
    </row>
    <row r="117" spans="2:37" ht="15.75">
      <c r="B117" s="200"/>
      <c r="C117" s="229"/>
      <c r="D117" s="107"/>
      <c r="F117" s="200"/>
      <c r="H117" s="27"/>
      <c r="I117" s="27"/>
      <c r="J117" s="93"/>
      <c r="K117" s="27"/>
      <c r="L117" s="27"/>
      <c r="M117" s="93"/>
      <c r="N117" s="27"/>
      <c r="O117" s="93"/>
      <c r="P117" s="27"/>
      <c r="Q117" s="27"/>
      <c r="R117" s="27"/>
      <c r="S117" s="27"/>
      <c r="T117" s="93"/>
      <c r="U117" s="93"/>
      <c r="V117" s="27"/>
      <c r="W117" s="27"/>
      <c r="X117" s="27"/>
      <c r="Y117" s="27"/>
      <c r="Z117" s="27"/>
      <c r="AA117" s="93"/>
      <c r="AB117" s="93"/>
      <c r="AC117" s="93"/>
      <c r="AD117" s="93"/>
      <c r="AE117" s="27"/>
      <c r="AF117" s="27"/>
      <c r="AG117" s="27"/>
      <c r="AH117" s="27"/>
      <c r="AI117" s="27"/>
      <c r="AJ117" s="27"/>
      <c r="AK117" s="200"/>
    </row>
    <row r="118" spans="2:37" ht="15.75">
      <c r="B118" s="199">
        <v>14</v>
      </c>
      <c r="C118" s="331">
        <v>44779</v>
      </c>
      <c r="D118" s="106" t="s">
        <v>16995</v>
      </c>
      <c r="E118" s="78" t="s">
        <v>16996</v>
      </c>
      <c r="F118" s="199" t="s">
        <v>16997</v>
      </c>
      <c r="G118" s="78">
        <v>35</v>
      </c>
      <c r="H118" s="216">
        <v>2.2000000000000002</v>
      </c>
      <c r="I118" s="216">
        <f>G118*H118</f>
        <v>77</v>
      </c>
      <c r="J118" s="217" t="s">
        <v>16998</v>
      </c>
      <c r="K118" s="225">
        <v>44810</v>
      </c>
      <c r="L118" s="82" t="s">
        <v>16997</v>
      </c>
      <c r="M118" s="217" t="s">
        <v>62</v>
      </c>
      <c r="N118" s="217">
        <v>10567</v>
      </c>
      <c r="O118" s="225">
        <v>44840</v>
      </c>
      <c r="P118" s="82" t="s">
        <v>16997</v>
      </c>
      <c r="Q118" s="82">
        <v>35</v>
      </c>
      <c r="R118" s="217" t="s">
        <v>62</v>
      </c>
      <c r="S118" s="225">
        <v>44840</v>
      </c>
      <c r="T118" s="217">
        <v>10567</v>
      </c>
      <c r="U118" s="225">
        <v>44840</v>
      </c>
      <c r="V118" s="82" t="s">
        <v>16997</v>
      </c>
      <c r="W118" s="82">
        <v>35</v>
      </c>
      <c r="X118" s="216">
        <v>2.2000000000000002</v>
      </c>
      <c r="Y118" s="216">
        <f>W118*X118</f>
        <v>77</v>
      </c>
      <c r="Z118" s="224" t="b">
        <v>1</v>
      </c>
      <c r="AA118" s="217" t="s">
        <v>16999</v>
      </c>
      <c r="AB118" s="225">
        <v>44749</v>
      </c>
      <c r="AC118" s="217" t="s">
        <v>62</v>
      </c>
      <c r="AD118" s="217" t="s">
        <v>17000</v>
      </c>
      <c r="AE118" s="215">
        <v>44841</v>
      </c>
      <c r="AF118" s="217">
        <v>1026.0999999999999</v>
      </c>
      <c r="AG118" s="217" t="s">
        <v>62</v>
      </c>
      <c r="AH118" s="217" t="s">
        <v>62</v>
      </c>
      <c r="AI118" s="217">
        <v>10567</v>
      </c>
      <c r="AJ118" s="225">
        <v>44841</v>
      </c>
      <c r="AK118" s="199" t="b">
        <v>1</v>
      </c>
    </row>
    <row r="119" spans="2:37" ht="15.75">
      <c r="B119" s="200"/>
      <c r="D119" s="200"/>
      <c r="F119" s="200" t="s">
        <v>17001</v>
      </c>
      <c r="G119">
        <v>20</v>
      </c>
      <c r="H119" s="94">
        <v>9</v>
      </c>
      <c r="I119" s="94">
        <f t="shared" ref="I119:I125" si="11">G119*H119</f>
        <v>180</v>
      </c>
      <c r="J119" s="27"/>
      <c r="K119" s="27"/>
      <c r="L119" s="27" t="s">
        <v>17001</v>
      </c>
      <c r="M119" s="93"/>
      <c r="N119" s="27"/>
      <c r="O119" s="93"/>
      <c r="P119" s="27" t="s">
        <v>17001</v>
      </c>
      <c r="Q119" s="27">
        <v>20</v>
      </c>
      <c r="R119" s="27"/>
      <c r="S119" s="27"/>
      <c r="T119" s="93"/>
      <c r="U119" s="93"/>
      <c r="V119" s="27" t="s">
        <v>17001</v>
      </c>
      <c r="W119" s="27">
        <v>20</v>
      </c>
      <c r="X119" s="94">
        <v>9</v>
      </c>
      <c r="Y119" s="94">
        <f t="shared" ref="Y119:Y125" si="12">W119*X119</f>
        <v>180</v>
      </c>
      <c r="Z119" s="202" t="b">
        <v>1</v>
      </c>
      <c r="AA119" s="93"/>
      <c r="AB119" s="93"/>
      <c r="AC119" s="93"/>
      <c r="AD119" s="93"/>
      <c r="AE119" s="27"/>
      <c r="AF119" s="27"/>
      <c r="AG119" s="27"/>
      <c r="AH119" s="27"/>
      <c r="AI119" s="27"/>
      <c r="AJ119" s="27"/>
      <c r="AK119" s="200"/>
    </row>
    <row r="120" spans="2:37" ht="15.75">
      <c r="B120" s="200"/>
      <c r="D120" s="200"/>
      <c r="F120" s="200" t="s">
        <v>17002</v>
      </c>
      <c r="G120">
        <v>6</v>
      </c>
      <c r="H120" s="94">
        <v>10.17</v>
      </c>
      <c r="I120" s="94">
        <f t="shared" si="11"/>
        <v>61.019999999999996</v>
      </c>
      <c r="J120" s="27"/>
      <c r="K120" s="27"/>
      <c r="L120" s="27" t="s">
        <v>17002</v>
      </c>
      <c r="M120" s="93"/>
      <c r="N120" s="27"/>
      <c r="O120" s="93"/>
      <c r="P120" s="27" t="s">
        <v>17002</v>
      </c>
      <c r="Q120" s="27">
        <v>6</v>
      </c>
      <c r="R120" s="27"/>
      <c r="S120" s="27"/>
      <c r="T120" s="93"/>
      <c r="U120" s="93"/>
      <c r="V120" s="27" t="s">
        <v>17002</v>
      </c>
      <c r="W120" s="27">
        <v>6</v>
      </c>
      <c r="X120" s="94">
        <v>10.17</v>
      </c>
      <c r="Y120" s="94">
        <f t="shared" si="12"/>
        <v>61.019999999999996</v>
      </c>
      <c r="Z120" s="202" t="b">
        <v>1</v>
      </c>
      <c r="AA120" s="93"/>
      <c r="AB120" s="93"/>
      <c r="AC120" s="93"/>
      <c r="AD120" s="93"/>
      <c r="AE120" s="27"/>
      <c r="AF120" s="27"/>
      <c r="AG120" s="27"/>
      <c r="AH120" s="27"/>
      <c r="AI120" s="27"/>
      <c r="AJ120" s="27"/>
      <c r="AK120" s="200"/>
    </row>
    <row r="121" spans="2:37" ht="15.75">
      <c r="B121" s="200"/>
      <c r="D121" s="200"/>
      <c r="F121" s="200" t="s">
        <v>17003</v>
      </c>
      <c r="G121">
        <v>25</v>
      </c>
      <c r="H121" s="94">
        <v>4.5</v>
      </c>
      <c r="I121" s="94">
        <f t="shared" si="11"/>
        <v>112.5</v>
      </c>
      <c r="J121" s="27"/>
      <c r="K121" s="27"/>
      <c r="L121" s="27" t="s">
        <v>17003</v>
      </c>
      <c r="M121" s="93"/>
      <c r="N121" s="27"/>
      <c r="O121" s="93"/>
      <c r="P121" s="27" t="s">
        <v>17003</v>
      </c>
      <c r="Q121" s="27">
        <v>25</v>
      </c>
      <c r="R121" s="27"/>
      <c r="S121" s="27"/>
      <c r="T121" s="93"/>
      <c r="U121" s="93"/>
      <c r="V121" s="27" t="s">
        <v>17003</v>
      </c>
      <c r="W121" s="27">
        <v>25</v>
      </c>
      <c r="X121" s="94">
        <v>4.5</v>
      </c>
      <c r="Y121" s="94">
        <f t="shared" si="12"/>
        <v>112.5</v>
      </c>
      <c r="Z121" s="202" t="b">
        <v>1</v>
      </c>
      <c r="AA121" s="93"/>
      <c r="AB121" s="93"/>
      <c r="AC121" s="93"/>
      <c r="AD121" s="93"/>
      <c r="AE121" s="27"/>
      <c r="AF121" s="27"/>
      <c r="AG121" s="27"/>
      <c r="AH121" s="27"/>
      <c r="AI121" s="27"/>
      <c r="AJ121" s="27"/>
      <c r="AK121" s="200"/>
    </row>
    <row r="122" spans="2:37" ht="15.75">
      <c r="B122" s="200"/>
      <c r="D122" s="200"/>
      <c r="F122" s="200" t="s">
        <v>17004</v>
      </c>
      <c r="G122">
        <v>8</v>
      </c>
      <c r="H122" s="94">
        <v>20.7</v>
      </c>
      <c r="I122" s="94">
        <f t="shared" si="11"/>
        <v>165.6</v>
      </c>
      <c r="J122" s="27"/>
      <c r="K122" s="27"/>
      <c r="L122" s="27" t="s">
        <v>17004</v>
      </c>
      <c r="M122" s="93"/>
      <c r="N122" s="27"/>
      <c r="O122" s="93"/>
      <c r="P122" s="27" t="s">
        <v>17004</v>
      </c>
      <c r="Q122" s="27">
        <v>8</v>
      </c>
      <c r="R122" s="27"/>
      <c r="S122" s="27"/>
      <c r="T122" s="93"/>
      <c r="U122" s="93"/>
      <c r="V122" s="27" t="s">
        <v>17005</v>
      </c>
      <c r="W122" s="27">
        <v>8</v>
      </c>
      <c r="X122" s="94">
        <v>20.7</v>
      </c>
      <c r="Y122" s="94">
        <f t="shared" si="12"/>
        <v>165.6</v>
      </c>
      <c r="Z122" s="202" t="b">
        <v>1</v>
      </c>
      <c r="AA122" s="93"/>
      <c r="AB122" s="93"/>
      <c r="AC122" s="93"/>
      <c r="AD122" s="93"/>
      <c r="AE122" s="27"/>
      <c r="AF122" s="27"/>
      <c r="AG122" s="27"/>
      <c r="AH122" s="27"/>
      <c r="AI122" s="27"/>
      <c r="AJ122" s="27"/>
      <c r="AK122" s="200"/>
    </row>
    <row r="123" spans="2:37" ht="15.75">
      <c r="B123" s="200"/>
      <c r="D123" s="200"/>
      <c r="F123" s="200" t="s">
        <v>17006</v>
      </c>
      <c r="G123">
        <v>6</v>
      </c>
      <c r="H123" s="94">
        <v>10.8</v>
      </c>
      <c r="I123" s="94">
        <f t="shared" si="11"/>
        <v>64.800000000000011</v>
      </c>
      <c r="J123" s="27"/>
      <c r="K123" s="27"/>
      <c r="L123" s="27" t="s">
        <v>17006</v>
      </c>
      <c r="M123" s="93"/>
      <c r="N123" s="27"/>
      <c r="O123" s="93"/>
      <c r="P123" s="27" t="s">
        <v>17006</v>
      </c>
      <c r="Q123" s="27">
        <v>6</v>
      </c>
      <c r="R123" s="27"/>
      <c r="S123" s="27"/>
      <c r="T123" s="93"/>
      <c r="U123" s="93"/>
      <c r="V123" s="27" t="s">
        <v>17006</v>
      </c>
      <c r="W123" s="27">
        <v>6</v>
      </c>
      <c r="X123" s="94">
        <v>10.8</v>
      </c>
      <c r="Y123" s="94">
        <f t="shared" si="12"/>
        <v>64.800000000000011</v>
      </c>
      <c r="Z123" s="202" t="b">
        <v>1</v>
      </c>
      <c r="AA123" s="93"/>
      <c r="AB123" s="93"/>
      <c r="AC123" s="93"/>
      <c r="AD123" s="93"/>
      <c r="AE123" s="27"/>
      <c r="AF123" s="27"/>
      <c r="AG123" s="27"/>
      <c r="AH123" s="27"/>
      <c r="AI123" s="27"/>
      <c r="AJ123" s="27"/>
      <c r="AK123" s="200"/>
    </row>
    <row r="124" spans="2:37" ht="15.75">
      <c r="B124" s="200"/>
      <c r="D124" s="200"/>
      <c r="F124" s="200" t="s">
        <v>17007</v>
      </c>
      <c r="G124">
        <v>7</v>
      </c>
      <c r="H124" s="94">
        <v>25</v>
      </c>
      <c r="I124" s="94">
        <f t="shared" si="11"/>
        <v>175</v>
      </c>
      <c r="J124" s="27"/>
      <c r="K124" s="27"/>
      <c r="L124" s="27" t="s">
        <v>17007</v>
      </c>
      <c r="M124" s="93"/>
      <c r="N124" s="27"/>
      <c r="O124" s="93"/>
      <c r="P124" s="27" t="s">
        <v>17007</v>
      </c>
      <c r="Q124" s="27">
        <v>7</v>
      </c>
      <c r="R124" s="27"/>
      <c r="S124" s="27"/>
      <c r="T124" s="93"/>
      <c r="U124" s="93"/>
      <c r="V124" s="27" t="s">
        <v>17007</v>
      </c>
      <c r="W124" s="27">
        <v>7</v>
      </c>
      <c r="X124" s="94">
        <v>25</v>
      </c>
      <c r="Y124" s="94">
        <f t="shared" si="12"/>
        <v>175</v>
      </c>
      <c r="Z124" s="202" t="b">
        <v>1</v>
      </c>
      <c r="AA124" s="93"/>
      <c r="AB124" s="93"/>
      <c r="AC124" s="93"/>
      <c r="AD124" s="93"/>
      <c r="AE124" s="27"/>
      <c r="AF124" s="27"/>
      <c r="AG124" s="27"/>
      <c r="AH124" s="27"/>
      <c r="AI124" s="27"/>
      <c r="AJ124" s="27"/>
      <c r="AK124" s="200"/>
    </row>
    <row r="125" spans="2:37" ht="15.75">
      <c r="B125" s="200"/>
      <c r="D125" s="200"/>
      <c r="F125" s="200" t="s">
        <v>17008</v>
      </c>
      <c r="G125">
        <v>1</v>
      </c>
      <c r="H125" s="94">
        <v>181.9</v>
      </c>
      <c r="I125" s="94">
        <f t="shared" si="11"/>
        <v>181.9</v>
      </c>
      <c r="J125" s="27"/>
      <c r="K125" s="27"/>
      <c r="L125" s="27" t="s">
        <v>17008</v>
      </c>
      <c r="M125" s="93"/>
      <c r="N125" s="27"/>
      <c r="O125" s="93"/>
      <c r="P125" s="27" t="s">
        <v>17008</v>
      </c>
      <c r="Q125" s="27">
        <v>1</v>
      </c>
      <c r="R125" s="27"/>
      <c r="S125" s="27"/>
      <c r="T125" s="93"/>
      <c r="U125" s="93"/>
      <c r="V125" s="27" t="s">
        <v>17008</v>
      </c>
      <c r="W125" s="27">
        <v>1</v>
      </c>
      <c r="X125" s="94">
        <v>181.9</v>
      </c>
      <c r="Y125" s="94">
        <f t="shared" si="12"/>
        <v>181.9</v>
      </c>
      <c r="Z125" s="202" t="b">
        <v>1</v>
      </c>
      <c r="AA125" s="93"/>
      <c r="AB125" s="93"/>
      <c r="AC125" s="93"/>
      <c r="AD125" s="93"/>
      <c r="AE125" s="27"/>
      <c r="AF125" s="27"/>
      <c r="AG125" s="27"/>
      <c r="AH125" s="27"/>
      <c r="AI125" s="27"/>
      <c r="AJ125" s="27"/>
      <c r="AK125" s="200"/>
    </row>
    <row r="126" spans="2:37" ht="15.75">
      <c r="B126" s="200"/>
      <c r="D126" s="200"/>
      <c r="F126" s="200"/>
      <c r="H126" s="27"/>
      <c r="I126" s="27">
        <f>SUM(I118:I125)</f>
        <v>1017.82</v>
      </c>
      <c r="J126" s="27"/>
      <c r="K126" s="27"/>
      <c r="L126" s="27"/>
      <c r="M126" s="93"/>
      <c r="N126" s="27"/>
      <c r="O126" s="93"/>
      <c r="P126" s="27"/>
      <c r="Q126" s="27"/>
      <c r="R126" s="27"/>
      <c r="S126" s="27"/>
      <c r="T126" s="93"/>
      <c r="U126" s="93"/>
      <c r="V126" s="27"/>
      <c r="W126" s="27"/>
      <c r="X126" s="94"/>
      <c r="Y126" s="94">
        <f>SUM(Y118:Y125)</f>
        <v>1017.82</v>
      </c>
      <c r="Z126" s="202" t="b">
        <v>1</v>
      </c>
      <c r="AA126" s="93"/>
      <c r="AB126" s="93"/>
      <c r="AC126" s="93"/>
      <c r="AD126" s="93"/>
      <c r="AE126" s="27"/>
      <c r="AF126" s="27"/>
      <c r="AG126" s="27"/>
      <c r="AH126" s="27"/>
      <c r="AI126" s="27"/>
      <c r="AJ126" s="27"/>
      <c r="AK126" s="200"/>
    </row>
    <row r="127" spans="2:37" ht="15.75">
      <c r="B127" s="200"/>
      <c r="D127" s="200"/>
      <c r="F127" s="200"/>
      <c r="H127" s="27"/>
      <c r="I127" s="27"/>
      <c r="J127" s="27"/>
      <c r="K127" s="27"/>
      <c r="L127" s="27"/>
      <c r="M127" s="93"/>
      <c r="N127" s="27"/>
      <c r="O127" s="93"/>
      <c r="P127" s="27"/>
      <c r="Q127" s="27"/>
      <c r="R127" s="27"/>
      <c r="S127" s="27"/>
      <c r="T127" s="93"/>
      <c r="U127" s="93"/>
      <c r="V127" s="27"/>
      <c r="W127" s="27"/>
      <c r="X127" s="27" t="s">
        <v>17009</v>
      </c>
      <c r="Y127" s="94">
        <f>5%*Y122</f>
        <v>8.2799999999999994</v>
      </c>
      <c r="Z127" s="202" t="b">
        <v>1</v>
      </c>
      <c r="AA127" s="93"/>
      <c r="AB127" s="93"/>
      <c r="AC127" s="93"/>
      <c r="AD127" s="93"/>
      <c r="AE127" s="27"/>
      <c r="AF127" s="27"/>
      <c r="AG127" s="27"/>
      <c r="AH127" s="27"/>
      <c r="AI127" s="27"/>
      <c r="AJ127" s="27"/>
      <c r="AK127" s="200"/>
    </row>
    <row r="128" spans="2:37" ht="15.75">
      <c r="B128" s="200"/>
      <c r="D128" s="200"/>
      <c r="F128" s="200"/>
      <c r="H128" s="27"/>
      <c r="I128" s="27"/>
      <c r="J128" s="27"/>
      <c r="K128" s="27"/>
      <c r="L128" s="27"/>
      <c r="M128" s="93"/>
      <c r="N128" s="27"/>
      <c r="O128" s="93"/>
      <c r="P128" s="27"/>
      <c r="Q128" s="27"/>
      <c r="R128" s="27"/>
      <c r="S128" s="27"/>
      <c r="T128" s="93"/>
      <c r="U128" s="93"/>
      <c r="V128" s="27"/>
      <c r="W128" s="27"/>
      <c r="X128" s="27"/>
      <c r="Y128" s="94">
        <f>Y126+Y127</f>
        <v>1026.1000000000001</v>
      </c>
      <c r="Z128" s="202" t="b">
        <v>1</v>
      </c>
      <c r="AA128" s="93"/>
      <c r="AB128" s="93"/>
      <c r="AC128" s="93"/>
      <c r="AD128" s="93"/>
      <c r="AE128" s="27"/>
      <c r="AF128" s="27"/>
      <c r="AG128" s="27"/>
      <c r="AH128" s="27"/>
      <c r="AI128" s="27"/>
      <c r="AJ128" s="27"/>
      <c r="AK128" s="200"/>
    </row>
    <row r="129" spans="2:37" ht="15.75">
      <c r="B129" s="200"/>
      <c r="D129" s="200"/>
      <c r="F129" s="200"/>
      <c r="H129" s="27"/>
      <c r="I129" s="27"/>
      <c r="J129" s="27"/>
      <c r="K129" s="27"/>
      <c r="L129" s="27"/>
      <c r="M129" s="93"/>
      <c r="N129" s="27"/>
      <c r="O129" s="93"/>
      <c r="P129" s="27"/>
      <c r="Q129" s="27"/>
      <c r="R129" s="27"/>
      <c r="S129" s="27"/>
      <c r="T129" s="93"/>
      <c r="U129" s="93"/>
      <c r="V129" s="27"/>
      <c r="W129" s="27"/>
      <c r="X129" s="27"/>
      <c r="Y129" s="27"/>
      <c r="Z129" s="27"/>
      <c r="AA129" s="93"/>
      <c r="AB129" s="93"/>
      <c r="AC129" s="93"/>
      <c r="AD129" s="93"/>
      <c r="AE129" s="27"/>
      <c r="AF129" s="27"/>
      <c r="AG129" s="27"/>
      <c r="AH129" s="27"/>
      <c r="AI129" s="27"/>
      <c r="AJ129" s="27"/>
      <c r="AK129" s="200"/>
    </row>
    <row r="130" spans="2:37" ht="15.75">
      <c r="B130" s="199">
        <v>15</v>
      </c>
      <c r="C130" s="330" t="s">
        <v>16977</v>
      </c>
      <c r="D130" s="106" t="s">
        <v>17010</v>
      </c>
      <c r="E130" s="78" t="s">
        <v>17011</v>
      </c>
      <c r="F130" s="199" t="s">
        <v>17012</v>
      </c>
      <c r="G130" s="78">
        <v>4</v>
      </c>
      <c r="H130" s="216">
        <v>136.85</v>
      </c>
      <c r="I130" s="216">
        <f>G130*H130</f>
        <v>547.4</v>
      </c>
      <c r="J130" s="217" t="s">
        <v>17013</v>
      </c>
      <c r="K130" s="217" t="s">
        <v>17014</v>
      </c>
      <c r="L130" s="82" t="s">
        <v>17012</v>
      </c>
      <c r="M130" s="217" t="s">
        <v>62</v>
      </c>
      <c r="N130" s="217">
        <v>66975</v>
      </c>
      <c r="O130" s="217" t="s">
        <v>17015</v>
      </c>
      <c r="P130" s="82" t="s">
        <v>17012</v>
      </c>
      <c r="Q130" s="82">
        <v>4</v>
      </c>
      <c r="R130" s="217" t="s">
        <v>62</v>
      </c>
      <c r="S130" s="217" t="s">
        <v>17015</v>
      </c>
      <c r="T130" s="217">
        <v>66975</v>
      </c>
      <c r="U130" s="217" t="s">
        <v>17015</v>
      </c>
      <c r="V130" s="82" t="s">
        <v>17016</v>
      </c>
      <c r="W130" s="82">
        <v>4</v>
      </c>
      <c r="X130" s="216">
        <v>136.85</v>
      </c>
      <c r="Y130" s="216">
        <f>W130*X130</f>
        <v>547.4</v>
      </c>
      <c r="Z130" s="224" t="b">
        <v>1</v>
      </c>
      <c r="AA130" s="217" t="s">
        <v>17017</v>
      </c>
      <c r="AB130" s="217" t="s">
        <v>17018</v>
      </c>
      <c r="AC130" s="217" t="s">
        <v>62</v>
      </c>
      <c r="AD130" s="217" t="s">
        <v>17019</v>
      </c>
      <c r="AE130" s="82" t="s">
        <v>17020</v>
      </c>
      <c r="AF130" s="217">
        <v>2171.9499999999998</v>
      </c>
      <c r="AG130" s="217" t="s">
        <v>62</v>
      </c>
      <c r="AH130" s="217" t="s">
        <v>62</v>
      </c>
      <c r="AI130" s="217">
        <v>66975</v>
      </c>
      <c r="AJ130" s="217" t="s">
        <v>17020</v>
      </c>
      <c r="AK130" s="199" t="b">
        <v>1</v>
      </c>
    </row>
    <row r="131" spans="2:37" ht="15.75">
      <c r="B131" s="200"/>
      <c r="D131" s="200"/>
      <c r="F131" s="200" t="s">
        <v>17021</v>
      </c>
      <c r="G131">
        <v>8</v>
      </c>
      <c r="H131" s="94">
        <v>27.2</v>
      </c>
      <c r="I131" s="94">
        <f t="shared" ref="I131:I138" si="13">G131*H131</f>
        <v>217.6</v>
      </c>
      <c r="J131" s="93"/>
      <c r="K131" s="27"/>
      <c r="L131" s="27" t="s">
        <v>17021</v>
      </c>
      <c r="M131" s="27"/>
      <c r="N131" s="27"/>
      <c r="O131" s="27"/>
      <c r="P131" s="27" t="s">
        <v>17021</v>
      </c>
      <c r="Q131" s="27">
        <v>8</v>
      </c>
      <c r="R131" s="27"/>
      <c r="S131" s="27"/>
      <c r="T131" s="27"/>
      <c r="U131" s="27"/>
      <c r="V131" s="27" t="s">
        <v>17022</v>
      </c>
      <c r="W131" s="27">
        <v>8</v>
      </c>
      <c r="X131" s="94">
        <v>27.2</v>
      </c>
      <c r="Y131" s="94">
        <f t="shared" ref="Y131:Y138" si="14">W131*X131</f>
        <v>217.6</v>
      </c>
      <c r="Z131" s="202" t="b">
        <v>1</v>
      </c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00"/>
    </row>
    <row r="132" spans="2:37" ht="15.75">
      <c r="B132" s="200"/>
      <c r="D132" s="200"/>
      <c r="F132" s="200" t="s">
        <v>17023</v>
      </c>
      <c r="G132">
        <v>5</v>
      </c>
      <c r="H132" s="94">
        <v>67.66</v>
      </c>
      <c r="I132" s="94">
        <f t="shared" si="13"/>
        <v>338.29999999999995</v>
      </c>
      <c r="J132" s="93"/>
      <c r="K132" s="27"/>
      <c r="L132" s="27" t="s">
        <v>17023</v>
      </c>
      <c r="M132" s="27"/>
      <c r="N132" s="27"/>
      <c r="O132" s="27"/>
      <c r="P132" s="27" t="s">
        <v>17023</v>
      </c>
      <c r="Q132" s="27">
        <v>5</v>
      </c>
      <c r="R132" s="27"/>
      <c r="S132" s="27"/>
      <c r="T132" s="27"/>
      <c r="U132" s="27"/>
      <c r="V132" s="27" t="s">
        <v>17023</v>
      </c>
      <c r="W132" s="27">
        <v>5</v>
      </c>
      <c r="X132" s="94">
        <v>67.66</v>
      </c>
      <c r="Y132" s="94">
        <f t="shared" si="14"/>
        <v>338.29999999999995</v>
      </c>
      <c r="Z132" s="202" t="b">
        <v>1</v>
      </c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00"/>
    </row>
    <row r="133" spans="2:37" ht="15.75">
      <c r="B133" s="200"/>
      <c r="D133" s="200"/>
      <c r="F133" s="200" t="s">
        <v>17024</v>
      </c>
      <c r="G133">
        <v>4</v>
      </c>
      <c r="H133" s="94">
        <v>75.650000000000006</v>
      </c>
      <c r="I133" s="94">
        <f t="shared" si="13"/>
        <v>302.60000000000002</v>
      </c>
      <c r="J133" s="93"/>
      <c r="K133" s="27"/>
      <c r="L133" s="27" t="s">
        <v>17024</v>
      </c>
      <c r="M133" s="27"/>
      <c r="N133" s="27"/>
      <c r="O133" s="27"/>
      <c r="P133" s="27" t="s">
        <v>17024</v>
      </c>
      <c r="Q133" s="27">
        <v>4</v>
      </c>
      <c r="R133" s="27"/>
      <c r="S133" s="27"/>
      <c r="T133" s="27"/>
      <c r="U133" s="27"/>
      <c r="V133" s="27" t="s">
        <v>17024</v>
      </c>
      <c r="W133" s="27">
        <v>4</v>
      </c>
      <c r="X133" s="94">
        <v>75.650000000000006</v>
      </c>
      <c r="Y133" s="94">
        <f t="shared" si="14"/>
        <v>302.60000000000002</v>
      </c>
      <c r="Z133" s="202" t="b">
        <v>1</v>
      </c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00"/>
    </row>
    <row r="134" spans="2:37" ht="15.75">
      <c r="B134" s="200"/>
      <c r="D134" s="200"/>
      <c r="F134" s="200" t="s">
        <v>17025</v>
      </c>
      <c r="G134">
        <v>5</v>
      </c>
      <c r="H134" s="94">
        <v>17.899999999999999</v>
      </c>
      <c r="I134" s="94">
        <f t="shared" si="13"/>
        <v>89.5</v>
      </c>
      <c r="J134" s="93"/>
      <c r="K134" s="27"/>
      <c r="L134" s="27" t="s">
        <v>17025</v>
      </c>
      <c r="M134" s="27"/>
      <c r="N134" s="27"/>
      <c r="O134" s="27"/>
      <c r="P134" s="27" t="s">
        <v>17025</v>
      </c>
      <c r="Q134" s="27">
        <v>5</v>
      </c>
      <c r="R134" s="27"/>
      <c r="S134" s="27"/>
      <c r="T134" s="27"/>
      <c r="U134" s="27"/>
      <c r="V134" s="27" t="s">
        <v>17025</v>
      </c>
      <c r="W134" s="27">
        <v>5</v>
      </c>
      <c r="X134" s="94">
        <v>17.899999999999999</v>
      </c>
      <c r="Y134" s="94">
        <f t="shared" si="14"/>
        <v>89.5</v>
      </c>
      <c r="Z134" s="202" t="b">
        <v>1</v>
      </c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00"/>
    </row>
    <row r="135" spans="2:37" ht="15.75">
      <c r="B135" s="200"/>
      <c r="D135" s="200"/>
      <c r="F135" s="200" t="s">
        <v>17026</v>
      </c>
      <c r="G135">
        <v>2</v>
      </c>
      <c r="H135" s="94">
        <v>204</v>
      </c>
      <c r="I135" s="94">
        <f t="shared" si="13"/>
        <v>408</v>
      </c>
      <c r="J135" s="93"/>
      <c r="K135" s="27"/>
      <c r="L135" s="27" t="s">
        <v>17026</v>
      </c>
      <c r="M135" s="27"/>
      <c r="N135" s="27"/>
      <c r="O135" s="27"/>
      <c r="P135" s="27" t="s">
        <v>17026</v>
      </c>
      <c r="Q135" s="27">
        <v>2</v>
      </c>
      <c r="R135" s="27"/>
      <c r="S135" s="27"/>
      <c r="T135" s="27"/>
      <c r="U135" s="27"/>
      <c r="V135" s="27" t="s">
        <v>17027</v>
      </c>
      <c r="W135" s="27">
        <v>2</v>
      </c>
      <c r="X135" s="94">
        <v>204</v>
      </c>
      <c r="Y135" s="94">
        <f t="shared" si="14"/>
        <v>408</v>
      </c>
      <c r="Z135" s="202" t="b">
        <v>1</v>
      </c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00"/>
    </row>
    <row r="136" spans="2:37" ht="15.75">
      <c r="B136" s="200"/>
      <c r="D136" s="200"/>
      <c r="F136" s="200" t="s">
        <v>17028</v>
      </c>
      <c r="G136">
        <v>7</v>
      </c>
      <c r="H136" s="94">
        <v>10</v>
      </c>
      <c r="I136" s="94">
        <f t="shared" si="13"/>
        <v>70</v>
      </c>
      <c r="J136" s="93"/>
      <c r="K136" s="27"/>
      <c r="L136" s="27" t="s">
        <v>17028</v>
      </c>
      <c r="M136" s="27"/>
      <c r="N136" s="27"/>
      <c r="O136" s="27"/>
      <c r="P136" s="27" t="s">
        <v>17028</v>
      </c>
      <c r="Q136" s="27">
        <v>7</v>
      </c>
      <c r="R136" s="27"/>
      <c r="S136" s="27"/>
      <c r="T136" s="27"/>
      <c r="U136" s="27"/>
      <c r="V136" s="27" t="s">
        <v>17029</v>
      </c>
      <c r="W136" s="27">
        <v>7</v>
      </c>
      <c r="X136" s="94">
        <v>10</v>
      </c>
      <c r="Y136" s="94">
        <f t="shared" si="14"/>
        <v>70</v>
      </c>
      <c r="Z136" s="202" t="b">
        <v>1</v>
      </c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00"/>
    </row>
    <row r="137" spans="2:37" ht="15.75">
      <c r="B137" s="200"/>
      <c r="D137" s="200"/>
      <c r="F137" s="200" t="s">
        <v>17030</v>
      </c>
      <c r="G137">
        <v>4</v>
      </c>
      <c r="H137" s="94">
        <v>18</v>
      </c>
      <c r="I137" s="94">
        <f t="shared" si="13"/>
        <v>72</v>
      </c>
      <c r="J137" s="93"/>
      <c r="K137" s="27"/>
      <c r="L137" s="27" t="s">
        <v>17030</v>
      </c>
      <c r="M137" s="27"/>
      <c r="N137" s="27"/>
      <c r="O137" s="27"/>
      <c r="P137" s="27" t="s">
        <v>17030</v>
      </c>
      <c r="Q137" s="27">
        <v>4</v>
      </c>
      <c r="R137" s="27"/>
      <c r="S137" s="27"/>
      <c r="T137" s="27"/>
      <c r="U137" s="27"/>
      <c r="V137" s="27" t="s">
        <v>17030</v>
      </c>
      <c r="W137" s="27">
        <v>4</v>
      </c>
      <c r="X137" s="94">
        <v>18</v>
      </c>
      <c r="Y137" s="94">
        <f t="shared" si="14"/>
        <v>72</v>
      </c>
      <c r="Z137" s="202" t="b">
        <v>1</v>
      </c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00"/>
    </row>
    <row r="138" spans="2:37" ht="15.75">
      <c r="B138" s="200"/>
      <c r="D138" s="200"/>
      <c r="F138" s="200" t="s">
        <v>17031</v>
      </c>
      <c r="G138">
        <v>7</v>
      </c>
      <c r="H138" s="94">
        <v>9.1999999999999993</v>
      </c>
      <c r="I138" s="94">
        <f t="shared" si="13"/>
        <v>64.399999999999991</v>
      </c>
      <c r="J138" s="93"/>
      <c r="K138" s="27"/>
      <c r="L138" s="27" t="s">
        <v>17031</v>
      </c>
      <c r="M138" s="27"/>
      <c r="N138" s="27"/>
      <c r="O138" s="27"/>
      <c r="P138" s="27" t="s">
        <v>17031</v>
      </c>
      <c r="Q138" s="27">
        <v>7</v>
      </c>
      <c r="R138" s="27"/>
      <c r="S138" s="27"/>
      <c r="T138" s="27"/>
      <c r="U138" s="27"/>
      <c r="V138" s="27" t="s">
        <v>17031</v>
      </c>
      <c r="W138" s="27">
        <v>7</v>
      </c>
      <c r="X138" s="94">
        <v>9.1999999999999993</v>
      </c>
      <c r="Y138" s="94">
        <f t="shared" si="14"/>
        <v>64.399999999999991</v>
      </c>
      <c r="Z138" s="202" t="b">
        <v>1</v>
      </c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00"/>
    </row>
    <row r="139" spans="2:37" ht="15.75">
      <c r="B139" s="200"/>
      <c r="D139" s="200"/>
      <c r="F139" s="200"/>
      <c r="H139" s="27"/>
      <c r="I139" s="94">
        <f>SUM(I130:I138)</f>
        <v>2109.8000000000002</v>
      </c>
      <c r="J139" s="93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94"/>
      <c r="Y139" s="94">
        <f>SUM(Y130:Y138)</f>
        <v>2109.8000000000002</v>
      </c>
      <c r="Z139" s="202" t="b">
        <v>1</v>
      </c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00"/>
    </row>
    <row r="140" spans="2:37" ht="15.75">
      <c r="B140" s="200"/>
      <c r="D140" s="200"/>
      <c r="F140" s="200"/>
      <c r="H140" s="27"/>
      <c r="I140" s="27"/>
      <c r="J140" s="93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 t="s">
        <v>17009</v>
      </c>
      <c r="Y140" s="27">
        <f>5%*(Y136+Y135+Y131+Y130)</f>
        <v>62.150000000000006</v>
      </c>
      <c r="Z140" s="202" t="b">
        <v>1</v>
      </c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00"/>
    </row>
    <row r="141" spans="2:37" ht="15.75">
      <c r="B141" s="200"/>
      <c r="D141" s="200"/>
      <c r="F141" s="200"/>
      <c r="H141" s="27"/>
      <c r="I141" s="27"/>
      <c r="J141" s="93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>
        <f>Y139+Y140</f>
        <v>2171.9500000000003</v>
      </c>
      <c r="Z141" s="202" t="b">
        <v>1</v>
      </c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00"/>
    </row>
    <row r="142" spans="2:37" ht="15.75">
      <c r="B142" s="200"/>
      <c r="D142" s="200"/>
      <c r="F142" s="200"/>
      <c r="H142" s="27"/>
      <c r="I142" s="27"/>
      <c r="J142" s="93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00"/>
    </row>
    <row r="143" spans="2:37" ht="15.75">
      <c r="B143" s="199">
        <v>16</v>
      </c>
      <c r="C143" s="228">
        <v>44753</v>
      </c>
      <c r="D143" s="106" t="s">
        <v>17032</v>
      </c>
      <c r="E143" s="78" t="s">
        <v>16906</v>
      </c>
      <c r="F143" s="199" t="s">
        <v>16907</v>
      </c>
      <c r="G143" s="78">
        <v>28</v>
      </c>
      <c r="H143" s="216">
        <v>25.6</v>
      </c>
      <c r="I143" s="216">
        <f>PRODUCT(G143:H143)</f>
        <v>716.80000000000007</v>
      </c>
      <c r="J143" s="217" t="s">
        <v>17033</v>
      </c>
      <c r="K143" s="218">
        <v>44754</v>
      </c>
      <c r="L143" s="82" t="s">
        <v>16907</v>
      </c>
      <c r="M143" s="217" t="s">
        <v>62</v>
      </c>
      <c r="N143" s="217">
        <v>578764</v>
      </c>
      <c r="O143" s="218">
        <v>44755</v>
      </c>
      <c r="P143" s="82" t="s">
        <v>16907</v>
      </c>
      <c r="Q143" s="82">
        <v>28</v>
      </c>
      <c r="R143" s="217" t="s">
        <v>62</v>
      </c>
      <c r="S143" s="218">
        <v>44755</v>
      </c>
      <c r="T143" s="217">
        <v>578764</v>
      </c>
      <c r="U143" s="218">
        <v>44755</v>
      </c>
      <c r="V143" s="82" t="s">
        <v>16907</v>
      </c>
      <c r="W143" s="82">
        <v>28</v>
      </c>
      <c r="X143" s="216">
        <v>25.6</v>
      </c>
      <c r="Y143" s="216">
        <f>PRODUCT(W143:X143)</f>
        <v>716.80000000000007</v>
      </c>
      <c r="Z143" s="82" t="b">
        <v>1</v>
      </c>
      <c r="AA143" s="217" t="s">
        <v>17034</v>
      </c>
      <c r="AB143" s="218">
        <v>44782</v>
      </c>
      <c r="AC143" s="217" t="s">
        <v>62</v>
      </c>
      <c r="AD143" s="217" t="s">
        <v>17035</v>
      </c>
      <c r="AE143" s="218">
        <v>44785</v>
      </c>
      <c r="AF143" s="217">
        <v>1625.16</v>
      </c>
      <c r="AG143" s="217" t="s">
        <v>62</v>
      </c>
      <c r="AH143" s="217" t="s">
        <v>62</v>
      </c>
      <c r="AI143" s="217">
        <v>578764</v>
      </c>
      <c r="AJ143" s="218">
        <v>44785</v>
      </c>
      <c r="AK143" s="199" t="b">
        <v>1</v>
      </c>
    </row>
    <row r="144" spans="2:37" ht="15.75">
      <c r="B144" s="200"/>
      <c r="D144" s="107"/>
      <c r="F144" s="200" t="s">
        <v>17036</v>
      </c>
      <c r="G144">
        <v>31</v>
      </c>
      <c r="H144" s="94">
        <v>12.8</v>
      </c>
      <c r="I144" s="94">
        <f>PRODUCT(G144:H144)</f>
        <v>396.8</v>
      </c>
      <c r="J144" s="93"/>
      <c r="K144" s="27"/>
      <c r="L144" s="27" t="s">
        <v>17036</v>
      </c>
      <c r="M144" s="27"/>
      <c r="N144" s="27"/>
      <c r="O144" s="27"/>
      <c r="P144" s="27" t="s">
        <v>17036</v>
      </c>
      <c r="Q144" s="27">
        <v>31</v>
      </c>
      <c r="R144" s="27"/>
      <c r="S144" s="27"/>
      <c r="T144" s="27"/>
      <c r="U144" s="27"/>
      <c r="V144" s="27" t="s">
        <v>17036</v>
      </c>
      <c r="W144" s="27">
        <v>31</v>
      </c>
      <c r="X144" s="94">
        <v>12.8</v>
      </c>
      <c r="Y144" s="94">
        <f>PRODUCT(W144:X144)</f>
        <v>396.8</v>
      </c>
      <c r="Z144" s="27" t="b">
        <v>1</v>
      </c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00"/>
    </row>
    <row r="145" spans="2:37" ht="15.75">
      <c r="B145" s="200"/>
      <c r="D145" s="107"/>
      <c r="F145" s="200" t="s">
        <v>16916</v>
      </c>
      <c r="G145">
        <v>33</v>
      </c>
      <c r="H145" s="94">
        <v>6.6</v>
      </c>
      <c r="I145" s="94">
        <f>PRODUCT(G145:H145)</f>
        <v>217.79999999999998</v>
      </c>
      <c r="J145" s="93"/>
      <c r="K145" s="27"/>
      <c r="L145" s="27" t="s">
        <v>16916</v>
      </c>
      <c r="M145" s="27"/>
      <c r="N145" s="27"/>
      <c r="O145" s="27"/>
      <c r="P145" s="27" t="s">
        <v>16916</v>
      </c>
      <c r="Q145" s="27">
        <v>33</v>
      </c>
      <c r="R145" s="27"/>
      <c r="S145" s="27"/>
      <c r="T145" s="27"/>
      <c r="U145" s="27"/>
      <c r="V145" s="27" t="s">
        <v>16916</v>
      </c>
      <c r="W145" s="27">
        <v>33</v>
      </c>
      <c r="X145" s="94">
        <v>6.6</v>
      </c>
      <c r="Y145" s="94">
        <f>PRODUCT(W145:X145)</f>
        <v>217.79999999999998</v>
      </c>
      <c r="Z145" s="27" t="b">
        <v>1</v>
      </c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00"/>
    </row>
    <row r="146" spans="2:37" ht="15.75">
      <c r="B146" s="200"/>
      <c r="D146" s="107"/>
      <c r="F146" s="200" t="s">
        <v>16917</v>
      </c>
      <c r="G146">
        <v>24</v>
      </c>
      <c r="H146" s="94">
        <v>12.24</v>
      </c>
      <c r="I146" s="94">
        <f>PRODUCT(G146:H146)</f>
        <v>293.76</v>
      </c>
      <c r="J146" s="93"/>
      <c r="K146" s="27"/>
      <c r="L146" s="27" t="s">
        <v>16917</v>
      </c>
      <c r="M146" s="27"/>
      <c r="N146" s="27"/>
      <c r="O146" s="27"/>
      <c r="P146" s="27" t="s">
        <v>16917</v>
      </c>
      <c r="Q146" s="27">
        <v>24</v>
      </c>
      <c r="R146" s="27"/>
      <c r="S146" s="27"/>
      <c r="T146" s="27"/>
      <c r="U146" s="27"/>
      <c r="V146" s="27" t="s">
        <v>16917</v>
      </c>
      <c r="W146" s="27">
        <v>24</v>
      </c>
      <c r="X146" s="27">
        <v>12.24</v>
      </c>
      <c r="Y146" s="94">
        <f>PRODUCT(W146:X146)</f>
        <v>293.76</v>
      </c>
      <c r="Z146" s="27" t="b">
        <v>1</v>
      </c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00"/>
    </row>
    <row r="147" spans="2:37" ht="15.75">
      <c r="B147" s="200"/>
      <c r="D147" s="107"/>
      <c r="F147" s="200"/>
      <c r="H147" s="27"/>
      <c r="I147" s="27">
        <f>SUM(I143:I146)</f>
        <v>1625.16</v>
      </c>
      <c r="J147" s="93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>
        <f>SUM(Y143:Y146)</f>
        <v>1625.16</v>
      </c>
      <c r="Z147" s="27" t="b">
        <v>1</v>
      </c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00"/>
    </row>
    <row r="148" spans="2:37" ht="15.75">
      <c r="B148" s="200"/>
      <c r="C148" s="229"/>
      <c r="D148" s="107"/>
      <c r="F148" s="200"/>
      <c r="H148" s="27"/>
      <c r="I148" s="27"/>
      <c r="J148" s="93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00"/>
    </row>
    <row r="149" spans="2:37" ht="15.75">
      <c r="B149" s="199">
        <v>17</v>
      </c>
      <c r="C149" s="228">
        <v>44823</v>
      </c>
      <c r="D149" s="106" t="s">
        <v>17037</v>
      </c>
      <c r="E149" s="78" t="s">
        <v>16934</v>
      </c>
      <c r="F149" s="199" t="s">
        <v>16935</v>
      </c>
      <c r="G149" s="78">
        <v>22</v>
      </c>
      <c r="H149" s="216">
        <v>16.2</v>
      </c>
      <c r="I149" s="216">
        <f>PRODUCT(G149:H149)</f>
        <v>356.4</v>
      </c>
      <c r="J149" s="217" t="s">
        <v>17038</v>
      </c>
      <c r="K149" s="218">
        <v>44824</v>
      </c>
      <c r="L149" s="82" t="s">
        <v>16935</v>
      </c>
      <c r="M149" s="217" t="s">
        <v>62</v>
      </c>
      <c r="N149" s="217">
        <v>45649</v>
      </c>
      <c r="O149" s="218">
        <v>44825</v>
      </c>
      <c r="P149" s="82" t="s">
        <v>16935</v>
      </c>
      <c r="Q149" s="82">
        <v>22</v>
      </c>
      <c r="R149" s="217" t="s">
        <v>62</v>
      </c>
      <c r="S149" s="218">
        <v>44825</v>
      </c>
      <c r="T149" s="217">
        <v>45649</v>
      </c>
      <c r="U149" s="218">
        <v>44825</v>
      </c>
      <c r="V149" s="82" t="s">
        <v>16935</v>
      </c>
      <c r="W149" s="82">
        <v>22</v>
      </c>
      <c r="X149" s="216">
        <v>16.2</v>
      </c>
      <c r="Y149" s="216">
        <f>PRODUCT(W149:X149)</f>
        <v>356.4</v>
      </c>
      <c r="Z149" s="82" t="b">
        <v>1</v>
      </c>
      <c r="AA149" s="217" t="s">
        <v>17039</v>
      </c>
      <c r="AB149" s="218">
        <v>44852</v>
      </c>
      <c r="AC149" s="217" t="s">
        <v>62</v>
      </c>
      <c r="AD149" s="217" t="s">
        <v>17040</v>
      </c>
      <c r="AE149" s="218">
        <v>44855</v>
      </c>
      <c r="AF149" s="226">
        <f>Y154</f>
        <v>1695.6</v>
      </c>
      <c r="AG149" s="217" t="s">
        <v>62</v>
      </c>
      <c r="AH149" s="217" t="s">
        <v>62</v>
      </c>
      <c r="AI149" s="217">
        <v>45649</v>
      </c>
      <c r="AJ149" s="218">
        <v>44855</v>
      </c>
      <c r="AK149" s="199" t="b">
        <v>1</v>
      </c>
    </row>
    <row r="150" spans="2:37" ht="15.75">
      <c r="B150" s="200"/>
      <c r="D150" s="200"/>
      <c r="F150" s="200" t="s">
        <v>16940</v>
      </c>
      <c r="G150">
        <v>11</v>
      </c>
      <c r="H150" s="94">
        <v>43.2</v>
      </c>
      <c r="I150" s="94">
        <f>PRODUCT(G150:H150)</f>
        <v>475.20000000000005</v>
      </c>
      <c r="J150" s="27"/>
      <c r="K150" s="27"/>
      <c r="L150" s="27" t="s">
        <v>16940</v>
      </c>
      <c r="M150" s="27"/>
      <c r="N150" s="27"/>
      <c r="O150" s="27"/>
      <c r="P150" s="27" t="s">
        <v>16940</v>
      </c>
      <c r="Q150" s="27">
        <v>11</v>
      </c>
      <c r="R150" s="27"/>
      <c r="S150" s="27"/>
      <c r="T150" s="27"/>
      <c r="U150" s="27"/>
      <c r="V150" s="27" t="s">
        <v>16940</v>
      </c>
      <c r="W150" s="27">
        <v>11</v>
      </c>
      <c r="X150" s="94">
        <v>43.2</v>
      </c>
      <c r="Y150" s="94">
        <f>PRODUCT(W150:X150)</f>
        <v>475.20000000000005</v>
      </c>
      <c r="Z150" s="27" t="b">
        <v>1</v>
      </c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00"/>
    </row>
    <row r="151" spans="2:37" ht="15.75">
      <c r="B151" s="200"/>
      <c r="D151" s="200"/>
      <c r="F151" s="200" t="s">
        <v>16941</v>
      </c>
      <c r="G151">
        <v>22</v>
      </c>
      <c r="H151" s="94">
        <v>13.5</v>
      </c>
      <c r="I151" s="94">
        <f>PRODUCT(G151:H151)</f>
        <v>297</v>
      </c>
      <c r="J151" s="27"/>
      <c r="K151" s="27"/>
      <c r="L151" s="27" t="s">
        <v>16941</v>
      </c>
      <c r="M151" s="27"/>
      <c r="N151" s="27"/>
      <c r="O151" s="27"/>
      <c r="P151" s="27" t="s">
        <v>16941</v>
      </c>
      <c r="Q151" s="27">
        <v>22</v>
      </c>
      <c r="R151" s="27"/>
      <c r="S151" s="27"/>
      <c r="T151" s="27"/>
      <c r="U151" s="27"/>
      <c r="V151" s="27" t="s">
        <v>16941</v>
      </c>
      <c r="W151" s="27">
        <v>22</v>
      </c>
      <c r="X151" s="94">
        <v>13.5</v>
      </c>
      <c r="Y151" s="94">
        <f>PRODUCT(W151:X151)</f>
        <v>297</v>
      </c>
      <c r="Z151" s="27" t="b">
        <v>1</v>
      </c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00"/>
    </row>
    <row r="152" spans="2:37" ht="15.75">
      <c r="B152" s="200"/>
      <c r="D152" s="200"/>
      <c r="F152" s="200" t="s">
        <v>16942</v>
      </c>
      <c r="G152">
        <v>18</v>
      </c>
      <c r="H152" s="94">
        <v>13.5</v>
      </c>
      <c r="I152" s="94">
        <f>PRODUCT(G152:H152)</f>
        <v>243</v>
      </c>
      <c r="J152" s="27"/>
      <c r="K152" s="27"/>
      <c r="L152" s="27" t="s">
        <v>16942</v>
      </c>
      <c r="M152" s="27"/>
      <c r="N152" s="27"/>
      <c r="O152" s="27"/>
      <c r="P152" s="27" t="s">
        <v>16942</v>
      </c>
      <c r="Q152" s="27">
        <v>18</v>
      </c>
      <c r="R152" s="27"/>
      <c r="S152" s="27"/>
      <c r="T152" s="27"/>
      <c r="U152" s="27"/>
      <c r="V152" s="27" t="s">
        <v>16942</v>
      </c>
      <c r="W152" s="27">
        <v>18</v>
      </c>
      <c r="X152" s="94">
        <v>13.5</v>
      </c>
      <c r="Y152" s="94">
        <f>PRODUCT(W152:X152)</f>
        <v>243</v>
      </c>
      <c r="Z152" s="27" t="b">
        <v>1</v>
      </c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00"/>
    </row>
    <row r="153" spans="2:37" ht="15.75">
      <c r="B153" s="200"/>
      <c r="D153" s="200"/>
      <c r="F153" s="200" t="s">
        <v>16943</v>
      </c>
      <c r="G153">
        <v>18</v>
      </c>
      <c r="H153" s="94">
        <v>18</v>
      </c>
      <c r="I153" s="94">
        <f>PRODUCT(G153:H153)</f>
        <v>324</v>
      </c>
      <c r="J153" s="27"/>
      <c r="K153" s="27"/>
      <c r="L153" s="27" t="s">
        <v>16943</v>
      </c>
      <c r="M153" s="27"/>
      <c r="N153" s="27"/>
      <c r="O153" s="27"/>
      <c r="P153" s="27" t="s">
        <v>16943</v>
      </c>
      <c r="Q153" s="27">
        <v>18</v>
      </c>
      <c r="R153" s="27"/>
      <c r="S153" s="27"/>
      <c r="T153" s="27"/>
      <c r="U153" s="27"/>
      <c r="V153" s="27" t="s">
        <v>16943</v>
      </c>
      <c r="W153" s="27">
        <v>18</v>
      </c>
      <c r="X153" s="94">
        <v>18</v>
      </c>
      <c r="Y153" s="94">
        <f>PRODUCT(W153:X153)</f>
        <v>324</v>
      </c>
      <c r="Z153" s="27" t="b">
        <v>1</v>
      </c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00"/>
    </row>
    <row r="154" spans="2:37" ht="15.75">
      <c r="B154" s="200"/>
      <c r="D154" s="200"/>
      <c r="F154" s="200"/>
      <c r="H154" s="27"/>
      <c r="I154" s="94">
        <f>SUM(I149:I153)</f>
        <v>1695.6</v>
      </c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94">
        <f>SUM(Y149:Y153)</f>
        <v>1695.6</v>
      </c>
      <c r="Z154" s="27" t="b">
        <v>1</v>
      </c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00"/>
    </row>
    <row r="155" spans="2:37" ht="15.75">
      <c r="B155" s="200"/>
      <c r="D155" s="200"/>
      <c r="F155" s="200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00"/>
    </row>
    <row r="156" spans="2:37" ht="15.75">
      <c r="B156" s="82">
        <v>18</v>
      </c>
      <c r="C156" s="218">
        <v>44837</v>
      </c>
      <c r="D156" s="106" t="s">
        <v>17041</v>
      </c>
      <c r="E156" s="78" t="s">
        <v>16874</v>
      </c>
      <c r="F156" s="199" t="s">
        <v>16875</v>
      </c>
      <c r="G156" s="78">
        <v>26</v>
      </c>
      <c r="H156" s="216">
        <v>20.7</v>
      </c>
      <c r="I156" s="216">
        <f>PRODUCT(G156:H156)</f>
        <v>538.19999999999993</v>
      </c>
      <c r="J156" s="217" t="s">
        <v>17042</v>
      </c>
      <c r="K156" s="218">
        <v>44838</v>
      </c>
      <c r="L156" s="82" t="s">
        <v>16875</v>
      </c>
      <c r="M156" s="217" t="s">
        <v>62</v>
      </c>
      <c r="N156" s="217">
        <v>290681</v>
      </c>
      <c r="O156" s="218">
        <v>44839</v>
      </c>
      <c r="P156" s="82" t="s">
        <v>16875</v>
      </c>
      <c r="Q156" s="82">
        <v>26</v>
      </c>
      <c r="R156" s="217" t="s">
        <v>62</v>
      </c>
      <c r="S156" s="218">
        <v>44839</v>
      </c>
      <c r="T156" s="217">
        <v>290681</v>
      </c>
      <c r="U156" s="218">
        <v>44839</v>
      </c>
      <c r="V156" s="82" t="s">
        <v>16875</v>
      </c>
      <c r="W156" s="82">
        <v>26</v>
      </c>
      <c r="X156" s="216">
        <v>20.7</v>
      </c>
      <c r="Y156" s="216">
        <f>PRODUCT(W156:X156)</f>
        <v>538.19999999999993</v>
      </c>
      <c r="Z156" s="82" t="b">
        <v>1</v>
      </c>
      <c r="AA156" s="217" t="s">
        <v>17043</v>
      </c>
      <c r="AB156" s="218">
        <v>44866</v>
      </c>
      <c r="AC156" s="217" t="s">
        <v>62</v>
      </c>
      <c r="AD156" s="217" t="s">
        <v>17044</v>
      </c>
      <c r="AE156" s="218">
        <v>44869</v>
      </c>
      <c r="AF156" s="227">
        <f>Y164</f>
        <v>3690.0000000000005</v>
      </c>
      <c r="AG156" s="217" t="s">
        <v>62</v>
      </c>
      <c r="AH156" s="217" t="s">
        <v>62</v>
      </c>
      <c r="AI156" s="217">
        <v>290681</v>
      </c>
      <c r="AJ156" s="218">
        <v>44869</v>
      </c>
      <c r="AK156" s="106" t="b">
        <v>1</v>
      </c>
    </row>
    <row r="157" spans="2:37" ht="15.75">
      <c r="B157" s="27"/>
      <c r="C157" s="27"/>
      <c r="D157" s="200"/>
      <c r="F157" s="200" t="s">
        <v>16881</v>
      </c>
      <c r="G157">
        <v>21</v>
      </c>
      <c r="H157" s="94">
        <v>30.6</v>
      </c>
      <c r="I157" s="94">
        <f>PRODUCT(G157:H157)</f>
        <v>642.6</v>
      </c>
      <c r="J157" s="27"/>
      <c r="K157" s="27"/>
      <c r="L157" s="27" t="s">
        <v>16881</v>
      </c>
      <c r="M157" s="27"/>
      <c r="N157" s="27"/>
      <c r="O157" s="27"/>
      <c r="P157" s="27" t="s">
        <v>16881</v>
      </c>
      <c r="Q157" s="27">
        <v>21</v>
      </c>
      <c r="R157" s="27"/>
      <c r="S157" s="27"/>
      <c r="T157" s="27"/>
      <c r="U157" s="27"/>
      <c r="V157" s="27" t="s">
        <v>16881</v>
      </c>
      <c r="W157" s="27">
        <v>21</v>
      </c>
      <c r="X157" s="94">
        <v>30.6</v>
      </c>
      <c r="Y157" s="94">
        <f>PRODUCT(W157:X157)</f>
        <v>642.6</v>
      </c>
      <c r="Z157" s="27" t="b">
        <v>1</v>
      </c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00"/>
    </row>
    <row r="158" spans="2:37" ht="15.75">
      <c r="B158" s="27"/>
      <c r="C158" s="27"/>
      <c r="D158" s="200"/>
      <c r="F158" s="200" t="s">
        <v>16882</v>
      </c>
      <c r="G158">
        <v>25</v>
      </c>
      <c r="H158" s="94">
        <v>21.6</v>
      </c>
      <c r="I158" s="94">
        <f>PRODUCT(G158:H158)</f>
        <v>540</v>
      </c>
      <c r="J158" s="27"/>
      <c r="K158" s="27"/>
      <c r="L158" s="27" t="s">
        <v>16882</v>
      </c>
      <c r="M158" s="27"/>
      <c r="N158" s="27"/>
      <c r="O158" s="27"/>
      <c r="P158" s="27" t="s">
        <v>16882</v>
      </c>
      <c r="Q158" s="27">
        <v>25</v>
      </c>
      <c r="R158" s="27"/>
      <c r="S158" s="27"/>
      <c r="T158" s="27"/>
      <c r="U158" s="27"/>
      <c r="V158" s="27" t="s">
        <v>16882</v>
      </c>
      <c r="W158" s="27">
        <v>25</v>
      </c>
      <c r="X158" s="94">
        <v>21.6</v>
      </c>
      <c r="Y158" s="94">
        <f>PRODUCT(W158:X158)</f>
        <v>540</v>
      </c>
      <c r="Z158" s="27" t="b">
        <v>1</v>
      </c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00"/>
    </row>
    <row r="159" spans="2:37" ht="15.75">
      <c r="B159" s="27"/>
      <c r="C159" s="27"/>
      <c r="D159" s="200"/>
      <c r="F159" s="200" t="s">
        <v>16883</v>
      </c>
      <c r="G159">
        <v>5</v>
      </c>
      <c r="H159" s="94">
        <v>41.04</v>
      </c>
      <c r="I159" s="94">
        <f>PRODUCT(G159:H159)</f>
        <v>205.2</v>
      </c>
      <c r="J159" s="27"/>
      <c r="K159" s="27"/>
      <c r="L159" s="27" t="s">
        <v>16883</v>
      </c>
      <c r="M159" s="27"/>
      <c r="N159" s="27"/>
      <c r="O159" s="27"/>
      <c r="P159" s="27" t="s">
        <v>16883</v>
      </c>
      <c r="Q159" s="27">
        <v>5</v>
      </c>
      <c r="R159" s="27"/>
      <c r="S159" s="27"/>
      <c r="T159" s="27"/>
      <c r="U159" s="27"/>
      <c r="V159" s="27" t="s">
        <v>16883</v>
      </c>
      <c r="W159" s="27">
        <v>5</v>
      </c>
      <c r="X159" s="94">
        <v>41.04</v>
      </c>
      <c r="Y159" s="94">
        <f>PRODUCT(W159:X159)</f>
        <v>205.2</v>
      </c>
      <c r="Z159" s="27" t="b">
        <v>1</v>
      </c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00"/>
    </row>
    <row r="160" spans="2:37" ht="15.75">
      <c r="B160" s="27"/>
      <c r="C160" s="27"/>
      <c r="D160" s="200"/>
      <c r="F160" s="200" t="s">
        <v>16884</v>
      </c>
      <c r="G160">
        <v>6</v>
      </c>
      <c r="H160" s="94">
        <v>33.299999999999997</v>
      </c>
      <c r="I160" s="94">
        <f>PRODUCT(G160:H160)</f>
        <v>199.79999999999998</v>
      </c>
      <c r="J160" s="27"/>
      <c r="K160" s="27"/>
      <c r="L160" s="27" t="s">
        <v>16884</v>
      </c>
      <c r="M160" s="27"/>
      <c r="N160" s="27"/>
      <c r="O160" s="27"/>
      <c r="P160" s="27" t="s">
        <v>16884</v>
      </c>
      <c r="Q160" s="27">
        <v>6</v>
      </c>
      <c r="R160" s="27"/>
      <c r="S160" s="27"/>
      <c r="T160" s="27"/>
      <c r="U160" s="27"/>
      <c r="V160" s="27" t="s">
        <v>16884</v>
      </c>
      <c r="W160" s="27">
        <v>6</v>
      </c>
      <c r="X160" s="94">
        <v>33.299999999999997</v>
      </c>
      <c r="Y160" s="94">
        <f>PRODUCT(W160:X160)</f>
        <v>199.79999999999998</v>
      </c>
      <c r="Z160" s="27" t="b">
        <v>1</v>
      </c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00"/>
    </row>
    <row r="161" spans="2:41" ht="15.75">
      <c r="B161" s="27"/>
      <c r="C161" s="27"/>
      <c r="D161" s="200"/>
      <c r="F161" s="200" t="s">
        <v>16885</v>
      </c>
      <c r="G161">
        <v>23</v>
      </c>
      <c r="H161" s="94">
        <v>37.799999999999997</v>
      </c>
      <c r="I161" s="94">
        <f>PRODUCT(G161:H161)</f>
        <v>869.4</v>
      </c>
      <c r="J161" s="27"/>
      <c r="K161" s="27"/>
      <c r="L161" s="27" t="s">
        <v>16885</v>
      </c>
      <c r="M161" s="27"/>
      <c r="N161" s="27"/>
      <c r="O161" s="27"/>
      <c r="P161" s="27" t="s">
        <v>16885</v>
      </c>
      <c r="Q161" s="27">
        <v>23</v>
      </c>
      <c r="R161" s="27"/>
      <c r="S161" s="27"/>
      <c r="T161" s="27"/>
      <c r="U161" s="27"/>
      <c r="V161" s="27" t="s">
        <v>16885</v>
      </c>
      <c r="W161" s="27">
        <v>23</v>
      </c>
      <c r="X161" s="94">
        <v>37.799999999999997</v>
      </c>
      <c r="Y161" s="94">
        <f>PRODUCT(W161:X161)</f>
        <v>869.4</v>
      </c>
      <c r="Z161" s="27" t="b">
        <v>1</v>
      </c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00"/>
    </row>
    <row r="162" spans="2:41" ht="15.75">
      <c r="B162" s="27"/>
      <c r="C162" s="27"/>
      <c r="D162" s="200"/>
      <c r="F162" s="200" t="s">
        <v>16886</v>
      </c>
      <c r="G162">
        <v>13</v>
      </c>
      <c r="H162" s="94">
        <v>30.6</v>
      </c>
      <c r="I162" s="94">
        <f>PRODUCT(G162:H162)</f>
        <v>397.8</v>
      </c>
      <c r="J162" s="27"/>
      <c r="K162" s="27"/>
      <c r="L162" s="27" t="s">
        <v>16886</v>
      </c>
      <c r="M162" s="27"/>
      <c r="N162" s="27"/>
      <c r="O162" s="27"/>
      <c r="P162" s="27" t="s">
        <v>16886</v>
      </c>
      <c r="Q162" s="27">
        <v>13</v>
      </c>
      <c r="R162" s="27"/>
      <c r="S162" s="27"/>
      <c r="T162" s="27"/>
      <c r="U162" s="27"/>
      <c r="V162" s="27" t="s">
        <v>16886</v>
      </c>
      <c r="W162" s="27">
        <v>13</v>
      </c>
      <c r="X162" s="94">
        <v>30.6</v>
      </c>
      <c r="Y162" s="94">
        <f>PRODUCT(W162:X162)</f>
        <v>397.8</v>
      </c>
      <c r="Z162" s="27" t="b">
        <v>1</v>
      </c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00"/>
    </row>
    <row r="163" spans="2:41" ht="15.75">
      <c r="B163" s="27"/>
      <c r="C163" s="27"/>
      <c r="D163" s="200"/>
      <c r="F163" s="200" t="s">
        <v>16887</v>
      </c>
      <c r="G163">
        <v>10</v>
      </c>
      <c r="H163" s="94">
        <v>29.7</v>
      </c>
      <c r="I163" s="94">
        <f>PRODUCT(G163:H163)</f>
        <v>297</v>
      </c>
      <c r="J163" s="27"/>
      <c r="K163" s="27"/>
      <c r="L163" s="27" t="s">
        <v>16887</v>
      </c>
      <c r="M163" s="27"/>
      <c r="N163" s="27"/>
      <c r="O163" s="27"/>
      <c r="P163" s="27" t="s">
        <v>16887</v>
      </c>
      <c r="Q163" s="27">
        <v>10</v>
      </c>
      <c r="R163" s="27"/>
      <c r="S163" s="27"/>
      <c r="T163" s="27"/>
      <c r="U163" s="27"/>
      <c r="V163" s="27" t="s">
        <v>16887</v>
      </c>
      <c r="W163" s="27">
        <v>10</v>
      </c>
      <c r="X163" s="94">
        <v>29.7</v>
      </c>
      <c r="Y163" s="94">
        <f>PRODUCT(W163:X163)</f>
        <v>297</v>
      </c>
      <c r="Z163" s="27" t="b">
        <v>1</v>
      </c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00"/>
    </row>
    <row r="164" spans="2:41" ht="15.75">
      <c r="B164" s="27"/>
      <c r="C164" s="27"/>
      <c r="D164" s="200"/>
      <c r="F164" s="200"/>
      <c r="H164" s="27"/>
      <c r="I164" s="94">
        <f>SUM(I156:I163)</f>
        <v>3690.0000000000005</v>
      </c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94">
        <f>SUM(Y156:Y163)</f>
        <v>3690.0000000000005</v>
      </c>
      <c r="Z164" s="27" t="b">
        <v>1</v>
      </c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00"/>
    </row>
    <row r="165" spans="2:41" ht="15.75">
      <c r="B165" s="27"/>
      <c r="C165" s="27"/>
      <c r="D165" s="200"/>
      <c r="F165" s="200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00"/>
    </row>
    <row r="166" spans="2:41" ht="15.75">
      <c r="B166" s="199">
        <v>19</v>
      </c>
      <c r="C166" s="228">
        <v>44844</v>
      </c>
      <c r="D166" s="106" t="s">
        <v>17045</v>
      </c>
      <c r="E166" s="78" t="s">
        <v>17046</v>
      </c>
      <c r="F166" s="199" t="s">
        <v>17047</v>
      </c>
      <c r="G166" s="78">
        <v>8</v>
      </c>
      <c r="H166" s="216">
        <v>612</v>
      </c>
      <c r="I166" s="216">
        <f>PRODUCT(G166:H166)</f>
        <v>4896</v>
      </c>
      <c r="J166" s="217" t="s">
        <v>17048</v>
      </c>
      <c r="K166" s="218">
        <v>44845</v>
      </c>
      <c r="L166" s="82" t="s">
        <v>17047</v>
      </c>
      <c r="M166" s="217" t="s">
        <v>62</v>
      </c>
      <c r="N166" s="217" t="s">
        <v>17049</v>
      </c>
      <c r="O166" s="218">
        <v>44846</v>
      </c>
      <c r="P166" s="82" t="s">
        <v>17047</v>
      </c>
      <c r="Q166" s="82">
        <v>8</v>
      </c>
      <c r="R166" s="217" t="s">
        <v>62</v>
      </c>
      <c r="S166" s="218">
        <v>44846</v>
      </c>
      <c r="T166" s="217" t="s">
        <v>17050</v>
      </c>
      <c r="U166" s="218">
        <v>44846</v>
      </c>
      <c r="V166" s="82" t="s">
        <v>17047</v>
      </c>
      <c r="W166" s="82">
        <v>8</v>
      </c>
      <c r="X166" s="216">
        <v>612</v>
      </c>
      <c r="Y166" s="216">
        <f>PRODUCT(W166:X166)</f>
        <v>4896</v>
      </c>
      <c r="Z166" s="82" t="b">
        <v>1</v>
      </c>
      <c r="AA166" s="217" t="s">
        <v>17051</v>
      </c>
      <c r="AB166" s="218">
        <v>44873</v>
      </c>
      <c r="AC166" s="217" t="s">
        <v>62</v>
      </c>
      <c r="AD166" s="217" t="s">
        <v>17052</v>
      </c>
      <c r="AE166" s="218">
        <v>44876</v>
      </c>
      <c r="AF166" s="226">
        <f>Y173</f>
        <v>12600</v>
      </c>
      <c r="AG166" s="217" t="s">
        <v>62</v>
      </c>
      <c r="AH166" s="217" t="s">
        <v>62</v>
      </c>
      <c r="AI166" s="217" t="s">
        <v>17050</v>
      </c>
      <c r="AJ166" s="218">
        <v>44876</v>
      </c>
      <c r="AK166" s="106" t="b">
        <v>1</v>
      </c>
    </row>
    <row r="167" spans="2:41" ht="15.75">
      <c r="B167" s="200"/>
      <c r="D167" s="200"/>
      <c r="F167" s="200" t="s">
        <v>17053</v>
      </c>
      <c r="G167">
        <v>40</v>
      </c>
      <c r="H167" s="94">
        <v>56</v>
      </c>
      <c r="I167" s="94">
        <f>PRODUCT(G167:H167)</f>
        <v>2240</v>
      </c>
      <c r="J167" s="27"/>
      <c r="K167" s="27"/>
      <c r="L167" s="27" t="s">
        <v>17053</v>
      </c>
      <c r="M167" s="27"/>
      <c r="N167" s="27"/>
      <c r="O167" s="27"/>
      <c r="P167" s="27" t="s">
        <v>17053</v>
      </c>
      <c r="Q167" s="27">
        <v>40</v>
      </c>
      <c r="R167" s="27"/>
      <c r="S167" s="27"/>
      <c r="T167" s="27"/>
      <c r="U167" s="27"/>
      <c r="V167" s="27" t="s">
        <v>17053</v>
      </c>
      <c r="W167" s="27">
        <v>40</v>
      </c>
      <c r="X167" s="94">
        <v>56</v>
      </c>
      <c r="Y167" s="94">
        <f>PRODUCT(W167:X167)</f>
        <v>2240</v>
      </c>
      <c r="Z167" s="27" t="b">
        <v>1</v>
      </c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00"/>
    </row>
    <row r="168" spans="2:41" ht="15.75">
      <c r="B168" s="200"/>
      <c r="D168" s="200"/>
      <c r="F168" s="200" t="s">
        <v>17054</v>
      </c>
      <c r="G168">
        <v>20</v>
      </c>
      <c r="H168" s="94">
        <v>36</v>
      </c>
      <c r="I168" s="94">
        <f>PRODUCT(G168:H168)</f>
        <v>720</v>
      </c>
      <c r="J168" s="27"/>
      <c r="K168" s="27"/>
      <c r="L168" s="27" t="s">
        <v>17054</v>
      </c>
      <c r="M168" s="27"/>
      <c r="N168" s="27"/>
      <c r="O168" s="27"/>
      <c r="P168" s="27" t="s">
        <v>17054</v>
      </c>
      <c r="Q168" s="27">
        <v>20</v>
      </c>
      <c r="R168" s="27"/>
      <c r="S168" s="27"/>
      <c r="T168" s="27"/>
      <c r="U168" s="27"/>
      <c r="V168" s="27" t="s">
        <v>17054</v>
      </c>
      <c r="W168" s="27">
        <v>20</v>
      </c>
      <c r="X168" s="94">
        <v>36</v>
      </c>
      <c r="Y168" s="94">
        <f>PRODUCT(W168:X168)</f>
        <v>720</v>
      </c>
      <c r="Z168" s="27" t="b">
        <v>1</v>
      </c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00"/>
    </row>
    <row r="169" spans="2:41" ht="15.75">
      <c r="B169" s="200"/>
      <c r="D169" s="200"/>
      <c r="F169" s="200" t="s">
        <v>17055</v>
      </c>
      <c r="G169">
        <v>30</v>
      </c>
      <c r="H169" s="94">
        <v>35</v>
      </c>
      <c r="I169" s="94">
        <f>PRODUCT(G169:H169)</f>
        <v>1050</v>
      </c>
      <c r="J169" s="27"/>
      <c r="K169" s="27"/>
      <c r="L169" s="27" t="s">
        <v>17055</v>
      </c>
      <c r="M169" s="27"/>
      <c r="N169" s="27"/>
      <c r="O169" s="27"/>
      <c r="P169" s="27" t="s">
        <v>17055</v>
      </c>
      <c r="Q169" s="27">
        <v>30</v>
      </c>
      <c r="R169" s="27"/>
      <c r="S169" s="27"/>
      <c r="T169" s="27"/>
      <c r="U169" s="27"/>
      <c r="V169" s="27" t="s">
        <v>17055</v>
      </c>
      <c r="W169" s="27">
        <v>30</v>
      </c>
      <c r="X169" s="94">
        <v>35</v>
      </c>
      <c r="Y169" s="94">
        <f>PRODUCT(W169:X169)</f>
        <v>1050</v>
      </c>
      <c r="Z169" s="27" t="b">
        <v>1</v>
      </c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00"/>
    </row>
    <row r="170" spans="2:41" ht="15.75">
      <c r="B170" s="200"/>
      <c r="D170" s="200"/>
      <c r="F170" s="200" t="s">
        <v>17056</v>
      </c>
      <c r="G170">
        <v>20</v>
      </c>
      <c r="H170" s="94">
        <v>61.6</v>
      </c>
      <c r="I170" s="94">
        <f>PRODUCT(G170:H170)</f>
        <v>1232</v>
      </c>
      <c r="J170" s="27"/>
      <c r="K170" s="27"/>
      <c r="L170" s="27" t="s">
        <v>17056</v>
      </c>
      <c r="M170" s="27"/>
      <c r="N170" s="27"/>
      <c r="O170" s="27"/>
      <c r="P170" s="27" t="s">
        <v>17056</v>
      </c>
      <c r="Q170" s="27">
        <v>20</v>
      </c>
      <c r="R170" s="27"/>
      <c r="S170" s="27"/>
      <c r="T170" s="27"/>
      <c r="U170" s="27"/>
      <c r="V170" s="27" t="s">
        <v>17056</v>
      </c>
      <c r="W170" s="27">
        <v>20</v>
      </c>
      <c r="X170" s="94">
        <v>61.6</v>
      </c>
      <c r="Y170" s="94">
        <f>PRODUCT(W170:X170)</f>
        <v>1232</v>
      </c>
      <c r="Z170" s="27" t="b">
        <v>1</v>
      </c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00"/>
    </row>
    <row r="171" spans="2:41" ht="15.75">
      <c r="B171" s="200"/>
      <c r="D171" s="200"/>
      <c r="F171" s="200" t="s">
        <v>17057</v>
      </c>
      <c r="G171">
        <v>20</v>
      </c>
      <c r="H171" s="94">
        <v>66.7</v>
      </c>
      <c r="I171" s="94">
        <f>PRODUCT(G171:H171)</f>
        <v>1334</v>
      </c>
      <c r="J171" s="27"/>
      <c r="K171" s="27"/>
      <c r="L171" s="27" t="s">
        <v>17057</v>
      </c>
      <c r="M171" s="27"/>
      <c r="N171" s="27"/>
      <c r="O171" s="27"/>
      <c r="P171" s="27" t="s">
        <v>17057</v>
      </c>
      <c r="Q171" s="27">
        <v>20</v>
      </c>
      <c r="R171" s="27"/>
      <c r="S171" s="27"/>
      <c r="T171" s="27"/>
      <c r="U171" s="27"/>
      <c r="V171" s="27" t="s">
        <v>17057</v>
      </c>
      <c r="W171" s="27">
        <v>20</v>
      </c>
      <c r="X171" s="94">
        <v>66.7</v>
      </c>
      <c r="Y171" s="94">
        <f>PRODUCT(W171:X171)</f>
        <v>1334</v>
      </c>
      <c r="Z171" s="27" t="b">
        <v>1</v>
      </c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00"/>
    </row>
    <row r="172" spans="2:41" ht="15.75">
      <c r="B172" s="200"/>
      <c r="D172" s="200"/>
      <c r="F172" s="200" t="s">
        <v>17058</v>
      </c>
      <c r="G172">
        <v>20</v>
      </c>
      <c r="H172" s="94">
        <v>56.4</v>
      </c>
      <c r="I172" s="94">
        <f>PRODUCT(G172:H172)</f>
        <v>1128</v>
      </c>
      <c r="J172" s="27"/>
      <c r="K172" s="27"/>
      <c r="L172" s="27" t="s">
        <v>17058</v>
      </c>
      <c r="M172" s="27"/>
      <c r="N172" s="27"/>
      <c r="O172" s="27"/>
      <c r="P172" s="27" t="s">
        <v>17058</v>
      </c>
      <c r="Q172" s="27">
        <v>20</v>
      </c>
      <c r="R172" s="27"/>
      <c r="S172" s="27"/>
      <c r="T172" s="27"/>
      <c r="U172" s="27"/>
      <c r="V172" s="27" t="s">
        <v>17058</v>
      </c>
      <c r="W172" s="27">
        <v>20</v>
      </c>
      <c r="X172" s="94">
        <v>56.4</v>
      </c>
      <c r="Y172" s="94">
        <f>PRODUCT(W172:X172)</f>
        <v>1128</v>
      </c>
      <c r="Z172" s="27" t="b">
        <v>1</v>
      </c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00"/>
    </row>
    <row r="173" spans="2:41" ht="15.75">
      <c r="B173" s="200"/>
      <c r="D173" s="200"/>
      <c r="F173" s="200"/>
      <c r="H173" s="27"/>
      <c r="I173" s="94">
        <f>SUM(I166:I172)</f>
        <v>12600</v>
      </c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94">
        <f>SUM(Y166:Y172)</f>
        <v>12600</v>
      </c>
      <c r="Z173" s="27" t="b">
        <v>1</v>
      </c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00"/>
    </row>
    <row r="174" spans="2:41" ht="15.75">
      <c r="B174" s="200"/>
      <c r="D174" s="200"/>
      <c r="F174" s="200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00"/>
    </row>
    <row r="175" spans="2:41" ht="15.75">
      <c r="B175" s="230">
        <v>20</v>
      </c>
      <c r="C175" s="231">
        <v>44856</v>
      </c>
      <c r="D175" s="232" t="s">
        <v>17059</v>
      </c>
      <c r="E175" s="233" t="s">
        <v>17060</v>
      </c>
      <c r="F175" s="230" t="s">
        <v>17061</v>
      </c>
      <c r="G175" s="233">
        <v>15</v>
      </c>
      <c r="H175" s="234">
        <v>2.1</v>
      </c>
      <c r="I175" s="235">
        <f>PRODUCT(G175:H175)</f>
        <v>31.5</v>
      </c>
      <c r="J175" s="236" t="s">
        <v>17062</v>
      </c>
      <c r="K175" s="237">
        <v>44857</v>
      </c>
      <c r="L175" s="238" t="s">
        <v>17061</v>
      </c>
      <c r="M175" s="236" t="s">
        <v>62</v>
      </c>
      <c r="N175" s="236">
        <v>80937</v>
      </c>
      <c r="O175" s="237">
        <v>44858</v>
      </c>
      <c r="P175" s="238" t="s">
        <v>17061</v>
      </c>
      <c r="Q175" s="238">
        <v>15</v>
      </c>
      <c r="R175" s="236" t="s">
        <v>62</v>
      </c>
      <c r="S175" s="237">
        <v>44858</v>
      </c>
      <c r="T175" s="236">
        <v>80937</v>
      </c>
      <c r="U175" s="237">
        <v>44858</v>
      </c>
      <c r="V175" s="238" t="s">
        <v>17061</v>
      </c>
      <c r="W175" s="238">
        <v>15</v>
      </c>
      <c r="X175" s="243" t="s">
        <v>52</v>
      </c>
      <c r="Y175" s="243" t="s">
        <v>52</v>
      </c>
      <c r="Z175" s="243" t="s">
        <v>52</v>
      </c>
      <c r="AA175" s="236" t="s">
        <v>17063</v>
      </c>
      <c r="AB175" s="237">
        <v>44857</v>
      </c>
      <c r="AC175" s="236" t="s">
        <v>62</v>
      </c>
      <c r="AD175" s="236" t="s">
        <v>17064</v>
      </c>
      <c r="AE175" s="237">
        <v>44858</v>
      </c>
      <c r="AF175" s="327">
        <v>128</v>
      </c>
      <c r="AG175" s="236" t="s">
        <v>62</v>
      </c>
      <c r="AH175" s="236" t="s">
        <v>62</v>
      </c>
      <c r="AI175" s="236">
        <v>80937</v>
      </c>
      <c r="AJ175" s="237">
        <v>44858</v>
      </c>
      <c r="AK175" s="236" t="b">
        <v>1</v>
      </c>
      <c r="AL175" s="202"/>
      <c r="AM175" s="34"/>
      <c r="AN175" s="34"/>
      <c r="AO175" s="34"/>
    </row>
    <row r="176" spans="2:41" ht="15.75">
      <c r="B176" s="205"/>
      <c r="C176" s="100"/>
      <c r="D176" s="205"/>
      <c r="E176" s="100"/>
      <c r="F176" s="205" t="s">
        <v>17065</v>
      </c>
      <c r="G176" s="100">
        <v>3</v>
      </c>
      <c r="H176" s="208">
        <v>2.6</v>
      </c>
      <c r="I176" s="207">
        <f t="shared" ref="I176:I178" si="15">PRODUCT(G176:H176)</f>
        <v>7.8000000000000007</v>
      </c>
      <c r="J176" s="99"/>
      <c r="K176" s="99"/>
      <c r="L176" s="99" t="s">
        <v>17065</v>
      </c>
      <c r="M176" s="206"/>
      <c r="N176" s="99"/>
      <c r="O176" s="99"/>
      <c r="P176" s="99" t="s">
        <v>17065</v>
      </c>
      <c r="Q176" s="99">
        <v>3</v>
      </c>
      <c r="R176" s="206"/>
      <c r="S176" s="99"/>
      <c r="T176" s="99"/>
      <c r="U176" s="99"/>
      <c r="V176" s="99" t="s">
        <v>17065</v>
      </c>
      <c r="W176" s="99">
        <v>3</v>
      </c>
      <c r="X176" s="244" t="s">
        <v>52</v>
      </c>
      <c r="Y176" s="244" t="s">
        <v>52</v>
      </c>
      <c r="Z176" s="244" t="s">
        <v>52</v>
      </c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202"/>
      <c r="AM176" s="34"/>
      <c r="AN176" s="34"/>
      <c r="AO176" s="34"/>
    </row>
    <row r="177" spans="2:37" ht="15.75">
      <c r="B177" s="205"/>
      <c r="C177" s="100"/>
      <c r="D177" s="205"/>
      <c r="E177" s="100"/>
      <c r="F177" s="205" t="s">
        <v>17066</v>
      </c>
      <c r="G177" s="100">
        <v>13</v>
      </c>
      <c r="H177" s="208">
        <v>1.7</v>
      </c>
      <c r="I177" s="207">
        <f t="shared" si="15"/>
        <v>22.099999999999998</v>
      </c>
      <c r="J177" s="99"/>
      <c r="K177" s="99"/>
      <c r="L177" s="99" t="s">
        <v>17066</v>
      </c>
      <c r="M177" s="206"/>
      <c r="N177" s="99"/>
      <c r="O177" s="99"/>
      <c r="P177" s="99" t="s">
        <v>17066</v>
      </c>
      <c r="Q177" s="99">
        <v>13</v>
      </c>
      <c r="R177" s="99"/>
      <c r="S177" s="99"/>
      <c r="T177" s="99"/>
      <c r="U177" s="99"/>
      <c r="V177" s="99" t="s">
        <v>17066</v>
      </c>
      <c r="W177" s="99">
        <v>13</v>
      </c>
      <c r="X177" s="244" t="s">
        <v>52</v>
      </c>
      <c r="Y177" s="244" t="s">
        <v>52</v>
      </c>
      <c r="Z177" s="244" t="s">
        <v>52</v>
      </c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205"/>
    </row>
    <row r="178" spans="2:37" ht="15.75">
      <c r="B178" s="205"/>
      <c r="C178" s="100"/>
      <c r="D178" s="205"/>
      <c r="E178" s="100"/>
      <c r="F178" s="205" t="s">
        <v>17067</v>
      </c>
      <c r="G178" s="100">
        <v>18</v>
      </c>
      <c r="H178" s="208">
        <v>3.7</v>
      </c>
      <c r="I178" s="207">
        <f t="shared" si="15"/>
        <v>66.600000000000009</v>
      </c>
      <c r="J178" s="99"/>
      <c r="K178" s="99"/>
      <c r="L178" s="99" t="s">
        <v>17067</v>
      </c>
      <c r="M178" s="206"/>
      <c r="N178" s="99"/>
      <c r="O178" s="99"/>
      <c r="P178" s="99" t="s">
        <v>17067</v>
      </c>
      <c r="Q178" s="99">
        <v>18</v>
      </c>
      <c r="R178" s="99"/>
      <c r="S178" s="99"/>
      <c r="T178" s="99"/>
      <c r="U178" s="99"/>
      <c r="V178" s="99" t="s">
        <v>17067</v>
      </c>
      <c r="W178" s="99">
        <v>18</v>
      </c>
      <c r="X178" s="244" t="s">
        <v>52</v>
      </c>
      <c r="Y178" s="244" t="s">
        <v>52</v>
      </c>
      <c r="Z178" s="244" t="s">
        <v>52</v>
      </c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205"/>
    </row>
    <row r="179" spans="2:37" ht="15.75">
      <c r="B179" s="205"/>
      <c r="C179" s="100"/>
      <c r="D179" s="205"/>
      <c r="E179" s="100"/>
      <c r="F179" s="205"/>
      <c r="G179" s="100"/>
      <c r="H179" s="99"/>
      <c r="I179" s="207">
        <f>SUM(I175:I178)</f>
        <v>128</v>
      </c>
      <c r="J179" s="99"/>
      <c r="K179" s="99"/>
      <c r="L179" s="99"/>
      <c r="M179" s="206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244"/>
      <c r="Y179" s="244" t="s">
        <v>52</v>
      </c>
      <c r="Z179" s="244" t="s">
        <v>52</v>
      </c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205"/>
    </row>
    <row r="180" spans="2:37" ht="15.75">
      <c r="B180" s="200"/>
      <c r="D180" s="200"/>
      <c r="F180" s="200"/>
      <c r="H180" s="27"/>
      <c r="I180" s="27"/>
      <c r="J180" s="27"/>
      <c r="K180" s="27"/>
      <c r="L180" s="27"/>
      <c r="M180" s="93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00"/>
    </row>
    <row r="181" spans="2:37" ht="15.75">
      <c r="B181" s="224">
        <v>21</v>
      </c>
      <c r="C181" s="241">
        <v>44870</v>
      </c>
      <c r="D181" s="240" t="s">
        <v>17068</v>
      </c>
      <c r="E181" s="224" t="s">
        <v>17069</v>
      </c>
      <c r="F181" s="224" t="s">
        <v>17070</v>
      </c>
      <c r="G181" s="224">
        <v>10</v>
      </c>
      <c r="H181" s="242">
        <v>32.72</v>
      </c>
      <c r="I181" s="242">
        <f>PRODUCT(G181:H181)</f>
        <v>327.2</v>
      </c>
      <c r="J181" s="224" t="s">
        <v>17071</v>
      </c>
      <c r="K181" s="241">
        <v>44871</v>
      </c>
      <c r="L181" s="224" t="s">
        <v>17070</v>
      </c>
      <c r="M181" s="240" t="s">
        <v>62</v>
      </c>
      <c r="N181" s="240">
        <v>20811</v>
      </c>
      <c r="O181" s="241">
        <v>44872</v>
      </c>
      <c r="P181" s="224" t="s">
        <v>17070</v>
      </c>
      <c r="Q181" s="224">
        <v>10</v>
      </c>
      <c r="R181" s="240" t="s">
        <v>62</v>
      </c>
      <c r="S181" s="241">
        <v>44872</v>
      </c>
      <c r="T181" s="240">
        <v>20811</v>
      </c>
      <c r="U181" s="241">
        <v>44872</v>
      </c>
      <c r="V181" s="224" t="s">
        <v>17070</v>
      </c>
      <c r="W181" s="224">
        <v>10</v>
      </c>
      <c r="X181" s="242">
        <v>32.72</v>
      </c>
      <c r="Y181" s="242">
        <f>PRODUCT(W181:X181)</f>
        <v>327.2</v>
      </c>
      <c r="Z181" s="224" t="b">
        <v>1</v>
      </c>
      <c r="AA181" s="240" t="s">
        <v>17072</v>
      </c>
      <c r="AB181" s="241">
        <v>44899</v>
      </c>
      <c r="AC181" s="240" t="s">
        <v>62</v>
      </c>
      <c r="AD181" s="240" t="s">
        <v>17073</v>
      </c>
      <c r="AE181" s="241">
        <v>44902</v>
      </c>
      <c r="AF181" s="240">
        <v>3312.99</v>
      </c>
      <c r="AG181" s="240" t="s">
        <v>62</v>
      </c>
      <c r="AH181" s="240" t="s">
        <v>62</v>
      </c>
      <c r="AI181" s="240">
        <v>20811</v>
      </c>
      <c r="AJ181" s="241">
        <v>44902</v>
      </c>
      <c r="AK181" s="213" t="b">
        <v>1</v>
      </c>
    </row>
    <row r="182" spans="2:37" ht="15.75">
      <c r="B182" s="202"/>
      <c r="C182" s="202"/>
      <c r="D182" s="202"/>
      <c r="E182" s="202"/>
      <c r="F182" s="202" t="s">
        <v>17074</v>
      </c>
      <c r="G182" s="202">
        <v>10</v>
      </c>
      <c r="H182" s="210">
        <v>44.06</v>
      </c>
      <c r="I182" s="210">
        <f t="shared" ref="I182:I188" si="16">PRODUCT(G182:H182)</f>
        <v>440.6</v>
      </c>
      <c r="J182" s="202"/>
      <c r="K182" s="202"/>
      <c r="L182" s="202" t="s">
        <v>17074</v>
      </c>
      <c r="M182" s="202"/>
      <c r="N182" s="202"/>
      <c r="O182" s="202"/>
      <c r="P182" s="202" t="s">
        <v>17074</v>
      </c>
      <c r="Q182" s="202">
        <v>10</v>
      </c>
      <c r="R182" s="202"/>
      <c r="S182" s="202"/>
      <c r="T182" s="209"/>
      <c r="U182" s="209"/>
      <c r="V182" s="202" t="s">
        <v>17074</v>
      </c>
      <c r="W182" s="202">
        <v>10</v>
      </c>
      <c r="X182" s="210">
        <v>44.06</v>
      </c>
      <c r="Y182" s="211">
        <f t="shared" ref="Y182:Y188" si="17">PRODUCT(W182:X182)</f>
        <v>440.6</v>
      </c>
      <c r="Z182" s="202" t="b">
        <v>1</v>
      </c>
      <c r="AA182" s="202"/>
      <c r="AB182" s="202"/>
      <c r="AC182" s="202"/>
      <c r="AD182" s="202"/>
      <c r="AE182" s="202"/>
      <c r="AF182" s="202"/>
      <c r="AG182" s="202"/>
      <c r="AH182" s="202"/>
      <c r="AI182" s="202"/>
      <c r="AJ182" s="202"/>
      <c r="AK182" s="214"/>
    </row>
    <row r="183" spans="2:37" ht="15.75">
      <c r="B183" s="202"/>
      <c r="C183" s="202"/>
      <c r="D183" s="202"/>
      <c r="E183" s="202"/>
      <c r="F183" s="202" t="s">
        <v>17075</v>
      </c>
      <c r="G183" s="202">
        <v>8</v>
      </c>
      <c r="H183" s="210">
        <v>46.94</v>
      </c>
      <c r="I183" s="210">
        <f t="shared" si="16"/>
        <v>375.52</v>
      </c>
      <c r="J183" s="202"/>
      <c r="K183" s="202"/>
      <c r="L183" s="202" t="s">
        <v>17075</v>
      </c>
      <c r="M183" s="202"/>
      <c r="N183" s="202"/>
      <c r="O183" s="202"/>
      <c r="P183" s="202" t="s">
        <v>17075</v>
      </c>
      <c r="Q183" s="202">
        <v>8</v>
      </c>
      <c r="R183" s="202"/>
      <c r="S183" s="202"/>
      <c r="T183" s="209"/>
      <c r="U183" s="209"/>
      <c r="V183" s="202" t="s">
        <v>17075</v>
      </c>
      <c r="W183" s="202">
        <v>8</v>
      </c>
      <c r="X183" s="210">
        <v>46.94</v>
      </c>
      <c r="Y183" s="211">
        <f t="shared" si="17"/>
        <v>375.52</v>
      </c>
      <c r="Z183" s="202" t="b">
        <v>1</v>
      </c>
      <c r="AA183" s="202"/>
      <c r="AB183" s="202"/>
      <c r="AC183" s="202"/>
      <c r="AD183" s="202"/>
      <c r="AE183" s="202"/>
      <c r="AF183" s="202"/>
      <c r="AG183" s="202"/>
      <c r="AH183" s="202"/>
      <c r="AI183" s="202"/>
      <c r="AJ183" s="202"/>
      <c r="AK183" s="214"/>
    </row>
    <row r="184" spans="2:37" ht="15.75">
      <c r="B184" s="202"/>
      <c r="C184" s="202"/>
      <c r="D184" s="202"/>
      <c r="E184" s="202"/>
      <c r="F184" s="202" t="s">
        <v>17076</v>
      </c>
      <c r="G184" s="202">
        <v>8</v>
      </c>
      <c r="H184" s="210">
        <v>118.69</v>
      </c>
      <c r="I184" s="210">
        <f t="shared" si="16"/>
        <v>949.52</v>
      </c>
      <c r="J184" s="202"/>
      <c r="K184" s="202"/>
      <c r="L184" s="202" t="s">
        <v>17076</v>
      </c>
      <c r="M184" s="202"/>
      <c r="N184" s="202"/>
      <c r="O184" s="202"/>
      <c r="P184" s="202" t="s">
        <v>17076</v>
      </c>
      <c r="Q184" s="202">
        <v>8</v>
      </c>
      <c r="R184" s="202"/>
      <c r="S184" s="202"/>
      <c r="T184" s="209"/>
      <c r="U184" s="209"/>
      <c r="V184" s="202" t="s">
        <v>17076</v>
      </c>
      <c r="W184" s="202">
        <v>8</v>
      </c>
      <c r="X184" s="210">
        <v>118.69</v>
      </c>
      <c r="Y184" s="211">
        <f t="shared" si="17"/>
        <v>949.52</v>
      </c>
      <c r="Z184" s="202" t="b">
        <v>1</v>
      </c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14"/>
    </row>
    <row r="185" spans="2:37" ht="15.75">
      <c r="B185" s="202"/>
      <c r="C185" s="202"/>
      <c r="D185" s="202"/>
      <c r="E185" s="202"/>
      <c r="F185" s="202" t="s">
        <v>17077</v>
      </c>
      <c r="G185" s="202">
        <v>8</v>
      </c>
      <c r="H185" s="210">
        <v>46.27</v>
      </c>
      <c r="I185" s="210">
        <f t="shared" si="16"/>
        <v>370.16</v>
      </c>
      <c r="J185" s="202"/>
      <c r="K185" s="202"/>
      <c r="L185" s="202" t="s">
        <v>17077</v>
      </c>
      <c r="M185" s="202"/>
      <c r="N185" s="202"/>
      <c r="O185" s="202"/>
      <c r="P185" s="202" t="s">
        <v>17077</v>
      </c>
      <c r="Q185" s="202">
        <v>8</v>
      </c>
      <c r="R185" s="202"/>
      <c r="S185" s="202"/>
      <c r="T185" s="209"/>
      <c r="U185" s="209"/>
      <c r="V185" s="202" t="s">
        <v>17077</v>
      </c>
      <c r="W185" s="202">
        <v>8</v>
      </c>
      <c r="X185" s="210">
        <v>46.27</v>
      </c>
      <c r="Y185" s="211">
        <f t="shared" si="17"/>
        <v>370.16</v>
      </c>
      <c r="Z185" s="202" t="b">
        <v>1</v>
      </c>
      <c r="AA185" s="202"/>
      <c r="AB185" s="202"/>
      <c r="AC185" s="202"/>
      <c r="AD185" s="202"/>
      <c r="AE185" s="202"/>
      <c r="AF185" s="202"/>
      <c r="AG185" s="202"/>
      <c r="AH185" s="202"/>
      <c r="AI185" s="202"/>
      <c r="AJ185" s="202"/>
      <c r="AK185" s="214"/>
    </row>
    <row r="186" spans="2:37" ht="15.75">
      <c r="B186" s="202"/>
      <c r="C186" s="202"/>
      <c r="D186" s="202"/>
      <c r="E186" s="202"/>
      <c r="F186" s="202" t="s">
        <v>17078</v>
      </c>
      <c r="G186" s="202">
        <v>3</v>
      </c>
      <c r="H186" s="210">
        <v>36</v>
      </c>
      <c r="I186" s="210">
        <f t="shared" si="16"/>
        <v>108</v>
      </c>
      <c r="J186" s="202"/>
      <c r="K186" s="202"/>
      <c r="L186" s="202" t="s">
        <v>17078</v>
      </c>
      <c r="M186" s="202"/>
      <c r="N186" s="202"/>
      <c r="O186" s="202"/>
      <c r="P186" s="202" t="s">
        <v>17078</v>
      </c>
      <c r="Q186" s="202">
        <v>3</v>
      </c>
      <c r="R186" s="202"/>
      <c r="S186" s="202"/>
      <c r="T186" s="202"/>
      <c r="U186" s="202"/>
      <c r="V186" s="202" t="s">
        <v>17078</v>
      </c>
      <c r="W186" s="202">
        <v>3</v>
      </c>
      <c r="X186" s="210">
        <v>36</v>
      </c>
      <c r="Y186" s="211">
        <f t="shared" si="17"/>
        <v>108</v>
      </c>
      <c r="Z186" s="202" t="b">
        <v>1</v>
      </c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14"/>
    </row>
    <row r="187" spans="2:37" ht="15.75">
      <c r="B187" s="202"/>
      <c r="C187" s="202"/>
      <c r="D187" s="202"/>
      <c r="E187" s="202"/>
      <c r="F187" s="202" t="s">
        <v>17079</v>
      </c>
      <c r="G187" s="202">
        <v>3</v>
      </c>
      <c r="H187" s="210">
        <v>30.4</v>
      </c>
      <c r="I187" s="210">
        <f t="shared" si="16"/>
        <v>91.199999999999989</v>
      </c>
      <c r="J187" s="202"/>
      <c r="K187" s="202"/>
      <c r="L187" s="202" t="s">
        <v>17079</v>
      </c>
      <c r="M187" s="202"/>
      <c r="N187" s="202"/>
      <c r="O187" s="202"/>
      <c r="P187" s="202" t="s">
        <v>17079</v>
      </c>
      <c r="Q187" s="202">
        <v>3</v>
      </c>
      <c r="R187" s="202"/>
      <c r="S187" s="202"/>
      <c r="T187" s="202"/>
      <c r="U187" s="202"/>
      <c r="V187" s="202" t="s">
        <v>17079</v>
      </c>
      <c r="W187" s="202">
        <v>3</v>
      </c>
      <c r="X187" s="210">
        <v>30.4</v>
      </c>
      <c r="Y187" s="211">
        <f t="shared" si="17"/>
        <v>91.199999999999989</v>
      </c>
      <c r="Z187" s="202" t="b">
        <v>1</v>
      </c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14"/>
    </row>
    <row r="188" spans="2:37" ht="15.75">
      <c r="B188" s="202"/>
      <c r="C188" s="202"/>
      <c r="D188" s="202"/>
      <c r="E188" s="202"/>
      <c r="F188" s="202" t="s">
        <v>17080</v>
      </c>
      <c r="G188" s="202">
        <v>3</v>
      </c>
      <c r="H188" s="210">
        <v>200.64</v>
      </c>
      <c r="I188" s="210">
        <f t="shared" si="16"/>
        <v>601.91999999999996</v>
      </c>
      <c r="J188" s="202"/>
      <c r="K188" s="202"/>
      <c r="L188" s="202" t="s">
        <v>17080</v>
      </c>
      <c r="M188" s="202"/>
      <c r="N188" s="202"/>
      <c r="O188" s="202"/>
      <c r="P188" s="202" t="s">
        <v>17080</v>
      </c>
      <c r="Q188" s="202">
        <v>3</v>
      </c>
      <c r="R188" s="202"/>
      <c r="S188" s="202"/>
      <c r="T188" s="202"/>
      <c r="U188" s="202"/>
      <c r="V188" s="202" t="s">
        <v>17080</v>
      </c>
      <c r="W188" s="202">
        <v>3</v>
      </c>
      <c r="X188" s="210">
        <v>200.64</v>
      </c>
      <c r="Y188" s="211">
        <f t="shared" si="17"/>
        <v>601.91999999999996</v>
      </c>
      <c r="Z188" s="202" t="b">
        <v>1</v>
      </c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14"/>
    </row>
    <row r="189" spans="2:37" ht="15.75">
      <c r="B189" s="202"/>
      <c r="C189" s="202"/>
      <c r="D189" s="202"/>
      <c r="E189" s="202"/>
      <c r="F189" s="202"/>
      <c r="G189" s="202"/>
      <c r="H189" s="202"/>
      <c r="I189" s="202">
        <f>SUM(I181:I188)</f>
        <v>3264.12</v>
      </c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11">
        <f>SUM(Y181:Y188)</f>
        <v>3264.12</v>
      </c>
      <c r="Z189" s="202" t="b">
        <v>1</v>
      </c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14"/>
    </row>
    <row r="190" spans="2:37" ht="15.75"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 t="s">
        <v>17081</v>
      </c>
      <c r="Y190" s="212">
        <f>SUM(Y183+Y188)*5%</f>
        <v>48.872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00"/>
    </row>
    <row r="191" spans="2:37" ht="15.75"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12">
        <f>SUM(Y189:Y190)</f>
        <v>3312.9919999999997</v>
      </c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00"/>
    </row>
    <row r="192" spans="2:37"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93"/>
      <c r="AB192" s="93"/>
      <c r="AC192" s="93"/>
      <c r="AD192" s="27"/>
      <c r="AE192" s="27"/>
      <c r="AF192" s="27"/>
      <c r="AG192" s="27"/>
      <c r="AH192" s="27"/>
      <c r="AI192" s="27"/>
      <c r="AJ192" s="27"/>
      <c r="AK192" s="200"/>
    </row>
    <row r="193" spans="2:37" ht="15.75">
      <c r="B193" s="82">
        <v>22</v>
      </c>
      <c r="C193" s="218">
        <v>44881</v>
      </c>
      <c r="D193" s="217" t="s">
        <v>17082</v>
      </c>
      <c r="E193" s="82" t="s">
        <v>17083</v>
      </c>
      <c r="F193" s="82" t="s">
        <v>17084</v>
      </c>
      <c r="G193" s="82">
        <v>22</v>
      </c>
      <c r="H193" s="216">
        <v>2.5499999999999998</v>
      </c>
      <c r="I193" s="216">
        <f>PRODUCT(G193:H193)</f>
        <v>56.099999999999994</v>
      </c>
      <c r="J193" s="217" t="s">
        <v>17085</v>
      </c>
      <c r="K193" s="218">
        <v>44882</v>
      </c>
      <c r="L193" s="82" t="s">
        <v>17084</v>
      </c>
      <c r="M193" s="217" t="s">
        <v>62</v>
      </c>
      <c r="N193" s="217">
        <v>1974181</v>
      </c>
      <c r="O193" s="218">
        <v>44883</v>
      </c>
      <c r="P193" s="82" t="s">
        <v>17084</v>
      </c>
      <c r="Q193" s="82">
        <v>22</v>
      </c>
      <c r="R193" s="217" t="s">
        <v>62</v>
      </c>
      <c r="S193" s="218">
        <v>44883</v>
      </c>
      <c r="T193" s="217">
        <v>1974181</v>
      </c>
      <c r="U193" s="218">
        <v>44883</v>
      </c>
      <c r="V193" s="82" t="s">
        <v>17084</v>
      </c>
      <c r="W193" s="82">
        <v>22</v>
      </c>
      <c r="X193" s="216">
        <v>2.5499999999999998</v>
      </c>
      <c r="Y193" s="216">
        <f>PRODUCT(W193:X193)</f>
        <v>56.099999999999994</v>
      </c>
      <c r="Z193" s="82" t="b">
        <v>1</v>
      </c>
      <c r="AA193" s="217" t="s">
        <v>17086</v>
      </c>
      <c r="AB193" s="218">
        <v>44882</v>
      </c>
      <c r="AC193" s="217" t="s">
        <v>62</v>
      </c>
      <c r="AD193" s="217" t="s">
        <v>17087</v>
      </c>
      <c r="AE193" s="218">
        <v>44883</v>
      </c>
      <c r="AF193" s="217">
        <f>Y203</f>
        <v>518.46</v>
      </c>
      <c r="AG193" s="217" t="s">
        <v>62</v>
      </c>
      <c r="AH193" s="217" t="s">
        <v>62</v>
      </c>
      <c r="AI193" s="217">
        <v>1974181</v>
      </c>
      <c r="AJ193" s="218">
        <v>44883</v>
      </c>
      <c r="AK193" s="106" t="b">
        <v>1</v>
      </c>
    </row>
    <row r="194" spans="2:37" ht="15.75">
      <c r="B194" s="27"/>
      <c r="C194" s="27"/>
      <c r="D194" s="27"/>
      <c r="E194" s="27"/>
      <c r="F194" s="27" t="s">
        <v>17088</v>
      </c>
      <c r="G194" s="27">
        <v>22</v>
      </c>
      <c r="H194" s="94">
        <v>1.53</v>
      </c>
      <c r="I194" s="94">
        <f t="shared" ref="I194:I202" si="18">PRODUCT(G194:H194)</f>
        <v>33.660000000000004</v>
      </c>
      <c r="J194" s="27"/>
      <c r="K194" s="27"/>
      <c r="L194" s="27" t="s">
        <v>17088</v>
      </c>
      <c r="M194" s="27"/>
      <c r="N194" s="27"/>
      <c r="O194" s="27"/>
      <c r="P194" s="27" t="s">
        <v>17088</v>
      </c>
      <c r="Q194" s="27">
        <v>22</v>
      </c>
      <c r="R194" s="27"/>
      <c r="S194" s="27"/>
      <c r="T194" s="93"/>
      <c r="U194" s="93"/>
      <c r="V194" s="27" t="s">
        <v>17088</v>
      </c>
      <c r="W194" s="27">
        <v>22</v>
      </c>
      <c r="X194" s="94">
        <v>1.53</v>
      </c>
      <c r="Y194" s="94">
        <f t="shared" ref="Y194:Y202" si="19">PRODUCT(W194:X194)</f>
        <v>33.660000000000004</v>
      </c>
      <c r="Z194" s="27" t="b">
        <v>1</v>
      </c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00"/>
    </row>
    <row r="195" spans="2:37" ht="15.75">
      <c r="B195" s="27"/>
      <c r="C195" s="27"/>
      <c r="D195" s="27"/>
      <c r="E195" s="27"/>
      <c r="F195" s="27" t="s">
        <v>17089</v>
      </c>
      <c r="G195" s="27">
        <v>11</v>
      </c>
      <c r="H195" s="94">
        <v>5.95</v>
      </c>
      <c r="I195" s="94">
        <f t="shared" si="18"/>
        <v>65.45</v>
      </c>
      <c r="J195" s="27"/>
      <c r="K195" s="27"/>
      <c r="L195" s="27" t="s">
        <v>17089</v>
      </c>
      <c r="M195" s="27"/>
      <c r="N195" s="27"/>
      <c r="O195" s="27"/>
      <c r="P195" s="27" t="s">
        <v>17089</v>
      </c>
      <c r="Q195" s="27">
        <v>11</v>
      </c>
      <c r="R195" s="27"/>
      <c r="S195" s="27"/>
      <c r="T195" s="93"/>
      <c r="U195" s="93"/>
      <c r="V195" s="27" t="s">
        <v>17089</v>
      </c>
      <c r="W195" s="27">
        <v>11</v>
      </c>
      <c r="X195" s="94">
        <v>5.95</v>
      </c>
      <c r="Y195" s="94">
        <f t="shared" si="19"/>
        <v>65.45</v>
      </c>
      <c r="Z195" s="27" t="b">
        <v>1</v>
      </c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00"/>
    </row>
    <row r="196" spans="2:37" ht="15.75">
      <c r="B196" s="27"/>
      <c r="C196" s="27"/>
      <c r="D196" s="27"/>
      <c r="E196" s="27"/>
      <c r="F196" s="27" t="s">
        <v>17090</v>
      </c>
      <c r="G196" s="27">
        <v>9</v>
      </c>
      <c r="H196" s="94">
        <v>7.65</v>
      </c>
      <c r="I196" s="94">
        <f t="shared" si="18"/>
        <v>68.850000000000009</v>
      </c>
      <c r="J196" s="27"/>
      <c r="K196" s="27"/>
      <c r="L196" s="27" t="s">
        <v>17090</v>
      </c>
      <c r="M196" s="27"/>
      <c r="N196" s="27"/>
      <c r="O196" s="27"/>
      <c r="P196" s="27" t="s">
        <v>17090</v>
      </c>
      <c r="Q196" s="27">
        <v>9</v>
      </c>
      <c r="R196" s="27"/>
      <c r="S196" s="27"/>
      <c r="T196" s="93"/>
      <c r="U196" s="93"/>
      <c r="V196" s="27" t="s">
        <v>17090</v>
      </c>
      <c r="W196" s="27">
        <v>9</v>
      </c>
      <c r="X196" s="94">
        <v>7.65</v>
      </c>
      <c r="Y196" s="94">
        <f t="shared" si="19"/>
        <v>68.850000000000009</v>
      </c>
      <c r="Z196" s="27" t="b">
        <v>1</v>
      </c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00"/>
    </row>
    <row r="197" spans="2:37" ht="15.75">
      <c r="B197" s="27"/>
      <c r="C197" s="27"/>
      <c r="D197" s="27"/>
      <c r="E197" s="27"/>
      <c r="F197" s="27" t="s">
        <v>17091</v>
      </c>
      <c r="G197" s="27">
        <v>22</v>
      </c>
      <c r="H197" s="94">
        <v>4</v>
      </c>
      <c r="I197" s="94">
        <f t="shared" si="18"/>
        <v>88</v>
      </c>
      <c r="J197" s="27"/>
      <c r="K197" s="27"/>
      <c r="L197" s="27" t="s">
        <v>17091</v>
      </c>
      <c r="M197" s="27"/>
      <c r="N197" s="27"/>
      <c r="O197" s="27"/>
      <c r="P197" s="27" t="s">
        <v>17091</v>
      </c>
      <c r="Q197" s="27">
        <v>22</v>
      </c>
      <c r="R197" s="27"/>
      <c r="S197" s="27"/>
      <c r="T197" s="93"/>
      <c r="U197" s="93"/>
      <c r="V197" s="27" t="s">
        <v>17091</v>
      </c>
      <c r="W197" s="27">
        <v>22</v>
      </c>
      <c r="X197" s="94">
        <v>4</v>
      </c>
      <c r="Y197" s="94">
        <f t="shared" si="19"/>
        <v>88</v>
      </c>
      <c r="Z197" s="27" t="b">
        <v>1</v>
      </c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00"/>
    </row>
    <row r="198" spans="2:37" ht="15.75">
      <c r="B198" s="27"/>
      <c r="C198" s="27"/>
      <c r="D198" s="27"/>
      <c r="E198" s="27"/>
      <c r="F198" s="27" t="s">
        <v>17092</v>
      </c>
      <c r="G198" s="27">
        <v>2</v>
      </c>
      <c r="H198" s="94">
        <v>39</v>
      </c>
      <c r="I198" s="94">
        <f t="shared" si="18"/>
        <v>78</v>
      </c>
      <c r="J198" s="27"/>
      <c r="K198" s="27"/>
      <c r="L198" s="27" t="s">
        <v>17092</v>
      </c>
      <c r="M198" s="27"/>
      <c r="N198" s="27"/>
      <c r="O198" s="27"/>
      <c r="P198" s="27" t="s">
        <v>17092</v>
      </c>
      <c r="Q198" s="27">
        <v>2</v>
      </c>
      <c r="R198" s="27"/>
      <c r="S198" s="27"/>
      <c r="T198" s="93"/>
      <c r="U198" s="93"/>
      <c r="V198" s="27" t="s">
        <v>17092</v>
      </c>
      <c r="W198" s="27">
        <v>2</v>
      </c>
      <c r="X198" s="94">
        <v>39</v>
      </c>
      <c r="Y198" s="94">
        <f t="shared" si="19"/>
        <v>78</v>
      </c>
      <c r="Z198" s="27" t="b">
        <v>1</v>
      </c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00"/>
    </row>
    <row r="199" spans="2:37" ht="15.75">
      <c r="B199" s="27"/>
      <c r="C199" s="27"/>
      <c r="D199" s="27"/>
      <c r="E199" s="27"/>
      <c r="F199" s="27" t="s">
        <v>17093</v>
      </c>
      <c r="G199" s="27">
        <v>2</v>
      </c>
      <c r="H199" s="94">
        <v>30.6</v>
      </c>
      <c r="I199" s="94">
        <f t="shared" si="18"/>
        <v>61.2</v>
      </c>
      <c r="J199" s="27"/>
      <c r="K199" s="27"/>
      <c r="L199" s="27" t="s">
        <v>17093</v>
      </c>
      <c r="M199" s="27"/>
      <c r="N199" s="27"/>
      <c r="O199" s="27"/>
      <c r="P199" s="27" t="s">
        <v>17093</v>
      </c>
      <c r="Q199" s="27">
        <v>2</v>
      </c>
      <c r="R199" s="27"/>
      <c r="S199" s="27"/>
      <c r="T199" s="27"/>
      <c r="U199" s="27"/>
      <c r="V199" s="27" t="s">
        <v>17093</v>
      </c>
      <c r="W199" s="27">
        <v>2</v>
      </c>
      <c r="X199" s="94">
        <v>30.6</v>
      </c>
      <c r="Y199" s="94">
        <f t="shared" si="19"/>
        <v>61.2</v>
      </c>
      <c r="Z199" s="27" t="b">
        <v>1</v>
      </c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00"/>
    </row>
    <row r="200" spans="2:37" ht="15.75">
      <c r="B200" s="27"/>
      <c r="C200" s="27"/>
      <c r="D200" s="27"/>
      <c r="E200" s="27"/>
      <c r="F200" s="27" t="s">
        <v>17094</v>
      </c>
      <c r="G200" s="27">
        <v>9</v>
      </c>
      <c r="H200" s="94">
        <v>3</v>
      </c>
      <c r="I200" s="94">
        <f t="shared" si="18"/>
        <v>27</v>
      </c>
      <c r="J200" s="27"/>
      <c r="K200" s="27"/>
      <c r="L200" s="27" t="s">
        <v>17094</v>
      </c>
      <c r="M200" s="27"/>
      <c r="N200" s="27"/>
      <c r="O200" s="27"/>
      <c r="P200" s="27" t="s">
        <v>17094</v>
      </c>
      <c r="Q200" s="27">
        <v>9</v>
      </c>
      <c r="R200" s="27"/>
      <c r="S200" s="27"/>
      <c r="T200" s="27"/>
      <c r="U200" s="27"/>
      <c r="V200" s="27" t="s">
        <v>17094</v>
      </c>
      <c r="W200" s="27">
        <v>9</v>
      </c>
      <c r="X200" s="94">
        <v>3</v>
      </c>
      <c r="Y200" s="94">
        <f t="shared" si="19"/>
        <v>27</v>
      </c>
      <c r="Z200" s="27" t="b">
        <v>1</v>
      </c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00"/>
    </row>
    <row r="201" spans="2:37" ht="15.75">
      <c r="B201" s="27"/>
      <c r="C201" s="27"/>
      <c r="D201" s="27"/>
      <c r="E201" s="27"/>
      <c r="F201" s="27" t="s">
        <v>17095</v>
      </c>
      <c r="G201" s="27">
        <v>3</v>
      </c>
      <c r="H201" s="94">
        <v>10</v>
      </c>
      <c r="I201" s="94">
        <f t="shared" si="18"/>
        <v>30</v>
      </c>
      <c r="J201" s="27"/>
      <c r="K201" s="27"/>
      <c r="L201" s="27" t="s">
        <v>17095</v>
      </c>
      <c r="M201" s="27"/>
      <c r="N201" s="27"/>
      <c r="O201" s="27"/>
      <c r="P201" s="27" t="s">
        <v>17095</v>
      </c>
      <c r="Q201" s="27">
        <v>3</v>
      </c>
      <c r="R201" s="27"/>
      <c r="S201" s="27"/>
      <c r="T201" s="27"/>
      <c r="U201" s="27"/>
      <c r="V201" s="27" t="s">
        <v>17095</v>
      </c>
      <c r="W201" s="27">
        <v>3</v>
      </c>
      <c r="X201" s="94">
        <v>10</v>
      </c>
      <c r="Y201" s="94">
        <f t="shared" si="19"/>
        <v>30</v>
      </c>
      <c r="Z201" s="27" t="b">
        <v>1</v>
      </c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00"/>
    </row>
    <row r="202" spans="2:37" ht="15.75">
      <c r="B202" s="27"/>
      <c r="C202" s="27"/>
      <c r="D202" s="27"/>
      <c r="E202" s="27"/>
      <c r="F202" s="27" t="s">
        <v>17096</v>
      </c>
      <c r="G202" s="27">
        <v>2</v>
      </c>
      <c r="H202" s="94">
        <v>5.0999999999999996</v>
      </c>
      <c r="I202" s="94">
        <f t="shared" si="18"/>
        <v>10.199999999999999</v>
      </c>
      <c r="J202" s="27"/>
      <c r="K202" s="27"/>
      <c r="L202" s="27" t="s">
        <v>17096</v>
      </c>
      <c r="M202" s="27"/>
      <c r="N202" s="27"/>
      <c r="O202" s="27"/>
      <c r="P202" s="27" t="s">
        <v>17096</v>
      </c>
      <c r="Q202" s="27">
        <v>2</v>
      </c>
      <c r="R202" s="27"/>
      <c r="S202" s="27"/>
      <c r="T202" s="27"/>
      <c r="U202" s="27"/>
      <c r="V202" s="27" t="s">
        <v>17096</v>
      </c>
      <c r="W202" s="27">
        <v>2</v>
      </c>
      <c r="X202" s="94">
        <v>5.0999999999999996</v>
      </c>
      <c r="Y202" s="94">
        <f t="shared" si="19"/>
        <v>10.199999999999999</v>
      </c>
      <c r="Z202" s="27" t="b">
        <v>1</v>
      </c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00"/>
    </row>
    <row r="203" spans="2:37">
      <c r="B203" s="27"/>
      <c r="C203" s="27"/>
      <c r="D203" s="27"/>
      <c r="E203" s="27"/>
      <c r="F203" s="27"/>
      <c r="G203" s="27"/>
      <c r="H203" s="27"/>
      <c r="I203" s="27">
        <f>SUM(I193:I202)</f>
        <v>518.46</v>
      </c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>
        <f>SUM(Y193:Y202)</f>
        <v>518.46</v>
      </c>
      <c r="Z203" s="27" t="b">
        <v>1</v>
      </c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00"/>
    </row>
    <row r="204" spans="2:37"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00"/>
    </row>
    <row r="205" spans="2:37" ht="15.75">
      <c r="B205" s="82">
        <v>23</v>
      </c>
      <c r="C205" s="218">
        <v>44903</v>
      </c>
      <c r="D205" s="217" t="s">
        <v>17097</v>
      </c>
      <c r="E205" s="82" t="s">
        <v>16862</v>
      </c>
      <c r="F205" s="82" t="s">
        <v>16970</v>
      </c>
      <c r="G205" s="82">
        <v>8</v>
      </c>
      <c r="H205" s="216">
        <v>112</v>
      </c>
      <c r="I205" s="216">
        <f>PRODUCT(G205:H205)</f>
        <v>896</v>
      </c>
      <c r="J205" s="82" t="s">
        <v>17098</v>
      </c>
      <c r="K205" s="218">
        <v>44904</v>
      </c>
      <c r="L205" s="82" t="s">
        <v>16970</v>
      </c>
      <c r="M205" s="217" t="s">
        <v>62</v>
      </c>
      <c r="N205" s="217">
        <v>107269</v>
      </c>
      <c r="O205" s="218">
        <v>44905</v>
      </c>
      <c r="P205" s="82" t="s">
        <v>16970</v>
      </c>
      <c r="Q205" s="82">
        <v>8</v>
      </c>
      <c r="R205" s="217" t="s">
        <v>62</v>
      </c>
      <c r="S205" s="218">
        <v>44905</v>
      </c>
      <c r="T205" s="217">
        <v>107269</v>
      </c>
      <c r="U205" s="218">
        <v>44905</v>
      </c>
      <c r="V205" s="82" t="s">
        <v>16970</v>
      </c>
      <c r="W205" s="82">
        <v>8</v>
      </c>
      <c r="X205" s="216">
        <v>112</v>
      </c>
      <c r="Y205" s="216">
        <f>PRODUCT(W205:X205)</f>
        <v>896</v>
      </c>
      <c r="Z205" s="82" t="b">
        <v>1</v>
      </c>
      <c r="AA205" s="217" t="s">
        <v>17099</v>
      </c>
      <c r="AB205" s="218">
        <v>44932</v>
      </c>
      <c r="AC205" s="217" t="s">
        <v>62</v>
      </c>
      <c r="AD205" s="217" t="s">
        <v>17100</v>
      </c>
      <c r="AE205" s="218">
        <v>44927</v>
      </c>
      <c r="AF205" s="217">
        <f>Y212</f>
        <v>4149.68</v>
      </c>
      <c r="AG205" s="217" t="s">
        <v>62</v>
      </c>
      <c r="AH205" s="217" t="s">
        <v>62</v>
      </c>
      <c r="AI205" s="217">
        <v>107269</v>
      </c>
      <c r="AJ205" s="218">
        <v>44935</v>
      </c>
      <c r="AK205" s="106" t="b">
        <v>1</v>
      </c>
    </row>
    <row r="206" spans="2:37" ht="15.75">
      <c r="B206" s="27"/>
      <c r="C206" s="93"/>
      <c r="D206" s="93"/>
      <c r="E206" s="27"/>
      <c r="F206" s="27" t="s">
        <v>16978</v>
      </c>
      <c r="G206" s="27">
        <v>8</v>
      </c>
      <c r="H206" s="94">
        <v>108</v>
      </c>
      <c r="I206" s="94">
        <f t="shared" ref="I206:I211" si="20">PRODUCT(G206:H206)</f>
        <v>864</v>
      </c>
      <c r="J206" s="27"/>
      <c r="K206" s="93"/>
      <c r="L206" s="27" t="s">
        <v>16978</v>
      </c>
      <c r="M206" s="27"/>
      <c r="N206" s="27"/>
      <c r="O206" s="27"/>
      <c r="P206" s="27" t="s">
        <v>16978</v>
      </c>
      <c r="Q206" s="27">
        <v>8</v>
      </c>
      <c r="R206" s="27"/>
      <c r="S206" s="27"/>
      <c r="T206" s="93"/>
      <c r="U206" s="93"/>
      <c r="V206" s="27" t="s">
        <v>16978</v>
      </c>
      <c r="W206" s="27">
        <v>8</v>
      </c>
      <c r="X206" s="94">
        <v>108</v>
      </c>
      <c r="Y206" s="94">
        <f t="shared" ref="Y206:Y211" si="21">PRODUCT(W206:X206)</f>
        <v>864</v>
      </c>
      <c r="Z206" s="27" t="b">
        <v>1</v>
      </c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00"/>
    </row>
    <row r="207" spans="2:37" ht="15.75">
      <c r="B207" s="27"/>
      <c r="C207" s="93"/>
      <c r="D207" s="93"/>
      <c r="E207" s="27"/>
      <c r="F207" s="27" t="s">
        <v>16979</v>
      </c>
      <c r="G207" s="27">
        <v>34</v>
      </c>
      <c r="H207" s="27">
        <v>13.52</v>
      </c>
      <c r="I207" s="27">
        <f t="shared" si="20"/>
        <v>459.68</v>
      </c>
      <c r="J207" s="27"/>
      <c r="K207" s="93"/>
      <c r="L207" s="27" t="s">
        <v>16979</v>
      </c>
      <c r="M207" s="27"/>
      <c r="N207" s="27"/>
      <c r="O207" s="27"/>
      <c r="P207" s="27" t="s">
        <v>16979</v>
      </c>
      <c r="Q207" s="27">
        <v>34</v>
      </c>
      <c r="R207" s="27"/>
      <c r="S207" s="27"/>
      <c r="T207" s="93"/>
      <c r="U207" s="93"/>
      <c r="V207" s="27" t="s">
        <v>16979</v>
      </c>
      <c r="W207" s="27">
        <v>34</v>
      </c>
      <c r="X207" s="94">
        <v>13.52</v>
      </c>
      <c r="Y207" s="27">
        <f t="shared" si="21"/>
        <v>459.68</v>
      </c>
      <c r="Z207" s="27" t="b">
        <v>1</v>
      </c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00"/>
    </row>
    <row r="208" spans="2:37" ht="15.75">
      <c r="B208" s="27"/>
      <c r="C208" s="93"/>
      <c r="D208" s="93"/>
      <c r="E208" s="27"/>
      <c r="F208" s="27" t="s">
        <v>16980</v>
      </c>
      <c r="G208" s="27">
        <v>27</v>
      </c>
      <c r="H208" s="27">
        <v>20.52</v>
      </c>
      <c r="I208" s="27">
        <f t="shared" si="20"/>
        <v>554.04</v>
      </c>
      <c r="J208" s="27"/>
      <c r="K208" s="93"/>
      <c r="L208" s="27" t="s">
        <v>16980</v>
      </c>
      <c r="M208" s="27"/>
      <c r="N208" s="27"/>
      <c r="O208" s="27"/>
      <c r="P208" s="27" t="s">
        <v>16980</v>
      </c>
      <c r="Q208" s="27">
        <v>27</v>
      </c>
      <c r="R208" s="27"/>
      <c r="S208" s="27"/>
      <c r="T208" s="93"/>
      <c r="U208" s="93"/>
      <c r="V208" s="27" t="s">
        <v>16980</v>
      </c>
      <c r="W208" s="27">
        <v>27</v>
      </c>
      <c r="X208" s="94">
        <v>20.52</v>
      </c>
      <c r="Y208" s="27">
        <f t="shared" si="21"/>
        <v>554.04</v>
      </c>
      <c r="Z208" s="27" t="b">
        <v>1</v>
      </c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00"/>
    </row>
    <row r="209" spans="1:37" ht="15.75">
      <c r="B209" s="27"/>
      <c r="C209" s="93"/>
      <c r="D209" s="93"/>
      <c r="E209" s="27"/>
      <c r="F209" s="27" t="s">
        <v>16981</v>
      </c>
      <c r="G209" s="27">
        <v>26</v>
      </c>
      <c r="H209" s="27">
        <v>18.14</v>
      </c>
      <c r="I209" s="27">
        <f t="shared" si="20"/>
        <v>471.64</v>
      </c>
      <c r="J209" s="27"/>
      <c r="K209" s="93"/>
      <c r="L209" s="27" t="s">
        <v>16981</v>
      </c>
      <c r="M209" s="27"/>
      <c r="N209" s="27"/>
      <c r="O209" s="27"/>
      <c r="P209" s="27" t="s">
        <v>16981</v>
      </c>
      <c r="Q209" s="27">
        <v>26</v>
      </c>
      <c r="R209" s="27"/>
      <c r="S209" s="27"/>
      <c r="T209" s="93"/>
      <c r="U209" s="93"/>
      <c r="V209" s="27" t="s">
        <v>16981</v>
      </c>
      <c r="W209" s="27">
        <v>26</v>
      </c>
      <c r="X209" s="94">
        <v>18.14</v>
      </c>
      <c r="Y209" s="27">
        <f t="shared" si="21"/>
        <v>471.64</v>
      </c>
      <c r="Z209" s="27" t="b">
        <v>1</v>
      </c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00"/>
    </row>
    <row r="210" spans="1:37" ht="15.75">
      <c r="B210" s="27"/>
      <c r="C210" s="93"/>
      <c r="D210" s="93"/>
      <c r="E210" s="27"/>
      <c r="F210" s="27" t="s">
        <v>16871</v>
      </c>
      <c r="G210" s="27">
        <v>24</v>
      </c>
      <c r="H210" s="27">
        <v>18.239999999999998</v>
      </c>
      <c r="I210" s="27">
        <f t="shared" si="20"/>
        <v>437.76</v>
      </c>
      <c r="J210" s="27"/>
      <c r="K210" s="93"/>
      <c r="L210" s="27" t="s">
        <v>16871</v>
      </c>
      <c r="M210" s="27"/>
      <c r="N210" s="27"/>
      <c r="O210" s="27"/>
      <c r="P210" s="27" t="s">
        <v>16871</v>
      </c>
      <c r="Q210" s="27">
        <v>24</v>
      </c>
      <c r="R210" s="27"/>
      <c r="S210" s="27"/>
      <c r="T210" s="27"/>
      <c r="U210" s="27"/>
      <c r="V210" s="27" t="s">
        <v>16871</v>
      </c>
      <c r="W210" s="27">
        <v>24</v>
      </c>
      <c r="X210" s="94">
        <v>18.239999999999998</v>
      </c>
      <c r="Y210" s="27">
        <f t="shared" si="21"/>
        <v>437.76</v>
      </c>
      <c r="Z210" s="27" t="b">
        <v>1</v>
      </c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00"/>
    </row>
    <row r="211" spans="1:37" ht="15.75">
      <c r="B211" s="27"/>
      <c r="C211" s="93"/>
      <c r="D211" s="93"/>
      <c r="E211" s="27"/>
      <c r="F211" s="27" t="s">
        <v>16872</v>
      </c>
      <c r="G211" s="27">
        <v>18</v>
      </c>
      <c r="H211" s="27">
        <v>25.92</v>
      </c>
      <c r="I211" s="27">
        <f t="shared" si="20"/>
        <v>466.56000000000006</v>
      </c>
      <c r="J211" s="27"/>
      <c r="K211" s="93"/>
      <c r="L211" s="27" t="s">
        <v>16872</v>
      </c>
      <c r="M211" s="27"/>
      <c r="N211" s="27"/>
      <c r="O211" s="27"/>
      <c r="P211" s="27" t="s">
        <v>16872</v>
      </c>
      <c r="Q211" s="27">
        <v>18</v>
      </c>
      <c r="R211" s="27"/>
      <c r="S211" s="27"/>
      <c r="T211" s="27"/>
      <c r="U211" s="27"/>
      <c r="V211" s="27" t="s">
        <v>16872</v>
      </c>
      <c r="W211" s="27">
        <v>18</v>
      </c>
      <c r="X211" s="94">
        <v>25.92</v>
      </c>
      <c r="Y211" s="27">
        <f t="shared" si="21"/>
        <v>466.56000000000006</v>
      </c>
      <c r="Z211" s="27" t="b">
        <v>1</v>
      </c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00"/>
    </row>
    <row r="212" spans="1:37">
      <c r="B212" s="27"/>
      <c r="C212" s="93"/>
      <c r="D212" s="93"/>
      <c r="E212" s="27"/>
      <c r="F212" s="27"/>
      <c r="G212" s="27"/>
      <c r="H212" s="27"/>
      <c r="I212" s="27">
        <f>SUM(I205:I211)</f>
        <v>4149.68</v>
      </c>
      <c r="J212" s="27"/>
      <c r="K212" s="93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>
        <f>SUM(Y205:Y211)</f>
        <v>4149.68</v>
      </c>
      <c r="Z212" s="27" t="b">
        <v>1</v>
      </c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00"/>
    </row>
    <row r="213" spans="1:37">
      <c r="B213" s="27"/>
      <c r="C213" s="93"/>
      <c r="D213" s="93"/>
      <c r="E213" s="27"/>
      <c r="F213" s="27"/>
      <c r="G213" s="27"/>
      <c r="H213" s="27"/>
      <c r="I213" s="27"/>
      <c r="J213" s="27"/>
      <c r="K213" s="93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00"/>
    </row>
    <row r="214" spans="1:37" ht="15.75">
      <c r="B214" s="238">
        <v>24</v>
      </c>
      <c r="C214" s="237">
        <v>44913</v>
      </c>
      <c r="D214" s="236" t="s">
        <v>17101</v>
      </c>
      <c r="E214" s="238" t="s">
        <v>17102</v>
      </c>
      <c r="F214" s="238" t="s">
        <v>17103</v>
      </c>
      <c r="G214" s="238">
        <v>21</v>
      </c>
      <c r="H214" s="239">
        <v>80</v>
      </c>
      <c r="I214" s="239">
        <f>PRODUCT(G214:H214)</f>
        <v>1680</v>
      </c>
      <c r="J214" s="238" t="s">
        <v>17104</v>
      </c>
      <c r="K214" s="237">
        <v>44914</v>
      </c>
      <c r="L214" s="238" t="s">
        <v>17103</v>
      </c>
      <c r="M214" s="236" t="s">
        <v>62</v>
      </c>
      <c r="N214" s="236">
        <v>57691</v>
      </c>
      <c r="O214" s="237">
        <v>44915</v>
      </c>
      <c r="P214" s="238" t="s">
        <v>17103</v>
      </c>
      <c r="Q214" s="238">
        <v>21</v>
      </c>
      <c r="R214" s="236" t="s">
        <v>62</v>
      </c>
      <c r="S214" s="237">
        <v>44915</v>
      </c>
      <c r="T214" s="236">
        <v>57691</v>
      </c>
      <c r="U214" s="237">
        <v>44915</v>
      </c>
      <c r="V214" s="238" t="s">
        <v>17103</v>
      </c>
      <c r="W214" s="238">
        <v>21</v>
      </c>
      <c r="X214" s="239">
        <v>80</v>
      </c>
      <c r="Y214" s="239">
        <f>PRODUCT(W214:X214)</f>
        <v>1680</v>
      </c>
      <c r="Z214" s="238" t="b">
        <v>1</v>
      </c>
      <c r="AA214" s="236" t="s">
        <v>17105</v>
      </c>
      <c r="AB214" s="237">
        <v>44914</v>
      </c>
      <c r="AC214" s="236" t="s">
        <v>62</v>
      </c>
      <c r="AD214" s="236" t="s">
        <v>17106</v>
      </c>
      <c r="AE214" s="237">
        <v>44915</v>
      </c>
      <c r="AF214" s="327">
        <f>Y222</f>
        <v>6648.9000000000005</v>
      </c>
      <c r="AG214" s="236" t="s">
        <v>62</v>
      </c>
      <c r="AH214" s="236" t="s">
        <v>298</v>
      </c>
      <c r="AI214" s="236" t="s">
        <v>52</v>
      </c>
      <c r="AJ214" s="237" t="s">
        <v>52</v>
      </c>
      <c r="AK214" s="232" t="b">
        <v>0</v>
      </c>
    </row>
    <row r="215" spans="1:37" ht="15.75">
      <c r="B215" s="99"/>
      <c r="C215" s="206"/>
      <c r="D215" s="206"/>
      <c r="E215" s="99"/>
      <c r="F215" s="99" t="s">
        <v>17107</v>
      </c>
      <c r="G215" s="99">
        <v>20</v>
      </c>
      <c r="H215" s="328">
        <v>200</v>
      </c>
      <c r="I215" s="328">
        <f t="shared" ref="I215:I221" si="22">PRODUCT(G215:H215)</f>
        <v>4000</v>
      </c>
      <c r="J215" s="99"/>
      <c r="K215" s="99"/>
      <c r="L215" s="99" t="s">
        <v>17107</v>
      </c>
      <c r="M215" s="99"/>
      <c r="N215" s="99"/>
      <c r="O215" s="99"/>
      <c r="P215" s="99" t="s">
        <v>17107</v>
      </c>
      <c r="Q215" s="99">
        <v>20</v>
      </c>
      <c r="R215" s="99"/>
      <c r="S215" s="99"/>
      <c r="T215" s="206"/>
      <c r="U215" s="206"/>
      <c r="V215" s="99" t="s">
        <v>17107</v>
      </c>
      <c r="W215" s="99">
        <v>20</v>
      </c>
      <c r="X215" s="328">
        <v>200</v>
      </c>
      <c r="Y215" s="328">
        <f t="shared" ref="Y215:Y221" si="23">PRODUCT(W215:X215)</f>
        <v>4000</v>
      </c>
      <c r="Z215" s="99" t="b">
        <v>1</v>
      </c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205"/>
    </row>
    <row r="216" spans="1:37" ht="15.75">
      <c r="B216" s="99"/>
      <c r="C216" s="206"/>
      <c r="D216" s="206"/>
      <c r="E216" s="99"/>
      <c r="F216" s="99" t="s">
        <v>17108</v>
      </c>
      <c r="G216" s="99">
        <v>12</v>
      </c>
      <c r="H216" s="328">
        <v>45</v>
      </c>
      <c r="I216" s="328">
        <f t="shared" si="22"/>
        <v>540</v>
      </c>
      <c r="J216" s="99"/>
      <c r="K216" s="99"/>
      <c r="L216" s="99" t="s">
        <v>17108</v>
      </c>
      <c r="M216" s="99"/>
      <c r="N216" s="99"/>
      <c r="O216" s="99"/>
      <c r="P216" s="99" t="s">
        <v>17108</v>
      </c>
      <c r="Q216" s="99">
        <v>12</v>
      </c>
      <c r="R216" s="99"/>
      <c r="S216" s="99"/>
      <c r="T216" s="206"/>
      <c r="U216" s="206"/>
      <c r="V216" s="99" t="s">
        <v>17108</v>
      </c>
      <c r="W216" s="99">
        <v>12</v>
      </c>
      <c r="X216" s="328">
        <v>45</v>
      </c>
      <c r="Y216" s="328">
        <f t="shared" si="23"/>
        <v>540</v>
      </c>
      <c r="Z216" s="99" t="b">
        <v>1</v>
      </c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205"/>
    </row>
    <row r="217" spans="1:37" ht="15.75">
      <c r="B217" s="99"/>
      <c r="C217" s="206"/>
      <c r="D217" s="206"/>
      <c r="E217" s="99"/>
      <c r="F217" s="99" t="s">
        <v>17109</v>
      </c>
      <c r="G217" s="99">
        <v>1</v>
      </c>
      <c r="H217" s="328">
        <v>90</v>
      </c>
      <c r="I217" s="328">
        <f t="shared" si="22"/>
        <v>90</v>
      </c>
      <c r="J217" s="99"/>
      <c r="K217" s="99"/>
      <c r="L217" s="99" t="s">
        <v>17109</v>
      </c>
      <c r="M217" s="99"/>
      <c r="N217" s="99"/>
      <c r="O217" s="99"/>
      <c r="P217" s="99" t="s">
        <v>17109</v>
      </c>
      <c r="Q217" s="99">
        <v>1</v>
      </c>
      <c r="R217" s="99"/>
      <c r="S217" s="99"/>
      <c r="T217" s="206"/>
      <c r="U217" s="206"/>
      <c r="V217" s="99" t="s">
        <v>17109</v>
      </c>
      <c r="W217" s="99">
        <v>1</v>
      </c>
      <c r="X217" s="328">
        <v>90</v>
      </c>
      <c r="Y217" s="328">
        <f t="shared" si="23"/>
        <v>90</v>
      </c>
      <c r="Z217" s="99" t="b">
        <v>1</v>
      </c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205"/>
    </row>
    <row r="218" spans="1:37" ht="15.75">
      <c r="B218" s="99"/>
      <c r="C218" s="206"/>
      <c r="D218" s="206"/>
      <c r="E218" s="99"/>
      <c r="F218" s="99" t="s">
        <v>17110</v>
      </c>
      <c r="G218" s="99">
        <v>1</v>
      </c>
      <c r="H218" s="328">
        <v>265.5</v>
      </c>
      <c r="I218" s="328">
        <f t="shared" si="22"/>
        <v>265.5</v>
      </c>
      <c r="J218" s="99"/>
      <c r="K218" s="99"/>
      <c r="L218" s="99" t="s">
        <v>17110</v>
      </c>
      <c r="M218" s="99"/>
      <c r="N218" s="99"/>
      <c r="O218" s="99"/>
      <c r="P218" s="99" t="s">
        <v>17110</v>
      </c>
      <c r="Q218" s="99">
        <v>1</v>
      </c>
      <c r="R218" s="99"/>
      <c r="S218" s="99"/>
      <c r="T218" s="206"/>
      <c r="U218" s="206"/>
      <c r="V218" s="99" t="s">
        <v>17110</v>
      </c>
      <c r="W218" s="99">
        <v>1</v>
      </c>
      <c r="X218" s="328">
        <v>265.5</v>
      </c>
      <c r="Y218" s="328">
        <f t="shared" si="23"/>
        <v>265.5</v>
      </c>
      <c r="Z218" s="99" t="b">
        <v>1</v>
      </c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205"/>
    </row>
    <row r="219" spans="1:37" ht="15.75">
      <c r="B219" s="99"/>
      <c r="C219" s="206"/>
      <c r="D219" s="206"/>
      <c r="E219" s="99"/>
      <c r="F219" s="99" t="s">
        <v>17111</v>
      </c>
      <c r="G219" s="99">
        <v>2</v>
      </c>
      <c r="H219" s="328">
        <v>4.9000000000000004</v>
      </c>
      <c r="I219" s="328">
        <f t="shared" si="22"/>
        <v>9.8000000000000007</v>
      </c>
      <c r="J219" s="99"/>
      <c r="K219" s="99"/>
      <c r="L219" s="99" t="s">
        <v>17111</v>
      </c>
      <c r="M219" s="99"/>
      <c r="N219" s="99"/>
      <c r="O219" s="99"/>
      <c r="P219" s="99" t="s">
        <v>17111</v>
      </c>
      <c r="Q219" s="99">
        <v>2</v>
      </c>
      <c r="R219" s="99"/>
      <c r="S219" s="99"/>
      <c r="T219" s="99"/>
      <c r="U219" s="99"/>
      <c r="V219" s="99" t="s">
        <v>17111</v>
      </c>
      <c r="W219" s="99">
        <v>2</v>
      </c>
      <c r="X219" s="328">
        <v>4.9000000000000004</v>
      </c>
      <c r="Y219" s="328">
        <f t="shared" si="23"/>
        <v>9.8000000000000007</v>
      </c>
      <c r="Z219" s="99" t="b">
        <v>1</v>
      </c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205"/>
    </row>
    <row r="220" spans="1:37" ht="15.75">
      <c r="B220" s="99"/>
      <c r="C220" s="206"/>
      <c r="D220" s="206"/>
      <c r="E220" s="99"/>
      <c r="F220" s="99" t="s">
        <v>17112</v>
      </c>
      <c r="G220" s="99">
        <v>3</v>
      </c>
      <c r="H220" s="328">
        <v>12</v>
      </c>
      <c r="I220" s="328">
        <f t="shared" si="22"/>
        <v>36</v>
      </c>
      <c r="J220" s="99"/>
      <c r="K220" s="99"/>
      <c r="L220" s="99" t="s">
        <v>17112</v>
      </c>
      <c r="M220" s="99"/>
      <c r="N220" s="99"/>
      <c r="O220" s="99"/>
      <c r="P220" s="99" t="s">
        <v>17112</v>
      </c>
      <c r="Q220" s="99">
        <v>3</v>
      </c>
      <c r="R220" s="99"/>
      <c r="S220" s="99"/>
      <c r="T220" s="206"/>
      <c r="U220" s="206"/>
      <c r="V220" s="99" t="s">
        <v>17112</v>
      </c>
      <c r="W220" s="99">
        <v>3</v>
      </c>
      <c r="X220" s="328">
        <v>12</v>
      </c>
      <c r="Y220" s="328">
        <f t="shared" si="23"/>
        <v>36</v>
      </c>
      <c r="Z220" s="99" t="b">
        <v>1</v>
      </c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205"/>
    </row>
    <row r="221" spans="1:37" ht="15.75">
      <c r="B221" s="99"/>
      <c r="C221" s="206"/>
      <c r="D221" s="206"/>
      <c r="E221" s="99"/>
      <c r="F221" s="99" t="s">
        <v>17113</v>
      </c>
      <c r="G221" s="99">
        <v>2</v>
      </c>
      <c r="H221" s="328">
        <v>13.8</v>
      </c>
      <c r="I221" s="328">
        <f t="shared" si="22"/>
        <v>27.6</v>
      </c>
      <c r="J221" s="99"/>
      <c r="K221" s="99"/>
      <c r="L221" s="99" t="s">
        <v>17113</v>
      </c>
      <c r="M221" s="99"/>
      <c r="N221" s="99"/>
      <c r="O221" s="99"/>
      <c r="P221" s="99" t="s">
        <v>17113</v>
      </c>
      <c r="Q221" s="99">
        <v>2</v>
      </c>
      <c r="R221" s="99"/>
      <c r="S221" s="99"/>
      <c r="T221" s="206"/>
      <c r="U221" s="206"/>
      <c r="V221" s="99" t="s">
        <v>17113</v>
      </c>
      <c r="W221" s="99">
        <v>2</v>
      </c>
      <c r="X221" s="328">
        <v>13.8</v>
      </c>
      <c r="Y221" s="328">
        <f t="shared" si="23"/>
        <v>27.6</v>
      </c>
      <c r="Z221" s="99" t="b">
        <v>1</v>
      </c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205"/>
    </row>
    <row r="222" spans="1:37">
      <c r="B222" s="99"/>
      <c r="C222" s="206"/>
      <c r="D222" s="206"/>
      <c r="E222" s="99"/>
      <c r="F222" s="99"/>
      <c r="G222" s="99"/>
      <c r="H222" s="99"/>
      <c r="I222" s="328">
        <f>SUM(I214:I221)</f>
        <v>6648.9000000000005</v>
      </c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328">
        <f>SUM(Y214:Y221)</f>
        <v>6648.9000000000005</v>
      </c>
      <c r="Z222" s="99" t="b">
        <v>1</v>
      </c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205"/>
    </row>
    <row r="223" spans="1:37">
      <c r="B223" s="29"/>
      <c r="C223" s="329"/>
      <c r="D223" s="3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01"/>
    </row>
    <row r="224" spans="1:37" ht="15.75">
      <c r="A224" t="s">
        <v>17114</v>
      </c>
      <c r="B224" s="27">
        <v>25</v>
      </c>
      <c r="C224" s="96">
        <v>44916</v>
      </c>
      <c r="D224" s="93" t="s">
        <v>17115</v>
      </c>
      <c r="E224" s="27" t="s">
        <v>17116</v>
      </c>
      <c r="F224" s="27" t="s">
        <v>17117</v>
      </c>
      <c r="G224" s="27">
        <v>15</v>
      </c>
      <c r="H224" s="94">
        <v>30</v>
      </c>
      <c r="I224" s="94">
        <f>PRODUCT(G224:H224)</f>
        <v>450</v>
      </c>
      <c r="J224" s="93" t="s">
        <v>17118</v>
      </c>
      <c r="K224" s="96">
        <v>44917</v>
      </c>
      <c r="L224" s="27" t="s">
        <v>17117</v>
      </c>
      <c r="M224" s="93" t="s">
        <v>62</v>
      </c>
      <c r="N224" s="93">
        <v>45869</v>
      </c>
      <c r="O224" s="96">
        <v>44918</v>
      </c>
      <c r="P224" s="27" t="s">
        <v>17117</v>
      </c>
      <c r="Q224" s="27">
        <v>15</v>
      </c>
      <c r="R224" s="93" t="s">
        <v>62</v>
      </c>
      <c r="S224" s="96">
        <v>44918</v>
      </c>
      <c r="T224" s="93">
        <v>45869</v>
      </c>
      <c r="U224" s="96">
        <v>44918</v>
      </c>
      <c r="V224" s="27" t="s">
        <v>17117</v>
      </c>
      <c r="W224" s="27">
        <v>15</v>
      </c>
      <c r="X224" s="94">
        <v>30</v>
      </c>
      <c r="Y224" s="94">
        <f>PRODUCT(W224:X224)</f>
        <v>450</v>
      </c>
      <c r="Z224" s="27" t="b">
        <v>1</v>
      </c>
      <c r="AA224" s="93" t="s">
        <v>17119</v>
      </c>
      <c r="AB224" s="96">
        <v>44945</v>
      </c>
      <c r="AC224" s="93" t="s">
        <v>62</v>
      </c>
      <c r="AD224" s="93" t="s">
        <v>17120</v>
      </c>
      <c r="AE224" s="96">
        <v>44948</v>
      </c>
      <c r="AF224" s="97">
        <f>Y229</f>
        <v>985</v>
      </c>
      <c r="AG224" s="93" t="s">
        <v>62</v>
      </c>
      <c r="AH224" s="93" t="s">
        <v>62</v>
      </c>
      <c r="AI224" s="93">
        <v>45869</v>
      </c>
      <c r="AJ224" s="96">
        <v>44948</v>
      </c>
      <c r="AK224" s="107" t="b">
        <v>1</v>
      </c>
    </row>
    <row r="225" spans="2:37" ht="15.75">
      <c r="B225" s="27"/>
      <c r="C225" s="27"/>
      <c r="D225" s="27"/>
      <c r="E225" s="27"/>
      <c r="F225" s="27" t="s">
        <v>17121</v>
      </c>
      <c r="G225" s="27">
        <v>13</v>
      </c>
      <c r="H225" s="94">
        <v>25</v>
      </c>
      <c r="I225" s="94">
        <f t="shared" ref="I225:I228" si="24">PRODUCT(G225:H225)</f>
        <v>325</v>
      </c>
      <c r="J225" s="27"/>
      <c r="K225" s="27"/>
      <c r="L225" s="27" t="s">
        <v>17121</v>
      </c>
      <c r="M225" s="27"/>
      <c r="N225" s="27"/>
      <c r="O225" s="27"/>
      <c r="P225" s="27" t="s">
        <v>17121</v>
      </c>
      <c r="Q225" s="27">
        <v>13</v>
      </c>
      <c r="R225" s="27"/>
      <c r="S225" s="27"/>
      <c r="T225" s="27"/>
      <c r="U225" s="27"/>
      <c r="V225" s="27" t="s">
        <v>17121</v>
      </c>
      <c r="W225" s="27">
        <v>13</v>
      </c>
      <c r="X225" s="94">
        <v>25</v>
      </c>
      <c r="Y225" s="94">
        <f t="shared" ref="Y225:Y228" si="25">PRODUCT(W225:X225)</f>
        <v>325</v>
      </c>
      <c r="Z225" s="27" t="b">
        <v>1</v>
      </c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00"/>
    </row>
    <row r="226" spans="2:37" ht="15.75">
      <c r="B226" s="27"/>
      <c r="C226" s="27"/>
      <c r="D226" s="27"/>
      <c r="E226" s="27"/>
      <c r="F226" s="27" t="s">
        <v>17122</v>
      </c>
      <c r="G226" s="27">
        <v>4</v>
      </c>
      <c r="H226" s="94">
        <v>15</v>
      </c>
      <c r="I226" s="94">
        <f t="shared" si="24"/>
        <v>60</v>
      </c>
      <c r="J226" s="27"/>
      <c r="K226" s="27"/>
      <c r="L226" s="27" t="s">
        <v>17122</v>
      </c>
      <c r="M226" s="27"/>
      <c r="N226" s="27"/>
      <c r="O226" s="27"/>
      <c r="P226" s="27" t="s">
        <v>17122</v>
      </c>
      <c r="Q226" s="27">
        <v>4</v>
      </c>
      <c r="R226" s="27"/>
      <c r="S226" s="27"/>
      <c r="T226" s="27"/>
      <c r="U226" s="27"/>
      <c r="V226" s="27" t="s">
        <v>17122</v>
      </c>
      <c r="W226" s="27">
        <v>4</v>
      </c>
      <c r="X226" s="94">
        <v>15</v>
      </c>
      <c r="Y226" s="94">
        <f t="shared" si="25"/>
        <v>60</v>
      </c>
      <c r="Z226" s="27" t="b">
        <v>1</v>
      </c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00"/>
    </row>
    <row r="227" spans="2:37" ht="15.75">
      <c r="B227" s="27"/>
      <c r="C227" s="27"/>
      <c r="D227" s="27"/>
      <c r="E227" s="27"/>
      <c r="F227" s="27" t="s">
        <v>17123</v>
      </c>
      <c r="G227" s="27">
        <v>5</v>
      </c>
      <c r="H227" s="94">
        <v>15</v>
      </c>
      <c r="I227" s="94">
        <f t="shared" si="24"/>
        <v>75</v>
      </c>
      <c r="J227" s="27"/>
      <c r="K227" s="27"/>
      <c r="L227" s="27" t="s">
        <v>17123</v>
      </c>
      <c r="M227" s="27"/>
      <c r="N227" s="27"/>
      <c r="O227" s="27"/>
      <c r="P227" s="27" t="s">
        <v>17123</v>
      </c>
      <c r="Q227" s="27">
        <v>5</v>
      </c>
      <c r="R227" s="27"/>
      <c r="S227" s="27"/>
      <c r="T227" s="27"/>
      <c r="U227" s="27"/>
      <c r="V227" s="27" t="s">
        <v>17123</v>
      </c>
      <c r="W227" s="27">
        <v>5</v>
      </c>
      <c r="X227" s="94">
        <v>15</v>
      </c>
      <c r="Y227" s="94">
        <f t="shared" si="25"/>
        <v>75</v>
      </c>
      <c r="Z227" s="27" t="b">
        <v>1</v>
      </c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00"/>
    </row>
    <row r="228" spans="2:37" ht="15.75">
      <c r="B228" s="27"/>
      <c r="C228" s="27"/>
      <c r="D228" s="27"/>
      <c r="E228" s="27"/>
      <c r="F228" s="27" t="s">
        <v>17124</v>
      </c>
      <c r="G228" s="27">
        <v>5</v>
      </c>
      <c r="H228" s="94">
        <v>15</v>
      </c>
      <c r="I228" s="94">
        <f t="shared" si="24"/>
        <v>75</v>
      </c>
      <c r="J228" s="27"/>
      <c r="K228" s="27"/>
      <c r="L228" s="27" t="s">
        <v>17124</v>
      </c>
      <c r="M228" s="27"/>
      <c r="N228" s="27"/>
      <c r="O228" s="27"/>
      <c r="P228" s="27" t="s">
        <v>17124</v>
      </c>
      <c r="Q228" s="27">
        <v>5</v>
      </c>
      <c r="R228" s="27"/>
      <c r="S228" s="27"/>
      <c r="T228" s="27"/>
      <c r="U228" s="27"/>
      <c r="V228" s="27" t="s">
        <v>17124</v>
      </c>
      <c r="W228" s="27">
        <v>5</v>
      </c>
      <c r="X228" s="94">
        <v>15</v>
      </c>
      <c r="Y228" s="94">
        <f t="shared" si="25"/>
        <v>75</v>
      </c>
      <c r="Z228" s="27" t="b">
        <v>1</v>
      </c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00"/>
    </row>
    <row r="229" spans="2:37">
      <c r="B229" s="27"/>
      <c r="C229" s="27"/>
      <c r="D229" s="27"/>
      <c r="E229" s="27"/>
      <c r="F229" s="27"/>
      <c r="G229" s="27"/>
      <c r="H229" s="27"/>
      <c r="I229" s="94">
        <f>SUM(I224:I228)</f>
        <v>985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94">
        <f>SUM(Y224:Y228)</f>
        <v>985</v>
      </c>
      <c r="Z229" s="27" t="b">
        <v>1</v>
      </c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00"/>
    </row>
    <row r="230" spans="2:37"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01"/>
    </row>
    <row r="231" spans="2:37">
      <c r="N231" s="27"/>
    </row>
    <row r="233" spans="2:37" ht="15.75">
      <c r="C233" t="s">
        <v>17125</v>
      </c>
      <c r="D233" t="s">
        <v>17126</v>
      </c>
    </row>
    <row r="234" spans="2:37" ht="15.75">
      <c r="D234" t="s">
        <v>17127</v>
      </c>
    </row>
    <row r="235" spans="2:37" ht="15.75"/>
    <row r="236" spans="2:37" ht="15.75"/>
    <row r="237" spans="2:37" ht="15.75">
      <c r="B237" s="1" t="s">
        <v>170</v>
      </c>
      <c r="D237" t="s">
        <v>17128</v>
      </c>
    </row>
    <row r="238" spans="2:37" ht="15.75">
      <c r="D238" t="s">
        <v>17129</v>
      </c>
    </row>
    <row r="239" spans="2:37">
      <c r="D239" t="s">
        <v>17130</v>
      </c>
    </row>
    <row r="240" spans="2:37" ht="15.75"/>
    <row r="241" ht="15.75"/>
    <row r="242" ht="15.75"/>
  </sheetData>
  <mergeCells count="10">
    <mergeCell ref="G18:G19"/>
    <mergeCell ref="H18:H19"/>
    <mergeCell ref="I18:I19"/>
    <mergeCell ref="AL18:AL19"/>
    <mergeCell ref="J18:AK18"/>
    <mergeCell ref="B18:B19"/>
    <mergeCell ref="C18:C19"/>
    <mergeCell ref="D18:D19"/>
    <mergeCell ref="E18:E19"/>
    <mergeCell ref="F18:F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0A95-0530-4DDD-A474-3946EBA366CF}">
  <dimension ref="A1:R157"/>
  <sheetViews>
    <sheetView zoomScale="125" workbookViewId="0">
      <selection activeCell="V108" sqref="V108"/>
    </sheetView>
  </sheetViews>
  <sheetFormatPr defaultColWidth="8.875" defaultRowHeight="15.95"/>
  <cols>
    <col min="3" max="3" width="10.875" customWidth="1"/>
    <col min="4" max="4" width="14" customWidth="1"/>
    <col min="5" max="5" width="26.625" customWidth="1"/>
    <col min="6" max="6" width="34.625" customWidth="1"/>
    <col min="8" max="10" width="10.625" bestFit="1" customWidth="1"/>
    <col min="12" max="12" width="9.625" bestFit="1" customWidth="1"/>
    <col min="15" max="15" width="11.875" customWidth="1"/>
    <col min="16" max="16" width="10.5" customWidth="1"/>
  </cols>
  <sheetData>
    <row r="1" spans="1:18">
      <c r="A1" s="1" t="s">
        <v>0</v>
      </c>
    </row>
    <row r="2" spans="1:18">
      <c r="A2" s="6" t="s">
        <v>1</v>
      </c>
    </row>
    <row r="3" spans="1:18">
      <c r="A3" s="1" t="s">
        <v>17131</v>
      </c>
    </row>
    <row r="5" spans="1:18">
      <c r="B5" s="3" t="s">
        <v>17132</v>
      </c>
      <c r="C5" s="3"/>
      <c r="D5" s="3"/>
    </row>
    <row r="6" spans="1:18">
      <c r="B6" s="4"/>
      <c r="C6" s="4"/>
      <c r="D6" s="4"/>
    </row>
    <row r="7" spans="1:18">
      <c r="B7" s="5" t="s">
        <v>4</v>
      </c>
      <c r="C7" s="5"/>
      <c r="E7" s="7" t="s">
        <v>17133</v>
      </c>
    </row>
    <row r="8" spans="1:18">
      <c r="B8" s="4"/>
      <c r="C8" s="4"/>
      <c r="E8" s="7"/>
    </row>
    <row r="9" spans="1:18">
      <c r="B9" s="5" t="s">
        <v>6</v>
      </c>
      <c r="C9" s="5"/>
      <c r="E9" s="7" t="s">
        <v>17134</v>
      </c>
    </row>
    <row r="11" spans="1:18">
      <c r="B11" s="5" t="s">
        <v>17135</v>
      </c>
      <c r="D11">
        <v>1</v>
      </c>
      <c r="E11" s="7" t="s">
        <v>17136</v>
      </c>
    </row>
    <row r="12" spans="1:18">
      <c r="D12">
        <v>2</v>
      </c>
      <c r="E12" s="7" t="s">
        <v>17137</v>
      </c>
    </row>
    <row r="13" spans="1:18">
      <c r="D13">
        <v>3</v>
      </c>
      <c r="E13" s="7" t="s">
        <v>17138</v>
      </c>
    </row>
    <row r="15" spans="1:18">
      <c r="B15" s="368" t="s">
        <v>17139</v>
      </c>
      <c r="C15" s="368" t="s">
        <v>21</v>
      </c>
      <c r="D15" s="368" t="s">
        <v>20</v>
      </c>
      <c r="E15" s="368" t="s">
        <v>16824</v>
      </c>
      <c r="F15" s="379" t="s">
        <v>185</v>
      </c>
      <c r="G15" s="362" t="s">
        <v>186</v>
      </c>
      <c r="H15" s="365" t="s">
        <v>187</v>
      </c>
      <c r="I15" s="368" t="s">
        <v>17140</v>
      </c>
      <c r="J15" s="371" t="s">
        <v>17141</v>
      </c>
      <c r="K15" s="390"/>
      <c r="L15" s="391"/>
      <c r="M15" s="391"/>
      <c r="N15" s="392"/>
      <c r="O15" s="390"/>
      <c r="P15" s="391"/>
      <c r="Q15" s="391"/>
      <c r="R15" s="392"/>
    </row>
    <row r="16" spans="1:18" ht="15.75" customHeight="1">
      <c r="B16" s="369"/>
      <c r="C16" s="369"/>
      <c r="D16" s="369"/>
      <c r="E16" s="369"/>
      <c r="F16" s="380"/>
      <c r="G16" s="363"/>
      <c r="H16" s="366"/>
      <c r="I16" s="369"/>
      <c r="J16" s="372"/>
      <c r="K16" s="374" t="s">
        <v>17142</v>
      </c>
      <c r="L16" s="375" t="s">
        <v>17143</v>
      </c>
      <c r="M16" s="375" t="s">
        <v>17144</v>
      </c>
      <c r="N16" s="377" t="s">
        <v>17145</v>
      </c>
      <c r="O16" s="374" t="s">
        <v>17146</v>
      </c>
      <c r="P16" s="375" t="s">
        <v>17147</v>
      </c>
      <c r="Q16" s="375" t="s">
        <v>17144</v>
      </c>
      <c r="R16" s="377" t="s">
        <v>17145</v>
      </c>
    </row>
    <row r="17" spans="2:18">
      <c r="B17" s="369"/>
      <c r="C17" s="369"/>
      <c r="D17" s="369"/>
      <c r="E17" s="369"/>
      <c r="F17" s="380"/>
      <c r="G17" s="363"/>
      <c r="H17" s="366"/>
      <c r="I17" s="369"/>
      <c r="J17" s="372"/>
      <c r="K17" s="374"/>
      <c r="L17" s="375"/>
      <c r="M17" s="375"/>
      <c r="N17" s="377"/>
      <c r="O17" s="374"/>
      <c r="P17" s="375"/>
      <c r="Q17" s="375"/>
      <c r="R17" s="377"/>
    </row>
    <row r="18" spans="2:18">
      <c r="B18" s="370"/>
      <c r="C18" s="370"/>
      <c r="D18" s="370"/>
      <c r="E18" s="370"/>
      <c r="F18" s="381"/>
      <c r="G18" s="364"/>
      <c r="H18" s="367"/>
      <c r="I18" s="370"/>
      <c r="J18" s="373"/>
      <c r="K18" s="374"/>
      <c r="L18" s="375"/>
      <c r="M18" s="376"/>
      <c r="N18" s="378"/>
      <c r="O18" s="374"/>
      <c r="P18" s="375"/>
      <c r="Q18" s="376"/>
      <c r="R18" s="378"/>
    </row>
    <row r="19" spans="2:18">
      <c r="B19" s="27">
        <v>1</v>
      </c>
      <c r="C19" t="s">
        <v>17148</v>
      </c>
      <c r="D19" s="20" t="s">
        <v>17149</v>
      </c>
      <c r="E19" t="s">
        <v>17150</v>
      </c>
      <c r="F19" t="s">
        <v>17151</v>
      </c>
      <c r="G19" s="26">
        <v>1</v>
      </c>
      <c r="H19" s="26">
        <v>3000</v>
      </c>
      <c r="I19" s="26">
        <f>G19*H19</f>
        <v>3000</v>
      </c>
      <c r="J19" s="31">
        <v>3000</v>
      </c>
      <c r="K19" s="27" t="s">
        <v>52</v>
      </c>
      <c r="L19" t="s">
        <v>52</v>
      </c>
      <c r="M19" t="s">
        <v>52</v>
      </c>
      <c r="N19" s="28" t="s">
        <v>52</v>
      </c>
      <c r="O19" t="s">
        <v>17152</v>
      </c>
      <c r="P19" s="20" t="s">
        <v>17153</v>
      </c>
      <c r="Q19" t="s">
        <v>62</v>
      </c>
      <c r="R19" s="28" t="s">
        <v>62</v>
      </c>
    </row>
    <row r="20" spans="2:18">
      <c r="B20" s="27"/>
      <c r="G20" s="26"/>
      <c r="H20" s="26"/>
      <c r="I20" s="26"/>
      <c r="J20" s="26"/>
      <c r="K20" s="27"/>
      <c r="N20" s="28"/>
      <c r="R20" s="28"/>
    </row>
    <row r="21" spans="2:18">
      <c r="B21" s="29"/>
      <c r="C21" s="22"/>
      <c r="D21" s="22"/>
      <c r="E21" s="22"/>
      <c r="F21" s="22"/>
      <c r="G21" s="31"/>
      <c r="H21" s="31"/>
      <c r="I21" s="31"/>
      <c r="K21" s="29"/>
      <c r="L21" s="22"/>
      <c r="M21" s="22"/>
      <c r="N21" s="30"/>
      <c r="O21" s="22"/>
      <c r="P21" s="22"/>
      <c r="Q21" s="22"/>
      <c r="R21" s="30"/>
    </row>
    <row r="22" spans="2:18">
      <c r="B22" s="27">
        <v>2</v>
      </c>
      <c r="C22" t="s">
        <v>17154</v>
      </c>
      <c r="D22" s="20" t="s">
        <v>17155</v>
      </c>
      <c r="E22" t="s">
        <v>17156</v>
      </c>
      <c r="F22" t="s">
        <v>17157</v>
      </c>
      <c r="G22" s="26">
        <v>100</v>
      </c>
      <c r="H22" s="26">
        <v>18</v>
      </c>
      <c r="I22" s="26">
        <f>G22*H22</f>
        <v>1800</v>
      </c>
      <c r="J22" s="26">
        <f>SUM(I22:I24)</f>
        <v>5858</v>
      </c>
      <c r="K22" s="32" t="s">
        <v>17154</v>
      </c>
      <c r="L22" s="20" t="s">
        <v>17155</v>
      </c>
      <c r="M22" t="s">
        <v>62</v>
      </c>
      <c r="N22" s="28" t="s">
        <v>62</v>
      </c>
      <c r="O22" t="s">
        <v>17158</v>
      </c>
      <c r="P22" s="20" t="s">
        <v>17159</v>
      </c>
      <c r="Q22" t="s">
        <v>62</v>
      </c>
      <c r="R22" s="28" t="s">
        <v>62</v>
      </c>
    </row>
    <row r="23" spans="2:18">
      <c r="B23" s="27"/>
      <c r="F23" t="s">
        <v>17160</v>
      </c>
      <c r="G23" s="26">
        <v>120</v>
      </c>
      <c r="H23" s="26">
        <v>8.9</v>
      </c>
      <c r="I23" s="26">
        <f>G23*H23</f>
        <v>1068</v>
      </c>
      <c r="J23" s="26"/>
      <c r="K23" s="27"/>
      <c r="N23" s="28"/>
      <c r="R23" s="28"/>
    </row>
    <row r="24" spans="2:18">
      <c r="B24" s="27"/>
      <c r="F24" t="s">
        <v>17161</v>
      </c>
      <c r="G24" s="26">
        <v>100</v>
      </c>
      <c r="H24" s="26">
        <v>29.9</v>
      </c>
      <c r="I24" s="26">
        <f>G24*H24</f>
        <v>2990</v>
      </c>
      <c r="J24" s="26"/>
      <c r="K24" s="27"/>
      <c r="N24" s="28"/>
      <c r="R24" s="28"/>
    </row>
    <row r="25" spans="2:18">
      <c r="B25" s="29"/>
      <c r="C25" s="22"/>
      <c r="D25" s="22"/>
      <c r="E25" s="22"/>
      <c r="F25" s="22"/>
      <c r="G25" s="31"/>
      <c r="H25" s="31"/>
      <c r="I25" s="31"/>
      <c r="J25" s="31"/>
      <c r="K25" s="29"/>
      <c r="L25" s="22"/>
      <c r="M25" s="22"/>
      <c r="N25" s="30"/>
      <c r="O25" s="22"/>
      <c r="P25" s="22"/>
      <c r="Q25" s="22"/>
      <c r="R25" s="30"/>
    </row>
    <row r="26" spans="2:18">
      <c r="B26" s="27">
        <v>3</v>
      </c>
      <c r="C26" t="s">
        <v>17162</v>
      </c>
      <c r="D26" t="s">
        <v>17163</v>
      </c>
      <c r="E26" t="s">
        <v>17164</v>
      </c>
      <c r="F26" t="s">
        <v>17165</v>
      </c>
      <c r="G26" s="26">
        <v>100</v>
      </c>
      <c r="H26" s="26">
        <v>4.58</v>
      </c>
      <c r="I26" s="26">
        <f t="shared" ref="I26:I32" si="0">G26*H26</f>
        <v>458</v>
      </c>
      <c r="J26" s="26">
        <f>SUM(I26:I32)</f>
        <v>5200</v>
      </c>
      <c r="K26" s="27" t="s">
        <v>17166</v>
      </c>
      <c r="L26" t="s">
        <v>17167</v>
      </c>
      <c r="M26" t="s">
        <v>62</v>
      </c>
      <c r="N26" s="28" t="s">
        <v>62</v>
      </c>
      <c r="O26" t="s">
        <v>17168</v>
      </c>
      <c r="P26" t="s">
        <v>17169</v>
      </c>
      <c r="Q26" t="s">
        <v>62</v>
      </c>
      <c r="R26" s="28" t="s">
        <v>62</v>
      </c>
    </row>
    <row r="27" spans="2:18">
      <c r="B27" s="27"/>
      <c r="F27" t="s">
        <v>17170</v>
      </c>
      <c r="G27" s="26">
        <v>3</v>
      </c>
      <c r="H27" s="26">
        <v>269.7</v>
      </c>
      <c r="I27" s="26">
        <f t="shared" si="0"/>
        <v>809.09999999999991</v>
      </c>
      <c r="J27" s="26"/>
      <c r="K27" s="27"/>
      <c r="N27" s="28"/>
      <c r="R27" s="28"/>
    </row>
    <row r="28" spans="2:18">
      <c r="B28" s="27"/>
      <c r="F28" t="s">
        <v>17171</v>
      </c>
      <c r="G28" s="26">
        <v>5</v>
      </c>
      <c r="H28" s="26">
        <v>194.81</v>
      </c>
      <c r="I28" s="26">
        <f t="shared" si="0"/>
        <v>974.05</v>
      </c>
      <c r="J28" s="26"/>
      <c r="K28" s="27"/>
      <c r="N28" s="28"/>
      <c r="R28" s="28"/>
    </row>
    <row r="29" spans="2:18">
      <c r="B29" s="27"/>
      <c r="F29" t="s">
        <v>17172</v>
      </c>
      <c r="G29" s="26">
        <v>4</v>
      </c>
      <c r="H29" s="26">
        <v>143.69999999999999</v>
      </c>
      <c r="I29" s="26">
        <f t="shared" si="0"/>
        <v>574.79999999999995</v>
      </c>
      <c r="J29" s="26"/>
      <c r="K29" s="27"/>
      <c r="N29" s="28"/>
      <c r="R29" s="28"/>
    </row>
    <row r="30" spans="2:18">
      <c r="B30" s="27"/>
      <c r="F30" t="s">
        <v>17173</v>
      </c>
      <c r="G30" s="26">
        <v>50</v>
      </c>
      <c r="H30" s="26">
        <v>18.75</v>
      </c>
      <c r="I30" s="26">
        <f t="shared" si="0"/>
        <v>937.5</v>
      </c>
      <c r="J30" s="26"/>
      <c r="K30" s="27"/>
      <c r="N30" s="28"/>
      <c r="R30" s="28"/>
    </row>
    <row r="31" spans="2:18">
      <c r="B31" s="27"/>
      <c r="F31" t="s">
        <v>17174</v>
      </c>
      <c r="G31" s="26">
        <v>25</v>
      </c>
      <c r="H31" s="26">
        <v>14.05</v>
      </c>
      <c r="I31" s="26">
        <f t="shared" si="0"/>
        <v>351.25</v>
      </c>
      <c r="J31" s="26"/>
      <c r="K31" s="27"/>
      <c r="N31" s="28"/>
      <c r="R31" s="28"/>
    </row>
    <row r="32" spans="2:18">
      <c r="B32" s="27"/>
      <c r="F32" t="s">
        <v>17175</v>
      </c>
      <c r="G32" s="26">
        <v>90</v>
      </c>
      <c r="H32" s="26">
        <v>12.17</v>
      </c>
      <c r="I32" s="26">
        <f t="shared" si="0"/>
        <v>1095.3</v>
      </c>
      <c r="J32" s="26"/>
      <c r="K32" s="27"/>
      <c r="N32" s="28"/>
      <c r="R32" s="28"/>
    </row>
    <row r="33" spans="2:18">
      <c r="B33" s="29"/>
      <c r="C33" s="22"/>
      <c r="D33" s="22"/>
      <c r="E33" s="22"/>
      <c r="F33" s="22"/>
      <c r="G33" s="31"/>
      <c r="H33" s="31"/>
      <c r="I33" s="31"/>
      <c r="J33" s="31"/>
      <c r="K33" s="29"/>
      <c r="L33" s="22"/>
      <c r="M33" s="22"/>
      <c r="N33" s="30"/>
      <c r="O33" s="22"/>
      <c r="P33" s="22"/>
      <c r="Q33" s="22"/>
      <c r="R33" s="30"/>
    </row>
    <row r="34" spans="2:18">
      <c r="B34" s="27">
        <v>4</v>
      </c>
      <c r="C34" t="s">
        <v>17176</v>
      </c>
      <c r="D34" t="s">
        <v>17177</v>
      </c>
      <c r="E34" t="s">
        <v>17178</v>
      </c>
      <c r="F34" t="s">
        <v>17179</v>
      </c>
      <c r="G34" s="26">
        <v>5</v>
      </c>
      <c r="H34" s="26">
        <v>53.5</v>
      </c>
      <c r="I34" s="26">
        <f>G34*H34</f>
        <v>267.5</v>
      </c>
      <c r="J34" s="26">
        <f>I34+I35</f>
        <v>1257.5</v>
      </c>
      <c r="K34" s="27" t="s">
        <v>17180</v>
      </c>
      <c r="L34" t="s">
        <v>17181</v>
      </c>
      <c r="M34" t="s">
        <v>298</v>
      </c>
      <c r="N34" s="28" t="s">
        <v>62</v>
      </c>
      <c r="O34" t="s">
        <v>17182</v>
      </c>
      <c r="P34" t="s">
        <v>17183</v>
      </c>
      <c r="Q34" t="s">
        <v>62</v>
      </c>
      <c r="R34" s="28" t="s">
        <v>62</v>
      </c>
    </row>
    <row r="35" spans="2:18">
      <c r="B35" s="27"/>
      <c r="F35" t="s">
        <v>17184</v>
      </c>
      <c r="G35" s="26">
        <v>5</v>
      </c>
      <c r="H35" s="26">
        <v>198</v>
      </c>
      <c r="I35" s="26">
        <f>G35*H35</f>
        <v>990</v>
      </c>
      <c r="J35" s="26"/>
      <c r="K35" s="27"/>
      <c r="N35" s="28"/>
      <c r="R35" s="28"/>
    </row>
    <row r="36" spans="2:18">
      <c r="B36" s="29"/>
      <c r="C36" s="22"/>
      <c r="D36" s="22"/>
      <c r="E36" s="22"/>
      <c r="F36" s="22"/>
      <c r="G36" s="31"/>
      <c r="H36" s="31"/>
      <c r="I36" s="31"/>
      <c r="J36" s="31"/>
      <c r="K36" s="29"/>
      <c r="L36" s="22"/>
      <c r="M36" s="22"/>
      <c r="N36" s="30"/>
      <c r="O36" s="22"/>
      <c r="P36" s="22"/>
      <c r="Q36" s="22"/>
      <c r="R36" s="30"/>
    </row>
    <row r="37" spans="2:18">
      <c r="B37" s="27">
        <v>5</v>
      </c>
      <c r="C37" t="s">
        <v>17185</v>
      </c>
      <c r="D37" t="s">
        <v>17186</v>
      </c>
      <c r="E37" t="s">
        <v>17187</v>
      </c>
      <c r="F37" t="s">
        <v>17188</v>
      </c>
      <c r="G37" s="26">
        <v>5</v>
      </c>
      <c r="H37" s="26">
        <v>63</v>
      </c>
      <c r="I37" s="26">
        <f>G37*H37</f>
        <v>315</v>
      </c>
      <c r="J37" s="26">
        <f>SUM(I37:I41)</f>
        <v>1075</v>
      </c>
      <c r="K37" s="27" t="s">
        <v>17185</v>
      </c>
      <c r="L37" t="s">
        <v>17189</v>
      </c>
      <c r="M37" t="s">
        <v>62</v>
      </c>
      <c r="N37" s="28" t="s">
        <v>62</v>
      </c>
      <c r="O37" t="s">
        <v>17190</v>
      </c>
      <c r="P37" t="s">
        <v>17191</v>
      </c>
      <c r="Q37" t="s">
        <v>62</v>
      </c>
      <c r="R37" s="28" t="s">
        <v>62</v>
      </c>
    </row>
    <row r="38" spans="2:18">
      <c r="B38" s="27"/>
      <c r="F38" t="s">
        <v>17192</v>
      </c>
      <c r="G38" s="26">
        <v>5</v>
      </c>
      <c r="H38" s="26">
        <v>24</v>
      </c>
      <c r="I38" s="26">
        <f>G38*H38</f>
        <v>120</v>
      </c>
      <c r="J38" s="26"/>
      <c r="K38" s="27"/>
      <c r="N38" s="28"/>
      <c r="R38" s="28"/>
    </row>
    <row r="39" spans="2:18">
      <c r="B39" s="27"/>
      <c r="F39" t="s">
        <v>17193</v>
      </c>
      <c r="G39" s="26">
        <v>4</v>
      </c>
      <c r="H39" s="26">
        <v>60</v>
      </c>
      <c r="I39" s="26">
        <f>G39*H39</f>
        <v>240</v>
      </c>
      <c r="J39" s="26"/>
      <c r="K39" s="27"/>
      <c r="N39" s="28"/>
      <c r="R39" s="28"/>
    </row>
    <row r="40" spans="2:18">
      <c r="B40" s="27"/>
      <c r="F40" t="s">
        <v>17194</v>
      </c>
      <c r="G40" s="26">
        <v>0</v>
      </c>
      <c r="H40" s="26">
        <v>62</v>
      </c>
      <c r="I40" s="26">
        <f>G40*H40</f>
        <v>0</v>
      </c>
      <c r="J40" s="26"/>
      <c r="K40" s="27"/>
      <c r="N40" s="28"/>
      <c r="R40" s="28"/>
    </row>
    <row r="41" spans="2:18">
      <c r="B41" s="27"/>
      <c r="F41" t="s">
        <v>17195</v>
      </c>
      <c r="G41" s="26">
        <v>10</v>
      </c>
      <c r="H41" s="26">
        <v>40</v>
      </c>
      <c r="I41" s="26">
        <f>G41*H41</f>
        <v>400</v>
      </c>
      <c r="J41" s="26"/>
      <c r="K41" s="27"/>
      <c r="N41" s="28"/>
      <c r="R41" s="28"/>
    </row>
    <row r="42" spans="2:18">
      <c r="B42" s="29"/>
      <c r="C42" s="22"/>
      <c r="D42" s="22"/>
      <c r="E42" s="22"/>
      <c r="F42" s="22"/>
      <c r="G42" s="31"/>
      <c r="H42" s="31"/>
      <c r="I42" s="31"/>
      <c r="J42" s="31"/>
      <c r="K42" s="29"/>
      <c r="L42" s="22"/>
      <c r="M42" s="22"/>
      <c r="N42" s="30"/>
      <c r="O42" s="22"/>
      <c r="P42" s="22"/>
      <c r="Q42" s="22"/>
      <c r="R42" s="30"/>
    </row>
    <row r="43" spans="2:18">
      <c r="B43" s="27">
        <v>6</v>
      </c>
      <c r="C43" t="s">
        <v>17196</v>
      </c>
      <c r="D43" t="s">
        <v>17197</v>
      </c>
      <c r="E43" t="s">
        <v>17198</v>
      </c>
      <c r="F43" t="s">
        <v>17199</v>
      </c>
      <c r="G43" s="26">
        <v>1</v>
      </c>
      <c r="H43" s="26">
        <v>7500</v>
      </c>
      <c r="I43" s="26">
        <f>G43*H43</f>
        <v>7500</v>
      </c>
      <c r="J43" s="33">
        <v>7500</v>
      </c>
      <c r="K43" t="s">
        <v>52</v>
      </c>
      <c r="L43" t="s">
        <v>52</v>
      </c>
      <c r="M43" t="s">
        <v>52</v>
      </c>
      <c r="N43" s="28" t="s">
        <v>52</v>
      </c>
      <c r="O43" t="s">
        <v>17200</v>
      </c>
      <c r="P43" s="20" t="s">
        <v>17201</v>
      </c>
      <c r="Q43" t="s">
        <v>62</v>
      </c>
      <c r="R43" s="28" t="s">
        <v>62</v>
      </c>
    </row>
    <row r="44" spans="2:18">
      <c r="B44" s="27"/>
      <c r="G44" s="26"/>
      <c r="H44" s="26"/>
      <c r="I44" s="26"/>
      <c r="J44" s="26"/>
      <c r="K44" s="27"/>
      <c r="N44" s="28"/>
      <c r="R44" s="28"/>
    </row>
    <row r="45" spans="2:18">
      <c r="B45" s="29"/>
      <c r="C45" s="22"/>
      <c r="D45" s="22"/>
      <c r="E45" s="22"/>
      <c r="F45" s="22"/>
      <c r="G45" s="31"/>
      <c r="H45" s="31"/>
      <c r="I45" s="31"/>
      <c r="J45" s="31"/>
      <c r="K45" s="29"/>
      <c r="L45" s="22"/>
      <c r="M45" s="22"/>
      <c r="N45" s="30"/>
      <c r="O45" s="22"/>
      <c r="P45" s="22"/>
      <c r="Q45" s="22"/>
      <c r="R45" s="30"/>
    </row>
    <row r="46" spans="2:18">
      <c r="B46" s="27">
        <v>7</v>
      </c>
      <c r="C46" t="s">
        <v>17202</v>
      </c>
      <c r="D46" t="s">
        <v>17203</v>
      </c>
      <c r="E46" t="s">
        <v>17204</v>
      </c>
      <c r="F46" t="s">
        <v>17205</v>
      </c>
      <c r="G46" s="26">
        <v>1</v>
      </c>
      <c r="H46" s="26">
        <v>2100</v>
      </c>
      <c r="I46" s="26">
        <v>2100</v>
      </c>
      <c r="J46" s="33">
        <v>2100</v>
      </c>
      <c r="K46" t="s">
        <v>52</v>
      </c>
      <c r="L46" t="s">
        <v>52</v>
      </c>
      <c r="M46" t="s">
        <v>52</v>
      </c>
      <c r="N46" s="28" t="s">
        <v>52</v>
      </c>
      <c r="O46" t="s">
        <v>17206</v>
      </c>
      <c r="P46" t="s">
        <v>17207</v>
      </c>
      <c r="Q46" t="s">
        <v>62</v>
      </c>
      <c r="R46" s="28" t="s">
        <v>62</v>
      </c>
    </row>
    <row r="47" spans="2:18">
      <c r="B47" s="27"/>
      <c r="G47" s="26"/>
      <c r="H47" s="26"/>
      <c r="I47" s="26"/>
      <c r="J47" s="26"/>
      <c r="K47" s="27"/>
      <c r="N47" s="28"/>
      <c r="R47" s="28"/>
    </row>
    <row r="48" spans="2:18">
      <c r="B48" s="29"/>
      <c r="C48" s="22"/>
      <c r="D48" s="22"/>
      <c r="E48" s="22"/>
      <c r="F48" s="22"/>
      <c r="G48" s="31"/>
      <c r="H48" s="31"/>
      <c r="I48" s="31"/>
      <c r="J48" s="31"/>
      <c r="K48" s="29"/>
      <c r="L48" s="22"/>
      <c r="M48" s="22"/>
      <c r="N48" s="30"/>
      <c r="O48" s="22"/>
      <c r="P48" s="22"/>
      <c r="Q48" s="22"/>
      <c r="R48" s="30"/>
    </row>
    <row r="49" spans="2:18">
      <c r="B49" s="27">
        <v>8</v>
      </c>
      <c r="C49">
        <v>4299502603</v>
      </c>
      <c r="D49" t="s">
        <v>17207</v>
      </c>
      <c r="E49" t="s">
        <v>17208</v>
      </c>
      <c r="F49" t="s">
        <v>17209</v>
      </c>
      <c r="G49" s="26">
        <v>1</v>
      </c>
      <c r="H49" s="26">
        <v>118229.89</v>
      </c>
      <c r="I49" s="26">
        <f>H49</f>
        <v>118229.89</v>
      </c>
      <c r="J49" s="26">
        <f>I49</f>
        <v>118229.89</v>
      </c>
      <c r="K49" t="s">
        <v>52</v>
      </c>
      <c r="L49" t="s">
        <v>52</v>
      </c>
      <c r="M49" t="s">
        <v>52</v>
      </c>
      <c r="N49" s="28" t="s">
        <v>52</v>
      </c>
      <c r="O49" t="s">
        <v>17210</v>
      </c>
      <c r="P49" t="s">
        <v>17211</v>
      </c>
      <c r="Q49" t="s">
        <v>62</v>
      </c>
      <c r="R49" s="28" t="s">
        <v>62</v>
      </c>
    </row>
    <row r="50" spans="2:18">
      <c r="B50" s="27"/>
      <c r="G50" s="26"/>
      <c r="H50" s="26"/>
      <c r="I50" s="26"/>
      <c r="J50" s="26"/>
      <c r="K50" s="27"/>
      <c r="N50" s="28"/>
      <c r="R50" s="28"/>
    </row>
    <row r="51" spans="2:18">
      <c r="B51" s="29"/>
      <c r="C51" s="22"/>
      <c r="D51" s="22"/>
      <c r="E51" s="22"/>
      <c r="F51" s="22"/>
      <c r="G51" s="31"/>
      <c r="H51" s="31"/>
      <c r="I51" s="31"/>
      <c r="J51" s="31"/>
      <c r="K51" s="29"/>
      <c r="L51" s="22"/>
      <c r="M51" s="22"/>
      <c r="N51" s="30"/>
      <c r="O51" s="22"/>
      <c r="P51" s="22"/>
      <c r="Q51" s="22"/>
      <c r="R51" s="30"/>
    </row>
    <row r="52" spans="2:18">
      <c r="B52" s="99">
        <v>9</v>
      </c>
      <c r="C52" s="178" t="s">
        <v>17212</v>
      </c>
      <c r="D52" s="178" t="s">
        <v>17213</v>
      </c>
      <c r="E52" s="100" t="s">
        <v>17214</v>
      </c>
      <c r="F52" s="100"/>
      <c r="G52" s="179"/>
      <c r="H52" s="179"/>
      <c r="I52" s="179"/>
      <c r="J52" s="179"/>
      <c r="K52" s="99"/>
      <c r="L52" s="100"/>
      <c r="M52" s="100"/>
      <c r="N52" s="180"/>
      <c r="O52" s="100" t="s">
        <v>17215</v>
      </c>
      <c r="P52" s="178" t="s">
        <v>17213</v>
      </c>
      <c r="Q52" s="100" t="s">
        <v>62</v>
      </c>
      <c r="R52" s="180" t="s">
        <v>62</v>
      </c>
    </row>
    <row r="53" spans="2:18">
      <c r="B53" s="99"/>
      <c r="C53" s="100"/>
      <c r="D53" s="100"/>
      <c r="E53" s="100"/>
      <c r="F53" s="100"/>
      <c r="G53" s="179"/>
      <c r="H53" s="179"/>
      <c r="I53" s="179"/>
      <c r="J53" s="179"/>
      <c r="K53" s="99"/>
      <c r="L53" s="100"/>
      <c r="M53" s="100"/>
      <c r="N53" s="180"/>
      <c r="O53" s="100"/>
      <c r="P53" s="100"/>
      <c r="Q53" s="100"/>
      <c r="R53" s="180"/>
    </row>
    <row r="54" spans="2:18">
      <c r="B54" s="103"/>
      <c r="C54" s="104"/>
      <c r="D54" s="104"/>
      <c r="E54" s="104"/>
      <c r="F54" s="104"/>
      <c r="G54" s="181"/>
      <c r="H54" s="181"/>
      <c r="I54" s="181"/>
      <c r="J54" s="181"/>
      <c r="K54" s="103"/>
      <c r="L54" s="104"/>
      <c r="M54" s="104"/>
      <c r="N54" s="182"/>
      <c r="O54" s="104"/>
      <c r="P54" s="104"/>
      <c r="Q54" s="104"/>
      <c r="R54" s="182"/>
    </row>
    <row r="55" spans="2:18">
      <c r="B55" s="27">
        <v>10</v>
      </c>
      <c r="C55" s="20">
        <v>27587</v>
      </c>
      <c r="D55" s="20" t="s">
        <v>17216</v>
      </c>
      <c r="E55" t="s">
        <v>17217</v>
      </c>
      <c r="F55" t="s">
        <v>17218</v>
      </c>
      <c r="G55" s="26">
        <v>1</v>
      </c>
      <c r="H55" s="26">
        <v>350</v>
      </c>
      <c r="I55" s="26">
        <f>H55*G55</f>
        <v>350</v>
      </c>
      <c r="J55" s="33">
        <f>I55</f>
        <v>350</v>
      </c>
      <c r="K55" t="s">
        <v>52</v>
      </c>
      <c r="L55" t="s">
        <v>52</v>
      </c>
      <c r="M55" t="s">
        <v>52</v>
      </c>
      <c r="N55" s="28" t="s">
        <v>52</v>
      </c>
      <c r="O55" t="s">
        <v>17219</v>
      </c>
      <c r="P55" s="20" t="s">
        <v>17220</v>
      </c>
      <c r="Q55" t="s">
        <v>62</v>
      </c>
      <c r="R55" s="28" t="s">
        <v>62</v>
      </c>
    </row>
    <row r="56" spans="2:18">
      <c r="B56" s="27"/>
      <c r="G56" s="26"/>
      <c r="H56" s="26"/>
      <c r="I56" s="26"/>
      <c r="J56" s="26"/>
      <c r="K56" s="27"/>
      <c r="N56" s="28"/>
      <c r="R56" s="28"/>
    </row>
    <row r="57" spans="2:18">
      <c r="B57" s="27"/>
      <c r="G57" s="26"/>
      <c r="H57" s="26"/>
      <c r="I57" s="26"/>
      <c r="J57" s="26"/>
      <c r="K57" s="27"/>
      <c r="N57" s="28"/>
      <c r="R57" s="28"/>
    </row>
    <row r="58" spans="2:18">
      <c r="B58" s="82">
        <v>11</v>
      </c>
      <c r="C58" s="78">
        <v>40369</v>
      </c>
      <c r="D58" s="116" t="s">
        <v>17221</v>
      </c>
      <c r="E58" s="78" t="s">
        <v>16934</v>
      </c>
      <c r="F58" s="78" t="s">
        <v>16935</v>
      </c>
      <c r="G58" s="111">
        <v>25</v>
      </c>
      <c r="H58" s="111">
        <v>16.2</v>
      </c>
      <c r="I58" s="111">
        <f>G58*H58</f>
        <v>405</v>
      </c>
      <c r="J58" s="113">
        <f>SUM(I58:I62)</f>
        <v>1912.5</v>
      </c>
      <c r="K58" s="78">
        <v>40369</v>
      </c>
      <c r="L58" s="116" t="s">
        <v>17221</v>
      </c>
      <c r="M58" s="78" t="s">
        <v>62</v>
      </c>
      <c r="N58" s="112" t="s">
        <v>62</v>
      </c>
      <c r="O58" s="78" t="s">
        <v>17222</v>
      </c>
      <c r="P58" s="116" t="s">
        <v>17223</v>
      </c>
      <c r="Q58" s="78" t="s">
        <v>62</v>
      </c>
      <c r="R58" s="112" t="s">
        <v>62</v>
      </c>
    </row>
    <row r="59" spans="2:18">
      <c r="B59" s="27"/>
      <c r="F59" t="s">
        <v>16940</v>
      </c>
      <c r="G59" s="26">
        <v>12.5</v>
      </c>
      <c r="H59" s="26">
        <v>43.2</v>
      </c>
      <c r="I59" s="26">
        <f>G59*H59</f>
        <v>540</v>
      </c>
      <c r="J59" s="33"/>
      <c r="N59" s="28"/>
      <c r="R59" s="28"/>
    </row>
    <row r="60" spans="2:18">
      <c r="B60" s="27"/>
      <c r="F60" t="s">
        <v>16941</v>
      </c>
      <c r="G60" s="26">
        <v>25</v>
      </c>
      <c r="H60" s="26">
        <v>13.5</v>
      </c>
      <c r="I60" s="26">
        <f>G60*H60</f>
        <v>337.5</v>
      </c>
      <c r="J60" s="33"/>
      <c r="N60" s="28"/>
      <c r="R60" s="28"/>
    </row>
    <row r="61" spans="2:18">
      <c r="B61" s="27"/>
      <c r="F61" t="s">
        <v>16942</v>
      </c>
      <c r="G61" s="26">
        <v>20</v>
      </c>
      <c r="H61" s="26">
        <v>13.5</v>
      </c>
      <c r="I61" s="26">
        <f>G61*H61</f>
        <v>270</v>
      </c>
      <c r="J61" s="33"/>
      <c r="N61" s="28"/>
      <c r="R61" s="28"/>
    </row>
    <row r="62" spans="2:18">
      <c r="B62" s="27"/>
      <c r="F62" t="s">
        <v>16943</v>
      </c>
      <c r="G62" s="26">
        <v>20</v>
      </c>
      <c r="H62" s="26">
        <v>18</v>
      </c>
      <c r="I62" s="26">
        <f>G62*H62</f>
        <v>360</v>
      </c>
      <c r="J62" s="33"/>
      <c r="N62" s="28"/>
      <c r="R62" s="28"/>
    </row>
    <row r="63" spans="2:18">
      <c r="B63" s="29"/>
      <c r="C63" s="22"/>
      <c r="D63" s="22"/>
      <c r="E63" s="22"/>
      <c r="F63" s="22"/>
      <c r="G63" s="31"/>
      <c r="H63" s="31"/>
      <c r="I63" s="31"/>
      <c r="J63" s="114"/>
      <c r="K63" s="22"/>
      <c r="L63" s="22"/>
      <c r="M63" s="22"/>
      <c r="N63" s="30"/>
      <c r="O63" s="22"/>
      <c r="P63" s="22"/>
      <c r="Q63" s="22"/>
      <c r="R63" s="30"/>
    </row>
    <row r="64" spans="2:18">
      <c r="B64" s="27">
        <v>12</v>
      </c>
      <c r="C64">
        <v>579208</v>
      </c>
      <c r="D64" s="20" t="s">
        <v>17224</v>
      </c>
      <c r="E64" t="s">
        <v>17225</v>
      </c>
      <c r="F64" t="s">
        <v>17226</v>
      </c>
      <c r="G64" s="26">
        <v>28</v>
      </c>
      <c r="H64" s="26">
        <v>25.6</v>
      </c>
      <c r="I64" s="26">
        <f>G64*H64</f>
        <v>716.80000000000007</v>
      </c>
      <c r="J64" s="33">
        <f>SUM(I64:I67)</f>
        <v>1588.44</v>
      </c>
      <c r="K64">
        <v>579208</v>
      </c>
      <c r="L64" s="20" t="s">
        <v>17224</v>
      </c>
      <c r="M64" t="s">
        <v>62</v>
      </c>
      <c r="N64" s="28" t="s">
        <v>62</v>
      </c>
      <c r="O64" t="s">
        <v>17227</v>
      </c>
      <c r="P64" s="20" t="s">
        <v>17228</v>
      </c>
      <c r="Q64" t="s">
        <v>62</v>
      </c>
      <c r="R64" s="28" t="s">
        <v>62</v>
      </c>
    </row>
    <row r="65" spans="2:18">
      <c r="B65" s="27"/>
      <c r="F65" t="s">
        <v>17036</v>
      </c>
      <c r="G65" s="26">
        <v>31</v>
      </c>
      <c r="H65" s="26">
        <v>12.8</v>
      </c>
      <c r="I65" s="26">
        <f>G65*H65</f>
        <v>396.8</v>
      </c>
      <c r="J65" s="33"/>
      <c r="N65" s="28"/>
      <c r="R65" s="28"/>
    </row>
    <row r="66" spans="2:18">
      <c r="B66" s="27"/>
      <c r="F66" t="s">
        <v>16916</v>
      </c>
      <c r="G66" s="26">
        <v>33</v>
      </c>
      <c r="H66" s="26">
        <v>6.6</v>
      </c>
      <c r="I66" s="26">
        <f>G66*H66</f>
        <v>217.79999999999998</v>
      </c>
      <c r="J66" s="33"/>
      <c r="N66" s="28"/>
      <c r="R66" s="28"/>
    </row>
    <row r="67" spans="2:18">
      <c r="B67" s="27"/>
      <c r="F67" t="s">
        <v>16917</v>
      </c>
      <c r="G67" s="26">
        <v>21</v>
      </c>
      <c r="H67" s="26">
        <v>12.24</v>
      </c>
      <c r="I67" s="26">
        <f>G67*H67</f>
        <v>257.04000000000002</v>
      </c>
      <c r="J67" s="33"/>
      <c r="N67" s="28"/>
      <c r="R67" s="28"/>
    </row>
    <row r="68" spans="2:18">
      <c r="B68" s="29"/>
      <c r="C68" s="22"/>
      <c r="D68" s="22"/>
      <c r="E68" s="22"/>
      <c r="F68" s="22"/>
      <c r="G68" s="31"/>
      <c r="H68" s="31"/>
      <c r="I68" s="31"/>
      <c r="J68" s="114"/>
      <c r="K68" s="22"/>
      <c r="L68" s="22"/>
      <c r="M68" s="22"/>
      <c r="N68" s="30"/>
      <c r="O68" s="22"/>
      <c r="P68" s="22"/>
      <c r="Q68" s="22"/>
      <c r="R68" s="30"/>
    </row>
    <row r="69" spans="2:18">
      <c r="B69" s="27">
        <v>13</v>
      </c>
      <c r="E69" t="s">
        <v>17229</v>
      </c>
      <c r="F69" t="s">
        <v>17230</v>
      </c>
      <c r="G69" s="26"/>
      <c r="H69" s="26"/>
      <c r="I69" s="26"/>
      <c r="J69" s="33"/>
      <c r="K69" t="s">
        <v>52</v>
      </c>
      <c r="L69" t="s">
        <v>52</v>
      </c>
      <c r="M69" t="s">
        <v>52</v>
      </c>
      <c r="N69" s="28" t="s">
        <v>52</v>
      </c>
      <c r="R69" s="28"/>
    </row>
    <row r="70" spans="2:18">
      <c r="B70" s="27"/>
      <c r="C70" t="s">
        <v>17231</v>
      </c>
      <c r="D70" s="20" t="s">
        <v>17232</v>
      </c>
      <c r="F70" t="s">
        <v>17233</v>
      </c>
      <c r="G70" s="26">
        <v>1</v>
      </c>
      <c r="H70" s="26">
        <v>652000</v>
      </c>
      <c r="I70" s="26">
        <v>652000</v>
      </c>
      <c r="J70" s="33">
        <f>I70</f>
        <v>652000</v>
      </c>
      <c r="N70" s="28"/>
      <c r="O70" t="s">
        <v>17234</v>
      </c>
      <c r="P70" t="s">
        <v>17183</v>
      </c>
      <c r="Q70" t="s">
        <v>62</v>
      </c>
      <c r="R70" s="28" t="s">
        <v>62</v>
      </c>
    </row>
    <row r="71" spans="2:18">
      <c r="B71" s="27"/>
      <c r="C71" t="s">
        <v>17235</v>
      </c>
      <c r="D71" s="20" t="s">
        <v>17236</v>
      </c>
      <c r="F71" t="s">
        <v>17237</v>
      </c>
      <c r="G71" s="26">
        <v>1</v>
      </c>
      <c r="H71" s="26">
        <v>815000</v>
      </c>
      <c r="I71" s="26">
        <v>815000</v>
      </c>
      <c r="J71" s="33">
        <f>I71</f>
        <v>815000</v>
      </c>
      <c r="N71" s="28"/>
      <c r="O71" t="s">
        <v>17238</v>
      </c>
      <c r="P71" t="s">
        <v>17239</v>
      </c>
      <c r="Q71" t="s">
        <v>62</v>
      </c>
      <c r="R71" s="28" t="s">
        <v>62</v>
      </c>
    </row>
    <row r="72" spans="2:18">
      <c r="B72" s="27"/>
      <c r="C72" t="s">
        <v>17240</v>
      </c>
      <c r="D72" s="20" t="s">
        <v>17241</v>
      </c>
      <c r="F72" t="s">
        <v>17242</v>
      </c>
      <c r="G72" s="26">
        <v>1</v>
      </c>
      <c r="H72" s="26">
        <v>163000</v>
      </c>
      <c r="I72" s="26">
        <v>163000</v>
      </c>
      <c r="J72" s="33">
        <f>I72</f>
        <v>163000</v>
      </c>
      <c r="N72" s="28"/>
      <c r="O72" t="s">
        <v>17243</v>
      </c>
      <c r="P72" t="s">
        <v>17244</v>
      </c>
      <c r="Q72" t="s">
        <v>62</v>
      </c>
      <c r="R72" s="28" t="s">
        <v>62</v>
      </c>
    </row>
    <row r="73" spans="2:18">
      <c r="B73" s="29"/>
      <c r="C73" s="22"/>
      <c r="D73" s="22"/>
      <c r="E73" s="22"/>
      <c r="F73" s="22"/>
      <c r="G73" s="31"/>
      <c r="H73" s="31"/>
      <c r="I73" s="31"/>
      <c r="J73" s="114"/>
      <c r="K73" s="22"/>
      <c r="L73" s="22"/>
      <c r="M73" s="22"/>
      <c r="N73" s="30"/>
      <c r="O73" s="22"/>
      <c r="P73" s="22"/>
      <c r="Q73" s="22"/>
      <c r="R73" s="30"/>
    </row>
    <row r="74" spans="2:18">
      <c r="B74" s="27">
        <v>14</v>
      </c>
      <c r="C74">
        <v>106183</v>
      </c>
      <c r="D74" t="s">
        <v>17245</v>
      </c>
      <c r="E74" t="s">
        <v>17246</v>
      </c>
      <c r="F74" t="s">
        <v>16970</v>
      </c>
      <c r="G74" s="26">
        <v>6</v>
      </c>
      <c r="H74" s="26">
        <v>112</v>
      </c>
      <c r="I74" s="26">
        <f>G74*H74</f>
        <v>672</v>
      </c>
      <c r="J74" s="33">
        <f>SUM(I74:I80)</f>
        <v>3563.44</v>
      </c>
      <c r="K74">
        <v>106183</v>
      </c>
      <c r="L74" t="s">
        <v>17245</v>
      </c>
      <c r="M74" t="s">
        <v>62</v>
      </c>
      <c r="N74" s="28" t="s">
        <v>62</v>
      </c>
      <c r="O74" t="s">
        <v>17247</v>
      </c>
      <c r="P74" t="s">
        <v>17211</v>
      </c>
      <c r="Q74" t="s">
        <v>62</v>
      </c>
      <c r="R74" s="28" t="s">
        <v>62</v>
      </c>
    </row>
    <row r="75" spans="2:18">
      <c r="B75" s="27"/>
      <c r="F75" t="s">
        <v>16978</v>
      </c>
      <c r="G75" s="26">
        <v>6</v>
      </c>
      <c r="H75" s="26">
        <v>108</v>
      </c>
      <c r="I75" s="26">
        <f>G75*H75</f>
        <v>648</v>
      </c>
      <c r="J75" s="33"/>
      <c r="N75" s="28"/>
      <c r="R75" s="28"/>
    </row>
    <row r="76" spans="2:18">
      <c r="B76" s="27"/>
      <c r="F76" t="s">
        <v>16979</v>
      </c>
      <c r="G76" s="26">
        <v>32</v>
      </c>
      <c r="H76" s="26">
        <v>13.52</v>
      </c>
      <c r="I76" s="26">
        <f>G76*H76</f>
        <v>432.64</v>
      </c>
      <c r="J76" s="33"/>
      <c r="N76" s="28"/>
      <c r="R76" s="28"/>
    </row>
    <row r="77" spans="2:18">
      <c r="B77" s="27"/>
      <c r="F77" t="s">
        <v>16980</v>
      </c>
      <c r="G77" s="26">
        <v>26</v>
      </c>
      <c r="H77" s="26">
        <v>20.52</v>
      </c>
      <c r="I77" s="26">
        <f>G77*H77</f>
        <v>533.52</v>
      </c>
      <c r="J77" s="33"/>
      <c r="N77" s="28"/>
      <c r="R77" s="28"/>
    </row>
    <row r="78" spans="2:18">
      <c r="B78" s="27"/>
      <c r="F78" t="s">
        <v>16981</v>
      </c>
      <c r="G78" s="26">
        <v>24</v>
      </c>
      <c r="H78" s="26">
        <v>18.14</v>
      </c>
      <c r="I78" s="26">
        <f>G78*H78</f>
        <v>435.36</v>
      </c>
      <c r="J78" s="33"/>
      <c r="N78" s="28"/>
      <c r="R78" s="28"/>
    </row>
    <row r="79" spans="2:18">
      <c r="B79" s="27"/>
      <c r="F79" t="s">
        <v>16871</v>
      </c>
      <c r="G79" s="26">
        <v>22</v>
      </c>
      <c r="H79" s="26">
        <v>18.239999999999998</v>
      </c>
      <c r="I79" s="26">
        <f>G79*H79</f>
        <v>401.28</v>
      </c>
      <c r="J79" s="33"/>
      <c r="N79" s="28"/>
      <c r="R79" s="28"/>
    </row>
    <row r="80" spans="2:18">
      <c r="B80" s="27"/>
      <c r="F80" t="s">
        <v>16872</v>
      </c>
      <c r="G80" s="26">
        <v>17</v>
      </c>
      <c r="H80" s="26">
        <v>25.92</v>
      </c>
      <c r="I80" s="26">
        <f>G80*H80</f>
        <v>440.64000000000004</v>
      </c>
      <c r="J80" s="33"/>
      <c r="N80" s="28"/>
      <c r="R80" s="28"/>
    </row>
    <row r="81" spans="2:18">
      <c r="B81" s="29"/>
      <c r="C81" s="22"/>
      <c r="D81" s="22"/>
      <c r="E81" s="22"/>
      <c r="F81" s="22"/>
      <c r="G81" s="31"/>
      <c r="H81" s="31"/>
      <c r="I81" s="31"/>
      <c r="J81" s="114"/>
      <c r="K81" s="22"/>
      <c r="L81" s="22"/>
      <c r="M81" s="22"/>
      <c r="N81" s="30"/>
      <c r="O81" s="22"/>
      <c r="P81" s="22"/>
      <c r="Q81" s="22"/>
      <c r="R81" s="30"/>
    </row>
    <row r="82" spans="2:18">
      <c r="B82" s="99">
        <v>15</v>
      </c>
      <c r="C82" s="100">
        <v>56321</v>
      </c>
      <c r="D82" s="178" t="s">
        <v>17248</v>
      </c>
      <c r="E82" s="100" t="s">
        <v>17249</v>
      </c>
      <c r="F82" s="100" t="s">
        <v>17103</v>
      </c>
      <c r="G82" s="179">
        <v>18</v>
      </c>
      <c r="H82" s="179">
        <v>80</v>
      </c>
      <c r="I82" s="179">
        <f>G82*H82</f>
        <v>1440</v>
      </c>
      <c r="J82" s="188">
        <f>SUM(I82:I89)</f>
        <v>5808.9000000000005</v>
      </c>
      <c r="K82" s="100">
        <v>56321</v>
      </c>
      <c r="L82" s="178" t="s">
        <v>17250</v>
      </c>
      <c r="M82" s="100" t="s">
        <v>62</v>
      </c>
      <c r="N82" s="180" t="s">
        <v>62</v>
      </c>
      <c r="O82" s="100" t="s">
        <v>17251</v>
      </c>
      <c r="P82" s="178" t="s">
        <v>17248</v>
      </c>
      <c r="Q82" s="100" t="s">
        <v>62</v>
      </c>
      <c r="R82" s="180" t="s">
        <v>62</v>
      </c>
    </row>
    <row r="83" spans="2:18">
      <c r="B83" s="99"/>
      <c r="C83" s="100"/>
      <c r="D83" s="100"/>
      <c r="E83" s="100"/>
      <c r="F83" s="100" t="s">
        <v>17107</v>
      </c>
      <c r="G83" s="179">
        <v>17</v>
      </c>
      <c r="H83" s="179">
        <v>200</v>
      </c>
      <c r="I83" s="179">
        <f>G83*H83</f>
        <v>3400</v>
      </c>
      <c r="J83" s="188"/>
      <c r="K83" s="100"/>
      <c r="L83" s="100"/>
      <c r="M83" s="100"/>
      <c r="N83" s="180"/>
      <c r="O83" s="100"/>
      <c r="P83" s="100"/>
      <c r="Q83" s="100"/>
      <c r="R83" s="180"/>
    </row>
    <row r="84" spans="2:18">
      <c r="B84" s="99"/>
      <c r="C84" s="100"/>
      <c r="D84" s="100"/>
      <c r="E84" s="100"/>
      <c r="F84" s="100" t="s">
        <v>17108</v>
      </c>
      <c r="G84" s="179">
        <v>12</v>
      </c>
      <c r="H84" s="179">
        <v>45</v>
      </c>
      <c r="I84" s="179">
        <f>G84*H84</f>
        <v>540</v>
      </c>
      <c r="J84" s="188"/>
      <c r="K84" s="100"/>
      <c r="L84" s="100"/>
      <c r="M84" s="100"/>
      <c r="N84" s="180"/>
      <c r="O84" s="100"/>
      <c r="P84" s="100"/>
      <c r="Q84" s="100"/>
      <c r="R84" s="180"/>
    </row>
    <row r="85" spans="2:18">
      <c r="B85" s="99"/>
      <c r="C85" s="100"/>
      <c r="D85" s="100"/>
      <c r="E85" s="100"/>
      <c r="F85" s="100" t="s">
        <v>17109</v>
      </c>
      <c r="G85" s="179">
        <v>1</v>
      </c>
      <c r="H85" s="179">
        <v>90</v>
      </c>
      <c r="I85" s="179">
        <f>G85*H85</f>
        <v>90</v>
      </c>
      <c r="J85" s="188"/>
      <c r="K85" s="100"/>
      <c r="L85" s="100"/>
      <c r="M85" s="100"/>
      <c r="N85" s="180"/>
      <c r="O85" s="100"/>
      <c r="P85" s="100"/>
      <c r="Q85" s="100"/>
      <c r="R85" s="180"/>
    </row>
    <row r="86" spans="2:18">
      <c r="B86" s="99"/>
      <c r="C86" s="100"/>
      <c r="D86" s="100"/>
      <c r="E86" s="100"/>
      <c r="F86" s="100" t="s">
        <v>17110</v>
      </c>
      <c r="G86" s="179">
        <v>1</v>
      </c>
      <c r="H86" s="179">
        <v>265.5</v>
      </c>
      <c r="I86" s="179">
        <f>G86*H86</f>
        <v>265.5</v>
      </c>
      <c r="J86" s="188"/>
      <c r="K86" s="100"/>
      <c r="L86" s="100"/>
      <c r="M86" s="100"/>
      <c r="N86" s="180"/>
      <c r="O86" s="100"/>
      <c r="P86" s="100"/>
      <c r="Q86" s="100"/>
      <c r="R86" s="180"/>
    </row>
    <row r="87" spans="2:18">
      <c r="B87" s="99"/>
      <c r="C87" s="100"/>
      <c r="D87" s="100"/>
      <c r="E87" s="100"/>
      <c r="F87" s="100" t="s">
        <v>17111</v>
      </c>
      <c r="G87" s="179">
        <v>2</v>
      </c>
      <c r="H87" s="179">
        <v>4.9000000000000004</v>
      </c>
      <c r="I87" s="179">
        <f>G87*H87</f>
        <v>9.8000000000000007</v>
      </c>
      <c r="J87" s="188"/>
      <c r="K87" s="100"/>
      <c r="L87" s="100"/>
      <c r="M87" s="100"/>
      <c r="N87" s="180"/>
      <c r="O87" s="100"/>
      <c r="P87" s="100"/>
      <c r="Q87" s="100"/>
      <c r="R87" s="180"/>
    </row>
    <row r="88" spans="2:18">
      <c r="B88" s="99"/>
      <c r="C88" s="100"/>
      <c r="D88" s="100"/>
      <c r="E88" s="100"/>
      <c r="F88" s="100" t="s">
        <v>17112</v>
      </c>
      <c r="G88" s="179">
        <v>3</v>
      </c>
      <c r="H88" s="179">
        <v>12</v>
      </c>
      <c r="I88" s="179">
        <f>G88*H88</f>
        <v>36</v>
      </c>
      <c r="J88" s="188"/>
      <c r="K88" s="100"/>
      <c r="L88" s="100"/>
      <c r="M88" s="100"/>
      <c r="N88" s="180"/>
      <c r="O88" s="100"/>
      <c r="P88" s="100"/>
      <c r="Q88" s="100"/>
      <c r="R88" s="180"/>
    </row>
    <row r="89" spans="2:18">
      <c r="B89" s="99"/>
      <c r="C89" s="100"/>
      <c r="D89" s="100"/>
      <c r="E89" s="100"/>
      <c r="F89" s="100" t="s">
        <v>17113</v>
      </c>
      <c r="G89" s="179">
        <v>2</v>
      </c>
      <c r="H89" s="179">
        <v>13.8</v>
      </c>
      <c r="I89" s="179">
        <f>G89*H89</f>
        <v>27.6</v>
      </c>
      <c r="J89" s="188"/>
      <c r="K89" s="100"/>
      <c r="L89" s="100"/>
      <c r="M89" s="100"/>
      <c r="N89" s="180"/>
      <c r="O89" s="100"/>
      <c r="P89" s="100"/>
      <c r="Q89" s="100"/>
      <c r="R89" s="180"/>
    </row>
    <row r="90" spans="2:18">
      <c r="B90" s="99"/>
      <c r="C90" s="100"/>
      <c r="D90" s="100"/>
      <c r="E90" s="100"/>
      <c r="F90" s="100"/>
      <c r="G90" s="179"/>
      <c r="H90" s="179"/>
      <c r="I90" s="179"/>
      <c r="J90" s="188"/>
      <c r="K90" s="100"/>
      <c r="L90" s="100"/>
      <c r="M90" s="100"/>
      <c r="N90" s="180"/>
      <c r="O90" s="100"/>
      <c r="P90" s="100"/>
      <c r="Q90" s="100"/>
      <c r="R90" s="180"/>
    </row>
    <row r="91" spans="2:18">
      <c r="B91" s="103"/>
      <c r="C91" s="104"/>
      <c r="D91" s="104"/>
      <c r="E91" s="104"/>
      <c r="F91" s="104"/>
      <c r="G91" s="181"/>
      <c r="H91" s="181"/>
      <c r="I91" s="181"/>
      <c r="J91" s="189"/>
      <c r="K91" s="104"/>
      <c r="L91" s="104"/>
      <c r="M91" s="104"/>
      <c r="N91" s="182"/>
      <c r="O91" s="104"/>
      <c r="P91" s="104"/>
      <c r="Q91" s="104"/>
      <c r="R91" s="182"/>
    </row>
    <row r="92" spans="2:18">
      <c r="B92" s="27">
        <v>16</v>
      </c>
      <c r="C92">
        <v>5933</v>
      </c>
      <c r="D92" s="20" t="s">
        <v>17224</v>
      </c>
      <c r="E92" t="s">
        <v>17252</v>
      </c>
      <c r="F92" t="s">
        <v>17253</v>
      </c>
      <c r="G92" s="26">
        <v>3</v>
      </c>
      <c r="H92" s="26">
        <v>2.5499999999999998</v>
      </c>
      <c r="I92" s="26">
        <f>G92*H92</f>
        <v>7.6499999999999995</v>
      </c>
      <c r="J92" s="33">
        <f>SUM(I92:I98)</f>
        <v>231.85000000000002</v>
      </c>
      <c r="K92">
        <v>5933</v>
      </c>
      <c r="L92" s="20" t="s">
        <v>17224</v>
      </c>
      <c r="M92" t="s">
        <v>62</v>
      </c>
      <c r="N92" s="28" t="s">
        <v>62</v>
      </c>
      <c r="O92" t="s">
        <v>17254</v>
      </c>
      <c r="P92" s="20" t="s">
        <v>17224</v>
      </c>
      <c r="Q92" t="s">
        <v>62</v>
      </c>
      <c r="R92" s="28" t="s">
        <v>62</v>
      </c>
    </row>
    <row r="93" spans="2:18">
      <c r="B93" s="27"/>
      <c r="F93" t="s">
        <v>17255</v>
      </c>
      <c r="G93" s="26">
        <v>4</v>
      </c>
      <c r="H93" s="26">
        <v>17</v>
      </c>
      <c r="I93" s="26">
        <f>G93*H93</f>
        <v>68</v>
      </c>
      <c r="J93" s="33"/>
      <c r="N93" s="28"/>
      <c r="R93" s="28"/>
    </row>
    <row r="94" spans="2:18">
      <c r="B94" s="27"/>
      <c r="F94" t="s">
        <v>17256</v>
      </c>
      <c r="G94" s="26">
        <v>4</v>
      </c>
      <c r="H94" s="26">
        <v>6.8</v>
      </c>
      <c r="I94" s="26">
        <f>G94*H94</f>
        <v>27.2</v>
      </c>
      <c r="J94" s="33"/>
      <c r="N94" s="28"/>
      <c r="R94" s="28"/>
    </row>
    <row r="95" spans="2:18">
      <c r="B95" s="27"/>
      <c r="F95" t="s">
        <v>17257</v>
      </c>
      <c r="G95" s="26">
        <v>4</v>
      </c>
      <c r="H95" s="26">
        <v>8.5</v>
      </c>
      <c r="I95" s="26">
        <f>G95*H95</f>
        <v>34</v>
      </c>
      <c r="J95" s="33"/>
      <c r="N95" s="28"/>
      <c r="R95" s="28"/>
    </row>
    <row r="96" spans="2:18">
      <c r="B96" s="27"/>
      <c r="F96" t="s">
        <v>17258</v>
      </c>
      <c r="G96" s="26">
        <v>5</v>
      </c>
      <c r="H96" s="26">
        <v>2</v>
      </c>
      <c r="I96" s="26">
        <f>G96*H96</f>
        <v>10</v>
      </c>
      <c r="J96" s="33"/>
      <c r="N96" s="28"/>
      <c r="R96" s="28"/>
    </row>
    <row r="97" spans="2:18">
      <c r="B97" s="27"/>
      <c r="F97" t="s">
        <v>17259</v>
      </c>
      <c r="G97" s="26">
        <v>4</v>
      </c>
      <c r="H97" s="26">
        <v>12.75</v>
      </c>
      <c r="I97" s="26">
        <f>G97*H97</f>
        <v>51</v>
      </c>
      <c r="J97" s="33"/>
      <c r="N97" s="28"/>
      <c r="R97" s="28"/>
    </row>
    <row r="98" spans="2:18">
      <c r="B98" s="27"/>
      <c r="F98" t="s">
        <v>17260</v>
      </c>
      <c r="G98" s="26">
        <v>4</v>
      </c>
      <c r="H98" s="26">
        <v>8.5</v>
      </c>
      <c r="I98" s="26">
        <f>G98*H98</f>
        <v>34</v>
      </c>
      <c r="J98" s="33"/>
      <c r="N98" s="28"/>
      <c r="R98" s="28"/>
    </row>
    <row r="99" spans="2:18">
      <c r="B99" s="29"/>
      <c r="C99" s="22"/>
      <c r="D99" s="22"/>
      <c r="E99" s="22"/>
      <c r="F99" s="22"/>
      <c r="G99" s="31"/>
      <c r="H99" s="31"/>
      <c r="I99" s="31"/>
      <c r="J99" s="114"/>
      <c r="K99" s="22"/>
      <c r="L99" s="22"/>
      <c r="M99" s="22"/>
      <c r="N99" s="30"/>
      <c r="O99" s="22"/>
      <c r="P99" s="22"/>
      <c r="Q99" s="22"/>
      <c r="R99" s="30"/>
    </row>
    <row r="100" spans="2:18">
      <c r="B100" s="27">
        <v>17</v>
      </c>
      <c r="C100">
        <v>6134</v>
      </c>
      <c r="D100" t="s">
        <v>17261</v>
      </c>
      <c r="E100" t="s">
        <v>17262</v>
      </c>
      <c r="F100" t="s">
        <v>16847</v>
      </c>
      <c r="G100" s="26">
        <v>11</v>
      </c>
      <c r="H100" s="26">
        <v>125</v>
      </c>
      <c r="I100" s="26">
        <f>G100*H100</f>
        <v>1375</v>
      </c>
      <c r="J100" s="33">
        <f>I100</f>
        <v>1375</v>
      </c>
      <c r="K100">
        <v>6134</v>
      </c>
      <c r="L100" t="s">
        <v>17261</v>
      </c>
      <c r="M100" t="s">
        <v>62</v>
      </c>
      <c r="N100" s="28" t="s">
        <v>62</v>
      </c>
      <c r="O100" t="s">
        <v>17263</v>
      </c>
      <c r="P100" t="s">
        <v>17261</v>
      </c>
      <c r="Q100" t="s">
        <v>62</v>
      </c>
      <c r="R100" s="28" t="s">
        <v>62</v>
      </c>
    </row>
    <row r="101" spans="2:18">
      <c r="B101" s="27"/>
      <c r="G101" s="26"/>
      <c r="H101" s="26"/>
      <c r="I101" s="26"/>
      <c r="J101" s="33"/>
      <c r="N101" s="28"/>
      <c r="R101" s="28"/>
    </row>
    <row r="102" spans="2:18">
      <c r="B102" s="29"/>
      <c r="C102" s="22"/>
      <c r="D102" s="22"/>
      <c r="E102" s="22"/>
      <c r="F102" s="22"/>
      <c r="G102" s="31"/>
      <c r="H102" s="31"/>
      <c r="I102" s="31"/>
      <c r="J102" s="114"/>
      <c r="K102" s="22"/>
      <c r="L102" s="22"/>
      <c r="M102" s="22"/>
      <c r="N102" s="30"/>
      <c r="O102" s="22"/>
      <c r="P102" s="22"/>
      <c r="Q102" s="22"/>
      <c r="R102" s="30"/>
    </row>
    <row r="103" spans="2:18">
      <c r="B103" s="27">
        <v>18</v>
      </c>
      <c r="C103" t="s">
        <v>17264</v>
      </c>
      <c r="D103" t="s">
        <v>17265</v>
      </c>
      <c r="E103" t="s">
        <v>17266</v>
      </c>
      <c r="F103" t="s">
        <v>17267</v>
      </c>
      <c r="G103" s="26">
        <v>8</v>
      </c>
      <c r="H103" s="26">
        <v>1050</v>
      </c>
      <c r="I103" s="26">
        <f>G103*H103</f>
        <v>8400</v>
      </c>
      <c r="J103" s="33">
        <f>I103+I104</f>
        <v>8988</v>
      </c>
      <c r="K103" t="s">
        <v>52</v>
      </c>
      <c r="L103" t="s">
        <v>52</v>
      </c>
      <c r="M103" t="s">
        <v>52</v>
      </c>
      <c r="N103" s="28" t="s">
        <v>52</v>
      </c>
      <c r="O103" t="s">
        <v>17268</v>
      </c>
      <c r="P103" t="s">
        <v>17269</v>
      </c>
      <c r="Q103" t="s">
        <v>62</v>
      </c>
      <c r="R103" s="28" t="s">
        <v>62</v>
      </c>
    </row>
    <row r="104" spans="2:18">
      <c r="B104" s="27"/>
      <c r="F104" t="s">
        <v>17270</v>
      </c>
      <c r="G104" s="26"/>
      <c r="H104" s="26"/>
      <c r="I104" s="26">
        <f>I103*0.07</f>
        <v>588</v>
      </c>
      <c r="J104" s="33"/>
      <c r="N104" s="28"/>
      <c r="R104" s="28"/>
    </row>
    <row r="105" spans="2:18">
      <c r="B105" s="29"/>
      <c r="C105" s="22"/>
      <c r="D105" s="22"/>
      <c r="E105" s="22"/>
      <c r="F105" s="22"/>
      <c r="G105" s="31"/>
      <c r="H105" s="31"/>
      <c r="I105" s="31"/>
      <c r="J105" s="114"/>
      <c r="K105" s="22"/>
      <c r="L105" s="22"/>
      <c r="M105" s="22"/>
      <c r="N105" s="30"/>
      <c r="O105" s="22"/>
      <c r="P105" s="22"/>
      <c r="Q105" s="22"/>
      <c r="R105" s="30"/>
    </row>
    <row r="106" spans="2:18">
      <c r="B106" s="99">
        <v>19</v>
      </c>
      <c r="C106" s="100">
        <v>56321</v>
      </c>
      <c r="D106" s="178" t="s">
        <v>17271</v>
      </c>
      <c r="E106" s="100" t="s">
        <v>16919</v>
      </c>
      <c r="F106" s="100" t="s">
        <v>16920</v>
      </c>
      <c r="G106" s="179">
        <v>16</v>
      </c>
      <c r="H106" s="179">
        <v>95</v>
      </c>
      <c r="I106" s="179">
        <f>G106*H106</f>
        <v>1520</v>
      </c>
      <c r="J106" s="188">
        <f>SUM(I106:I113)</f>
        <v>8020</v>
      </c>
      <c r="K106" s="100">
        <v>56321</v>
      </c>
      <c r="L106" s="178" t="s">
        <v>17271</v>
      </c>
      <c r="M106" s="100" t="s">
        <v>62</v>
      </c>
      <c r="N106" s="180" t="s">
        <v>62</v>
      </c>
      <c r="O106" s="100" t="s">
        <v>17272</v>
      </c>
      <c r="P106" s="178" t="s">
        <v>17250</v>
      </c>
      <c r="Q106" s="100" t="s">
        <v>62</v>
      </c>
      <c r="R106" s="180" t="s">
        <v>62</v>
      </c>
    </row>
    <row r="107" spans="2:18">
      <c r="B107" s="99"/>
      <c r="C107" s="100"/>
      <c r="D107" s="100"/>
      <c r="E107" s="100"/>
      <c r="F107" s="100" t="s">
        <v>16926</v>
      </c>
      <c r="G107" s="179">
        <v>14</v>
      </c>
      <c r="H107" s="179">
        <v>95</v>
      </c>
      <c r="I107" s="179">
        <f>G107*H107</f>
        <v>1330</v>
      </c>
      <c r="J107" s="188"/>
      <c r="K107" s="100"/>
      <c r="L107" s="100"/>
      <c r="M107" s="100"/>
      <c r="N107" s="180"/>
      <c r="O107" s="100"/>
      <c r="P107" s="100"/>
      <c r="Q107" s="100"/>
      <c r="R107" s="180"/>
    </row>
    <row r="108" spans="2:18">
      <c r="B108" s="99"/>
      <c r="C108" s="100"/>
      <c r="D108" s="100"/>
      <c r="E108" s="100"/>
      <c r="F108" s="100" t="s">
        <v>16927</v>
      </c>
      <c r="G108" s="179">
        <v>10</v>
      </c>
      <c r="H108" s="179">
        <v>79</v>
      </c>
      <c r="I108" s="179">
        <f>G108*H108</f>
        <v>790</v>
      </c>
      <c r="J108" s="188"/>
      <c r="K108" s="100"/>
      <c r="L108" s="100"/>
      <c r="M108" s="100"/>
      <c r="N108" s="180"/>
      <c r="O108" s="100"/>
      <c r="P108" s="100"/>
      <c r="Q108" s="100"/>
      <c r="R108" s="180"/>
    </row>
    <row r="109" spans="2:18">
      <c r="B109" s="99"/>
      <c r="C109" s="100"/>
      <c r="D109" s="100"/>
      <c r="E109" s="100"/>
      <c r="F109" s="100" t="s">
        <v>16928</v>
      </c>
      <c r="G109" s="179">
        <v>10</v>
      </c>
      <c r="H109" s="179">
        <v>119</v>
      </c>
      <c r="I109" s="179">
        <f>G109*H109</f>
        <v>1190</v>
      </c>
      <c r="J109" s="188"/>
      <c r="K109" s="100"/>
      <c r="L109" s="100"/>
      <c r="M109" s="100"/>
      <c r="N109" s="180"/>
      <c r="O109" s="100"/>
      <c r="P109" s="100"/>
      <c r="Q109" s="100"/>
      <c r="R109" s="180"/>
    </row>
    <row r="110" spans="2:18">
      <c r="B110" s="99"/>
      <c r="C110" s="100"/>
      <c r="D110" s="100"/>
      <c r="E110" s="100"/>
      <c r="F110" s="100" t="s">
        <v>16929</v>
      </c>
      <c r="G110" s="179">
        <v>10</v>
      </c>
      <c r="H110" s="179">
        <v>109</v>
      </c>
      <c r="I110" s="179">
        <f>G110*H110</f>
        <v>1090</v>
      </c>
      <c r="J110" s="188"/>
      <c r="K110" s="100"/>
      <c r="L110" s="100"/>
      <c r="M110" s="100"/>
      <c r="N110" s="180"/>
      <c r="O110" s="100"/>
      <c r="P110" s="100"/>
      <c r="Q110" s="100"/>
      <c r="R110" s="180"/>
    </row>
    <row r="111" spans="2:18">
      <c r="B111" s="99"/>
      <c r="C111" s="100"/>
      <c r="D111" s="100"/>
      <c r="E111" s="100"/>
      <c r="F111" s="100" t="s">
        <v>16930</v>
      </c>
      <c r="G111" s="179">
        <v>2</v>
      </c>
      <c r="H111" s="179">
        <v>135</v>
      </c>
      <c r="I111" s="179">
        <f>G111*H111</f>
        <v>270</v>
      </c>
      <c r="J111" s="188"/>
      <c r="K111" s="100"/>
      <c r="L111" s="100"/>
      <c r="M111" s="100"/>
      <c r="N111" s="180"/>
      <c r="O111" s="100"/>
      <c r="P111" s="100"/>
      <c r="Q111" s="100"/>
      <c r="R111" s="180"/>
    </row>
    <row r="112" spans="2:18">
      <c r="B112" s="99"/>
      <c r="C112" s="100"/>
      <c r="D112" s="100"/>
      <c r="E112" s="100"/>
      <c r="F112" s="100" t="s">
        <v>16931</v>
      </c>
      <c r="G112" s="179">
        <v>15</v>
      </c>
      <c r="H112" s="179">
        <v>89</v>
      </c>
      <c r="I112" s="179">
        <f>G112*H112</f>
        <v>1335</v>
      </c>
      <c r="J112" s="188"/>
      <c r="K112" s="100"/>
      <c r="L112" s="100"/>
      <c r="M112" s="100"/>
      <c r="N112" s="180"/>
      <c r="O112" s="100"/>
      <c r="P112" s="100"/>
      <c r="Q112" s="100"/>
      <c r="R112" s="180"/>
    </row>
    <row r="113" spans="2:18">
      <c r="B113" s="99"/>
      <c r="C113" s="100"/>
      <c r="D113" s="100"/>
      <c r="E113" s="100"/>
      <c r="F113" s="100" t="s">
        <v>16932</v>
      </c>
      <c r="G113" s="179">
        <v>5</v>
      </c>
      <c r="H113" s="179">
        <v>99</v>
      </c>
      <c r="I113" s="179">
        <f>G113*H113</f>
        <v>495</v>
      </c>
      <c r="J113" s="188"/>
      <c r="K113" s="100"/>
      <c r="L113" s="100"/>
      <c r="M113" s="100"/>
      <c r="N113" s="180"/>
      <c r="O113" s="100"/>
      <c r="P113" s="100"/>
      <c r="Q113" s="100"/>
      <c r="R113" s="180"/>
    </row>
    <row r="114" spans="2:18">
      <c r="B114" s="103"/>
      <c r="C114" s="104"/>
      <c r="D114" s="104"/>
      <c r="E114" s="104"/>
      <c r="F114" s="104"/>
      <c r="G114" s="181"/>
      <c r="H114" s="181"/>
      <c r="I114" s="181"/>
      <c r="J114" s="189"/>
      <c r="K114" s="104"/>
      <c r="L114" s="104"/>
      <c r="M114" s="104"/>
      <c r="N114" s="182"/>
      <c r="O114" s="104"/>
      <c r="P114" s="104"/>
      <c r="Q114" s="104"/>
      <c r="R114" s="182"/>
    </row>
    <row r="115" spans="2:18">
      <c r="B115" s="27">
        <v>20</v>
      </c>
      <c r="C115">
        <v>8290152</v>
      </c>
      <c r="D115" s="20" t="s">
        <v>17273</v>
      </c>
      <c r="E115" t="s">
        <v>17274</v>
      </c>
      <c r="F115" t="s">
        <v>17275</v>
      </c>
      <c r="G115" s="26">
        <v>1</v>
      </c>
      <c r="H115" s="26">
        <v>5500</v>
      </c>
      <c r="I115" s="26">
        <f>G115*H115</f>
        <v>5500</v>
      </c>
      <c r="J115" s="33">
        <f>I115</f>
        <v>5500</v>
      </c>
      <c r="K115" t="s">
        <v>52</v>
      </c>
      <c r="L115" t="s">
        <v>52</v>
      </c>
      <c r="M115" t="s">
        <v>52</v>
      </c>
      <c r="N115" s="28" t="s">
        <v>52</v>
      </c>
      <c r="O115" t="s">
        <v>17276</v>
      </c>
      <c r="P115" s="20" t="s">
        <v>17277</v>
      </c>
      <c r="Q115" t="s">
        <v>62</v>
      </c>
      <c r="R115" s="28" t="s">
        <v>62</v>
      </c>
    </row>
    <row r="116" spans="2:18">
      <c r="B116" s="27"/>
      <c r="G116" s="26"/>
      <c r="H116" s="26"/>
      <c r="I116" s="26"/>
      <c r="J116" s="33"/>
      <c r="N116" s="28"/>
      <c r="R116" s="28"/>
    </row>
    <row r="117" spans="2:18">
      <c r="B117" s="27"/>
      <c r="G117" s="26"/>
      <c r="H117" s="26"/>
      <c r="I117" s="26"/>
      <c r="J117" s="33"/>
      <c r="N117" s="28"/>
      <c r="R117" s="28"/>
    </row>
    <row r="118" spans="2:18">
      <c r="B118" s="27"/>
      <c r="G118" s="26"/>
      <c r="H118" s="26"/>
      <c r="I118" s="26"/>
      <c r="J118" s="33"/>
      <c r="N118" s="28"/>
      <c r="R118" s="28"/>
    </row>
    <row r="119" spans="2:18" ht="15.75">
      <c r="B119" s="82">
        <v>21</v>
      </c>
      <c r="C119" s="78" t="s">
        <v>17278</v>
      </c>
      <c r="D119" s="116" t="s">
        <v>17232</v>
      </c>
      <c r="E119" s="78" t="s">
        <v>17046</v>
      </c>
      <c r="F119" s="78" t="s">
        <v>17279</v>
      </c>
      <c r="G119" s="111">
        <v>40</v>
      </c>
      <c r="H119" s="111">
        <v>48</v>
      </c>
      <c r="I119" s="111">
        <f>G119*H119</f>
        <v>1920</v>
      </c>
      <c r="J119" s="113">
        <f>SUM(I119:I123)</f>
        <v>11384</v>
      </c>
      <c r="K119" s="78" t="s">
        <v>17280</v>
      </c>
      <c r="L119" s="116" t="s">
        <v>17232</v>
      </c>
      <c r="M119" s="78" t="s">
        <v>62</v>
      </c>
      <c r="N119" s="112" t="s">
        <v>62</v>
      </c>
      <c r="O119" s="78" t="s">
        <v>17281</v>
      </c>
      <c r="P119" s="116" t="s">
        <v>17282</v>
      </c>
      <c r="Q119" s="78" t="s">
        <v>62</v>
      </c>
      <c r="R119" s="112" t="s">
        <v>62</v>
      </c>
    </row>
    <row r="120" spans="2:18">
      <c r="B120" s="27"/>
      <c r="F120" t="s">
        <v>17283</v>
      </c>
      <c r="G120" s="26">
        <v>40</v>
      </c>
      <c r="H120" s="26">
        <v>35</v>
      </c>
      <c r="I120" s="26">
        <f>G120*H120</f>
        <v>1400</v>
      </c>
      <c r="J120" s="33"/>
      <c r="L120" s="20"/>
      <c r="N120" s="28"/>
      <c r="P120" s="20"/>
      <c r="R120" s="28"/>
    </row>
    <row r="121" spans="2:18">
      <c r="B121" s="27"/>
      <c r="F121" t="s">
        <v>17284</v>
      </c>
      <c r="G121" s="26">
        <v>30</v>
      </c>
      <c r="H121" s="26">
        <v>112</v>
      </c>
      <c r="I121" s="26">
        <f>G121*H121</f>
        <v>3360</v>
      </c>
      <c r="J121" s="33"/>
      <c r="L121" s="20"/>
      <c r="N121" s="28"/>
      <c r="P121" s="20"/>
      <c r="R121" s="28"/>
    </row>
    <row r="122" spans="2:18">
      <c r="B122" s="27"/>
      <c r="F122" t="s">
        <v>17285</v>
      </c>
      <c r="G122" s="26">
        <v>30</v>
      </c>
      <c r="H122" s="26">
        <v>89.6</v>
      </c>
      <c r="I122" s="26">
        <f>G122*H122</f>
        <v>2688</v>
      </c>
      <c r="J122" s="33"/>
      <c r="L122" s="20"/>
      <c r="N122" s="28"/>
      <c r="P122" s="20"/>
      <c r="R122" s="28"/>
    </row>
    <row r="123" spans="2:18">
      <c r="B123" s="27"/>
      <c r="F123" t="s">
        <v>17286</v>
      </c>
      <c r="G123" s="26">
        <v>30</v>
      </c>
      <c r="H123" s="26">
        <v>67.2</v>
      </c>
      <c r="I123" s="26">
        <f>G123*H123</f>
        <v>2016</v>
      </c>
      <c r="J123" s="33"/>
      <c r="L123" s="20"/>
      <c r="N123" s="28"/>
      <c r="P123" s="20"/>
      <c r="R123" s="28"/>
    </row>
    <row r="124" spans="2:18">
      <c r="B124" s="29"/>
      <c r="C124" s="22"/>
      <c r="D124" s="22"/>
      <c r="E124" s="22"/>
      <c r="F124" s="22"/>
      <c r="G124" s="31"/>
      <c r="H124" s="31"/>
      <c r="I124" s="31"/>
      <c r="J124" s="114"/>
      <c r="K124" s="22"/>
      <c r="L124" s="115"/>
      <c r="M124" s="22"/>
      <c r="N124" s="30"/>
      <c r="O124" s="22"/>
      <c r="P124" s="115"/>
      <c r="Q124" s="22"/>
      <c r="R124" s="30"/>
    </row>
    <row r="125" spans="2:18">
      <c r="B125" s="27">
        <v>22</v>
      </c>
      <c r="C125">
        <v>58909</v>
      </c>
      <c r="D125" s="20" t="s">
        <v>17287</v>
      </c>
      <c r="E125" t="s">
        <v>16946</v>
      </c>
      <c r="F125" t="s">
        <v>17288</v>
      </c>
      <c r="G125" s="26">
        <v>3</v>
      </c>
      <c r="H125" s="26">
        <v>64</v>
      </c>
      <c r="I125" s="26">
        <f>G125*H125</f>
        <v>192</v>
      </c>
      <c r="J125" s="33">
        <f>SUM(I125:I132)</f>
        <v>1306.7774999999999</v>
      </c>
      <c r="K125">
        <v>58384</v>
      </c>
      <c r="L125" s="20" t="s">
        <v>17289</v>
      </c>
      <c r="M125" t="s">
        <v>62</v>
      </c>
      <c r="N125" s="28" t="s">
        <v>62</v>
      </c>
      <c r="O125" t="s">
        <v>17290</v>
      </c>
      <c r="P125" s="20" t="s">
        <v>17287</v>
      </c>
      <c r="Q125" t="s">
        <v>62</v>
      </c>
      <c r="R125" s="28" t="s">
        <v>62</v>
      </c>
    </row>
    <row r="126" spans="2:18">
      <c r="B126" s="27"/>
      <c r="F126" t="s">
        <v>17291</v>
      </c>
      <c r="G126" s="26">
        <v>3</v>
      </c>
      <c r="H126" s="26">
        <v>72.25</v>
      </c>
      <c r="I126" s="26">
        <f>G126*H126</f>
        <v>216.75</v>
      </c>
      <c r="J126" s="33"/>
      <c r="L126" s="20"/>
      <c r="N126" s="28"/>
      <c r="P126" s="20"/>
      <c r="R126" s="28"/>
    </row>
    <row r="127" spans="2:18">
      <c r="B127" s="27"/>
      <c r="F127" t="s">
        <v>17292</v>
      </c>
      <c r="G127" s="26">
        <v>3</v>
      </c>
      <c r="H127" s="26">
        <v>61.5</v>
      </c>
      <c r="I127" s="26">
        <f>G127*H127</f>
        <v>184.5</v>
      </c>
      <c r="J127" s="33"/>
      <c r="L127" s="20"/>
      <c r="N127" s="28"/>
      <c r="P127" s="20"/>
      <c r="R127" s="28"/>
    </row>
    <row r="128" spans="2:18">
      <c r="B128" s="27"/>
      <c r="F128" t="s">
        <v>17293</v>
      </c>
      <c r="G128" s="26">
        <v>3</v>
      </c>
      <c r="H128" s="26">
        <v>68</v>
      </c>
      <c r="I128" s="26">
        <f>G128*H128</f>
        <v>204</v>
      </c>
      <c r="J128" s="33"/>
      <c r="L128" s="20"/>
      <c r="N128" s="28"/>
      <c r="P128" s="20"/>
      <c r="R128" s="28"/>
    </row>
    <row r="129" spans="2:18">
      <c r="B129" s="27"/>
      <c r="F129" t="s">
        <v>17294</v>
      </c>
      <c r="G129" s="26">
        <v>18</v>
      </c>
      <c r="H129" s="26">
        <v>7.2</v>
      </c>
      <c r="I129" s="26">
        <f>G129*H129</f>
        <v>129.6</v>
      </c>
      <c r="J129" s="33"/>
      <c r="L129" s="20"/>
      <c r="N129" s="28"/>
      <c r="P129" s="20"/>
      <c r="R129" s="28"/>
    </row>
    <row r="130" spans="2:18">
      <c r="B130" s="27"/>
      <c r="F130" t="s">
        <v>17295</v>
      </c>
      <c r="G130" s="26">
        <v>3</v>
      </c>
      <c r="H130" s="26">
        <v>73.900000000000006</v>
      </c>
      <c r="I130" s="26">
        <f>G130*H130</f>
        <v>221.70000000000002</v>
      </c>
      <c r="J130" s="33"/>
      <c r="L130" s="20"/>
      <c r="N130" s="28"/>
      <c r="P130" s="20"/>
      <c r="R130" s="28"/>
    </row>
    <row r="131" spans="2:18">
      <c r="B131" s="27"/>
      <c r="F131" t="s">
        <v>17296</v>
      </c>
      <c r="G131" s="26">
        <v>3</v>
      </c>
      <c r="H131" s="26">
        <v>32</v>
      </c>
      <c r="I131" s="26">
        <f>G131*H131</f>
        <v>96</v>
      </c>
      <c r="J131" s="33"/>
      <c r="L131" s="20"/>
      <c r="N131" s="28"/>
      <c r="P131" s="20"/>
      <c r="R131" s="28"/>
    </row>
    <row r="132" spans="2:18">
      <c r="B132" s="27"/>
      <c r="F132" t="s">
        <v>17297</v>
      </c>
      <c r="G132" s="26"/>
      <c r="H132" s="26"/>
      <c r="I132" s="26">
        <f>(SUM(I125:I131)*0.05)</f>
        <v>62.227499999999999</v>
      </c>
      <c r="J132" s="33"/>
      <c r="L132" s="20"/>
      <c r="N132" s="28"/>
      <c r="P132" s="20"/>
      <c r="R132" s="28"/>
    </row>
    <row r="133" spans="2:18">
      <c r="B133" s="29"/>
      <c r="C133" s="22"/>
      <c r="D133" s="22"/>
      <c r="E133" s="22"/>
      <c r="F133" s="22"/>
      <c r="G133" s="31"/>
      <c r="H133" s="31"/>
      <c r="I133" s="31"/>
      <c r="J133" s="114"/>
      <c r="K133" s="22"/>
      <c r="L133" s="115"/>
      <c r="M133" s="22"/>
      <c r="N133" s="30"/>
      <c r="O133" s="22"/>
      <c r="P133" s="115"/>
      <c r="Q133" s="22"/>
      <c r="R133" s="30"/>
    </row>
    <row r="134" spans="2:18">
      <c r="B134" s="99">
        <v>23</v>
      </c>
      <c r="C134" s="100">
        <v>43585</v>
      </c>
      <c r="D134" s="178" t="s">
        <v>17298</v>
      </c>
      <c r="E134" s="100" t="s">
        <v>17299</v>
      </c>
      <c r="F134" s="100" t="s">
        <v>17300</v>
      </c>
      <c r="G134" s="179">
        <v>3</v>
      </c>
      <c r="H134" s="179">
        <v>400</v>
      </c>
      <c r="I134" s="179">
        <f>G134*H134</f>
        <v>1200</v>
      </c>
      <c r="J134" s="188">
        <f>I134+I135</f>
        <v>3540.25</v>
      </c>
      <c r="K134" s="100" t="s">
        <v>52</v>
      </c>
      <c r="L134" s="178" t="s">
        <v>52</v>
      </c>
      <c r="M134" s="100" t="s">
        <v>52</v>
      </c>
      <c r="N134" s="180" t="s">
        <v>52</v>
      </c>
      <c r="O134" s="100" t="s">
        <v>17301</v>
      </c>
      <c r="P134" s="178" t="s">
        <v>17298</v>
      </c>
      <c r="Q134" s="100" t="s">
        <v>298</v>
      </c>
      <c r="R134" s="180" t="s">
        <v>62</v>
      </c>
    </row>
    <row r="135" spans="2:18">
      <c r="B135" s="99"/>
      <c r="C135" s="100"/>
      <c r="D135" s="100"/>
      <c r="E135" s="100"/>
      <c r="F135" s="100" t="s">
        <v>17302</v>
      </c>
      <c r="G135" s="179">
        <v>1</v>
      </c>
      <c r="H135" s="179">
        <v>2340.25</v>
      </c>
      <c r="I135" s="179">
        <f>H135*G135</f>
        <v>2340.25</v>
      </c>
      <c r="J135" s="188"/>
      <c r="K135" s="100"/>
      <c r="L135" s="178"/>
      <c r="M135" s="100"/>
      <c r="N135" s="180"/>
      <c r="O135" s="100"/>
      <c r="P135" s="178"/>
      <c r="Q135" s="100"/>
      <c r="R135" s="180"/>
    </row>
    <row r="136" spans="2:18">
      <c r="B136" s="103"/>
      <c r="C136" s="104"/>
      <c r="D136" s="104"/>
      <c r="E136" s="104"/>
      <c r="F136" s="104"/>
      <c r="G136" s="181"/>
      <c r="H136" s="181"/>
      <c r="I136" s="181"/>
      <c r="J136" s="189"/>
      <c r="K136" s="104"/>
      <c r="L136" s="197"/>
      <c r="M136" s="104"/>
      <c r="N136" s="182"/>
      <c r="O136" s="104"/>
      <c r="P136" s="197"/>
      <c r="Q136" s="104"/>
      <c r="R136" s="182"/>
    </row>
    <row r="137" spans="2:18">
      <c r="B137" s="27">
        <v>24</v>
      </c>
      <c r="C137">
        <v>8269</v>
      </c>
      <c r="D137" s="20" t="s">
        <v>17303</v>
      </c>
      <c r="E137" t="s">
        <v>17304</v>
      </c>
      <c r="F137" t="s">
        <v>17305</v>
      </c>
      <c r="G137" s="26">
        <v>0.8</v>
      </c>
      <c r="H137" s="26">
        <v>8.5</v>
      </c>
      <c r="I137" s="26">
        <f>G137*H137</f>
        <v>6.8000000000000007</v>
      </c>
      <c r="J137" s="33">
        <f>SUM(I137:I145)</f>
        <v>168.52</v>
      </c>
      <c r="K137">
        <v>8269</v>
      </c>
      <c r="L137" s="20" t="s">
        <v>17303</v>
      </c>
      <c r="M137" t="s">
        <v>62</v>
      </c>
      <c r="N137" s="28" t="s">
        <v>62</v>
      </c>
      <c r="O137" t="s">
        <v>17306</v>
      </c>
      <c r="P137" s="20" t="s">
        <v>17303</v>
      </c>
      <c r="Q137" t="s">
        <v>62</v>
      </c>
      <c r="R137" s="28" t="s">
        <v>62</v>
      </c>
    </row>
    <row r="138" spans="2:18">
      <c r="B138" s="27"/>
      <c r="F138" t="s">
        <v>17307</v>
      </c>
      <c r="G138" s="26">
        <v>1</v>
      </c>
      <c r="H138" s="26">
        <v>6.26</v>
      </c>
      <c r="I138" s="26">
        <f>G138*H138</f>
        <v>6.26</v>
      </c>
      <c r="J138" s="33"/>
      <c r="L138" s="20"/>
      <c r="N138" s="28"/>
      <c r="P138" s="20"/>
      <c r="R138" s="28"/>
    </row>
    <row r="139" spans="2:18">
      <c r="B139" s="27"/>
      <c r="F139" t="s">
        <v>17308</v>
      </c>
      <c r="G139" s="26">
        <v>0.8</v>
      </c>
      <c r="H139" s="26">
        <v>5.0999999999999996</v>
      </c>
      <c r="I139" s="26">
        <f>G139*H139</f>
        <v>4.08</v>
      </c>
      <c r="J139" s="33"/>
      <c r="L139" s="20"/>
      <c r="N139" s="28"/>
      <c r="P139" s="20"/>
      <c r="R139" s="28"/>
    </row>
    <row r="140" spans="2:18">
      <c r="B140" s="27"/>
      <c r="F140" t="s">
        <v>17309</v>
      </c>
      <c r="G140" s="26">
        <v>0.8</v>
      </c>
      <c r="H140" s="26">
        <v>9.35</v>
      </c>
      <c r="I140" s="26">
        <f>G140*H140</f>
        <v>7.48</v>
      </c>
      <c r="J140" s="33"/>
      <c r="L140" s="20"/>
      <c r="N140" s="28"/>
      <c r="P140" s="20"/>
      <c r="R140" s="28"/>
    </row>
    <row r="141" spans="2:18">
      <c r="B141" s="27"/>
      <c r="F141" t="s">
        <v>17310</v>
      </c>
      <c r="G141" s="26">
        <v>0.8</v>
      </c>
      <c r="H141" s="26">
        <v>11.05</v>
      </c>
      <c r="I141" s="26">
        <f>G141*H141</f>
        <v>8.8400000000000016</v>
      </c>
      <c r="J141" s="33"/>
      <c r="L141" s="20"/>
      <c r="N141" s="28"/>
      <c r="P141" s="20"/>
      <c r="R141" s="28"/>
    </row>
    <row r="142" spans="2:18">
      <c r="B142" s="27"/>
      <c r="F142" t="s">
        <v>17311</v>
      </c>
      <c r="G142" s="26">
        <v>0.8</v>
      </c>
      <c r="H142" s="26">
        <v>10.199999999999999</v>
      </c>
      <c r="I142" s="26">
        <f>G142*H142</f>
        <v>8.16</v>
      </c>
      <c r="J142" s="33"/>
      <c r="L142" s="20"/>
      <c r="N142" s="28"/>
      <c r="P142" s="20"/>
      <c r="R142" s="28"/>
    </row>
    <row r="143" spans="2:18">
      <c r="B143" s="27"/>
      <c r="F143" t="s">
        <v>17312</v>
      </c>
      <c r="G143" s="26">
        <v>270</v>
      </c>
      <c r="H143" s="26">
        <v>0.15</v>
      </c>
      <c r="I143" s="26">
        <f>G143*H143</f>
        <v>40.5</v>
      </c>
      <c r="J143" s="33"/>
      <c r="L143" s="20"/>
      <c r="N143" s="28"/>
      <c r="P143" s="20"/>
      <c r="R143" s="28"/>
    </row>
    <row r="144" spans="2:18">
      <c r="B144" s="27"/>
      <c r="F144" t="s">
        <v>17313</v>
      </c>
      <c r="G144" s="26">
        <v>270</v>
      </c>
      <c r="H144" s="26">
        <v>7.0000000000000007E-2</v>
      </c>
      <c r="I144" s="26">
        <f>G144*H144</f>
        <v>18.900000000000002</v>
      </c>
      <c r="J144" s="33"/>
      <c r="N144" s="28"/>
      <c r="R144" s="28"/>
    </row>
    <row r="145" spans="2:18">
      <c r="B145" s="27"/>
      <c r="F145" t="s">
        <v>17314</v>
      </c>
      <c r="G145" s="26">
        <v>270</v>
      </c>
      <c r="H145" s="26">
        <v>0.25</v>
      </c>
      <c r="I145" s="26">
        <f>G145*H145</f>
        <v>67.5</v>
      </c>
      <c r="J145" s="33"/>
      <c r="N145" s="28"/>
      <c r="R145" s="28"/>
    </row>
    <row r="146" spans="2:18">
      <c r="B146" s="29"/>
      <c r="C146" s="22"/>
      <c r="D146" s="22"/>
      <c r="E146" s="22"/>
      <c r="F146" s="22"/>
      <c r="G146" s="31"/>
      <c r="H146" s="31"/>
      <c r="I146" s="31"/>
      <c r="J146" s="114"/>
      <c r="K146" s="22"/>
      <c r="L146" s="22"/>
      <c r="M146" s="22"/>
      <c r="N146" s="30"/>
      <c r="O146" s="22"/>
      <c r="P146" s="22"/>
      <c r="Q146" s="22"/>
      <c r="R146" s="30"/>
    </row>
    <row r="147" spans="2:18">
      <c r="B147" s="27">
        <v>25</v>
      </c>
      <c r="C147" t="s">
        <v>17315</v>
      </c>
      <c r="D147" s="20" t="s">
        <v>17221</v>
      </c>
      <c r="E147" t="s">
        <v>17316</v>
      </c>
      <c r="F147" t="s">
        <v>17317</v>
      </c>
      <c r="G147" s="26">
        <v>1</v>
      </c>
      <c r="H147" s="26">
        <v>80000</v>
      </c>
      <c r="I147" s="26">
        <f>G147*H147</f>
        <v>80000</v>
      </c>
      <c r="J147" s="33">
        <f>I147+I148</f>
        <v>84800</v>
      </c>
      <c r="K147" t="s">
        <v>52</v>
      </c>
      <c r="L147" t="s">
        <v>52</v>
      </c>
      <c r="M147" t="s">
        <v>52</v>
      </c>
      <c r="N147" s="28" t="s">
        <v>52</v>
      </c>
      <c r="O147" t="s">
        <v>17318</v>
      </c>
      <c r="P147" s="20" t="s">
        <v>17223</v>
      </c>
      <c r="Q147" t="s">
        <v>62</v>
      </c>
      <c r="R147" s="28" t="s">
        <v>62</v>
      </c>
    </row>
    <row r="148" spans="2:18">
      <c r="B148" s="27"/>
      <c r="F148" t="s">
        <v>17319</v>
      </c>
      <c r="G148" s="26">
        <v>1</v>
      </c>
      <c r="H148" s="26">
        <f>H147*0.06</f>
        <v>4800</v>
      </c>
      <c r="I148" s="26">
        <f>G148*H148</f>
        <v>4800</v>
      </c>
      <c r="J148" s="33"/>
      <c r="N148" s="28"/>
      <c r="R148" s="28"/>
    </row>
    <row r="149" spans="2:18">
      <c r="B149" s="27"/>
      <c r="G149" s="26"/>
      <c r="H149" s="26"/>
      <c r="I149" s="26"/>
      <c r="J149" s="33"/>
      <c r="N149" s="28"/>
      <c r="R149" s="28"/>
    </row>
    <row r="150" spans="2:18">
      <c r="B150" s="29"/>
      <c r="C150" s="22"/>
      <c r="D150" s="22"/>
      <c r="E150" s="22"/>
      <c r="F150" s="22"/>
      <c r="G150" s="31"/>
      <c r="H150" s="31"/>
      <c r="I150" s="31"/>
      <c r="J150" s="114"/>
      <c r="K150" s="22"/>
      <c r="L150" s="22"/>
      <c r="M150" s="22"/>
      <c r="N150" s="30"/>
      <c r="O150" s="22"/>
      <c r="P150" s="22"/>
      <c r="Q150" s="22"/>
      <c r="R150" s="30"/>
    </row>
    <row r="154" spans="2:18">
      <c r="C154" t="s">
        <v>312</v>
      </c>
    </row>
    <row r="155" spans="2:18" ht="15.75">
      <c r="C155">
        <v>1</v>
      </c>
      <c r="D155" s="204" t="s">
        <v>17320</v>
      </c>
    </row>
    <row r="156" spans="2:18">
      <c r="C156">
        <v>2</v>
      </c>
      <c r="D156" t="s">
        <v>17321</v>
      </c>
    </row>
    <row r="157" spans="2:18">
      <c r="C157">
        <v>3</v>
      </c>
      <c r="D157" t="s">
        <v>17322</v>
      </c>
    </row>
  </sheetData>
  <mergeCells count="19">
    <mergeCell ref="B15:B18"/>
    <mergeCell ref="C15:C18"/>
    <mergeCell ref="D15:D18"/>
    <mergeCell ref="E15:E18"/>
    <mergeCell ref="F15:F18"/>
    <mergeCell ref="G15:G18"/>
    <mergeCell ref="H15:H18"/>
    <mergeCell ref="I15:I18"/>
    <mergeCell ref="J15:J18"/>
    <mergeCell ref="O15:R15"/>
    <mergeCell ref="O16:O18"/>
    <mergeCell ref="P16:P18"/>
    <mergeCell ref="Q16:Q18"/>
    <mergeCell ref="R16:R18"/>
    <mergeCell ref="K15:N15"/>
    <mergeCell ref="K16:K18"/>
    <mergeCell ref="L16:L18"/>
    <mergeCell ref="M16:M18"/>
    <mergeCell ref="N16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2023-06-14T06:22:16Z</dcterms:created>
  <dcterms:modified xsi:type="dcterms:W3CDTF">2023-06-20T13:35:39Z</dcterms:modified>
  <cp:category/>
  <cp:contentStatus/>
</cp:coreProperties>
</file>