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uamyoc\Desktop\2019 DM Energy Sector Preso\"/>
    </mc:Choice>
  </mc:AlternateContent>
  <bookViews>
    <workbookView xWindow="120" yWindow="120" windowWidth="28620" windowHeight="13170" firstSheet="1" activeTab="8"/>
  </bookViews>
  <sheets>
    <sheet name="Debt-EBITDA" sheetId="1" r:id="rId1"/>
    <sheet name="Net Debt-EBITDA" sheetId="2" r:id="rId2"/>
    <sheet name="Debt-Total Cap" sheetId="3" r:id="rId3"/>
    <sheet name="Capex to Sales" sheetId="4" r:id="rId4"/>
    <sheet name="CFO" sheetId="7" r:id="rId5"/>
    <sheet name="Capex" sheetId="8" r:id="rId6"/>
    <sheet name="DVD" sheetId="5" r:id="rId7"/>
    <sheet name="Share Repr" sheetId="9" r:id="rId8"/>
    <sheet name="RCF Net Debt" sheetId="6" r:id="rId9"/>
    <sheet name="Int Cov" sheetId="11" r:id="rId10"/>
  </sheets>
  <calcPr calcId="162913"/>
</workbook>
</file>

<file path=xl/calcChain.xml><?xml version="1.0" encoding="utf-8"?>
<calcChain xmlns="http://schemas.openxmlformats.org/spreadsheetml/2006/main">
  <c r="D15" i="9" l="1"/>
  <c r="D5" i="9"/>
  <c r="D17" i="9"/>
  <c r="D16" i="9"/>
  <c r="D18" i="9"/>
  <c r="D4" i="9"/>
  <c r="D22" i="9"/>
  <c r="I14" i="9"/>
  <c r="I8" i="9"/>
  <c r="I16" i="9"/>
  <c r="I3" i="9"/>
  <c r="I9" i="9"/>
  <c r="I23" i="9"/>
  <c r="D9" i="5"/>
  <c r="D8" i="5"/>
  <c r="D7" i="5"/>
  <c r="D22" i="5"/>
  <c r="D14" i="5"/>
  <c r="D11" i="5"/>
  <c r="D19" i="5"/>
  <c r="D16" i="8"/>
  <c r="D21" i="8"/>
  <c r="D14" i="8"/>
  <c r="D3" i="8"/>
  <c r="D11" i="8"/>
  <c r="D15" i="8"/>
  <c r="I19" i="8"/>
  <c r="I3" i="8"/>
  <c r="I10" i="8"/>
  <c r="I18" i="8"/>
  <c r="I5" i="8"/>
  <c r="I12" i="8"/>
  <c r="I17" i="7"/>
  <c r="I8" i="7"/>
  <c r="I27" i="7"/>
  <c r="I23" i="7"/>
  <c r="I14" i="7"/>
  <c r="I4" i="7"/>
  <c r="I10" i="7"/>
  <c r="D5" i="7"/>
  <c r="D11" i="7"/>
  <c r="D21" i="7"/>
  <c r="D15" i="7"/>
  <c r="D24" i="7"/>
  <c r="D26" i="7"/>
  <c r="D7" i="4"/>
  <c r="D19" i="4"/>
  <c r="D16" i="4"/>
  <c r="D13" i="4"/>
  <c r="D17" i="4"/>
  <c r="D6" i="4"/>
  <c r="D18" i="4"/>
  <c r="I13" i="4"/>
  <c r="I20" i="4"/>
  <c r="I4" i="4"/>
  <c r="I15" i="4"/>
  <c r="I26" i="4"/>
  <c r="I10" i="4"/>
  <c r="D25" i="2"/>
  <c r="D22" i="2"/>
  <c r="D18" i="2"/>
  <c r="D14" i="2"/>
  <c r="D12" i="2"/>
  <c r="D8" i="2"/>
  <c r="D9" i="2"/>
  <c r="I24" i="2"/>
  <c r="I20" i="2"/>
  <c r="I16" i="2"/>
  <c r="I12" i="2"/>
  <c r="I8" i="2"/>
  <c r="I4" i="2"/>
  <c r="D26" i="1"/>
  <c r="D21" i="1"/>
  <c r="D17" i="1"/>
  <c r="D14" i="1"/>
  <c r="D11" i="1"/>
  <c r="D2" i="1"/>
  <c r="D13" i="1"/>
  <c r="I23" i="11"/>
  <c r="I14" i="11"/>
  <c r="I5" i="11"/>
  <c r="I27" i="11"/>
  <c r="I26" i="11"/>
  <c r="I25" i="11"/>
  <c r="D5" i="11"/>
  <c r="D24" i="11"/>
  <c r="D3" i="11"/>
  <c r="D17" i="11"/>
  <c r="D7" i="11"/>
  <c r="D19" i="11"/>
  <c r="D26" i="11"/>
  <c r="I16" i="1"/>
  <c r="I7" i="1"/>
  <c r="I21" i="1"/>
  <c r="I20" i="1"/>
  <c r="I19" i="1"/>
  <c r="I18" i="1"/>
  <c r="I15" i="6"/>
  <c r="I6" i="6"/>
  <c r="I20" i="6"/>
  <c r="I19" i="6"/>
  <c r="I18" i="6"/>
  <c r="I9" i="6"/>
  <c r="I2" i="6"/>
  <c r="D27" i="6"/>
  <c r="D24" i="6"/>
  <c r="D2" i="6"/>
  <c r="D20" i="6"/>
  <c r="D12" i="6"/>
  <c r="D19" i="6"/>
  <c r="I2" i="8"/>
  <c r="D23" i="9"/>
  <c r="D13" i="9"/>
  <c r="D11" i="9"/>
  <c r="D2" i="9"/>
  <c r="D14" i="9"/>
  <c r="D7" i="9"/>
  <c r="I26" i="9"/>
  <c r="I10" i="9"/>
  <c r="I11" i="9"/>
  <c r="I4" i="9"/>
  <c r="I25" i="9"/>
  <c r="I5" i="9"/>
  <c r="I19" i="9"/>
  <c r="D18" i="5"/>
  <c r="D21" i="5"/>
  <c r="D25" i="5"/>
  <c r="D3" i="9"/>
  <c r="D21" i="9"/>
  <c r="D27" i="9"/>
  <c r="D20" i="9"/>
  <c r="I2" i="9"/>
  <c r="I15" i="9"/>
  <c r="I12" i="9"/>
  <c r="D26" i="5"/>
  <c r="D24" i="5"/>
  <c r="D4" i="5"/>
  <c r="D10" i="5"/>
  <c r="D8" i="8"/>
  <c r="D13" i="8"/>
  <c r="D18" i="8"/>
  <c r="D27" i="8"/>
  <c r="D22" i="8"/>
  <c r="I11" i="8"/>
  <c r="I14" i="8"/>
  <c r="I25" i="8"/>
  <c r="I20" i="8"/>
  <c r="I25" i="7"/>
  <c r="I13" i="7"/>
  <c r="I18" i="7"/>
  <c r="I22" i="7"/>
  <c r="I19" i="7"/>
  <c r="D10" i="7"/>
  <c r="D14" i="7"/>
  <c r="D27" i="7"/>
  <c r="D4" i="7"/>
  <c r="D25" i="7"/>
  <c r="D23" i="4"/>
  <c r="D12" i="4"/>
  <c r="D8" i="4"/>
  <c r="D21" i="4"/>
  <c r="D26" i="4"/>
  <c r="I17" i="4"/>
  <c r="I16" i="4"/>
  <c r="I23" i="4"/>
  <c r="I3" i="4"/>
  <c r="I6" i="4"/>
  <c r="D23" i="2"/>
  <c r="D17" i="2"/>
  <c r="D13" i="2"/>
  <c r="D4" i="2"/>
  <c r="D2" i="2"/>
  <c r="I23" i="2"/>
  <c r="I18" i="2"/>
  <c r="I13" i="2"/>
  <c r="I7" i="2"/>
  <c r="I2" i="2"/>
  <c r="D22" i="1"/>
  <c r="D16" i="1"/>
  <c r="D12" i="1"/>
  <c r="D8" i="1"/>
  <c r="I24" i="11"/>
  <c r="I7" i="11"/>
  <c r="I13" i="11"/>
  <c r="I19" i="11"/>
  <c r="I10" i="11"/>
  <c r="D10" i="11"/>
  <c r="D22" i="11"/>
  <c r="D14" i="11"/>
  <c r="D13" i="11"/>
  <c r="D20" i="11"/>
  <c r="I9" i="1"/>
  <c r="I15" i="1"/>
  <c r="I13" i="1"/>
  <c r="I4" i="1"/>
  <c r="I26" i="1"/>
  <c r="I7" i="6"/>
  <c r="I13" i="6"/>
  <c r="I27" i="6"/>
  <c r="I10" i="6"/>
  <c r="I16" i="6"/>
  <c r="D11" i="6"/>
  <c r="D26" i="6"/>
  <c r="D14" i="6"/>
  <c r="D9" i="6"/>
  <c r="D24" i="9"/>
  <c r="D19" i="9"/>
  <c r="D6" i="9"/>
  <c r="I22" i="9"/>
  <c r="I17" i="9"/>
  <c r="I21" i="9"/>
  <c r="I7" i="9"/>
  <c r="D12" i="5"/>
  <c r="D13" i="5"/>
  <c r="D23" i="5"/>
  <c r="D15" i="5"/>
  <c r="D24" i="8"/>
  <c r="D25" i="8"/>
  <c r="D6" i="8"/>
  <c r="D10" i="8"/>
  <c r="I27" i="8"/>
  <c r="I7" i="8"/>
  <c r="I6" i="8"/>
  <c r="I17" i="8"/>
  <c r="I16" i="8"/>
  <c r="I9" i="7"/>
  <c r="I20" i="7"/>
  <c r="I2" i="7"/>
  <c r="I6" i="7"/>
  <c r="I3" i="7"/>
  <c r="D18" i="7"/>
  <c r="D6" i="7"/>
  <c r="D16" i="7"/>
  <c r="D8" i="7"/>
  <c r="D22" i="7"/>
  <c r="D15" i="4"/>
  <c r="D4" i="4"/>
  <c r="D9" i="4"/>
  <c r="D14" i="4"/>
  <c r="D22" i="4"/>
  <c r="I9" i="4"/>
  <c r="I12" i="4"/>
  <c r="I19" i="4"/>
  <c r="I22" i="4"/>
  <c r="I2" i="4"/>
  <c r="D21" i="2"/>
  <c r="D16" i="2"/>
  <c r="D11" i="2"/>
  <c r="G10" i="2"/>
  <c r="I27" i="2"/>
  <c r="I22" i="2"/>
  <c r="I17" i="2"/>
  <c r="I11" i="2"/>
  <c r="I6" i="2"/>
  <c r="D27" i="1"/>
  <c r="D20" i="1"/>
  <c r="D15" i="1"/>
  <c r="G10" i="1"/>
  <c r="D9" i="1"/>
  <c r="I16" i="11"/>
  <c r="I22" i="11"/>
  <c r="I20" i="11"/>
  <c r="I11" i="11"/>
  <c r="I2" i="11"/>
  <c r="D8" i="11"/>
  <c r="D16" i="11"/>
  <c r="D23" i="11"/>
  <c r="D4" i="11"/>
  <c r="D11" i="11"/>
  <c r="I24" i="1"/>
  <c r="I22" i="1"/>
  <c r="I5" i="1"/>
  <c r="I27" i="1"/>
  <c r="I10" i="1"/>
  <c r="I22" i="6"/>
  <c r="I5" i="6"/>
  <c r="I11" i="6"/>
  <c r="I25" i="6"/>
  <c r="I8" i="6"/>
  <c r="D4" i="6"/>
  <c r="D21" i="6"/>
  <c r="D25" i="6"/>
  <c r="D16" i="6"/>
  <c r="D6" i="6"/>
  <c r="D5" i="6"/>
  <c r="D8" i="6"/>
  <c r="D12" i="9"/>
  <c r="D8" i="9"/>
  <c r="D9" i="9"/>
  <c r="I18" i="9"/>
  <c r="I24" i="9"/>
  <c r="I13" i="9"/>
  <c r="D3" i="5"/>
  <c r="D2" i="5"/>
  <c r="D27" i="5"/>
  <c r="D20" i="5"/>
  <c r="D20" i="8"/>
  <c r="D9" i="8"/>
  <c r="D17" i="8"/>
  <c r="D7" i="8"/>
  <c r="D19" i="8"/>
  <c r="I23" i="8"/>
  <c r="I26" i="8"/>
  <c r="I21" i="8"/>
  <c r="I13" i="8"/>
  <c r="I8" i="8"/>
  <c r="I24" i="7"/>
  <c r="I12" i="7"/>
  <c r="I15" i="7"/>
  <c r="I21" i="7"/>
  <c r="I26" i="7"/>
  <c r="D13" i="7"/>
  <c r="D12" i="7"/>
  <c r="D7" i="7"/>
  <c r="D17" i="7"/>
  <c r="D2" i="7"/>
  <c r="D11" i="4"/>
  <c r="D20" i="4"/>
  <c r="D25" i="4"/>
  <c r="D2" i="4"/>
  <c r="I25" i="4"/>
  <c r="I5" i="4"/>
  <c r="I8" i="4"/>
  <c r="I11" i="4"/>
  <c r="I18" i="4"/>
  <c r="D26" i="2"/>
  <c r="D20" i="2"/>
  <c r="D15" i="2"/>
  <c r="D7" i="2"/>
  <c r="D5" i="2"/>
  <c r="I26" i="2"/>
  <c r="I21" i="2"/>
  <c r="I15" i="2"/>
  <c r="I10" i="2"/>
  <c r="I5" i="2"/>
  <c r="D25" i="1"/>
  <c r="D18" i="1"/>
  <c r="D23" i="1"/>
  <c r="D3" i="1"/>
  <c r="D7" i="1"/>
  <c r="I8" i="11"/>
  <c r="I6" i="11"/>
  <c r="I12" i="11"/>
  <c r="I3" i="11"/>
  <c r="I17" i="11"/>
  <c r="D12" i="11"/>
  <c r="D9" i="11"/>
  <c r="D18" i="11"/>
  <c r="D6" i="11"/>
  <c r="D15" i="11"/>
  <c r="I8" i="1"/>
  <c r="I14" i="1"/>
  <c r="I2" i="1"/>
  <c r="I11" i="1"/>
  <c r="I17" i="1"/>
  <c r="I14" i="6"/>
  <c r="I12" i="6"/>
  <c r="I3" i="6"/>
  <c r="I17" i="6"/>
  <c r="D17" i="6"/>
  <c r="D3" i="6"/>
  <c r="D15" i="6"/>
  <c r="D7" i="6"/>
  <c r="D18" i="6"/>
  <c r="D2" i="8"/>
  <c r="D13" i="6"/>
  <c r="D22" i="6"/>
  <c r="D25" i="9"/>
  <c r="D26" i="9"/>
  <c r="D10" i="9"/>
  <c r="I6" i="9"/>
  <c r="I27" i="9"/>
  <c r="I20" i="9"/>
  <c r="D5" i="5"/>
  <c r="D6" i="5"/>
  <c r="D16" i="5"/>
  <c r="D17" i="5"/>
  <c r="D12" i="8"/>
  <c r="D5" i="8"/>
  <c r="D26" i="8"/>
  <c r="D23" i="8"/>
  <c r="D4" i="8"/>
  <c r="I15" i="8"/>
  <c r="I22" i="8"/>
  <c r="I9" i="8"/>
  <c r="I24" i="8"/>
  <c r="I4" i="8"/>
  <c r="I16" i="7"/>
  <c r="I11" i="7"/>
  <c r="I7" i="7"/>
  <c r="I5" i="7"/>
  <c r="D20" i="7"/>
  <c r="D19" i="7"/>
  <c r="D3" i="7"/>
  <c r="D9" i="7"/>
  <c r="D23" i="7"/>
  <c r="D3" i="4"/>
  <c r="D27" i="4"/>
  <c r="D24" i="4"/>
  <c r="D10" i="4"/>
  <c r="D5" i="4"/>
  <c r="I21" i="4"/>
  <c r="I24" i="4"/>
  <c r="I27" i="4"/>
  <c r="I7" i="4"/>
  <c r="I14" i="4"/>
  <c r="D24" i="2"/>
  <c r="D19" i="2"/>
  <c r="D27" i="2"/>
  <c r="D6" i="2"/>
  <c r="D3" i="2"/>
  <c r="I25" i="2"/>
  <c r="I19" i="2"/>
  <c r="I14" i="2"/>
  <c r="I9" i="2"/>
  <c r="I3" i="2"/>
  <c r="D24" i="1"/>
  <c r="D19" i="1"/>
  <c r="D4" i="1"/>
  <c r="D5" i="1"/>
  <c r="D6" i="1"/>
  <c r="I15" i="11"/>
  <c r="I21" i="11"/>
  <c r="I4" i="11"/>
  <c r="I18" i="11"/>
  <c r="I9" i="11"/>
  <c r="D25" i="11"/>
  <c r="D21" i="11"/>
  <c r="D27" i="11"/>
  <c r="D2" i="11"/>
  <c r="I25" i="1"/>
  <c r="I23" i="1"/>
  <c r="I6" i="1"/>
  <c r="I12" i="1"/>
  <c r="I3" i="1"/>
  <c r="I23" i="6"/>
  <c r="I21" i="6"/>
  <c r="I4" i="6"/>
  <c r="I26" i="6"/>
  <c r="I24" i="6"/>
  <c r="D10" i="6"/>
  <c r="D23" i="6"/>
  <c r="D27" i="3"/>
  <c r="D11" i="3"/>
  <c r="I22" i="3"/>
  <c r="I6" i="3"/>
  <c r="D17" i="3"/>
  <c r="I24" i="3"/>
  <c r="I8" i="3"/>
  <c r="D6" i="3"/>
  <c r="I11" i="3"/>
  <c r="I17" i="3"/>
  <c r="I21" i="3"/>
  <c r="I19" i="3"/>
  <c r="D16" i="3"/>
  <c r="I8" i="5"/>
  <c r="I17" i="5"/>
  <c r="I12" i="5"/>
  <c r="I18" i="5"/>
  <c r="I24" i="5"/>
  <c r="I23" i="5"/>
  <c r="I9" i="5"/>
  <c r="D24" i="3"/>
  <c r="I16" i="5"/>
  <c r="I15" i="5"/>
  <c r="I2" i="5"/>
  <c r="I19" i="5"/>
  <c r="D23" i="3"/>
  <c r="D7" i="3"/>
  <c r="I18" i="3"/>
  <c r="I2" i="3"/>
  <c r="D13" i="3"/>
  <c r="I20" i="3"/>
  <c r="I4" i="3"/>
  <c r="D20" i="3"/>
  <c r="D26" i="3"/>
  <c r="I9" i="3"/>
  <c r="I13" i="3"/>
  <c r="I3" i="3"/>
  <c r="D8" i="3"/>
  <c r="I11" i="5"/>
  <c r="I20" i="5"/>
  <c r="I7" i="5"/>
  <c r="I25" i="5"/>
  <c r="I10" i="5"/>
  <c r="I13" i="5"/>
  <c r="I3" i="5"/>
  <c r="D18" i="3"/>
  <c r="I26" i="5"/>
  <c r="I21" i="5"/>
  <c r="I27" i="5"/>
  <c r="I5" i="5"/>
  <c r="D19" i="3"/>
  <c r="D3" i="3"/>
  <c r="I14" i="3"/>
  <c r="D25" i="3"/>
  <c r="D9" i="3"/>
  <c r="I16" i="3"/>
  <c r="D22" i="3"/>
  <c r="D4" i="3"/>
  <c r="D10" i="3"/>
  <c r="I5" i="3"/>
  <c r="I23" i="3"/>
  <c r="I22" i="5"/>
  <c r="I14" i="5"/>
  <c r="D15" i="3"/>
  <c r="I26" i="3"/>
  <c r="I10" i="3"/>
  <c r="D21" i="3"/>
  <c r="D5" i="3"/>
  <c r="I12" i="3"/>
  <c r="D14" i="3"/>
  <c r="I27" i="3"/>
  <c r="I25" i="3"/>
  <c r="I15" i="3"/>
  <c r="D12" i="3"/>
  <c r="D2" i="3"/>
  <c r="I7" i="3"/>
  <c r="I4" i="5"/>
  <c r="I6" i="5"/>
</calcChain>
</file>

<file path=xl/sharedStrings.xml><?xml version="1.0" encoding="utf-8"?>
<sst xmlns="http://schemas.openxmlformats.org/spreadsheetml/2006/main" count="1070" uniqueCount="64">
  <si>
    <t>TOT_DEBT_TO_EBITDA</t>
  </si>
  <si>
    <t>BPLN</t>
  </si>
  <si>
    <t>BP/ LN Equity</t>
  </si>
  <si>
    <t>CNPCCH</t>
  </si>
  <si>
    <t>PTR US Equity</t>
  </si>
  <si>
    <t>#N/A N/A</t>
  </si>
  <si>
    <t>CVX</t>
  </si>
  <si>
    <t>CVX US Equity</t>
  </si>
  <si>
    <t>ENIIM</t>
  </si>
  <si>
    <t>ENI IM Equity</t>
  </si>
  <si>
    <t>PETMK</t>
  </si>
  <si>
    <t>PET MK Equity</t>
  </si>
  <si>
    <t>PTTTB</t>
  </si>
  <si>
    <t>PTT TB Equity</t>
  </si>
  <si>
    <t>RDSALN</t>
  </si>
  <si>
    <t>RDSA LN Equity</t>
  </si>
  <si>
    <t>SINOPE</t>
  </si>
  <si>
    <t>386 HK Equity</t>
  </si>
  <si>
    <t>STOAU</t>
  </si>
  <si>
    <t>STO AU Equity</t>
  </si>
  <si>
    <t>TOTAL</t>
  </si>
  <si>
    <t>FP FP Equity</t>
  </si>
  <si>
    <t>XOM</t>
  </si>
  <si>
    <t>XOM US Equity</t>
  </si>
  <si>
    <t>CNOOC</t>
  </si>
  <si>
    <t>883 HK Equity</t>
  </si>
  <si>
    <t>CNQCN</t>
  </si>
  <si>
    <t>CNQ CN Equity</t>
  </si>
  <si>
    <t>COP</t>
  </si>
  <si>
    <t>COP US Equity</t>
  </si>
  <si>
    <t>MRO</t>
  </si>
  <si>
    <t>MRO US Equity</t>
  </si>
  <si>
    <t>OXY</t>
  </si>
  <si>
    <t>OXY US Equity</t>
  </si>
  <si>
    <t>PTTEPT</t>
  </si>
  <si>
    <t>PTTEP TB Equity</t>
  </si>
  <si>
    <t>WPLAU</t>
  </si>
  <si>
    <t>WPL AU Equity</t>
  </si>
  <si>
    <t>APAAU</t>
  </si>
  <si>
    <t>APA AU Equity</t>
  </si>
  <si>
    <t>ENBCN</t>
  </si>
  <si>
    <t>ENB CN  Equity</t>
  </si>
  <si>
    <t>ETP</t>
  </si>
  <si>
    <t>ETP US Equity</t>
  </si>
  <si>
    <t>KMI</t>
  </si>
  <si>
    <t>KMI US Equity</t>
  </si>
  <si>
    <t>OKE</t>
  </si>
  <si>
    <t>OKE US Equity</t>
  </si>
  <si>
    <t>VLO</t>
  </si>
  <si>
    <t>VLO US Equity</t>
  </si>
  <si>
    <t>MPC</t>
  </si>
  <si>
    <t>MPC US Equity</t>
  </si>
  <si>
    <t>TOPTB</t>
  </si>
  <si>
    <t>TOP TB Equity</t>
  </si>
  <si>
    <t>NET_DEBT_TO_EBITDA</t>
  </si>
  <si>
    <t>857 HK Equity</t>
  </si>
  <si>
    <t>TOT_DEBT_TO_TOT_CAP</t>
  </si>
  <si>
    <t>CAP_EXPEND_TO_SALES</t>
  </si>
  <si>
    <t>PROC_FR_REPURCH_EQTY_DETAILED</t>
  </si>
  <si>
    <t>ARD_TOT_CASH_FLOWS_FROM_OPS</t>
  </si>
  <si>
    <t>CF_CAP_EXPEND_PRPTY_ADD</t>
  </si>
  <si>
    <t>CF_DVD_PAID</t>
  </si>
  <si>
    <t>RETAINED_CASH_FLOW_TO_NET_DEBT</t>
  </si>
  <si>
    <t>EBITDA_TO_TOT_INT_EXP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</si>
</sst>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38" fontId="1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/>
    </xf>
  </cellXfs>
  <cellStyles count="2">
    <cellStyle name="blp_column_header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zoomScaleNormal="100" workbookViewId="0">
      <selection activeCell="J15" sqref="J15"/>
    </sheetView>
  </sheetViews>
  <sheetFormatPr defaultRowHeight="15" x14ac:dyDescent="0.25"/>
  <cols>
    <col min="1" max="1" width="3.85546875" style="1" bestFit="1" customWidth="1"/>
    <col min="2" max="2" width="27.28515625" style="1" bestFit="1" customWidth="1"/>
    <col min="3" max="3" width="19" style="1" bestFit="1" customWidth="1"/>
    <col min="4" max="8" width="12" style="1" customWidth="1"/>
    <col min="9" max="9" width="11.28515625" style="1" bestFit="1" customWidth="1"/>
    <col min="10" max="11" width="10.140625" style="1" bestFit="1" customWidth="1"/>
    <col min="12" max="12" width="27.28515625" style="1" bestFit="1" customWidth="1"/>
    <col min="13" max="13" width="19" style="1" bestFit="1" customWidth="1"/>
    <col min="14" max="18" width="12" style="1" bestFit="1" customWidth="1"/>
    <col min="19" max="19" width="11.28515625" style="1" bestFit="1" customWidth="1"/>
    <col min="20" max="42" width="10.140625" style="1" bestFit="1" customWidth="1"/>
    <col min="43" max="16384" width="9.140625" style="1"/>
  </cols>
  <sheetData>
    <row r="1" spans="1:42" x14ac:dyDescent="0.25">
      <c r="B1" s="1" t="s">
        <v>0</v>
      </c>
      <c r="D1" s="2">
        <v>42004</v>
      </c>
      <c r="E1" s="2">
        <v>42369</v>
      </c>
      <c r="F1" s="2">
        <v>42735</v>
      </c>
      <c r="G1" s="2">
        <v>43100</v>
      </c>
      <c r="H1" s="2">
        <v>43465</v>
      </c>
      <c r="I1" s="2">
        <v>43646</v>
      </c>
      <c r="L1" s="1" t="s">
        <v>0</v>
      </c>
      <c r="N1" s="2">
        <v>42004</v>
      </c>
      <c r="O1" s="2">
        <v>42369</v>
      </c>
      <c r="P1" s="2">
        <v>42735</v>
      </c>
      <c r="Q1" s="2">
        <v>43100</v>
      </c>
      <c r="R1" s="2">
        <v>43465</v>
      </c>
      <c r="S1" s="2">
        <v>43646</v>
      </c>
    </row>
    <row r="2" spans="1:42" x14ac:dyDescent="0.25">
      <c r="A2" s="1">
        <v>1</v>
      </c>
      <c r="B2" s="3" t="s">
        <v>1</v>
      </c>
      <c r="C2" s="1" t="s">
        <v>2</v>
      </c>
      <c r="D2" s="4" t="e">
        <f ca="1">_xll.BDH($C2,$B$1,"31/12/2014","30/06/2019","Period","Y","dir=H","Dts=Hide","cols=5;rows=1")</f>
        <v>#NAME?</v>
      </c>
      <c r="E2" s="4">
        <v>7.9260999999999999</v>
      </c>
      <c r="F2" s="4">
        <v>5.0220000000000002</v>
      </c>
      <c r="G2" s="4">
        <v>2.8879999999999999</v>
      </c>
      <c r="H2" s="4">
        <v>2.1709000000000001</v>
      </c>
      <c r="I2" s="4" t="e">
        <f ca="1">_xll.BDH($C2,$B$1,$I$1)</f>
        <v>#NAME?</v>
      </c>
      <c r="J2" s="4"/>
      <c r="K2" s="4"/>
      <c r="L2" s="4" t="s">
        <v>1</v>
      </c>
      <c r="M2" s="4" t="s">
        <v>2</v>
      </c>
      <c r="N2" s="4">
        <v>2.5922999999999998</v>
      </c>
      <c r="O2" s="4">
        <v>7.9260999999999999</v>
      </c>
      <c r="P2" s="4">
        <v>5.0220000000000002</v>
      </c>
      <c r="Q2" s="4">
        <v>2.8879999999999999</v>
      </c>
      <c r="R2" s="4">
        <v>2.1709000000000001</v>
      </c>
      <c r="S2" s="4">
        <v>2.4016999999999999</v>
      </c>
      <c r="T2" s="4"/>
      <c r="U2" s="4"/>
      <c r="V2" s="4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x14ac:dyDescent="0.25">
      <c r="A3" s="1">
        <v>2</v>
      </c>
      <c r="B3" s="3" t="s">
        <v>3</v>
      </c>
      <c r="C3" s="1" t="s">
        <v>55</v>
      </c>
      <c r="D3" s="4" t="e">
        <f ca="1">_xll.BDH($C3,$B$1,"31/12/2014","30/06/2019","Period","Y","dir=H","Dts=Hide","cols=5;rows=1")</f>
        <v>#NAME?</v>
      </c>
      <c r="E3" s="4">
        <v>1.9177999999999999</v>
      </c>
      <c r="F3" s="4">
        <v>2.1656</v>
      </c>
      <c r="G3" s="4">
        <v>1.6585999999999999</v>
      </c>
      <c r="H3" s="4">
        <v>1.1748000000000001</v>
      </c>
      <c r="I3" s="4" t="e">
        <f ca="1">_xll.BDH($C3,$B$1,$I$1)</f>
        <v>#NAME?</v>
      </c>
      <c r="J3" s="4"/>
      <c r="K3" s="4"/>
      <c r="L3" s="4" t="s">
        <v>3</v>
      </c>
      <c r="M3" s="4" t="s">
        <v>4</v>
      </c>
      <c r="N3" s="4">
        <v>1.5506</v>
      </c>
      <c r="O3" s="4">
        <v>1.9177999999999999</v>
      </c>
      <c r="P3" s="4">
        <v>2.1656</v>
      </c>
      <c r="Q3" s="4">
        <v>1.6585999999999999</v>
      </c>
      <c r="R3" s="4">
        <v>1.2509999999999999</v>
      </c>
      <c r="S3" s="4">
        <v>1.7250999999999999</v>
      </c>
      <c r="T3" s="4"/>
      <c r="U3" s="4"/>
      <c r="V3" s="4"/>
    </row>
    <row r="4" spans="1:42" x14ac:dyDescent="0.25">
      <c r="A4" s="1">
        <v>3</v>
      </c>
      <c r="B4" s="3" t="s">
        <v>6</v>
      </c>
      <c r="C4" s="1" t="s">
        <v>7</v>
      </c>
      <c r="D4" s="4" t="e">
        <f ca="1">_xll.BDH($C4,$B$1,"31/12/2014","30/06/2019","Period","Y","dir=H","Dts=Hide","cols=5;rows=1")</f>
        <v>#NAME?</v>
      </c>
      <c r="E4" s="4">
        <v>2.2248000000000001</v>
      </c>
      <c r="F4" s="4">
        <v>3.4836</v>
      </c>
      <c r="G4" s="4">
        <v>1.7758</v>
      </c>
      <c r="H4" s="4">
        <v>1.0346</v>
      </c>
      <c r="I4" s="4" t="e">
        <f ca="1">_xll.BDH($C4,$B$1,$I$1)</f>
        <v>#NAME?</v>
      </c>
      <c r="J4" s="4"/>
      <c r="K4" s="4"/>
      <c r="L4" s="4" t="s">
        <v>6</v>
      </c>
      <c r="M4" s="4" t="s">
        <v>7</v>
      </c>
      <c r="N4" s="4">
        <v>0.76170000000000004</v>
      </c>
      <c r="O4" s="4">
        <v>2.2248000000000001</v>
      </c>
      <c r="P4" s="4">
        <v>3.4836</v>
      </c>
      <c r="Q4" s="4">
        <v>1.7758</v>
      </c>
      <c r="R4" s="4">
        <v>1.0346</v>
      </c>
      <c r="S4" s="4">
        <v>0.94869999999999999</v>
      </c>
      <c r="T4" s="4"/>
      <c r="U4" s="4"/>
      <c r="V4" s="4"/>
    </row>
    <row r="5" spans="1:42" x14ac:dyDescent="0.25">
      <c r="A5" s="1">
        <v>4</v>
      </c>
      <c r="B5" s="3" t="s">
        <v>8</v>
      </c>
      <c r="C5" s="1" t="s">
        <v>9</v>
      </c>
      <c r="D5" s="4" t="e">
        <f ca="1">_xll.BDH($C5,$B$1,"31/12/2014","30/06/2019","Period","Y","dir=H","Dts=Hide","cols=5;rows=1")</f>
        <v>#NAME?</v>
      </c>
      <c r="E5" s="4">
        <v>4.7396000000000003</v>
      </c>
      <c r="F5" s="4">
        <v>2.8035000000000001</v>
      </c>
      <c r="G5" s="4">
        <v>1.5945</v>
      </c>
      <c r="H5" s="4">
        <v>1.5241</v>
      </c>
      <c r="I5" s="4" t="e">
        <f ca="1">_xll.BDH($C5,$B$1,$I$1)</f>
        <v>#NAME?</v>
      </c>
      <c r="J5" s="4"/>
      <c r="K5" s="4"/>
      <c r="L5" s="4" t="s">
        <v>8</v>
      </c>
      <c r="M5" s="4" t="s">
        <v>9</v>
      </c>
      <c r="N5" s="4">
        <v>1.5486</v>
      </c>
      <c r="O5" s="4">
        <v>4.7396000000000003</v>
      </c>
      <c r="P5" s="4">
        <v>2.8035000000000001</v>
      </c>
      <c r="Q5" s="4">
        <v>1.5945</v>
      </c>
      <c r="R5" s="4">
        <v>1.5241</v>
      </c>
      <c r="S5" s="4">
        <v>1.8353999999999999</v>
      </c>
      <c r="T5" s="4"/>
      <c r="U5" s="4"/>
      <c r="V5" s="4"/>
    </row>
    <row r="6" spans="1:42" x14ac:dyDescent="0.25">
      <c r="A6" s="1">
        <v>5</v>
      </c>
      <c r="B6" s="3" t="s">
        <v>10</v>
      </c>
      <c r="C6" s="1" t="s">
        <v>11</v>
      </c>
      <c r="D6" s="4" t="e">
        <f ca="1">_xll.BDH($C6,$B$1,"31/12/2014","30/06/2019","Period","Y","dir=H","Dts=Hide","cols=5;rows=1")</f>
        <v>#NAME?</v>
      </c>
      <c r="E6" s="4">
        <v>0.70399999999999996</v>
      </c>
      <c r="F6" s="4">
        <v>0.96589999999999998</v>
      </c>
      <c r="G6" s="4">
        <v>0.65100000000000002</v>
      </c>
      <c r="H6" s="4">
        <v>0.59650000000000003</v>
      </c>
      <c r="I6" s="4" t="e">
        <f ca="1">_xll.BDH($C6,$B$1,$I$1)</f>
        <v>#NAME?</v>
      </c>
      <c r="J6" s="4"/>
      <c r="K6" s="4"/>
      <c r="L6" s="4" t="s">
        <v>10</v>
      </c>
      <c r="M6" s="4" t="s">
        <v>11</v>
      </c>
      <c r="N6" s="4">
        <v>0.34989999999999999</v>
      </c>
      <c r="O6" s="4">
        <v>0.70399999999999996</v>
      </c>
      <c r="P6" s="4">
        <v>0.96589999999999998</v>
      </c>
      <c r="Q6" s="4">
        <v>0.65100000000000002</v>
      </c>
      <c r="R6" s="4">
        <v>0.59650000000000003</v>
      </c>
      <c r="S6" s="4">
        <v>0.66559999999999997</v>
      </c>
      <c r="T6" s="4"/>
      <c r="U6" s="4"/>
      <c r="V6" s="4"/>
    </row>
    <row r="7" spans="1:42" x14ac:dyDescent="0.25">
      <c r="A7" s="1">
        <v>6</v>
      </c>
      <c r="B7" s="3" t="s">
        <v>12</v>
      </c>
      <c r="C7" s="1" t="s">
        <v>13</v>
      </c>
      <c r="D7" s="4" t="e">
        <f ca="1">_xll.BDH($C7,$B$1,"31/12/2014","30/06/2019","Period","Y","dir=H","Dts=Hide","cols=5;rows=1")</f>
        <v>#NAME?</v>
      </c>
      <c r="E7" s="4">
        <v>2.8837000000000002</v>
      </c>
      <c r="F7" s="4">
        <v>2.0537000000000001</v>
      </c>
      <c r="G7" s="4">
        <v>1.6314</v>
      </c>
      <c r="H7" s="4">
        <v>1.6171</v>
      </c>
      <c r="I7" s="4" t="e">
        <f ca="1">_xll.BDH($C7,$B$1,$I$1)</f>
        <v>#NAME?</v>
      </c>
      <c r="J7" s="4"/>
      <c r="K7" s="4"/>
      <c r="L7" s="4" t="s">
        <v>12</v>
      </c>
      <c r="M7" s="4" t="s">
        <v>13</v>
      </c>
      <c r="N7" s="4">
        <v>2.819</v>
      </c>
      <c r="O7" s="4">
        <v>2.8837000000000002</v>
      </c>
      <c r="P7" s="4">
        <v>2.0537000000000001</v>
      </c>
      <c r="Q7" s="4">
        <v>1.6314</v>
      </c>
      <c r="R7" s="4">
        <v>1.6171</v>
      </c>
      <c r="S7" s="4">
        <v>2.0703</v>
      </c>
      <c r="T7" s="4"/>
      <c r="U7" s="4"/>
      <c r="V7" s="4"/>
    </row>
    <row r="8" spans="1:42" x14ac:dyDescent="0.25">
      <c r="A8" s="1">
        <v>7</v>
      </c>
      <c r="B8" s="3" t="s">
        <v>14</v>
      </c>
      <c r="C8" s="1" t="s">
        <v>15</v>
      </c>
      <c r="D8" s="4" t="e">
        <f ca="1">_xll.BDH($C8,$B$1,"31/12/2014","30/06/2019","Period","Y","dir=H","Dts=Hide","cols=5;rows=1")</f>
        <v>#NAME?</v>
      </c>
      <c r="E8" s="4">
        <v>2.4891999999999999</v>
      </c>
      <c r="F8" s="4">
        <v>3.38</v>
      </c>
      <c r="G8" s="4">
        <v>2.0541</v>
      </c>
      <c r="H8" s="4">
        <v>1.4407000000000001</v>
      </c>
      <c r="I8" s="4" t="e">
        <f ca="1">_xll.BDH($C8,$B$1,$I$1)</f>
        <v>#NAME?</v>
      </c>
      <c r="J8" s="4"/>
      <c r="K8" s="4"/>
      <c r="L8" s="4" t="s">
        <v>14</v>
      </c>
      <c r="M8" s="4" t="s">
        <v>15</v>
      </c>
      <c r="N8" s="4">
        <v>1.0262</v>
      </c>
      <c r="O8" s="4">
        <v>2.4891999999999999</v>
      </c>
      <c r="P8" s="4">
        <v>3.38</v>
      </c>
      <c r="Q8" s="4">
        <v>2.0541</v>
      </c>
      <c r="R8" s="4">
        <v>1.4407000000000001</v>
      </c>
      <c r="S8" s="4">
        <v>1.7370999999999999</v>
      </c>
      <c r="T8" s="4"/>
      <c r="U8" s="4"/>
      <c r="V8" s="4"/>
    </row>
    <row r="9" spans="1:42" x14ac:dyDescent="0.25">
      <c r="A9" s="1">
        <v>8</v>
      </c>
      <c r="B9" s="3" t="s">
        <v>16</v>
      </c>
      <c r="C9" s="1" t="s">
        <v>17</v>
      </c>
      <c r="D9" s="4" t="e">
        <f ca="1">_xll.BDH($C9,$B$1,"31/12/2014","30/06/2019","Period","Y","dir=H","Dts=Hide","cols=5;rows=1")</f>
        <v>#NAME?</v>
      </c>
      <c r="E9" s="4">
        <v>1.6649</v>
      </c>
      <c r="F9" s="4">
        <v>1.2286999999999999</v>
      </c>
      <c r="G9" s="4">
        <v>1.0119</v>
      </c>
      <c r="H9" s="4">
        <v>0.77110000000000001</v>
      </c>
      <c r="I9" s="4" t="e">
        <f ca="1">_xll.BDH($C9,$B$1,$I$1)</f>
        <v>#NAME?</v>
      </c>
      <c r="J9" s="4"/>
      <c r="K9" s="4"/>
      <c r="L9" s="4" t="s">
        <v>16</v>
      </c>
      <c r="M9" s="4" t="s">
        <v>17</v>
      </c>
      <c r="N9" s="4">
        <v>2.0116999999999998</v>
      </c>
      <c r="O9" s="4">
        <v>1.6649</v>
      </c>
      <c r="P9" s="4">
        <v>1.2286999999999999</v>
      </c>
      <c r="Q9" s="4">
        <v>1.0119</v>
      </c>
      <c r="R9" s="4">
        <v>0.77110000000000001</v>
      </c>
      <c r="S9" s="4">
        <v>2.1223999999999998</v>
      </c>
      <c r="T9" s="4"/>
      <c r="U9" s="4"/>
      <c r="V9" s="4"/>
    </row>
    <row r="10" spans="1:42" x14ac:dyDescent="0.25">
      <c r="A10" s="1">
        <v>9</v>
      </c>
      <c r="B10" s="10" t="s">
        <v>18</v>
      </c>
      <c r="C10" s="11" t="s">
        <v>19</v>
      </c>
      <c r="F10" s="4"/>
      <c r="G10" s="4" t="e">
        <f ca="1">_xll.BDH($C10,$B$1,"31/12/2014","30/06/2019","Period","Y","dir=H","Dts=Hide","cols=2;rows=1")</f>
        <v>#NAME?</v>
      </c>
      <c r="H10" s="4">
        <v>2.6574999999999998</v>
      </c>
      <c r="I10" s="4" t="e">
        <f ca="1">_xll.BDH($C10,$B$1,$I$1)</f>
        <v>#NAME?</v>
      </c>
      <c r="J10" s="4"/>
      <c r="K10" s="4"/>
      <c r="L10" s="4" t="s">
        <v>18</v>
      </c>
      <c r="M10" s="4" t="s">
        <v>19</v>
      </c>
      <c r="P10" s="4"/>
      <c r="Q10" s="4">
        <v>6.9297000000000004</v>
      </c>
      <c r="R10" s="4">
        <v>2.6574999999999998</v>
      </c>
      <c r="S10" s="4">
        <v>1.9493</v>
      </c>
      <c r="T10" s="4"/>
      <c r="U10" s="4"/>
      <c r="V10" s="4"/>
    </row>
    <row r="11" spans="1:42" x14ac:dyDescent="0.25">
      <c r="A11" s="1">
        <v>10</v>
      </c>
      <c r="B11" s="3" t="s">
        <v>20</v>
      </c>
      <c r="C11" s="1" t="s">
        <v>21</v>
      </c>
      <c r="D11" s="4" t="e">
        <f ca="1">_xll.BDH($C11,$B$1,"31/12/2014","30/06/2019","Period","Y","dir=H","Dts=Hide","cols=5;rows=1")</f>
        <v>#NAME?</v>
      </c>
      <c r="E11" s="4">
        <v>3.2730999999999999</v>
      </c>
      <c r="F11" s="4">
        <v>3.0693000000000001</v>
      </c>
      <c r="G11" s="4">
        <v>2.2850000000000001</v>
      </c>
      <c r="H11" s="4">
        <v>1.6677</v>
      </c>
      <c r="I11" s="4" t="e">
        <f ca="1">_xll.BDH($C11,$B$1,$I$1)</f>
        <v>#NAME?</v>
      </c>
      <c r="J11" s="4"/>
      <c r="K11" s="4"/>
      <c r="L11" s="4" t="s">
        <v>20</v>
      </c>
      <c r="M11" s="4" t="s">
        <v>21</v>
      </c>
      <c r="N11" s="4">
        <v>2.3749000000000002</v>
      </c>
      <c r="O11" s="4">
        <v>3.2730999999999999</v>
      </c>
      <c r="P11" s="4">
        <v>3.0693000000000001</v>
      </c>
      <c r="Q11" s="4">
        <v>2.2850000000000001</v>
      </c>
      <c r="R11" s="4">
        <v>1.6677</v>
      </c>
      <c r="S11" s="4">
        <v>1.9367000000000001</v>
      </c>
      <c r="T11" s="4"/>
      <c r="U11" s="4"/>
      <c r="V11" s="4"/>
    </row>
    <row r="12" spans="1:42" x14ac:dyDescent="0.25">
      <c r="A12" s="1">
        <v>11</v>
      </c>
      <c r="B12" s="3" t="s">
        <v>22</v>
      </c>
      <c r="C12" s="1" t="s">
        <v>23</v>
      </c>
      <c r="D12" s="4" t="e">
        <f ca="1">_xll.BDH($C12,$B$1,"31/12/2014","30/06/2019","Period","Y","dir=H","Dts=Hide","cols=5;rows=1")</f>
        <v>#NAME?</v>
      </c>
      <c r="E12" s="4">
        <v>1.2507999999999999</v>
      </c>
      <c r="F12" s="4">
        <v>1.8397000000000001</v>
      </c>
      <c r="G12" s="4">
        <v>1.3244</v>
      </c>
      <c r="H12" s="4">
        <v>0.95479999999999998</v>
      </c>
      <c r="I12" s="4" t="e">
        <f ca="1">_xll.BDH($C12,$B$1,$I$1)</f>
        <v>#NAME?</v>
      </c>
      <c r="J12" s="4"/>
      <c r="K12" s="4"/>
      <c r="L12" s="4" t="s">
        <v>22</v>
      </c>
      <c r="M12" s="4" t="s">
        <v>23</v>
      </c>
      <c r="N12" s="4">
        <v>0.56679999999999997</v>
      </c>
      <c r="O12" s="4">
        <v>1.2507999999999999</v>
      </c>
      <c r="P12" s="4">
        <v>1.8397000000000001</v>
      </c>
      <c r="Q12" s="4">
        <v>1.3244</v>
      </c>
      <c r="R12" s="4">
        <v>0.95479999999999998</v>
      </c>
      <c r="S12" s="4">
        <v>1.3224</v>
      </c>
      <c r="T12" s="4"/>
      <c r="U12" s="4"/>
      <c r="V12" s="4"/>
    </row>
    <row r="13" spans="1:42" x14ac:dyDescent="0.25">
      <c r="A13" s="1">
        <v>12</v>
      </c>
      <c r="B13" s="3" t="s">
        <v>24</v>
      </c>
      <c r="C13" s="1" t="s">
        <v>25</v>
      </c>
      <c r="D13" s="4" t="e">
        <f ca="1">_xll.BDH($C13,$B$1,"31/12/2014","30/06/2019","Period","Y","dir=H","Dts=Hide","cols=5;rows=1")</f>
        <v>#NAME?</v>
      </c>
      <c r="E13" s="4">
        <v>1.8113999999999999</v>
      </c>
      <c r="F13" s="4">
        <v>2.2940999999999998</v>
      </c>
      <c r="G13" s="4">
        <v>1.3543000000000001</v>
      </c>
      <c r="H13" s="4">
        <v>1.0726</v>
      </c>
      <c r="I13" s="4" t="e">
        <f ca="1">_xll.BDH($C13,$B$1,$I$1)</f>
        <v>#NAME?</v>
      </c>
      <c r="J13" s="4"/>
      <c r="K13" s="4"/>
      <c r="L13" s="4" t="s">
        <v>24</v>
      </c>
      <c r="M13" s="4" t="s">
        <v>25</v>
      </c>
      <c r="N13" s="4">
        <v>0.98099999999999998</v>
      </c>
      <c r="O13" s="4">
        <v>1.8113999999999999</v>
      </c>
      <c r="P13" s="4">
        <v>2.2940999999999998</v>
      </c>
      <c r="Q13" s="4">
        <v>1.3543000000000001</v>
      </c>
      <c r="R13" s="4">
        <v>1.0726</v>
      </c>
      <c r="S13" s="4">
        <v>1.1339999999999999</v>
      </c>
      <c r="T13" s="4"/>
      <c r="U13" s="4"/>
      <c r="V13" s="4"/>
    </row>
    <row r="14" spans="1:42" x14ac:dyDescent="0.25">
      <c r="A14" s="1">
        <v>13</v>
      </c>
      <c r="B14" s="3" t="s">
        <v>26</v>
      </c>
      <c r="C14" s="1" t="s">
        <v>27</v>
      </c>
      <c r="D14" s="4" t="e">
        <f ca="1">_xll.BDH($C14,$B$1,"31/12/2014","30/06/2019","Period","Y","dir=H","Dts=Hide","cols=5;rows=1")</f>
        <v>#NAME?</v>
      </c>
      <c r="E14" s="4">
        <v>3.0074999999999998</v>
      </c>
      <c r="F14" s="4">
        <v>4.7059999999999995</v>
      </c>
      <c r="G14" s="4">
        <v>2.9859999999999998</v>
      </c>
      <c r="H14" s="4">
        <v>2.0604</v>
      </c>
      <c r="I14" s="4" t="e">
        <f ca="1">_xll.BDH($C14,$B$1,$I$1)</f>
        <v>#NAME?</v>
      </c>
      <c r="J14" s="4"/>
      <c r="K14" s="4"/>
      <c r="L14" s="4" t="s">
        <v>26</v>
      </c>
      <c r="M14" s="4" t="s">
        <v>27</v>
      </c>
      <c r="N14" s="4">
        <v>1.3826000000000001</v>
      </c>
      <c r="O14" s="4">
        <v>3.0074999999999998</v>
      </c>
      <c r="P14" s="4">
        <v>4.7059999999999995</v>
      </c>
      <c r="Q14" s="4">
        <v>2.9859999999999998</v>
      </c>
      <c r="R14" s="4">
        <v>2.0604</v>
      </c>
      <c r="S14" s="4">
        <v>2.5118</v>
      </c>
      <c r="T14" s="4"/>
      <c r="U14" s="4"/>
      <c r="V14" s="4"/>
    </row>
    <row r="15" spans="1:42" x14ac:dyDescent="0.25">
      <c r="A15" s="1">
        <v>14</v>
      </c>
      <c r="B15" s="3" t="s">
        <v>28</v>
      </c>
      <c r="C15" s="1" t="s">
        <v>29</v>
      </c>
      <c r="D15" s="4" t="e">
        <f ca="1">_xll.BDH($C15,$B$1,"31/12/2014","30/06/2019","Period","Y","dir=H","Dts=Hide","cols=5;rows=1")</f>
        <v>#NAME?</v>
      </c>
      <c r="E15" s="4">
        <v>12.8314</v>
      </c>
      <c r="F15" s="4">
        <v>6.1277999999999997</v>
      </c>
      <c r="G15" s="4">
        <v>4.8506</v>
      </c>
      <c r="H15" s="4">
        <v>0.97189999999999999</v>
      </c>
      <c r="I15" s="4" t="e">
        <f ca="1">_xll.BDH($C15,$B$1,$I$1)</f>
        <v>#NAME?</v>
      </c>
      <c r="J15" s="4"/>
      <c r="K15" s="4"/>
      <c r="L15" s="4" t="s">
        <v>28</v>
      </c>
      <c r="M15" s="4" t="s">
        <v>29</v>
      </c>
      <c r="N15" s="4">
        <v>1.4647000000000001</v>
      </c>
      <c r="O15" s="4">
        <v>12.8314</v>
      </c>
      <c r="P15" s="4">
        <v>6.1277999999999997</v>
      </c>
      <c r="Q15" s="4">
        <v>4.8506</v>
      </c>
      <c r="R15" s="4">
        <v>0.97189999999999999</v>
      </c>
      <c r="S15" s="4">
        <v>1.0407999999999999</v>
      </c>
      <c r="T15" s="4"/>
      <c r="U15" s="4"/>
      <c r="V15" s="4"/>
    </row>
    <row r="16" spans="1:42" x14ac:dyDescent="0.25">
      <c r="A16" s="1">
        <v>15</v>
      </c>
      <c r="B16" s="3" t="s">
        <v>30</v>
      </c>
      <c r="C16" s="1" t="s">
        <v>31</v>
      </c>
      <c r="D16" s="4" t="e">
        <f ca="1">_xll.BDH($C16,$B$1,"31/12/2014","30/06/2019","Period","Y","dir=H","Dts=Hide","cols=5;rows=1")</f>
        <v>#NAME?</v>
      </c>
      <c r="E16" s="4">
        <v>17.203299999999999</v>
      </c>
      <c r="F16" s="4">
        <v>6.3246000000000002</v>
      </c>
      <c r="G16" s="4">
        <v>2.7443</v>
      </c>
      <c r="H16" s="4">
        <v>1.4161999999999999</v>
      </c>
      <c r="I16" s="4" t="e">
        <f ca="1">_xll.BDH($C16,$B$1,$I$1)</f>
        <v>#NAME?</v>
      </c>
      <c r="J16" s="4"/>
      <c r="K16" s="4"/>
      <c r="L16" s="4" t="s">
        <v>30</v>
      </c>
      <c r="M16" s="4" t="s">
        <v>31</v>
      </c>
      <c r="N16" s="4">
        <v>1.5766</v>
      </c>
      <c r="O16" s="4">
        <v>17.203299999999999</v>
      </c>
      <c r="P16" s="4">
        <v>6.3246000000000002</v>
      </c>
      <c r="Q16" s="4">
        <v>2.7443</v>
      </c>
      <c r="R16" s="4">
        <v>1.4161999999999999</v>
      </c>
      <c r="S16" s="4">
        <v>1.5523</v>
      </c>
      <c r="T16" s="4"/>
      <c r="U16" s="4"/>
      <c r="V16" s="4"/>
    </row>
    <row r="17" spans="1:22" x14ac:dyDescent="0.25">
      <c r="A17" s="1">
        <v>16</v>
      </c>
      <c r="B17" s="3" t="s">
        <v>32</v>
      </c>
      <c r="C17" s="1" t="s">
        <v>33</v>
      </c>
      <c r="D17" s="4" t="e">
        <f ca="1">_xll.BDH($C17,$B$1,"31/12/2014","30/06/2019","Period","Y","dir=H","Dts=Hide","cols=4;rows=1")</f>
        <v>#NAME?</v>
      </c>
      <c r="E17" s="4">
        <v>3.7635000000000001</v>
      </c>
      <c r="F17" s="4">
        <v>1.8831</v>
      </c>
      <c r="G17" s="4">
        <v>1.0851999999999999</v>
      </c>
      <c r="H17" s="4">
        <v>1.0851999999999999</v>
      </c>
      <c r="I17" s="4" t="e">
        <f ca="1">_xll.BDH($C17,$B$1,$I$1)</f>
        <v>#NAME?</v>
      </c>
      <c r="J17" s="4"/>
      <c r="K17" s="4"/>
      <c r="L17" s="4" t="s">
        <v>32</v>
      </c>
      <c r="M17" s="4" t="s">
        <v>33</v>
      </c>
      <c r="N17" s="4">
        <v>1.2587999999999999</v>
      </c>
      <c r="P17" s="4">
        <v>3.7635000000000001</v>
      </c>
      <c r="Q17" s="4">
        <v>1.8831</v>
      </c>
      <c r="R17" s="4">
        <v>1.0851999999999999</v>
      </c>
      <c r="S17" s="4">
        <v>1.1549</v>
      </c>
      <c r="T17" s="4"/>
      <c r="U17" s="4"/>
      <c r="V17" s="4"/>
    </row>
    <row r="18" spans="1:22" x14ac:dyDescent="0.25">
      <c r="A18" s="1">
        <v>17</v>
      </c>
      <c r="B18" s="3" t="s">
        <v>34</v>
      </c>
      <c r="C18" s="1" t="s">
        <v>35</v>
      </c>
      <c r="D18" s="4" t="e">
        <f ca="1">_xll.BDH($C18,$B$1,"31/12/2014","30/06/2019","Period","Y","dir=H","Dts=Hide","cols=5;rows=1")</f>
        <v>#NAME?</v>
      </c>
      <c r="E18" s="4">
        <v>1.1583000000000001</v>
      </c>
      <c r="F18" s="4">
        <v>0.98160000000000003</v>
      </c>
      <c r="G18" s="4">
        <v>1.0907</v>
      </c>
      <c r="H18" s="4">
        <v>0.50290000000000001</v>
      </c>
      <c r="I18" s="4" t="e">
        <f ca="1">_xll.BDH($C18,$B$1,$I$1)</f>
        <v>#NAME?</v>
      </c>
      <c r="J18" s="4"/>
      <c r="K18" s="4"/>
      <c r="L18" s="4" t="s">
        <v>34</v>
      </c>
      <c r="M18" s="4" t="s">
        <v>35</v>
      </c>
      <c r="N18" s="4">
        <v>0.70089999999999997</v>
      </c>
      <c r="O18" s="4">
        <v>1.1583000000000001</v>
      </c>
      <c r="P18" s="4">
        <v>0.98160000000000003</v>
      </c>
      <c r="Q18" s="4">
        <v>1.0907</v>
      </c>
      <c r="R18" s="4">
        <v>0.50290000000000001</v>
      </c>
      <c r="S18" s="4">
        <v>0.47389999999999999</v>
      </c>
      <c r="T18" s="4"/>
      <c r="U18" s="4"/>
      <c r="V18" s="4"/>
    </row>
    <row r="19" spans="1:22" x14ac:dyDescent="0.25">
      <c r="A19" s="1">
        <v>18</v>
      </c>
      <c r="B19" s="3" t="s">
        <v>36</v>
      </c>
      <c r="C19" s="1" t="s">
        <v>37</v>
      </c>
      <c r="D19" s="4" t="e">
        <f ca="1">_xll.BDH($C19,$B$1,"31/12/2014","30/06/2019","Period","Y","dir=H","Dts=Hide","cols=5;rows=1")</f>
        <v>#NAME?</v>
      </c>
      <c r="E19" s="4">
        <v>2.2429000000000001</v>
      </c>
      <c r="F19" s="4">
        <v>1.8189</v>
      </c>
      <c r="G19" s="4">
        <v>1.7358</v>
      </c>
      <c r="H19" s="4">
        <v>1.0784</v>
      </c>
      <c r="I19" s="4" t="e">
        <f ca="1">_xll.BDH($C19,$B$1,$I$1)</f>
        <v>#NAME?</v>
      </c>
      <c r="J19" s="4"/>
      <c r="K19" s="4"/>
      <c r="L19" s="4" t="s">
        <v>36</v>
      </c>
      <c r="M19" s="4" t="s">
        <v>37</v>
      </c>
      <c r="N19" s="4">
        <v>0.50560000000000005</v>
      </c>
      <c r="O19" s="4">
        <v>2.2429000000000001</v>
      </c>
      <c r="P19" s="4">
        <v>1.8189</v>
      </c>
      <c r="Q19" s="4">
        <v>1.7358</v>
      </c>
      <c r="R19" s="4">
        <v>1.0784</v>
      </c>
      <c r="S19" s="4">
        <v>1.5891999999999999</v>
      </c>
      <c r="T19" s="4"/>
      <c r="U19" s="4"/>
      <c r="V19" s="4"/>
    </row>
    <row r="20" spans="1:22" x14ac:dyDescent="0.25">
      <c r="A20" s="1">
        <v>19</v>
      </c>
      <c r="B20" s="3" t="s">
        <v>38</v>
      </c>
      <c r="C20" s="1" t="s">
        <v>39</v>
      </c>
      <c r="D20" s="6" t="e">
        <f ca="1">_xll.BDH($C20,$B$1,"31/12/2013","31/12/2018","Period","Y","dir=H","Dts=Hide","cols=5;rows=1")</f>
        <v>#NAME?</v>
      </c>
      <c r="E20" s="4">
        <v>7.4817</v>
      </c>
      <c r="F20" s="4">
        <v>7.4781000000000004</v>
      </c>
      <c r="G20" s="4">
        <v>6.7175000000000002</v>
      </c>
      <c r="H20" s="4">
        <v>6.4535</v>
      </c>
      <c r="I20" s="4" t="e">
        <f ca="1">_xll.BDH($C20,$B$1,$I$1)</f>
        <v>#NAME?</v>
      </c>
      <c r="J20" s="4"/>
      <c r="K20" s="4"/>
      <c r="L20" s="4" t="s">
        <v>38</v>
      </c>
      <c r="M20" s="4" t="s">
        <v>39</v>
      </c>
      <c r="N20" s="6">
        <v>6.9688999999999997</v>
      </c>
      <c r="O20" s="4">
        <v>7.4817</v>
      </c>
      <c r="P20" s="4">
        <v>7.4781000000000004</v>
      </c>
      <c r="Q20" s="4">
        <v>6.7175000000000002</v>
      </c>
      <c r="R20" s="4">
        <v>6.4535</v>
      </c>
      <c r="S20" s="4">
        <v>6.6718999999999999</v>
      </c>
      <c r="T20" s="4"/>
      <c r="U20" s="4"/>
      <c r="V20" s="4"/>
    </row>
    <row r="21" spans="1:22" x14ac:dyDescent="0.25">
      <c r="A21" s="1">
        <v>20</v>
      </c>
      <c r="B21" s="3" t="s">
        <v>40</v>
      </c>
      <c r="C21" s="1" t="s">
        <v>41</v>
      </c>
      <c r="D21" s="4" t="e">
        <f ca="1">_xll.BDH($C21,$B$1,"31/12/2014","30/06/2019","Period","Y","dir=H","Dts=Hide","cols=5;rows=1")</f>
        <v>#NAME?</v>
      </c>
      <c r="E21" s="4">
        <v>10.895799999999999</v>
      </c>
      <c r="F21" s="4">
        <v>8.4931000000000001</v>
      </c>
      <c r="G21" s="4">
        <v>13.7685</v>
      </c>
      <c r="H21" s="4">
        <v>8.0140999999999991</v>
      </c>
      <c r="I21" s="4" t="e">
        <f ca="1">_xll.BDH($C21,$B$1,$I$1)</f>
        <v>#NAME?</v>
      </c>
      <c r="J21" s="4"/>
      <c r="K21" s="4"/>
      <c r="L21" s="4" t="s">
        <v>40</v>
      </c>
      <c r="M21" s="4" t="s">
        <v>41</v>
      </c>
      <c r="N21" s="4">
        <v>7.5308999999999999</v>
      </c>
      <c r="O21" s="4">
        <v>10.895799999999999</v>
      </c>
      <c r="P21" s="4">
        <v>8.4931000000000001</v>
      </c>
      <c r="Q21" s="4">
        <v>13.7685</v>
      </c>
      <c r="R21" s="4">
        <v>8.0140999999999991</v>
      </c>
      <c r="S21" s="4">
        <v>6.0740999999999996</v>
      </c>
      <c r="T21" s="4"/>
      <c r="U21" s="4"/>
      <c r="V21" s="4"/>
    </row>
    <row r="22" spans="1:22" x14ac:dyDescent="0.25">
      <c r="A22" s="1">
        <v>21</v>
      </c>
      <c r="B22" s="3" t="s">
        <v>42</v>
      </c>
      <c r="C22" s="1" t="s">
        <v>43</v>
      </c>
      <c r="D22" s="4" t="e">
        <f ca="1">_xll.BDH($C22,$B$1,"31/12/2014","30/06/2019","Period","Y","dir=H","Dts=Hide","cols=5;rows=1")</f>
        <v>#NAME?</v>
      </c>
      <c r="E22" s="4">
        <v>6.1304999999999996</v>
      </c>
      <c r="F22" s="4">
        <v>8.8551000000000002</v>
      </c>
      <c r="G22" s="4">
        <v>7.0456000000000003</v>
      </c>
      <c r="H22" s="4">
        <v>4.9130000000000003</v>
      </c>
      <c r="I22" s="4" t="e">
        <f ca="1">_xll.BDH($C22,$B$1,$I$1)</f>
        <v>#NAME?</v>
      </c>
      <c r="J22" s="4"/>
      <c r="K22" s="4"/>
      <c r="L22" s="4" t="s">
        <v>42</v>
      </c>
      <c r="M22" s="4" t="s">
        <v>43</v>
      </c>
      <c r="N22" s="4">
        <v>6.3860999999999999</v>
      </c>
      <c r="O22" s="4">
        <v>6.1304999999999996</v>
      </c>
      <c r="P22" s="4">
        <v>8.8551000000000002</v>
      </c>
      <c r="Q22" s="4">
        <v>7.0456000000000003</v>
      </c>
      <c r="R22" s="4">
        <v>4.9130000000000003</v>
      </c>
      <c r="S22" s="4">
        <v>4.4725999999999999</v>
      </c>
      <c r="T22" s="4"/>
      <c r="U22" s="4"/>
      <c r="V22" s="4"/>
    </row>
    <row r="23" spans="1:22" x14ac:dyDescent="0.25">
      <c r="A23" s="1">
        <v>22</v>
      </c>
      <c r="B23" s="3" t="s">
        <v>44</v>
      </c>
      <c r="C23" s="1" t="s">
        <v>45</v>
      </c>
      <c r="D23" s="4" t="e">
        <f ca="1">_xll.BDH($C23,$B$1,"31/12/2014","30/06/2019","Period","Y","dir=H","Dts=Hide","cols=5;rows=1")</f>
        <v>#NAME?</v>
      </c>
      <c r="E23" s="4">
        <v>8.7370000000000001</v>
      </c>
      <c r="F23" s="4">
        <v>6.7290999999999999</v>
      </c>
      <c r="G23" s="4">
        <v>6.3593000000000002</v>
      </c>
      <c r="H23" s="4">
        <v>6.0076999999999998</v>
      </c>
      <c r="I23" s="4" t="e">
        <f ca="1">_xll.BDH($C23,$B$1,$I$1)</f>
        <v>#NAME?</v>
      </c>
      <c r="J23" s="4"/>
      <c r="K23" s="4"/>
      <c r="L23" s="4" t="s">
        <v>44</v>
      </c>
      <c r="M23" s="4" t="s">
        <v>45</v>
      </c>
      <c r="N23" s="4">
        <v>6.3238000000000003</v>
      </c>
      <c r="O23" s="4">
        <v>8.7370000000000001</v>
      </c>
      <c r="P23" s="4">
        <v>6.7290999999999999</v>
      </c>
      <c r="Q23" s="4">
        <v>6.3593000000000002</v>
      </c>
      <c r="R23" s="4">
        <v>6.0076999999999998</v>
      </c>
      <c r="S23" s="4">
        <v>5.0502000000000002</v>
      </c>
      <c r="T23" s="4"/>
      <c r="U23" s="4"/>
      <c r="V23" s="4"/>
    </row>
    <row r="24" spans="1:22" x14ac:dyDescent="0.25">
      <c r="A24" s="1">
        <v>23</v>
      </c>
      <c r="B24" s="3" t="s">
        <v>46</v>
      </c>
      <c r="C24" s="1" t="s">
        <v>47</v>
      </c>
      <c r="D24" s="4" t="e">
        <f ca="1">_xll.BDH($C24,$B$1,"31/12/2014","30/06/2019","Period","Y","dir=H","Dts=Hide","cols=5;rows=1")</f>
        <v>#NAME?</v>
      </c>
      <c r="E24" s="4">
        <v>6.6483999999999996</v>
      </c>
      <c r="F24" s="4">
        <v>5.6288</v>
      </c>
      <c r="G24" s="4">
        <v>5.0824999999999996</v>
      </c>
      <c r="H24" s="4">
        <v>4.1435000000000004</v>
      </c>
      <c r="I24" s="4" t="e">
        <f ca="1">_xll.BDH($C24,$B$1,$I$1)</f>
        <v>#NAME?</v>
      </c>
      <c r="J24" s="4"/>
      <c r="K24" s="4"/>
      <c r="L24" s="4" t="s">
        <v>46</v>
      </c>
      <c r="M24" s="4" t="s">
        <v>47</v>
      </c>
      <c r="N24" s="4">
        <v>5.6677999999999997</v>
      </c>
      <c r="O24" s="4">
        <v>6.6483999999999996</v>
      </c>
      <c r="P24" s="4">
        <v>5.6288</v>
      </c>
      <c r="Q24" s="4">
        <v>5.0824999999999996</v>
      </c>
      <c r="R24" s="4">
        <v>4.1435000000000004</v>
      </c>
      <c r="S24" s="4">
        <v>4.6927000000000003</v>
      </c>
      <c r="T24" s="4"/>
      <c r="U24" s="4"/>
      <c r="V24" s="4"/>
    </row>
    <row r="25" spans="1:22" x14ac:dyDescent="0.25">
      <c r="A25" s="1">
        <v>24</v>
      </c>
      <c r="B25" s="3" t="s">
        <v>48</v>
      </c>
      <c r="C25" s="1" t="s">
        <v>49</v>
      </c>
      <c r="D25" s="4" t="e">
        <f ca="1">_xll.BDH($C25,$B$1,"31/12/2014","30/06/2019","Period","Y","dir=H","Dts=Hide","cols=5;rows=1")</f>
        <v>#NAME?</v>
      </c>
      <c r="E25" s="4">
        <v>0.89449999999999996</v>
      </c>
      <c r="F25" s="4">
        <v>1.474</v>
      </c>
      <c r="G25" s="4">
        <v>1.5988</v>
      </c>
      <c r="H25" s="4">
        <v>1.3715999999999999</v>
      </c>
      <c r="I25" s="4" t="e">
        <f ca="1">_xll.BDH($C25,$B$1,$I$1)</f>
        <v>#NAME?</v>
      </c>
      <c r="J25" s="4"/>
      <c r="K25" s="4"/>
      <c r="L25" s="4" t="s">
        <v>48</v>
      </c>
      <c r="M25" s="4" t="s">
        <v>49</v>
      </c>
      <c r="N25" s="4">
        <v>0.84109999999999996</v>
      </c>
      <c r="O25" s="4">
        <v>0.89449999999999996</v>
      </c>
      <c r="P25" s="4">
        <v>1.474</v>
      </c>
      <c r="Q25" s="4">
        <v>1.5988</v>
      </c>
      <c r="R25" s="4">
        <v>1.3715999999999999</v>
      </c>
      <c r="S25" s="4">
        <v>1.7105000000000001</v>
      </c>
      <c r="T25" s="4"/>
      <c r="U25" s="4"/>
      <c r="V25" s="4"/>
    </row>
    <row r="26" spans="1:22" x14ac:dyDescent="0.25">
      <c r="A26" s="1">
        <v>25</v>
      </c>
      <c r="B26" s="3" t="s">
        <v>50</v>
      </c>
      <c r="C26" s="1" t="s">
        <v>51</v>
      </c>
      <c r="D26" s="4" t="e">
        <f ca="1">_xll.BDH($C26,$B$1,"31/12/2014","30/06/2019","Period","Y","dir=H","Dts=Hide","cols=5;rows=1")</f>
        <v>#NAME?</v>
      </c>
      <c r="E26" s="4">
        <v>1.9529999999999998</v>
      </c>
      <c r="F26" s="4">
        <v>2.4098000000000002</v>
      </c>
      <c r="G26" s="4">
        <v>2.1112000000000002</v>
      </c>
      <c r="H26" s="4">
        <v>3.4144999999999999</v>
      </c>
      <c r="I26" s="4" t="e">
        <f ca="1">_xll.BDH($C26,$B$1,$I$1)</f>
        <v>#NAME?</v>
      </c>
      <c r="J26" s="4"/>
      <c r="K26" s="4"/>
      <c r="L26" s="4" t="s">
        <v>50</v>
      </c>
      <c r="M26" s="4" t="s">
        <v>51</v>
      </c>
      <c r="N26" s="4">
        <v>1.2638</v>
      </c>
      <c r="O26" s="4">
        <v>1.9529999999999998</v>
      </c>
      <c r="P26" s="4">
        <v>2.4098000000000002</v>
      </c>
      <c r="Q26" s="4">
        <v>2.1112000000000002</v>
      </c>
      <c r="R26" s="4">
        <v>3.4144999999999999</v>
      </c>
      <c r="S26" s="4">
        <v>3.0657999999999999</v>
      </c>
      <c r="T26" s="4"/>
      <c r="U26" s="4"/>
      <c r="V26" s="4"/>
    </row>
    <row r="27" spans="1:22" x14ac:dyDescent="0.25">
      <c r="A27" s="1">
        <v>26</v>
      </c>
      <c r="B27" s="3" t="s">
        <v>52</v>
      </c>
      <c r="C27" s="1" t="s">
        <v>53</v>
      </c>
      <c r="D27" s="4" t="e">
        <f ca="1">_xll.BDH($C27,$B$1,"31/12/2014","30/06/2019","Period","Y","dir=H","Dts=Hide","cols=5;rows=1")</f>
        <v>#NAME?</v>
      </c>
      <c r="E27" s="4">
        <v>2.9746000000000001</v>
      </c>
      <c r="F27" s="4">
        <v>2.3384999999999998</v>
      </c>
      <c r="G27" s="4">
        <v>1.8298000000000001</v>
      </c>
      <c r="H27" s="4">
        <v>5.2961</v>
      </c>
      <c r="I27" s="4" t="e">
        <f ca="1">_xll.BDH($C27,$B$1,$I$1)</f>
        <v>#NAME?</v>
      </c>
      <c r="J27" s="4"/>
      <c r="K27" s="4"/>
      <c r="L27" s="4" t="s">
        <v>52</v>
      </c>
      <c r="M27" s="4" t="s">
        <v>53</v>
      </c>
      <c r="N27" s="4">
        <v>26.415500000000002</v>
      </c>
      <c r="O27" s="4">
        <v>2.9746000000000001</v>
      </c>
      <c r="P27" s="4">
        <v>2.3384999999999998</v>
      </c>
      <c r="Q27" s="4">
        <v>1.8298000000000001</v>
      </c>
      <c r="R27" s="4">
        <v>5.2961</v>
      </c>
      <c r="S27" s="4">
        <v>7.5477999999999996</v>
      </c>
      <c r="T27" s="4"/>
      <c r="U27" s="4"/>
      <c r="V27" s="4"/>
    </row>
    <row r="28" spans="1:22" x14ac:dyDescent="0.25">
      <c r="B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5">
      <c r="B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5">
      <c r="B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22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L11" sqref="L11"/>
    </sheetView>
  </sheetViews>
  <sheetFormatPr defaultRowHeight="15" x14ac:dyDescent="0.25"/>
  <cols>
    <col min="1" max="1" width="3.85546875" style="1" bestFit="1" customWidth="1"/>
    <col min="2" max="2" width="30.5703125" style="1" bestFit="1" customWidth="1"/>
    <col min="3" max="3" width="19" style="1" bestFit="1" customWidth="1"/>
    <col min="4" max="8" width="12" style="1" bestFit="1" customWidth="1"/>
    <col min="9" max="9" width="11.28515625" style="1" bestFit="1" customWidth="1"/>
    <col min="10" max="11" width="9.140625" style="1"/>
    <col min="12" max="12" width="11.140625" style="1" bestFit="1" customWidth="1"/>
    <col min="13" max="13" width="19" style="1" bestFit="1" customWidth="1"/>
    <col min="14" max="16384" width="9.140625" style="1"/>
  </cols>
  <sheetData>
    <row r="1" spans="1:19" x14ac:dyDescent="0.25">
      <c r="B1" s="1" t="s">
        <v>63</v>
      </c>
      <c r="D1" s="2">
        <v>42004</v>
      </c>
      <c r="E1" s="2">
        <v>42369</v>
      </c>
      <c r="F1" s="2">
        <v>42735</v>
      </c>
      <c r="G1" s="2">
        <v>43100</v>
      </c>
      <c r="H1" s="2">
        <v>43465</v>
      </c>
      <c r="I1" s="2">
        <v>43646</v>
      </c>
      <c r="L1" s="1" t="s">
        <v>63</v>
      </c>
      <c r="N1" s="1">
        <v>42004</v>
      </c>
      <c r="O1" s="1">
        <v>42369</v>
      </c>
      <c r="P1" s="1">
        <v>42735</v>
      </c>
      <c r="Q1" s="1">
        <v>43100</v>
      </c>
      <c r="R1" s="1">
        <v>43465</v>
      </c>
      <c r="S1" s="1">
        <v>43646</v>
      </c>
    </row>
    <row r="2" spans="1:19" x14ac:dyDescent="0.25">
      <c r="A2" s="1">
        <v>1</v>
      </c>
      <c r="B2" s="3" t="s">
        <v>1</v>
      </c>
      <c r="C2" s="1" t="s">
        <v>2</v>
      </c>
      <c r="D2" s="6" t="e">
        <f ca="1">_xll.BDH($C2,$B$1,"31/12/2014","30/06/2019","Period","Y","dir=H","Dts=Hide","cols=5;rows=1")</f>
        <v>#NAME?</v>
      </c>
      <c r="E2" s="6">
        <v>5.3922999999999996</v>
      </c>
      <c r="F2" s="6">
        <v>7.9241999999999999</v>
      </c>
      <c r="G2" s="6">
        <v>10.865500000000001</v>
      </c>
      <c r="H2" s="6">
        <v>11.5816</v>
      </c>
      <c r="I2" s="6" t="e">
        <f ca="1">_xll.BDH($C2,$B$1,$I$1)</f>
        <v>#NAME?</v>
      </c>
      <c r="L2" s="3" t="s">
        <v>1</v>
      </c>
      <c r="M2" s="1" t="s">
        <v>2</v>
      </c>
      <c r="N2" s="1">
        <v>19.8917</v>
      </c>
      <c r="O2" s="1">
        <v>5.3922999999999996</v>
      </c>
      <c r="P2" s="1">
        <v>7.9241999999999999</v>
      </c>
      <c r="Q2" s="1">
        <v>10.865500000000001</v>
      </c>
      <c r="R2" s="1">
        <v>11.5816</v>
      </c>
      <c r="S2" s="1">
        <v>8.8306000000000004</v>
      </c>
    </row>
    <row r="3" spans="1:19" x14ac:dyDescent="0.25">
      <c r="A3" s="1">
        <v>2</v>
      </c>
      <c r="B3" s="3" t="s">
        <v>3</v>
      </c>
      <c r="C3" s="1" t="s">
        <v>55</v>
      </c>
      <c r="D3" s="6" t="e">
        <f ca="1">_xll.BDH($C3,$B$1,"31/12/2014","30/06/2019","Period","Y","dir=H","Dts=Hide","cols=5;rows=1")</f>
        <v>#NAME?</v>
      </c>
      <c r="E3" s="6">
        <v>10.3996</v>
      </c>
      <c r="F3" s="6">
        <v>9.3718000000000004</v>
      </c>
      <c r="G3" s="6">
        <v>11.7536</v>
      </c>
      <c r="H3" s="6">
        <v>14.8522</v>
      </c>
      <c r="I3" s="6" t="e">
        <f ca="1">_xll.BDH($C3,$B$1,$I$1)</f>
        <v>#NAME?</v>
      </c>
      <c r="L3" s="3" t="s">
        <v>3</v>
      </c>
      <c r="M3" s="1" t="s">
        <v>55</v>
      </c>
      <c r="N3" s="1">
        <v>13.012600000000001</v>
      </c>
      <c r="O3" s="1">
        <v>10.3996</v>
      </c>
      <c r="P3" s="1">
        <v>9.3718000000000004</v>
      </c>
      <c r="Q3" s="1">
        <v>11.7536</v>
      </c>
      <c r="R3" s="1">
        <v>14.8522</v>
      </c>
      <c r="S3" s="1">
        <v>12.483700000000001</v>
      </c>
    </row>
    <row r="4" spans="1:19" x14ac:dyDescent="0.25">
      <c r="A4" s="1">
        <v>3</v>
      </c>
      <c r="B4" s="3" t="s">
        <v>6</v>
      </c>
      <c r="C4" s="1" t="s">
        <v>7</v>
      </c>
      <c r="D4" s="6" t="e">
        <f ca="1">_xll.BDH($C4,$B$1,"31/12/2014","30/06/2019","Period","Y","dir=H","Dts=Hide","cols=5;rows=1")</f>
        <v>#NAME?</v>
      </c>
      <c r="E4" s="6">
        <v>35.003999999999998</v>
      </c>
      <c r="F4" s="6">
        <v>17.584299999999999</v>
      </c>
      <c r="G4" s="6">
        <v>24.200700000000001</v>
      </c>
      <c r="H4" s="6">
        <v>36.161799999999999</v>
      </c>
      <c r="I4" s="6" t="e">
        <f ca="1">_xll.BDH($C4,$B$1,$I$1)</f>
        <v>#NAME?</v>
      </c>
      <c r="L4" s="3" t="s">
        <v>6</v>
      </c>
      <c r="M4" s="1" t="s">
        <v>7</v>
      </c>
      <c r="N4" s="1">
        <v>102.00839999999999</v>
      </c>
      <c r="O4" s="1">
        <v>35.003999999999998</v>
      </c>
      <c r="P4" s="1">
        <v>17.584299999999999</v>
      </c>
      <c r="Q4" s="1">
        <v>24.200700000000001</v>
      </c>
      <c r="R4" s="1">
        <v>36.161799999999999</v>
      </c>
      <c r="S4" s="1">
        <v>45.974699999999999</v>
      </c>
    </row>
    <row r="5" spans="1:19" x14ac:dyDescent="0.25">
      <c r="A5" s="1">
        <v>4</v>
      </c>
      <c r="B5" s="3" t="s">
        <v>8</v>
      </c>
      <c r="C5" s="1" t="s">
        <v>9</v>
      </c>
      <c r="D5" s="6" t="e">
        <f ca="1">_xll.BDH($C5,$B$1,"31/12/2014","30/06/2019","Period","Y","dir=H","Dts=Hide","cols=5;rows=1")</f>
        <v>#NAME?</v>
      </c>
      <c r="E5" s="6">
        <v>6.9976000000000003</v>
      </c>
      <c r="F5" s="6">
        <v>12.834899999999999</v>
      </c>
      <c r="G5" s="6">
        <v>23.092400000000001</v>
      </c>
      <c r="H5" s="6">
        <v>24.775200000000002</v>
      </c>
      <c r="I5" s="6" t="e">
        <f ca="1">_xll.BDH($C5,$B$1,$I$1)</f>
        <v>#NAME?</v>
      </c>
      <c r="L5" s="3" t="s">
        <v>8</v>
      </c>
      <c r="M5" s="1" t="s">
        <v>9</v>
      </c>
      <c r="N5" s="1">
        <v>24.336200000000002</v>
      </c>
      <c r="O5" s="1">
        <v>6.9976000000000003</v>
      </c>
      <c r="P5" s="1">
        <v>12.834899999999999</v>
      </c>
      <c r="Q5" s="1">
        <v>23.092400000000001</v>
      </c>
      <c r="R5" s="1">
        <v>24.775200000000002</v>
      </c>
      <c r="S5" s="1">
        <v>33.520000000000003</v>
      </c>
    </row>
    <row r="6" spans="1:19" x14ac:dyDescent="0.25">
      <c r="A6" s="1">
        <v>5</v>
      </c>
      <c r="B6" s="3" t="s">
        <v>10</v>
      </c>
      <c r="C6" s="1" t="s">
        <v>11</v>
      </c>
      <c r="D6" s="6" t="e">
        <f ca="1">_xll.BDH($C6,$B$1,"31/12/2014","30/06/2019","Period","Y","dir=H","Dts=Hide","cols=4;rows=1")</f>
        <v>#NAME?</v>
      </c>
      <c r="E6" s="6">
        <v>24.720199999999998</v>
      </c>
      <c r="F6" s="6">
        <v>26.674099999999999</v>
      </c>
      <c r="G6" s="6">
        <v>24.421099999999999</v>
      </c>
      <c r="H6" s="6"/>
      <c r="I6" s="6" t="e">
        <f ca="1">_xll.BDH($C6,$B$1,$I$1)</f>
        <v>#NAME?</v>
      </c>
      <c r="L6" s="3" t="s">
        <v>10</v>
      </c>
      <c r="M6" s="1" t="s">
        <v>11</v>
      </c>
      <c r="N6" s="1">
        <v>39.634799999999998</v>
      </c>
      <c r="O6" s="1">
        <v>24.720199999999998</v>
      </c>
      <c r="P6" s="1">
        <v>26.674099999999999</v>
      </c>
      <c r="Q6" s="1">
        <v>24.421099999999999</v>
      </c>
      <c r="S6" s="1">
        <v>48.1312</v>
      </c>
    </row>
    <row r="7" spans="1:19" x14ac:dyDescent="0.25">
      <c r="A7" s="1">
        <v>6</v>
      </c>
      <c r="B7" s="3" t="s">
        <v>12</v>
      </c>
      <c r="C7" s="1" t="s">
        <v>13</v>
      </c>
      <c r="D7" s="6" t="e">
        <f ca="1">_xll.BDH($C7,$B$1,"31/12/2014","30/06/2019","Period","Y","dir=H","Dts=Hide","cols=5;rows=1")</f>
        <v>#NAME?</v>
      </c>
      <c r="E7" s="6">
        <v>8.0160999999999998</v>
      </c>
      <c r="F7" s="6">
        <v>10.83</v>
      </c>
      <c r="G7" s="6">
        <v>11.7134</v>
      </c>
      <c r="H7" s="6">
        <v>12.6777</v>
      </c>
      <c r="I7" s="6" t="e">
        <f ca="1">_xll.BDH($C7,$B$1,$I$1)</f>
        <v>#NAME?</v>
      </c>
      <c r="L7" s="3" t="s">
        <v>12</v>
      </c>
      <c r="M7" s="1" t="s">
        <v>13</v>
      </c>
      <c r="N7" s="1">
        <v>8.1586999999999996</v>
      </c>
      <c r="O7" s="1">
        <v>8.0160999999999998</v>
      </c>
      <c r="P7" s="1">
        <v>10.83</v>
      </c>
      <c r="Q7" s="1">
        <v>11.7134</v>
      </c>
      <c r="R7" s="1">
        <v>12.6777</v>
      </c>
      <c r="S7" s="1">
        <v>9.8864999999999998</v>
      </c>
    </row>
    <row r="8" spans="1:19" x14ac:dyDescent="0.25">
      <c r="A8" s="1">
        <v>7</v>
      </c>
      <c r="B8" s="3" t="s">
        <v>14</v>
      </c>
      <c r="C8" s="1" t="s">
        <v>15</v>
      </c>
      <c r="D8" s="6" t="e">
        <f ca="1">_xll.BDH($C8,$B$1,"31/12/2014","30/06/2019","Period","Y","dir=H","Dts=Hide","cols=5;rows=1")</f>
        <v>#NAME?</v>
      </c>
      <c r="E8" s="6">
        <v>12.8019</v>
      </c>
      <c r="F8" s="6">
        <v>10.0146</v>
      </c>
      <c r="G8" s="6">
        <v>12.0951</v>
      </c>
      <c r="H8" s="6">
        <v>15.020799999999999</v>
      </c>
      <c r="I8" s="6" t="e">
        <f ca="1">_xll.BDH($C8,$B$1,$I$1)</f>
        <v>#NAME?</v>
      </c>
      <c r="L8" s="3" t="s">
        <v>14</v>
      </c>
      <c r="M8" s="1" t="s">
        <v>15</v>
      </c>
      <c r="N8" s="1">
        <v>29.253799999999998</v>
      </c>
      <c r="O8" s="1">
        <v>12.8019</v>
      </c>
      <c r="P8" s="1">
        <v>10.0146</v>
      </c>
      <c r="Q8" s="1">
        <v>12.0951</v>
      </c>
      <c r="R8" s="1">
        <v>15.020799999999999</v>
      </c>
      <c r="S8" s="1">
        <v>9.2444000000000006</v>
      </c>
    </row>
    <row r="9" spans="1:19" x14ac:dyDescent="0.25">
      <c r="A9" s="1">
        <v>8</v>
      </c>
      <c r="B9" s="3" t="s">
        <v>16</v>
      </c>
      <c r="C9" s="1" t="s">
        <v>17</v>
      </c>
      <c r="D9" s="6" t="e">
        <f ca="1">_xll.BDH($C9,$B$1,"31/12/2014","30/06/2019","Period","Y","dir=H","Dts=Hide","cols=5;rows=1")</f>
        <v>#NAME?</v>
      </c>
      <c r="E9" s="6">
        <v>16.386800000000001</v>
      </c>
      <c r="F9" s="6">
        <v>17.918900000000001</v>
      </c>
      <c r="G9" s="6">
        <v>29.016200000000001</v>
      </c>
      <c r="H9" s="6">
        <v>24.6008</v>
      </c>
      <c r="I9" s="6" t="e">
        <f ca="1">_xll.BDH($C9,$B$1,$I$1)</f>
        <v>#NAME?</v>
      </c>
      <c r="L9" s="3" t="s">
        <v>16</v>
      </c>
      <c r="M9" s="1" t="s">
        <v>17</v>
      </c>
      <c r="N9" s="1">
        <v>12.6447</v>
      </c>
      <c r="O9" s="1">
        <v>16.386800000000001</v>
      </c>
      <c r="P9" s="1">
        <v>17.918900000000001</v>
      </c>
      <c r="Q9" s="1">
        <v>29.016200000000001</v>
      </c>
      <c r="R9" s="1">
        <v>24.6008</v>
      </c>
      <c r="S9" s="1">
        <v>11.037699999999999</v>
      </c>
    </row>
    <row r="10" spans="1:19" x14ac:dyDescent="0.25">
      <c r="A10" s="1">
        <v>9</v>
      </c>
      <c r="B10" s="3" t="s">
        <v>18</v>
      </c>
      <c r="C10" s="1" t="s">
        <v>19</v>
      </c>
      <c r="D10" s="6" t="e">
        <f ca="1">_xll.BDH($C10,$B$1,"31/12/2014","30/06/2019","Period","Y","dir=H","Dts=Hide","cols=5;rows=1")</f>
        <v>#NAME?</v>
      </c>
      <c r="E10" s="6">
        <v>-6.1020000000000003</v>
      </c>
      <c r="F10" s="6">
        <v>-1.8435999999999999</v>
      </c>
      <c r="G10" s="6">
        <v>2.2313999999999998</v>
      </c>
      <c r="H10" s="6">
        <v>8.4908000000000001</v>
      </c>
      <c r="I10" s="6" t="e">
        <f ca="1">_xll.BDH($C10,$B$1,$I$1)</f>
        <v>#NAME?</v>
      </c>
      <c r="L10" s="3" t="s">
        <v>18</v>
      </c>
      <c r="M10" s="1" t="s">
        <v>19</v>
      </c>
      <c r="N10" s="1">
        <v>-1.6240999999999999</v>
      </c>
      <c r="O10" s="1">
        <v>-6.1020000000000003</v>
      </c>
      <c r="P10" s="1">
        <v>-1.8435999999999999</v>
      </c>
      <c r="Q10" s="1">
        <v>2.2313999999999998</v>
      </c>
      <c r="R10" s="1">
        <v>8.4908000000000001</v>
      </c>
      <c r="S10" s="1">
        <v>9.1845999999999997</v>
      </c>
    </row>
    <row r="11" spans="1:19" x14ac:dyDescent="0.25">
      <c r="A11" s="1">
        <v>10</v>
      </c>
      <c r="B11" s="3" t="s">
        <v>20</v>
      </c>
      <c r="C11" s="1" t="s">
        <v>21</v>
      </c>
      <c r="D11" s="6" t="e">
        <f ca="1">_xll.BDH($C11,$B$1,"31/12/2014","30/06/2019","Period","Y","dir=H","Dts=Hide","cols=5;rows=1")</f>
        <v>#NAME?</v>
      </c>
      <c r="E11" s="6">
        <v>17.0807</v>
      </c>
      <c r="F11" s="6">
        <v>15.683199999999999</v>
      </c>
      <c r="G11" s="6">
        <v>14.650600000000001</v>
      </c>
      <c r="H11" s="6">
        <v>14.575200000000001</v>
      </c>
      <c r="I11" s="6" t="e">
        <f ca="1">_xll.BDH($C11,$B$1,$I$1)</f>
        <v>#NAME?</v>
      </c>
      <c r="L11" s="3" t="s">
        <v>20</v>
      </c>
      <c r="M11" s="1" t="s">
        <v>21</v>
      </c>
      <c r="N11" s="1">
        <v>31.231300000000001</v>
      </c>
      <c r="O11" s="1">
        <v>17.0807</v>
      </c>
      <c r="P11" s="1">
        <v>15.683199999999999</v>
      </c>
      <c r="Q11" s="1">
        <v>14.650600000000001</v>
      </c>
      <c r="R11" s="1">
        <v>14.575200000000001</v>
      </c>
      <c r="S11" s="1">
        <v>13.827500000000001</v>
      </c>
    </row>
    <row r="12" spans="1:19" x14ac:dyDescent="0.25">
      <c r="A12" s="1">
        <v>11</v>
      </c>
      <c r="B12" s="3" t="s">
        <v>22</v>
      </c>
      <c r="C12" s="1" t="s">
        <v>23</v>
      </c>
      <c r="D12" s="6" t="e">
        <f ca="1">_xll.BDH($C12,$B$1,"31/12/2014","30/06/2019","Period","Y","dir=H","Dts=Hide","cols=5;rows=1")</f>
        <v>#NAME?</v>
      </c>
      <c r="E12" s="6">
        <v>39.005000000000003</v>
      </c>
      <c r="F12" s="6">
        <v>20.020700000000001</v>
      </c>
      <c r="G12" s="6">
        <v>23.679300000000001</v>
      </c>
      <c r="H12" s="6">
        <v>27.915399999999998</v>
      </c>
      <c r="I12" s="6" t="e">
        <f ca="1">_xll.BDH($C12,$B$1,$I$1)</f>
        <v>#NAME?</v>
      </c>
      <c r="L12" s="3" t="s">
        <v>22</v>
      </c>
      <c r="M12" s="1" t="s">
        <v>23</v>
      </c>
      <c r="N12" s="1">
        <v>81.554000000000002</v>
      </c>
      <c r="O12" s="1">
        <v>39.005000000000003</v>
      </c>
      <c r="P12" s="1">
        <v>20.020700000000001</v>
      </c>
      <c r="Q12" s="1">
        <v>23.679300000000001</v>
      </c>
      <c r="R12" s="1">
        <v>27.915399999999998</v>
      </c>
      <c r="S12" s="1">
        <v>39.6389</v>
      </c>
    </row>
    <row r="13" spans="1:19" x14ac:dyDescent="0.25">
      <c r="A13" s="1">
        <v>12</v>
      </c>
      <c r="B13" s="3" t="s">
        <v>24</v>
      </c>
      <c r="C13" s="1" t="s">
        <v>25</v>
      </c>
      <c r="D13" s="6" t="e">
        <f ca="1">_xll.BDH($C13,$B$1,"31/12/2014","30/06/2019","Period","Y","dir=H","Dts=Hide","cols=5;rows=1")</f>
        <v>#NAME?</v>
      </c>
      <c r="E13" s="6">
        <v>18.208100000000002</v>
      </c>
      <c r="F13" s="6">
        <v>12.000400000000001</v>
      </c>
      <c r="G13" s="6">
        <v>18.1648</v>
      </c>
      <c r="H13" s="6">
        <v>24.539300000000001</v>
      </c>
      <c r="I13" s="6" t="e">
        <f ca="1">_xll.BDH($C13,$B$1,$I$1)</f>
        <v>#NAME?</v>
      </c>
      <c r="L13" s="3" t="s">
        <v>24</v>
      </c>
      <c r="M13" s="1" t="s">
        <v>25</v>
      </c>
      <c r="N13" s="1">
        <v>32.9236</v>
      </c>
      <c r="O13" s="1">
        <v>18.208100000000002</v>
      </c>
      <c r="P13" s="1">
        <v>12.000400000000001</v>
      </c>
      <c r="Q13" s="1">
        <v>18.1648</v>
      </c>
      <c r="R13" s="1">
        <v>24.539300000000001</v>
      </c>
      <c r="S13" s="1">
        <v>26.695499999999999</v>
      </c>
    </row>
    <row r="14" spans="1:19" x14ac:dyDescent="0.25">
      <c r="A14" s="1">
        <v>13</v>
      </c>
      <c r="B14" s="3" t="s">
        <v>26</v>
      </c>
      <c r="C14" s="1" t="s">
        <v>27</v>
      </c>
      <c r="D14" s="6" t="e">
        <f ca="1">_xll.BDH($C14,$B$1,"31/12/2014","30/06/2019","Period","Y","dir=H","Dts=Hide","cols=5;rows=1")</f>
        <v>#NAME?</v>
      </c>
      <c r="E14" s="6">
        <v>9.8657000000000004</v>
      </c>
      <c r="F14" s="6">
        <v>5.3780000000000001</v>
      </c>
      <c r="G14" s="6">
        <v>11.9192</v>
      </c>
      <c r="H14" s="6">
        <v>13.544</v>
      </c>
      <c r="I14" s="6" t="e">
        <f ca="1">_xll.BDH($C14,$B$1,$I$1)</f>
        <v>#NAME?</v>
      </c>
      <c r="L14" s="3" t="s">
        <v>26</v>
      </c>
      <c r="M14" s="1" t="s">
        <v>27</v>
      </c>
      <c r="N14" s="1">
        <v>19.2163</v>
      </c>
      <c r="O14" s="1">
        <v>9.8657000000000004</v>
      </c>
      <c r="P14" s="1">
        <v>5.3780000000000001</v>
      </c>
      <c r="Q14" s="1">
        <v>11.9192</v>
      </c>
      <c r="R14" s="1">
        <v>13.544</v>
      </c>
      <c r="S14" s="1">
        <v>12.3734</v>
      </c>
    </row>
    <row r="15" spans="1:19" x14ac:dyDescent="0.25">
      <c r="A15" s="1">
        <v>14</v>
      </c>
      <c r="B15" s="3" t="s">
        <v>28</v>
      </c>
      <c r="C15" s="1" t="s">
        <v>29</v>
      </c>
      <c r="D15" s="6" t="e">
        <f ca="1">_xll.BDH($C15,$B$1,"31/12/2014","30/06/2019","Period","Y","dir=H","Dts=Hide","cols=5;rows=1")</f>
        <v>#NAME?</v>
      </c>
      <c r="E15" s="6">
        <v>1.5972</v>
      </c>
      <c r="F15" s="6">
        <v>3.1747999999999998</v>
      </c>
      <c r="G15" s="6">
        <v>3.3376999999999999</v>
      </c>
      <c r="H15" s="6">
        <v>17.0166</v>
      </c>
      <c r="I15" s="6" t="e">
        <f ca="1">_xll.BDH($C15,$B$1,$I$1)</f>
        <v>#NAME?</v>
      </c>
      <c r="L15" s="3" t="s">
        <v>28</v>
      </c>
      <c r="M15" s="1" t="s">
        <v>29</v>
      </c>
      <c r="N15" s="1">
        <v>13.5616</v>
      </c>
      <c r="O15" s="1">
        <v>1.5972</v>
      </c>
      <c r="P15" s="1">
        <v>3.1747999999999998</v>
      </c>
      <c r="Q15" s="1">
        <v>3.3376999999999999</v>
      </c>
      <c r="R15" s="1">
        <v>17.0166</v>
      </c>
      <c r="S15" s="1">
        <v>20.157299999999999</v>
      </c>
    </row>
    <row r="16" spans="1:19" x14ac:dyDescent="0.25">
      <c r="A16" s="1">
        <v>15</v>
      </c>
      <c r="B16" s="3" t="s">
        <v>30</v>
      </c>
      <c r="C16" s="1" t="s">
        <v>31</v>
      </c>
      <c r="D16" s="6" t="e">
        <f ca="1">_xll.BDH($C16,$B$1,"31/12/2014","30/06/2019","Period","Y","dir=H","Dts=Hide","cols=5;rows=1")</f>
        <v>#NAME?</v>
      </c>
      <c r="E16" s="6">
        <v>1.1463000000000001</v>
      </c>
      <c r="F16" s="6">
        <v>2.762</v>
      </c>
      <c r="G16" s="6">
        <v>5.2271999999999998</v>
      </c>
      <c r="H16" s="6">
        <v>13.867900000000001</v>
      </c>
      <c r="I16" s="6" t="e">
        <f ca="1">_xll.BDH($C16,$B$1,$I$1)</f>
        <v>#NAME?</v>
      </c>
      <c r="L16" s="3" t="s">
        <v>30</v>
      </c>
      <c r="M16" s="1" t="s">
        <v>31</v>
      </c>
      <c r="N16" s="1">
        <v>12.2675</v>
      </c>
      <c r="O16" s="1">
        <v>1.1463000000000001</v>
      </c>
      <c r="P16" s="1">
        <v>2.762</v>
      </c>
      <c r="Q16" s="1">
        <v>5.2271999999999998</v>
      </c>
      <c r="R16" s="1">
        <v>13.867900000000001</v>
      </c>
      <c r="S16" s="1" t="s">
        <v>5</v>
      </c>
    </row>
    <row r="17" spans="1:19" x14ac:dyDescent="0.25">
      <c r="A17" s="1">
        <v>16</v>
      </c>
      <c r="B17" s="3" t="s">
        <v>32</v>
      </c>
      <c r="C17" s="1" t="s">
        <v>33</v>
      </c>
      <c r="D17" s="6" t="e">
        <f ca="1">_xll.BDH($C17,$B$1,"31/12/2014","30/06/2019","Period","Y","dir=H","Dts=Hide","cols=5;rows=1")</f>
        <v>#NAME?</v>
      </c>
      <c r="E17" s="6">
        <v>-36.248199999999997</v>
      </c>
      <c r="F17" s="6">
        <v>9.4872999999999994</v>
      </c>
      <c r="G17" s="6">
        <v>16.108000000000001</v>
      </c>
      <c r="H17" s="6">
        <v>26.705100000000002</v>
      </c>
      <c r="I17" s="6" t="e">
        <f ca="1">_xll.BDH($C17,$B$1,$I$1)</f>
        <v>#NAME?</v>
      </c>
      <c r="L17" s="3" t="s">
        <v>32</v>
      </c>
      <c r="M17" s="1" t="s">
        <v>33</v>
      </c>
      <c r="N17" s="1">
        <v>76.507000000000005</v>
      </c>
      <c r="O17" s="1">
        <v>-36.248199999999997</v>
      </c>
      <c r="P17" s="1">
        <v>9.4872999999999994</v>
      </c>
      <c r="Q17" s="1">
        <v>16.108000000000001</v>
      </c>
      <c r="R17" s="1">
        <v>26.705100000000002</v>
      </c>
      <c r="S17" s="1">
        <v>14.3986</v>
      </c>
    </row>
    <row r="18" spans="1:19" x14ac:dyDescent="0.25">
      <c r="A18" s="1">
        <v>17</v>
      </c>
      <c r="B18" s="3" t="s">
        <v>34</v>
      </c>
      <c r="C18" s="1" t="s">
        <v>35</v>
      </c>
      <c r="D18" s="6" t="e">
        <f ca="1">_xll.BDH($C18,$B$1,"31/12/2014","30/06/2019","Period","Y","dir=H","Dts=Hide","cols=5;rows=1")</f>
        <v>#NAME?</v>
      </c>
      <c r="E18" s="6">
        <v>10.9101</v>
      </c>
      <c r="F18" s="6">
        <v>12.7509</v>
      </c>
      <c r="G18" s="6">
        <v>11.5389</v>
      </c>
      <c r="H18" s="6">
        <v>26.346699999999998</v>
      </c>
      <c r="I18" s="6" t="e">
        <f ca="1">_xll.BDH($C18,$B$1,$I$1)</f>
        <v>#NAME?</v>
      </c>
      <c r="L18" s="3" t="s">
        <v>34</v>
      </c>
      <c r="M18" s="1" t="s">
        <v>35</v>
      </c>
      <c r="N18" s="1">
        <v>18.145299999999999</v>
      </c>
      <c r="O18" s="1">
        <v>10.9101</v>
      </c>
      <c r="P18" s="1">
        <v>12.7509</v>
      </c>
      <c r="Q18" s="1">
        <v>11.5389</v>
      </c>
      <c r="R18" s="1">
        <v>26.346699999999998</v>
      </c>
      <c r="S18" s="1">
        <v>47.986699999999999</v>
      </c>
    </row>
    <row r="19" spans="1:19" x14ac:dyDescent="0.25">
      <c r="A19" s="1">
        <v>18</v>
      </c>
      <c r="B19" s="3" t="s">
        <v>36</v>
      </c>
      <c r="C19" s="1" t="s">
        <v>37</v>
      </c>
      <c r="D19" s="6" t="e">
        <f ca="1">_xll.BDH($C19,$B$1,"31/12/2014","30/06/2019","Period","Y","dir=H","Dts=Hide","cols=5;rows=1")</f>
        <v>#NAME?</v>
      </c>
      <c r="E19" s="6">
        <v>22.247199999999999</v>
      </c>
      <c r="F19" s="6">
        <v>16.773</v>
      </c>
      <c r="G19" s="6">
        <v>14.445499999999999</v>
      </c>
      <c r="H19" s="6">
        <v>18.236699999999999</v>
      </c>
      <c r="I19" s="6" t="e">
        <f ca="1">_xll.BDH($C19,$B$1,$I$1)</f>
        <v>#NAME?</v>
      </c>
      <c r="L19" s="3" t="s">
        <v>36</v>
      </c>
      <c r="M19" s="1" t="s">
        <v>37</v>
      </c>
      <c r="N19" s="1">
        <v>28.736000000000001</v>
      </c>
      <c r="O19" s="1">
        <v>22.247199999999999</v>
      </c>
      <c r="P19" s="1">
        <v>16.773</v>
      </c>
      <c r="Q19" s="1">
        <v>14.445499999999999</v>
      </c>
      <c r="R19" s="1">
        <v>18.236699999999999</v>
      </c>
      <c r="S19" s="1">
        <v>9.6531000000000002</v>
      </c>
    </row>
    <row r="20" spans="1:19" x14ac:dyDescent="0.25">
      <c r="A20" s="1">
        <v>19</v>
      </c>
      <c r="B20" s="3" t="s">
        <v>38</v>
      </c>
      <c r="C20" s="1" t="s">
        <v>39</v>
      </c>
      <c r="D20" s="6" t="e">
        <f ca="1">_xll.BDH($C20,$B$1,"31/12/2013","31/12/2018","Period","Y","dir=H","Dts=Hide","cols=5;rows=1")</f>
        <v>#NAME?</v>
      </c>
      <c r="E20" s="6">
        <v>3.3414999999999999</v>
      </c>
      <c r="F20" s="6">
        <v>2.5506000000000002</v>
      </c>
      <c r="G20" s="6">
        <v>2.8003</v>
      </c>
      <c r="H20" s="6">
        <v>2.8403999999999998</v>
      </c>
      <c r="I20" s="6" t="e">
        <f ca="1">_xll.BDH($C20,$B$1,$I$1)</f>
        <v>#NAME?</v>
      </c>
      <c r="L20" s="3" t="s">
        <v>38</v>
      </c>
      <c r="M20" s="1" t="s">
        <v>39</v>
      </c>
      <c r="N20" s="1">
        <v>2.0266000000000002</v>
      </c>
      <c r="O20" s="1">
        <v>3.3414999999999999</v>
      </c>
      <c r="P20" s="1">
        <v>2.5506000000000002</v>
      </c>
      <c r="Q20" s="1">
        <v>2.8003</v>
      </c>
      <c r="R20" s="1">
        <v>2.8403999999999998</v>
      </c>
      <c r="S20" s="1">
        <v>2.9339</v>
      </c>
    </row>
    <row r="21" spans="1:19" x14ac:dyDescent="0.25">
      <c r="A21" s="1">
        <v>20</v>
      </c>
      <c r="B21" s="3" t="s">
        <v>40</v>
      </c>
      <c r="C21" s="1" t="s">
        <v>41</v>
      </c>
      <c r="D21" s="6" t="e">
        <f ca="1">_xll.BDH($C21,$B$1,"31/12/2014","30/06/2019","Period","Y","dir=H","Dts=Hide","cols=5;rows=1")</f>
        <v>#NAME?</v>
      </c>
      <c r="E21" s="6">
        <v>1.9656</v>
      </c>
      <c r="F21" s="6">
        <v>2.1598999999999999</v>
      </c>
      <c r="G21" s="6">
        <v>1.4716</v>
      </c>
      <c r="H21" s="6">
        <v>2.5335999999999999</v>
      </c>
      <c r="I21" s="6" t="e">
        <f ca="1">_xll.BDH($C21,$B$1,$I$1)</f>
        <v>#NAME?</v>
      </c>
      <c r="L21" s="3" t="s">
        <v>40</v>
      </c>
      <c r="M21" s="1" t="s">
        <v>41</v>
      </c>
      <c r="N21" s="1">
        <v>3.0918999999999999</v>
      </c>
      <c r="O21" s="1">
        <v>1.9656</v>
      </c>
      <c r="P21" s="1">
        <v>2.1598999999999999</v>
      </c>
      <c r="Q21" s="1">
        <v>1.4716</v>
      </c>
      <c r="R21" s="1">
        <v>2.5335999999999999</v>
      </c>
      <c r="S21" s="1">
        <v>4.9528999999999996</v>
      </c>
    </row>
    <row r="22" spans="1:19" x14ac:dyDescent="0.25">
      <c r="A22" s="1">
        <v>21</v>
      </c>
      <c r="B22" s="3" t="s">
        <v>42</v>
      </c>
      <c r="C22" s="1" t="s">
        <v>43</v>
      </c>
      <c r="D22" s="6" t="e">
        <f ca="1">_xll.BDH($C22,$B$1,"31/12/2014","30/06/2019","Period","Y","dir=H","Dts=Hide","cols=5;rows=1")</f>
        <v>#NAME?</v>
      </c>
      <c r="E22" s="6">
        <v>3.1888000000000001</v>
      </c>
      <c r="F22" s="6">
        <v>2.4716</v>
      </c>
      <c r="G22" s="6">
        <v>2.8512</v>
      </c>
      <c r="H22" s="6">
        <v>4.1162999999999998</v>
      </c>
      <c r="I22" s="6" t="e">
        <f ca="1">_xll.BDH($C22,$B$1,$I$1)</f>
        <v>#NAME?</v>
      </c>
      <c r="L22" s="3" t="s">
        <v>42</v>
      </c>
      <c r="M22" s="1" t="s">
        <v>43</v>
      </c>
      <c r="N22" s="1">
        <v>2.9731000000000001</v>
      </c>
      <c r="O22" s="1">
        <v>3.1888000000000001</v>
      </c>
      <c r="P22" s="1">
        <v>2.4716</v>
      </c>
      <c r="Q22" s="1">
        <v>2.8512</v>
      </c>
      <c r="R22" s="1">
        <v>4.1162999999999998</v>
      </c>
      <c r="S22" s="1">
        <v>4.1955</v>
      </c>
    </row>
    <row r="23" spans="1:19" x14ac:dyDescent="0.25">
      <c r="A23" s="1">
        <v>22</v>
      </c>
      <c r="B23" s="3" t="s">
        <v>44</v>
      </c>
      <c r="C23" s="1" t="s">
        <v>45</v>
      </c>
      <c r="D23" s="6" t="e">
        <f ca="1">_xll.BDH($C23,$B$1,"31/12/2014","30/06/2019","Period","Y","dir=H","Dts=Hide","cols=5;rows=1")</f>
        <v>#NAME?</v>
      </c>
      <c r="E23" s="6">
        <v>2.3144</v>
      </c>
      <c r="F23" s="6">
        <v>3.1957</v>
      </c>
      <c r="G23" s="6">
        <v>3.1686999999999999</v>
      </c>
      <c r="H23" s="6">
        <v>3.1774</v>
      </c>
      <c r="I23" s="6" t="e">
        <f ca="1">_xll.BDH($C23,$B$1,$I$1)</f>
        <v>#NAME?</v>
      </c>
      <c r="L23" s="3" t="s">
        <v>44</v>
      </c>
      <c r="M23" s="1" t="s">
        <v>45</v>
      </c>
      <c r="N23" s="1">
        <v>3.5905</v>
      </c>
      <c r="O23" s="1">
        <v>2.3144</v>
      </c>
      <c r="P23" s="1">
        <v>3.1957</v>
      </c>
      <c r="Q23" s="1">
        <v>3.1686999999999999</v>
      </c>
      <c r="R23" s="1">
        <v>3.1774</v>
      </c>
      <c r="S23" s="1">
        <v>3.5331999999999999</v>
      </c>
    </row>
    <row r="24" spans="1:19" x14ac:dyDescent="0.25">
      <c r="A24" s="1">
        <v>23</v>
      </c>
      <c r="B24" s="3" t="s">
        <v>46</v>
      </c>
      <c r="C24" s="1" t="s">
        <v>47</v>
      </c>
      <c r="D24" s="6" t="e">
        <f ca="1">_xll.BDH($C24,$B$1,"31/12/2014","30/06/2019","Period","Y","dir=H","Dts=Hide","cols=5;rows=1")</f>
        <v>#NAME?</v>
      </c>
      <c r="E24" s="6">
        <v>2.9794999999999998</v>
      </c>
      <c r="F24" s="6">
        <v>3.4925000000000002</v>
      </c>
      <c r="G24" s="6">
        <v>3.6608999999999998</v>
      </c>
      <c r="H24" s="6">
        <v>4.5491000000000001</v>
      </c>
      <c r="I24" s="6" t="e">
        <f ca="1">_xll.BDH($C24,$B$1,$I$1)</f>
        <v>#NAME?</v>
      </c>
      <c r="L24" s="3" t="s">
        <v>46</v>
      </c>
      <c r="M24" s="1" t="s">
        <v>47</v>
      </c>
      <c r="N24" s="1">
        <v>3.5272000000000001</v>
      </c>
      <c r="O24" s="1">
        <v>2.9794999999999998</v>
      </c>
      <c r="P24" s="1">
        <v>3.4925000000000002</v>
      </c>
      <c r="Q24" s="1">
        <v>3.6608999999999998</v>
      </c>
      <c r="R24" s="1">
        <v>4.5491000000000001</v>
      </c>
      <c r="S24" s="1">
        <v>4.1098999999999997</v>
      </c>
    </row>
    <row r="25" spans="1:19" x14ac:dyDescent="0.25">
      <c r="A25" s="1">
        <v>24</v>
      </c>
      <c r="B25" s="3" t="s">
        <v>48</v>
      </c>
      <c r="C25" s="1" t="s">
        <v>49</v>
      </c>
      <c r="D25" s="6" t="e">
        <f ca="1">_xll.BDH($C25,$B$1,"31/12/2014","30/06/2019","Period","Y","dir=H","Dts=Hide","cols=5;rows=1")</f>
        <v>#NAME?</v>
      </c>
      <c r="E25" s="6">
        <v>16.2698</v>
      </c>
      <c r="F25" s="6">
        <v>10.622299999999999</v>
      </c>
      <c r="G25" s="6">
        <v>10.295</v>
      </c>
      <c r="H25" s="6">
        <v>11.922800000000001</v>
      </c>
      <c r="I25" s="6" t="e">
        <f ca="1">_xll.BDH($C25,$B$1,$I$1)</f>
        <v>#NAME?</v>
      </c>
      <c r="L25" s="3" t="s">
        <v>48</v>
      </c>
      <c r="M25" s="1" t="s">
        <v>49</v>
      </c>
      <c r="N25" s="1">
        <v>16.257000000000001</v>
      </c>
      <c r="O25" s="1">
        <v>16.2698</v>
      </c>
      <c r="P25" s="1">
        <v>10.622299999999999</v>
      </c>
      <c r="Q25" s="1">
        <v>10.295</v>
      </c>
      <c r="R25" s="1">
        <v>11.922800000000001</v>
      </c>
      <c r="S25" s="1">
        <v>11.6691</v>
      </c>
    </row>
    <row r="26" spans="1:19" x14ac:dyDescent="0.25">
      <c r="A26" s="1">
        <v>25</v>
      </c>
      <c r="B26" s="3" t="s">
        <v>50</v>
      </c>
      <c r="C26" s="1" t="s">
        <v>51</v>
      </c>
      <c r="D26" s="6" t="e">
        <f ca="1">_xll.BDH($C26,$B$1,"31/12/2014","30/06/2019","Period","Y","dir=H","Dts=Hide","cols=5;rows=1")</f>
        <v>#NAME?</v>
      </c>
      <c r="E26" s="6">
        <v>16.8674</v>
      </c>
      <c r="F26" s="6">
        <v>6.5870999999999995</v>
      </c>
      <c r="G26" s="6">
        <v>8.1651000000000007</v>
      </c>
      <c r="H26" s="6">
        <v>7.2884000000000002</v>
      </c>
      <c r="I26" s="6" t="e">
        <f ca="1">_xll.BDH($C26,$B$1,$I$1)</f>
        <v>#NAME?</v>
      </c>
      <c r="L26" s="3" t="s">
        <v>50</v>
      </c>
      <c r="M26" s="1" t="s">
        <v>51</v>
      </c>
      <c r="N26" s="1">
        <v>20.406300000000002</v>
      </c>
      <c r="O26" s="1">
        <v>16.8674</v>
      </c>
      <c r="P26" s="1">
        <v>6.5870999999999995</v>
      </c>
      <c r="Q26" s="1">
        <v>8.1651000000000007</v>
      </c>
      <c r="R26" s="1">
        <v>7.2884000000000002</v>
      </c>
      <c r="S26" s="1">
        <v>7.9340000000000002</v>
      </c>
    </row>
    <row r="27" spans="1:19" x14ac:dyDescent="0.25">
      <c r="A27" s="1">
        <v>26</v>
      </c>
      <c r="B27" s="3" t="s">
        <v>52</v>
      </c>
      <c r="C27" s="1" t="s">
        <v>53</v>
      </c>
      <c r="D27" s="6" t="e">
        <f ca="1">_xll.BDH($C27,$B$1,"31/12/2014","30/06/2019","Period","Y","dir=H","Dts=Hide","cols=5;rows=1")</f>
        <v>#NAME?</v>
      </c>
      <c r="E27" s="6">
        <v>6.6677</v>
      </c>
      <c r="F27" s="6">
        <v>9.0963999999999992</v>
      </c>
      <c r="G27" s="6">
        <v>11.125299999999999</v>
      </c>
      <c r="H27" s="6">
        <v>5.2412000000000001</v>
      </c>
      <c r="I27" s="6" t="e">
        <f ca="1">_xll.BDH($C27,$B$1,$I$1)</f>
        <v>#NAME?</v>
      </c>
      <c r="L27" s="3" t="s">
        <v>52</v>
      </c>
      <c r="M27" s="1" t="s">
        <v>53</v>
      </c>
      <c r="N27" s="1">
        <v>0.76060000000000005</v>
      </c>
      <c r="O27" s="1">
        <v>6.6677</v>
      </c>
      <c r="P27" s="1">
        <v>9.0963999999999992</v>
      </c>
      <c r="Q27" s="1">
        <v>11.125299999999999</v>
      </c>
      <c r="R27" s="1">
        <v>5.2412000000000001</v>
      </c>
      <c r="S27" s="1">
        <v>2.1667999999999998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Normal="100" workbookViewId="0">
      <selection activeCell="B42" sqref="B42"/>
    </sheetView>
  </sheetViews>
  <sheetFormatPr defaultRowHeight="15" x14ac:dyDescent="0.25"/>
  <cols>
    <col min="1" max="1" width="3.85546875" style="1" bestFit="1" customWidth="1"/>
    <col min="2" max="2" width="27.42578125" style="1" bestFit="1" customWidth="1"/>
    <col min="3" max="3" width="19" style="1" bestFit="1" customWidth="1"/>
    <col min="4" max="8" width="12" style="1" bestFit="1" customWidth="1"/>
    <col min="9" max="9" width="11.28515625" style="1" bestFit="1" customWidth="1"/>
    <col min="10" max="11" width="9.140625" style="1"/>
    <col min="12" max="12" width="27.42578125" style="1" bestFit="1" customWidth="1"/>
    <col min="13" max="13" width="19" style="1" bestFit="1" customWidth="1"/>
    <col min="14" max="18" width="12" style="1" bestFit="1" customWidth="1"/>
    <col min="19" max="19" width="11.28515625" style="1" bestFit="1" customWidth="1"/>
    <col min="20" max="16384" width="9.140625" style="1"/>
  </cols>
  <sheetData>
    <row r="1" spans="1:22" x14ac:dyDescent="0.25">
      <c r="B1" s="1" t="s">
        <v>54</v>
      </c>
      <c r="D1" s="2">
        <v>42004</v>
      </c>
      <c r="E1" s="2">
        <v>42369</v>
      </c>
      <c r="F1" s="2">
        <v>42735</v>
      </c>
      <c r="G1" s="2">
        <v>43100</v>
      </c>
      <c r="H1" s="2">
        <v>43465</v>
      </c>
      <c r="I1" s="2">
        <v>43646</v>
      </c>
      <c r="L1" s="1" t="s">
        <v>54</v>
      </c>
      <c r="N1" s="2">
        <v>42004</v>
      </c>
      <c r="O1" s="2">
        <v>42369</v>
      </c>
      <c r="P1" s="2">
        <v>42735</v>
      </c>
      <c r="Q1" s="2">
        <v>43100</v>
      </c>
      <c r="R1" s="2">
        <v>43465</v>
      </c>
      <c r="S1" s="2">
        <v>43646</v>
      </c>
    </row>
    <row r="2" spans="1:22" x14ac:dyDescent="0.25">
      <c r="A2" s="1">
        <v>1</v>
      </c>
      <c r="B2" s="3" t="s">
        <v>1</v>
      </c>
      <c r="C2" s="1" t="s">
        <v>2</v>
      </c>
      <c r="D2" s="4" t="e">
        <f ca="1">_xll.BDH($C2,$B$1,"31/12/2014","30/06/2019","Period","Y","dir=H","Dts=Hide","cols=5;rows=1")</f>
        <v>#NAME?</v>
      </c>
      <c r="E2" s="4">
        <v>3.9188999999999998</v>
      </c>
      <c r="F2" s="4">
        <v>2.9729999999999999</v>
      </c>
      <c r="G2" s="4">
        <v>1.7050000000000001</v>
      </c>
      <c r="H2" s="4">
        <v>1.4116</v>
      </c>
      <c r="I2" s="4" t="e">
        <f ca="1">_xll.BDH($C2,$B$1,$I$1)</f>
        <v>#NAME?</v>
      </c>
      <c r="J2" s="4"/>
      <c r="K2" s="4"/>
      <c r="L2" s="4" t="s">
        <v>1</v>
      </c>
      <c r="M2" s="4" t="s">
        <v>2</v>
      </c>
      <c r="N2" s="4">
        <v>1.1001000000000001</v>
      </c>
      <c r="O2" s="4">
        <v>3.9188999999999998</v>
      </c>
      <c r="P2" s="4">
        <v>2.9729999999999999</v>
      </c>
      <c r="Q2" s="4">
        <v>1.7050000000000001</v>
      </c>
      <c r="R2" s="4">
        <v>1.4116</v>
      </c>
      <c r="S2" s="4">
        <v>1.7507000000000001</v>
      </c>
      <c r="T2" s="4"/>
      <c r="U2" s="4"/>
      <c r="V2" s="4"/>
    </row>
    <row r="3" spans="1:22" x14ac:dyDescent="0.25">
      <c r="A3" s="1">
        <v>2</v>
      </c>
      <c r="B3" s="3" t="s">
        <v>3</v>
      </c>
      <c r="C3" s="1" t="s">
        <v>55</v>
      </c>
      <c r="D3" s="4" t="e">
        <f ca="1">_xll.BDH($C3,$B$1,"31/12/2014","30/06/2019","Period","Y","dir=H","Dts=Hide","cols=5;rows=1")</f>
        <v>#NAME?</v>
      </c>
      <c r="E3" s="4">
        <v>1.6562999999999999</v>
      </c>
      <c r="F3" s="4">
        <v>1.7597</v>
      </c>
      <c r="G3" s="4">
        <v>1.1842999999999999</v>
      </c>
      <c r="H3" s="4">
        <v>0.9042</v>
      </c>
      <c r="I3" s="4" t="e">
        <f ca="1">_xll.BDH($C3,$B$1,$I$1)</f>
        <v>#NAME?</v>
      </c>
      <c r="J3" s="4"/>
      <c r="K3" s="4"/>
      <c r="L3" s="4" t="s">
        <v>3</v>
      </c>
      <c r="M3" s="4" t="s">
        <v>55</v>
      </c>
      <c r="N3" s="4">
        <v>1.3315000000000001</v>
      </c>
      <c r="O3" s="4">
        <v>1.6562999999999999</v>
      </c>
      <c r="P3" s="4">
        <v>1.7597</v>
      </c>
      <c r="Q3" s="4">
        <v>1.1842999999999999</v>
      </c>
      <c r="R3" s="4">
        <v>0.96840000000000004</v>
      </c>
      <c r="S3" s="4">
        <v>1.4052</v>
      </c>
      <c r="T3" s="4"/>
      <c r="U3" s="4"/>
      <c r="V3" s="4"/>
    </row>
    <row r="4" spans="1:22" x14ac:dyDescent="0.25">
      <c r="A4" s="1">
        <v>3</v>
      </c>
      <c r="B4" s="3" t="s">
        <v>6</v>
      </c>
      <c r="C4" s="1" t="s">
        <v>7</v>
      </c>
      <c r="D4" s="4" t="e">
        <f ca="1">_xll.BDH($C4,$B$1,"31/12/2014","30/06/2019","Period","Y","dir=H","Dts=Hide","cols=5;rows=1")</f>
        <v>#NAME?</v>
      </c>
      <c r="E4" s="4">
        <v>1.5708</v>
      </c>
      <c r="F4" s="4">
        <v>2.9548000000000001</v>
      </c>
      <c r="G4" s="4">
        <v>1.5548999999999999</v>
      </c>
      <c r="H4" s="4">
        <v>0.75260000000000005</v>
      </c>
      <c r="I4" s="4" t="e">
        <f ca="1">_xll.BDH($C4,$B$1,$I$1)</f>
        <v>#NAME?</v>
      </c>
      <c r="J4" s="4"/>
      <c r="K4" s="4"/>
      <c r="L4" s="4" t="s">
        <v>6</v>
      </c>
      <c r="M4" s="4" t="s">
        <v>7</v>
      </c>
      <c r="N4" s="4">
        <v>0.40010000000000001</v>
      </c>
      <c r="O4" s="4">
        <v>1.5708</v>
      </c>
      <c r="P4" s="4">
        <v>2.9548000000000001</v>
      </c>
      <c r="Q4" s="4">
        <v>1.5548999999999999</v>
      </c>
      <c r="R4" s="4">
        <v>0.75260000000000005</v>
      </c>
      <c r="S4" s="4">
        <v>0.71440000000000003</v>
      </c>
      <c r="T4" s="4"/>
      <c r="U4" s="4"/>
      <c r="V4" s="4"/>
    </row>
    <row r="5" spans="1:22" x14ac:dyDescent="0.25">
      <c r="A5" s="1">
        <v>4</v>
      </c>
      <c r="B5" s="3" t="s">
        <v>8</v>
      </c>
      <c r="C5" s="1" t="s">
        <v>9</v>
      </c>
      <c r="D5" s="4" t="e">
        <f ca="1">_xll.BDH($C5,$B$1,"31/12/2014","30/06/2019","Period","Y","dir=H","Dts=Hide","cols=5;rows=1")</f>
        <v>#NAME?</v>
      </c>
      <c r="E5" s="4">
        <v>2.9325999999999999</v>
      </c>
      <c r="F5" s="4">
        <v>1.5527</v>
      </c>
      <c r="G5" s="4">
        <v>0.71330000000000005</v>
      </c>
      <c r="H5" s="4">
        <v>0.48909999999999998</v>
      </c>
      <c r="I5" s="4" t="e">
        <f ca="1">_xll.BDH($C5,$B$1,$I$1)</f>
        <v>#NAME?</v>
      </c>
      <c r="J5" s="4"/>
      <c r="K5" s="4"/>
      <c r="L5" s="4" t="s">
        <v>8</v>
      </c>
      <c r="M5" s="4" t="s">
        <v>9</v>
      </c>
      <c r="N5" s="4">
        <v>1.1331</v>
      </c>
      <c r="O5" s="4">
        <v>2.9325999999999999</v>
      </c>
      <c r="P5" s="4">
        <v>1.5527</v>
      </c>
      <c r="Q5" s="4">
        <v>0.71330000000000005</v>
      </c>
      <c r="R5" s="4">
        <v>0.48909999999999998</v>
      </c>
      <c r="S5" s="4">
        <v>0.79300000000000004</v>
      </c>
      <c r="T5" s="4"/>
      <c r="U5" s="4"/>
      <c r="V5" s="4"/>
    </row>
    <row r="6" spans="1:22" x14ac:dyDescent="0.25">
      <c r="A6" s="1">
        <v>5</v>
      </c>
      <c r="B6" s="3" t="s">
        <v>10</v>
      </c>
      <c r="C6" s="1" t="s">
        <v>11</v>
      </c>
      <c r="D6" s="4" t="e">
        <f ca="1">_xll.BDH($C6,$B$1,"31/12/2014","30/06/2019","Period","Y","dir=H","Dts=Hide","cols=5;rows=1")</f>
        <v>#NAME?</v>
      </c>
      <c r="E6" s="4">
        <v>-0.86829999999999996</v>
      </c>
      <c r="F6" s="4">
        <v>-0.90510000000000002</v>
      </c>
      <c r="G6" s="4">
        <v>-0.7288</v>
      </c>
      <c r="H6" s="4">
        <v>-0.95830000000000004</v>
      </c>
      <c r="I6" s="4" t="e">
        <f ca="1">_xll.BDH($C6,$B$1,$I$1)</f>
        <v>#NAME?</v>
      </c>
      <c r="J6" s="4"/>
      <c r="K6" s="4"/>
      <c r="L6" s="4" t="s">
        <v>10</v>
      </c>
      <c r="M6" s="4" t="s">
        <v>11</v>
      </c>
      <c r="N6" s="4">
        <v>-0.87039999999999995</v>
      </c>
      <c r="O6" s="4">
        <v>-0.86829999999999996</v>
      </c>
      <c r="P6" s="4">
        <v>-0.90510000000000002</v>
      </c>
      <c r="Q6" s="4">
        <v>-0.7288</v>
      </c>
      <c r="R6" s="4">
        <v>-0.95830000000000004</v>
      </c>
      <c r="S6" s="4">
        <v>-0.84450000000000003</v>
      </c>
      <c r="T6" s="4"/>
      <c r="U6" s="4"/>
      <c r="V6" s="4"/>
    </row>
    <row r="7" spans="1:22" x14ac:dyDescent="0.25">
      <c r="A7" s="1">
        <v>6</v>
      </c>
      <c r="B7" s="3" t="s">
        <v>12</v>
      </c>
      <c r="C7" s="1" t="s">
        <v>13</v>
      </c>
      <c r="D7" s="4" t="e">
        <f ca="1">_xll.BDH($C7,$B$1,"31/12/2014","30/06/2019","Period","Y","dir=H","Dts=Hide","cols=5;rows=1")</f>
        <v>#NAME?</v>
      </c>
      <c r="E7" s="4">
        <v>1.3672</v>
      </c>
      <c r="F7" s="4">
        <v>0.7409</v>
      </c>
      <c r="G7" s="4">
        <v>0.4118</v>
      </c>
      <c r="H7" s="4">
        <v>0.32429999999999998</v>
      </c>
      <c r="I7" s="4" t="e">
        <f ca="1">_xll.BDH($C7,$B$1,$I$1)</f>
        <v>#NAME?</v>
      </c>
      <c r="J7" s="4"/>
      <c r="K7" s="4"/>
      <c r="L7" s="4" t="s">
        <v>12</v>
      </c>
      <c r="M7" s="4" t="s">
        <v>13</v>
      </c>
      <c r="N7" s="4">
        <v>1.5937999999999999</v>
      </c>
      <c r="O7" s="4">
        <v>1.3672</v>
      </c>
      <c r="P7" s="4">
        <v>0.7409</v>
      </c>
      <c r="Q7" s="4">
        <v>0.4118</v>
      </c>
      <c r="R7" s="4">
        <v>0.32429999999999998</v>
      </c>
      <c r="S7" s="4">
        <v>0.8962</v>
      </c>
      <c r="T7" s="4"/>
      <c r="U7" s="4"/>
      <c r="V7" s="4"/>
    </row>
    <row r="8" spans="1:22" x14ac:dyDescent="0.25">
      <c r="A8" s="1">
        <v>7</v>
      </c>
      <c r="B8" s="3" t="s">
        <v>14</v>
      </c>
      <c r="C8" s="1" t="s">
        <v>15</v>
      </c>
      <c r="D8" s="4" t="e">
        <f ca="1">_xll.BDH($C8,$B$1,"31/12/2014","30/06/2019","Period","Y","dir=H","Dts=Hide","cols=5;rows=1")</f>
        <v>#NAME?</v>
      </c>
      <c r="E8" s="4">
        <v>1.1353</v>
      </c>
      <c r="F8" s="4">
        <v>2.6808000000000001</v>
      </c>
      <c r="G8" s="4">
        <v>1.5670999999999999</v>
      </c>
      <c r="H8" s="4">
        <v>0.93920000000000003</v>
      </c>
      <c r="I8" s="4" t="e">
        <f ca="1">_xll.BDH($C8,$B$1,$I$1)</f>
        <v>#NAME?</v>
      </c>
      <c r="J8" s="4"/>
      <c r="K8" s="4"/>
      <c r="L8" s="4" t="s">
        <v>14</v>
      </c>
      <c r="M8" s="4" t="s">
        <v>15</v>
      </c>
      <c r="N8" s="4">
        <v>0.5393</v>
      </c>
      <c r="O8" s="4">
        <v>1.1353</v>
      </c>
      <c r="P8" s="4">
        <v>2.6808000000000001</v>
      </c>
      <c r="Q8" s="4">
        <v>1.5670999999999999</v>
      </c>
      <c r="R8" s="4">
        <v>0.93920000000000003</v>
      </c>
      <c r="S8" s="4">
        <v>1.3908</v>
      </c>
      <c r="T8" s="4"/>
      <c r="U8" s="4"/>
      <c r="V8" s="4"/>
    </row>
    <row r="9" spans="1:22" x14ac:dyDescent="0.25">
      <c r="A9" s="1">
        <v>8</v>
      </c>
      <c r="B9" s="3" t="s">
        <v>16</v>
      </c>
      <c r="C9" s="1" t="s">
        <v>17</v>
      </c>
      <c r="D9" s="4" t="e">
        <f ca="1">_xll.BDH($C9,$B$1,"31/12/2014","30/06/2019","Period","Y","dir=H","Dts=Hide","cols=5;rows=1")</f>
        <v>#NAME?</v>
      </c>
      <c r="E9" s="4">
        <v>1.2103999999999999</v>
      </c>
      <c r="F9" s="4">
        <v>0.92269999999999996</v>
      </c>
      <c r="G9" s="4">
        <v>0.11890000000000001</v>
      </c>
      <c r="H9" s="4">
        <v>-0.23150000000000001</v>
      </c>
      <c r="I9" s="4" t="e">
        <f ca="1">_xll.BDH($C9,$B$1,$I$1)</f>
        <v>#NAME?</v>
      </c>
      <c r="J9" s="4"/>
      <c r="K9" s="4"/>
      <c r="L9" s="4" t="s">
        <v>16</v>
      </c>
      <c r="M9" s="4" t="s">
        <v>17</v>
      </c>
      <c r="N9" s="4">
        <v>1.9499</v>
      </c>
      <c r="O9" s="4">
        <v>1.2103999999999999</v>
      </c>
      <c r="P9" s="4">
        <v>0.92269999999999996</v>
      </c>
      <c r="Q9" s="4">
        <v>0.11890000000000001</v>
      </c>
      <c r="R9" s="4">
        <v>-0.23150000000000001</v>
      </c>
      <c r="S9" s="4">
        <v>1.1107</v>
      </c>
      <c r="T9" s="4"/>
      <c r="U9" s="4"/>
      <c r="V9" s="4"/>
    </row>
    <row r="10" spans="1:22" x14ac:dyDescent="0.25">
      <c r="A10" s="1">
        <v>9</v>
      </c>
      <c r="B10" s="3" t="s">
        <v>18</v>
      </c>
      <c r="C10" s="1" t="s">
        <v>19</v>
      </c>
      <c r="F10" s="4"/>
      <c r="G10" s="4" t="e">
        <f ca="1">_xll.BDH($C10,$B$1,"31/12/2014","30/06/2019","Period","Y","dir=H","Dts=Hide","cols=2;rows=1")</f>
        <v>#NAME?</v>
      </c>
      <c r="H10" s="4">
        <v>1.9464999999999999</v>
      </c>
      <c r="I10" s="4" t="e">
        <f ca="1">_xll.BDH($C10,$B$1,$I$1)</f>
        <v>#NAME?</v>
      </c>
      <c r="J10" s="4"/>
      <c r="K10" s="4"/>
      <c r="L10" s="4" t="s">
        <v>18</v>
      </c>
      <c r="M10" s="4" t="s">
        <v>19</v>
      </c>
      <c r="P10" s="4"/>
      <c r="Q10" s="4">
        <v>4.7663000000000002</v>
      </c>
      <c r="R10" s="4">
        <v>1.9464999999999999</v>
      </c>
      <c r="S10" s="4">
        <v>1.4355</v>
      </c>
      <c r="T10" s="4"/>
      <c r="U10" s="4"/>
      <c r="V10" s="4"/>
    </row>
    <row r="11" spans="1:22" x14ac:dyDescent="0.25">
      <c r="A11" s="1">
        <v>10</v>
      </c>
      <c r="B11" s="3" t="s">
        <v>20</v>
      </c>
      <c r="C11" s="1" t="s">
        <v>21</v>
      </c>
      <c r="D11" s="4" t="e">
        <f ca="1">_xll.BDH($C11,$B$1,"31/12/2014","30/06/2019","Period","Y","dir=H","Dts=Hide","cols=5;rows=1")</f>
        <v>#NAME?</v>
      </c>
      <c r="E11" s="4">
        <v>1.4344999999999999</v>
      </c>
      <c r="F11" s="4">
        <v>1.3347</v>
      </c>
      <c r="G11" s="4">
        <v>0.59940000000000004</v>
      </c>
      <c r="H11" s="4">
        <v>0.64680000000000004</v>
      </c>
      <c r="I11" s="4" t="e">
        <f ca="1">_xll.BDH($C11,$B$1,$I$1)</f>
        <v>#NAME?</v>
      </c>
      <c r="J11" s="4"/>
      <c r="K11" s="4"/>
      <c r="L11" s="4" t="s">
        <v>20</v>
      </c>
      <c r="M11" s="4" t="s">
        <v>21</v>
      </c>
      <c r="N11" s="4">
        <v>1.2170000000000001</v>
      </c>
      <c r="O11" s="4">
        <v>1.4344999999999999</v>
      </c>
      <c r="P11" s="4">
        <v>1.3347</v>
      </c>
      <c r="Q11" s="4">
        <v>0.59940000000000004</v>
      </c>
      <c r="R11" s="4">
        <v>0.64680000000000004</v>
      </c>
      <c r="S11" s="4">
        <v>0.99209999999999998</v>
      </c>
      <c r="T11" s="4"/>
      <c r="U11" s="4"/>
      <c r="V11" s="4"/>
    </row>
    <row r="12" spans="1:22" x14ac:dyDescent="0.25">
      <c r="A12" s="1">
        <v>11</v>
      </c>
      <c r="B12" s="3" t="s">
        <v>22</v>
      </c>
      <c r="C12" s="1" t="s">
        <v>23</v>
      </c>
      <c r="D12" s="4" t="e">
        <f ca="1">_xll.BDH($C12,$B$1,"31/12/2014","30/06/2019","Period","Y","dir=H","Dts=Hide","cols=5;rows=1")</f>
        <v>#NAME?</v>
      </c>
      <c r="E12" s="4">
        <v>1.131</v>
      </c>
      <c r="F12" s="4">
        <v>1.6823999999999999</v>
      </c>
      <c r="G12" s="4">
        <v>1.2250000000000001</v>
      </c>
      <c r="H12" s="4">
        <v>0.878</v>
      </c>
      <c r="I12" s="4" t="e">
        <f ca="1">_xll.BDH($C12,$B$1,$I$1)</f>
        <v>#NAME?</v>
      </c>
      <c r="J12" s="4"/>
      <c r="K12" s="4"/>
      <c r="L12" s="4" t="s">
        <v>22</v>
      </c>
      <c r="M12" s="4" t="s">
        <v>23</v>
      </c>
      <c r="N12" s="4">
        <v>0.47689999999999999</v>
      </c>
      <c r="O12" s="4">
        <v>1.131</v>
      </c>
      <c r="P12" s="4">
        <v>1.6823999999999999</v>
      </c>
      <c r="Q12" s="4">
        <v>1.2250000000000001</v>
      </c>
      <c r="R12" s="4">
        <v>0.878</v>
      </c>
      <c r="S12" s="4">
        <v>1.2121</v>
      </c>
      <c r="T12" s="4"/>
      <c r="U12" s="4"/>
      <c r="V12" s="4"/>
    </row>
    <row r="13" spans="1:22" x14ac:dyDescent="0.25">
      <c r="A13" s="1">
        <v>12</v>
      </c>
      <c r="B13" s="3" t="s">
        <v>24</v>
      </c>
      <c r="C13" s="1" t="s">
        <v>25</v>
      </c>
      <c r="D13" s="4" t="e">
        <f ca="1">_xll.BDH($C13,$B$1,"31/12/2014","30/06/2019","Period","Y","dir=H","Dts=Hide","cols=5;rows=1")</f>
        <v>#NAME?</v>
      </c>
      <c r="E13" s="4">
        <v>0.6925</v>
      </c>
      <c r="F13" s="4">
        <v>1.1185</v>
      </c>
      <c r="G13" s="4">
        <v>0.30659999999999998</v>
      </c>
      <c r="H13" s="4">
        <v>-0.10730000000000001</v>
      </c>
      <c r="I13" s="4" t="e">
        <f ca="1">_xll.BDH($C13,$B$1,$I$1)</f>
        <v>#NAME?</v>
      </c>
      <c r="J13" s="4"/>
      <c r="K13" s="4"/>
      <c r="L13" s="4" t="s">
        <v>24</v>
      </c>
      <c r="M13" s="4" t="s">
        <v>25</v>
      </c>
      <c r="N13" s="4">
        <v>0.32169999999999999</v>
      </c>
      <c r="O13" s="4">
        <v>0.6925</v>
      </c>
      <c r="P13" s="4">
        <v>1.1185</v>
      </c>
      <c r="Q13" s="4">
        <v>0.30659999999999998</v>
      </c>
      <c r="R13" s="4">
        <v>-0.10730000000000001</v>
      </c>
      <c r="S13" s="4">
        <v>-0.26319999999999999</v>
      </c>
      <c r="T13" s="4"/>
      <c r="U13" s="4"/>
      <c r="V13" s="4"/>
    </row>
    <row r="14" spans="1:22" x14ac:dyDescent="0.25">
      <c r="A14" s="1">
        <v>13</v>
      </c>
      <c r="B14" s="3" t="s">
        <v>26</v>
      </c>
      <c r="C14" s="1" t="s">
        <v>27</v>
      </c>
      <c r="D14" s="4" t="e">
        <f ca="1">_xll.BDH($C14,$B$1,"31/12/2014","30/06/2019","Period","Y","dir=H","Dts=Hide","cols=5;rows=1")</f>
        <v>#NAME?</v>
      </c>
      <c r="E14" s="4">
        <v>2.9952000000000001</v>
      </c>
      <c r="F14" s="4">
        <v>4.7012</v>
      </c>
      <c r="G14" s="4">
        <v>2.9678</v>
      </c>
      <c r="H14" s="4">
        <v>1.998</v>
      </c>
      <c r="I14" s="4" t="e">
        <f ca="1">_xll.BDH($C14,$B$1,$I$1)</f>
        <v>#NAME?</v>
      </c>
      <c r="J14" s="4"/>
      <c r="K14" s="4"/>
      <c r="L14" s="4" t="s">
        <v>26</v>
      </c>
      <c r="M14" s="4" t="s">
        <v>27</v>
      </c>
      <c r="N14" s="4">
        <v>1.3801999999999999</v>
      </c>
      <c r="O14" s="4">
        <v>2.9952000000000001</v>
      </c>
      <c r="P14" s="4">
        <v>4.7012</v>
      </c>
      <c r="Q14" s="4">
        <v>2.9678</v>
      </c>
      <c r="R14" s="4">
        <v>1.998</v>
      </c>
      <c r="S14" s="4">
        <v>2.4182999999999999</v>
      </c>
      <c r="T14" s="4"/>
      <c r="U14" s="4"/>
      <c r="V14" s="4"/>
    </row>
    <row r="15" spans="1:22" x14ac:dyDescent="0.25">
      <c r="A15" s="1">
        <v>14</v>
      </c>
      <c r="B15" s="3" t="s">
        <v>28</v>
      </c>
      <c r="C15" s="1" t="s">
        <v>29</v>
      </c>
      <c r="D15" s="4" t="e">
        <f ca="1">_xll.BDH($C15,$B$1,"31/12/2014","30/06/2019","Period","Y","dir=H","Dts=Hide","cols=5;rows=1")</f>
        <v>#NAME?</v>
      </c>
      <c r="E15" s="4">
        <v>11.610099999999999</v>
      </c>
      <c r="F15" s="4">
        <v>5.3055000000000003</v>
      </c>
      <c r="G15" s="4">
        <v>2.8323</v>
      </c>
      <c r="H15" s="4">
        <v>0.57179999999999997</v>
      </c>
      <c r="I15" s="4" t="e">
        <f ca="1">_xll.BDH($C15,$B$1,$I$1)</f>
        <v>#NAME?</v>
      </c>
      <c r="J15" s="4"/>
      <c r="K15" s="4"/>
      <c r="L15" s="4" t="s">
        <v>28</v>
      </c>
      <c r="M15" s="4" t="s">
        <v>29</v>
      </c>
      <c r="N15" s="4">
        <v>1.1360999999999999</v>
      </c>
      <c r="O15" s="4">
        <v>11.610099999999999</v>
      </c>
      <c r="P15" s="4">
        <v>5.3055000000000003</v>
      </c>
      <c r="Q15" s="4">
        <v>2.8323</v>
      </c>
      <c r="R15" s="4">
        <v>0.57179999999999997</v>
      </c>
      <c r="S15" s="4">
        <v>0.60580000000000001</v>
      </c>
      <c r="T15" s="4"/>
      <c r="U15" s="4"/>
      <c r="V15" s="4"/>
    </row>
    <row r="16" spans="1:22" x14ac:dyDescent="0.25">
      <c r="A16" s="1">
        <v>15</v>
      </c>
      <c r="B16" s="3" t="s">
        <v>30</v>
      </c>
      <c r="C16" s="1" t="s">
        <v>31</v>
      </c>
      <c r="D16" s="4" t="e">
        <f ca="1">_xll.BDH($C16,$B$1,"31/12/2014","30/06/2019","Period","Y","dir=H","Dts=Hide","cols=5;rows=1")</f>
        <v>#NAME?</v>
      </c>
      <c r="E16" s="4">
        <v>14.316800000000001</v>
      </c>
      <c r="F16" s="4">
        <v>4.1593</v>
      </c>
      <c r="G16" s="4">
        <v>2.4630000000000001</v>
      </c>
      <c r="H16" s="4">
        <v>1.0397000000000001</v>
      </c>
      <c r="I16" s="4" t="e">
        <f ca="1">_xll.BDH($C16,$B$1,$I$1)</f>
        <v>#NAME?</v>
      </c>
      <c r="J16" s="4"/>
      <c r="K16" s="4"/>
      <c r="L16" s="4" t="s">
        <v>30</v>
      </c>
      <c r="M16" s="4" t="s">
        <v>31</v>
      </c>
      <c r="N16" s="4">
        <v>0.98240000000000005</v>
      </c>
      <c r="O16" s="4">
        <v>14.316800000000001</v>
      </c>
      <c r="P16" s="4">
        <v>4.1593</v>
      </c>
      <c r="Q16" s="4">
        <v>2.4630000000000001</v>
      </c>
      <c r="R16" s="4">
        <v>1.0397000000000001</v>
      </c>
      <c r="S16" s="4">
        <v>1.2998000000000001</v>
      </c>
      <c r="T16" s="4"/>
      <c r="U16" s="4"/>
      <c r="V16" s="4"/>
    </row>
    <row r="17" spans="1:22" x14ac:dyDescent="0.25">
      <c r="A17" s="1">
        <v>16</v>
      </c>
      <c r="B17" s="3" t="s">
        <v>32</v>
      </c>
      <c r="C17" s="1" t="s">
        <v>33</v>
      </c>
      <c r="D17" s="4" t="e">
        <f ca="1">_xll.BDH($C17,$B$1,"31/12/2014","30/06/2019","Period","Y","dir=H","Dts=Hide","cols=4;rows=1")</f>
        <v>#NAME?</v>
      </c>
      <c r="E17" s="1">
        <v>2.9076</v>
      </c>
      <c r="F17" s="4">
        <v>1.5628</v>
      </c>
      <c r="G17" s="4">
        <v>0.76619999999999999</v>
      </c>
      <c r="H17" s="4">
        <v>0.76619999999999999</v>
      </c>
      <c r="I17" s="4" t="e">
        <f ca="1">_xll.BDH($C17,$B$1,$I$1)</f>
        <v>#NAME?</v>
      </c>
      <c r="J17" s="4"/>
      <c r="K17" s="4"/>
      <c r="L17" s="4" t="s">
        <v>32</v>
      </c>
      <c r="M17" s="4" t="s">
        <v>33</v>
      </c>
      <c r="N17" s="4">
        <v>0.56130000000000002</v>
      </c>
      <c r="P17" s="4">
        <v>2.9076</v>
      </c>
      <c r="Q17" s="4">
        <v>1.5628</v>
      </c>
      <c r="R17" s="4">
        <v>0.76619999999999999</v>
      </c>
      <c r="S17" s="4">
        <v>0.97050000000000003</v>
      </c>
      <c r="T17" s="4"/>
      <c r="U17" s="4"/>
      <c r="V17" s="4"/>
    </row>
    <row r="18" spans="1:22" x14ac:dyDescent="0.25">
      <c r="A18" s="1">
        <v>17</v>
      </c>
      <c r="B18" s="3" t="s">
        <v>34</v>
      </c>
      <c r="C18" s="1" t="s">
        <v>35</v>
      </c>
      <c r="D18" s="4" t="e">
        <f ca="1">_xll.BDH($C18,$B$1,"31/12/2014","30/06/2019","Period","Y","dir=H","Dts=Hide","cols=5;rows=1")</f>
        <v>#NAME?</v>
      </c>
      <c r="E18" s="4">
        <v>-9.8100000000000007E-2</v>
      </c>
      <c r="F18" s="4">
        <v>-0.41260000000000002</v>
      </c>
      <c r="G18" s="4">
        <v>-0.58560000000000001</v>
      </c>
      <c r="H18" s="4">
        <v>-0.55210000000000004</v>
      </c>
      <c r="I18" s="4" t="e">
        <f ca="1">_xll.BDH($C18,$B$1,$I$1)</f>
        <v>#NAME?</v>
      </c>
      <c r="J18" s="4"/>
      <c r="K18" s="4"/>
      <c r="L18" s="4" t="s">
        <v>34</v>
      </c>
      <c r="M18" s="4" t="s">
        <v>35</v>
      </c>
      <c r="N18" s="4">
        <v>-0.1469</v>
      </c>
      <c r="O18" s="4">
        <v>-9.8100000000000007E-2</v>
      </c>
      <c r="P18" s="4">
        <v>-0.41260000000000002</v>
      </c>
      <c r="Q18" s="4">
        <v>-0.58560000000000001</v>
      </c>
      <c r="R18" s="4">
        <v>-0.55210000000000004</v>
      </c>
      <c r="S18" s="4">
        <v>-0.3584</v>
      </c>
      <c r="T18" s="4"/>
      <c r="U18" s="4"/>
      <c r="V18" s="4"/>
    </row>
    <row r="19" spans="1:22" x14ac:dyDescent="0.25">
      <c r="A19" s="1">
        <v>18</v>
      </c>
      <c r="B19" s="3" t="s">
        <v>36</v>
      </c>
      <c r="C19" s="1" t="s">
        <v>37</v>
      </c>
      <c r="D19" s="4" t="e">
        <f ca="1">_xll.BDH($C19,$B$1,"31/12/2014","30/06/2019","Period","Y","dir=H","Dts=Hide","cols=5;rows=1")</f>
        <v>#NAME?</v>
      </c>
      <c r="E19" s="4">
        <v>2.1812999999999998</v>
      </c>
      <c r="F19" s="4">
        <v>1.7147000000000001</v>
      </c>
      <c r="G19" s="4">
        <v>1.6268</v>
      </c>
      <c r="H19" s="4">
        <v>0.63500000000000001</v>
      </c>
      <c r="I19" s="4" t="e">
        <f ca="1">_xll.BDH($C19,$B$1,$I$1)</f>
        <v>#NAME?</v>
      </c>
      <c r="J19" s="4"/>
      <c r="K19" s="4"/>
      <c r="L19" s="4" t="s">
        <v>36</v>
      </c>
      <c r="M19" s="4" t="s">
        <v>37</v>
      </c>
      <c r="N19" s="4">
        <v>-0.1333</v>
      </c>
      <c r="O19" s="4">
        <v>2.1812999999999998</v>
      </c>
      <c r="P19" s="4">
        <v>1.7147000000000001</v>
      </c>
      <c r="Q19" s="4">
        <v>1.6268</v>
      </c>
      <c r="R19" s="4">
        <v>0.63500000000000001</v>
      </c>
      <c r="S19" s="4">
        <v>0.71550000000000002</v>
      </c>
      <c r="T19" s="4"/>
      <c r="U19" s="4"/>
      <c r="V19" s="4"/>
    </row>
    <row r="20" spans="1:22" x14ac:dyDescent="0.25">
      <c r="A20" s="1">
        <v>19</v>
      </c>
      <c r="B20" s="3" t="s">
        <v>38</v>
      </c>
      <c r="C20" s="1" t="s">
        <v>39</v>
      </c>
      <c r="D20" s="6" t="e">
        <f ca="1">_xll.BDH($C20,$B$1,"31/12/2013","31/12/2018","Period","Y","dir=H","Dts=Hide","cols=5;rows=1")</f>
        <v>#NAME?</v>
      </c>
      <c r="E20" s="4">
        <v>7.1505000000000001</v>
      </c>
      <c r="F20" s="4">
        <v>7.4131</v>
      </c>
      <c r="G20" s="4">
        <v>6.4443000000000001</v>
      </c>
      <c r="H20" s="4">
        <v>6.3861999999999997</v>
      </c>
      <c r="I20" s="4" t="e">
        <f ca="1">_xll.BDH($C20,$B$1,$I$1)</f>
        <v>#NAME?</v>
      </c>
      <c r="J20" s="4"/>
      <c r="K20" s="4"/>
      <c r="L20" s="4" t="s">
        <v>38</v>
      </c>
      <c r="M20" s="4" t="s">
        <v>39</v>
      </c>
      <c r="N20" s="6">
        <v>6.9585999999999997</v>
      </c>
      <c r="O20" s="4">
        <v>7.1505000000000001</v>
      </c>
      <c r="P20" s="4">
        <v>7.4131</v>
      </c>
      <c r="Q20" s="4">
        <v>6.4443000000000001</v>
      </c>
      <c r="R20" s="4">
        <v>6.3861999999999997</v>
      </c>
      <c r="S20" s="4">
        <v>6.4423000000000004</v>
      </c>
      <c r="T20" s="4"/>
      <c r="U20" s="4"/>
      <c r="V20" s="4"/>
    </row>
    <row r="21" spans="1:22" x14ac:dyDescent="0.25">
      <c r="A21" s="1">
        <v>20</v>
      </c>
      <c r="B21" s="3" t="s">
        <v>40</v>
      </c>
      <c r="C21" s="1" t="s">
        <v>41</v>
      </c>
      <c r="D21" s="4" t="e">
        <f ca="1">_xll.BDH($C21,$B$1,"31/12/2014","30/06/2019","Period","Y","dir=H","Dts=Hide","cols=5;rows=1")</f>
        <v>#NAME?</v>
      </c>
      <c r="E21" s="4">
        <v>10.613199999999999</v>
      </c>
      <c r="F21" s="4">
        <v>8.1831999999999994</v>
      </c>
      <c r="G21" s="4">
        <v>13.6671</v>
      </c>
      <c r="H21" s="4">
        <v>7.9498999999999995</v>
      </c>
      <c r="I21" s="4" t="e">
        <f ca="1">_xll.BDH($C21,$B$1,$I$1)</f>
        <v>#NAME?</v>
      </c>
      <c r="J21" s="4"/>
      <c r="K21" s="4"/>
      <c r="L21" s="4" t="s">
        <v>40</v>
      </c>
      <c r="M21" s="4" t="s">
        <v>41</v>
      </c>
      <c r="N21" s="4">
        <v>7.2668999999999997</v>
      </c>
      <c r="O21" s="4">
        <v>10.613199999999999</v>
      </c>
      <c r="P21" s="4">
        <v>8.1831999999999994</v>
      </c>
      <c r="Q21" s="4">
        <v>13.6671</v>
      </c>
      <c r="R21" s="4">
        <v>7.9498999999999995</v>
      </c>
      <c r="S21" s="4">
        <v>6.0092999999999996</v>
      </c>
      <c r="T21" s="4"/>
      <c r="U21" s="4"/>
      <c r="V21" s="4"/>
    </row>
    <row r="22" spans="1:22" x14ac:dyDescent="0.25">
      <c r="A22" s="1">
        <v>21</v>
      </c>
      <c r="B22" s="3" t="s">
        <v>42</v>
      </c>
      <c r="C22" s="1" t="s">
        <v>43</v>
      </c>
      <c r="D22" s="4" t="e">
        <f ca="1">_xll.BDH($C22,$B$1,"31/12/2014","30/06/2019","Period","Y","dir=H","Dts=Hide","cols=5;rows=1")</f>
        <v>#NAME?</v>
      </c>
      <c r="E22" s="4">
        <v>6.0899000000000001</v>
      </c>
      <c r="F22" s="4">
        <v>8.7590000000000003</v>
      </c>
      <c r="G22" s="4">
        <v>6.9824999999999999</v>
      </c>
      <c r="H22" s="4">
        <v>4.8623000000000003</v>
      </c>
      <c r="I22" s="4" t="e">
        <f ca="1">_xll.BDH($C22,$B$1,$I$1)</f>
        <v>#NAME?</v>
      </c>
      <c r="J22" s="4"/>
      <c r="K22" s="4"/>
      <c r="L22" s="4" t="s">
        <v>42</v>
      </c>
      <c r="M22" s="4" t="s">
        <v>43</v>
      </c>
      <c r="N22" s="4">
        <v>6.2338000000000005</v>
      </c>
      <c r="O22" s="4">
        <v>6.0899000000000001</v>
      </c>
      <c r="P22" s="4">
        <v>8.7590000000000003</v>
      </c>
      <c r="Q22" s="4">
        <v>6.9824999999999999</v>
      </c>
      <c r="R22" s="4">
        <v>4.8623000000000003</v>
      </c>
      <c r="S22" s="4">
        <v>4.4306000000000001</v>
      </c>
      <c r="T22" s="4"/>
      <c r="U22" s="4"/>
      <c r="V22" s="4"/>
    </row>
    <row r="23" spans="1:22" x14ac:dyDescent="0.25">
      <c r="A23" s="1">
        <v>22</v>
      </c>
      <c r="B23" s="3" t="s">
        <v>44</v>
      </c>
      <c r="C23" s="1" t="s">
        <v>45</v>
      </c>
      <c r="D23" s="4" t="e">
        <f ca="1">_xll.BDH($C23,$B$1,"31/12/2014","30/06/2019","Period","Y","dir=H","Dts=Hide","cols=5;rows=1")</f>
        <v>#NAME?</v>
      </c>
      <c r="E23" s="4">
        <v>8.6888000000000005</v>
      </c>
      <c r="F23" s="4">
        <v>6.6108000000000002</v>
      </c>
      <c r="G23" s="4">
        <v>6.3139000000000003</v>
      </c>
      <c r="H23" s="4">
        <v>5.4691999999999998</v>
      </c>
      <c r="I23" s="4" t="e">
        <f ca="1">_xll.BDH($C23,$B$1,$I$1)</f>
        <v>#NAME?</v>
      </c>
      <c r="J23" s="4"/>
      <c r="K23" s="4"/>
      <c r="L23" s="4" t="s">
        <v>44</v>
      </c>
      <c r="M23" s="4" t="s">
        <v>45</v>
      </c>
      <c r="N23" s="4">
        <v>6.2752999999999997</v>
      </c>
      <c r="O23" s="4">
        <v>8.6888000000000005</v>
      </c>
      <c r="P23" s="4">
        <v>6.6108000000000002</v>
      </c>
      <c r="Q23" s="4">
        <v>6.3139000000000003</v>
      </c>
      <c r="R23" s="4">
        <v>5.4691999999999998</v>
      </c>
      <c r="S23" s="4">
        <v>5.0201000000000002</v>
      </c>
      <c r="T23" s="4"/>
      <c r="U23" s="4"/>
      <c r="V23" s="4"/>
    </row>
    <row r="24" spans="1:22" x14ac:dyDescent="0.25">
      <c r="A24" s="1">
        <v>23</v>
      </c>
      <c r="B24" s="3" t="s">
        <v>46</v>
      </c>
      <c r="C24" s="1" t="s">
        <v>47</v>
      </c>
      <c r="D24" s="4" t="e">
        <f ca="1">_xll.BDH($C24,$B$1,"31/12/2014","30/06/2019","Period","Y","dir=H","Dts=Hide","cols=5;rows=1")</f>
        <v>#NAME?</v>
      </c>
      <c r="E24" s="4">
        <v>6.5762</v>
      </c>
      <c r="F24" s="4">
        <v>5.4804000000000004</v>
      </c>
      <c r="G24" s="4">
        <v>5.0618999999999996</v>
      </c>
      <c r="H24" s="4">
        <v>4.1382000000000003</v>
      </c>
      <c r="I24" s="4" t="e">
        <f ca="1">_xll.BDH($C24,$B$1,$I$1)</f>
        <v>#NAME?</v>
      </c>
      <c r="J24" s="4"/>
      <c r="K24" s="4"/>
      <c r="L24" s="4" t="s">
        <v>46</v>
      </c>
      <c r="M24" s="4" t="s">
        <v>47</v>
      </c>
      <c r="N24" s="4">
        <v>5.5486000000000004</v>
      </c>
      <c r="O24" s="4">
        <v>6.5762</v>
      </c>
      <c r="P24" s="4">
        <v>5.4804000000000004</v>
      </c>
      <c r="Q24" s="4">
        <v>5.0618999999999996</v>
      </c>
      <c r="R24" s="4">
        <v>4.1382000000000003</v>
      </c>
      <c r="S24" s="4">
        <v>4.5772000000000004</v>
      </c>
      <c r="T24" s="4"/>
      <c r="U24" s="4"/>
      <c r="V24" s="4"/>
    </row>
    <row r="25" spans="1:22" x14ac:dyDescent="0.25">
      <c r="A25" s="1">
        <v>24</v>
      </c>
      <c r="B25" s="3" t="s">
        <v>48</v>
      </c>
      <c r="C25" s="1" t="s">
        <v>49</v>
      </c>
      <c r="D25" s="4" t="e">
        <f ca="1">_xll.BDH($C25,$B$1,"31/12/2014","30/06/2019","Period","Y","dir=H","Dts=Hide","cols=5;rows=1")</f>
        <v>#NAME?</v>
      </c>
      <c r="E25" s="4">
        <v>0.39279999999999998</v>
      </c>
      <c r="F25" s="4">
        <v>0.58679999999999999</v>
      </c>
      <c r="G25" s="4">
        <v>0.54459999999999997</v>
      </c>
      <c r="H25" s="4">
        <v>0.92259999999999998</v>
      </c>
      <c r="I25" s="4" t="e">
        <f ca="1">_xll.BDH($C25,$B$1,$I$1)</f>
        <v>#NAME?</v>
      </c>
      <c r="J25" s="4"/>
      <c r="K25" s="4"/>
      <c r="L25" s="4" t="s">
        <v>48</v>
      </c>
      <c r="M25" s="4" t="s">
        <v>49</v>
      </c>
      <c r="N25" s="4">
        <v>0.35520000000000002</v>
      </c>
      <c r="O25" s="4">
        <v>0.39279999999999998</v>
      </c>
      <c r="P25" s="4">
        <v>0.58679999999999999</v>
      </c>
      <c r="Q25" s="4">
        <v>0.54459999999999997</v>
      </c>
      <c r="R25" s="4">
        <v>0.92259999999999998</v>
      </c>
      <c r="S25" s="4">
        <v>1.3895999999999999</v>
      </c>
      <c r="T25" s="4"/>
      <c r="U25" s="4"/>
      <c r="V25" s="4"/>
    </row>
    <row r="26" spans="1:22" x14ac:dyDescent="0.25">
      <c r="A26" s="1">
        <v>25</v>
      </c>
      <c r="B26" s="3" t="s">
        <v>50</v>
      </c>
      <c r="C26" s="1" t="s">
        <v>51</v>
      </c>
      <c r="D26" s="4" t="e">
        <f ca="1">_xll.BDH($C26,$B$1,"31/12/2014","30/06/2019","Period","Y","dir=H","Dts=Hide","cols=5;rows=1")</f>
        <v>#NAME?</v>
      </c>
      <c r="E26" s="4">
        <v>1.7684</v>
      </c>
      <c r="F26" s="4">
        <v>2.2077</v>
      </c>
      <c r="G26" s="4">
        <v>1.6202000000000001</v>
      </c>
      <c r="H26" s="4">
        <v>3.2052</v>
      </c>
      <c r="I26" s="4" t="e">
        <f ca="1">_xll.BDH($C26,$B$1,$I$1)</f>
        <v>#NAME?</v>
      </c>
      <c r="J26" s="4"/>
      <c r="K26" s="4"/>
      <c r="L26" s="4" t="s">
        <v>50</v>
      </c>
      <c r="M26" s="4" t="s">
        <v>51</v>
      </c>
      <c r="N26" s="4">
        <v>0.9778</v>
      </c>
      <c r="O26" s="4">
        <v>1.7684</v>
      </c>
      <c r="P26" s="4">
        <v>2.2077</v>
      </c>
      <c r="Q26" s="4">
        <v>1.6202000000000001</v>
      </c>
      <c r="R26" s="4">
        <v>3.2052</v>
      </c>
      <c r="S26" s="4">
        <v>2.9428000000000001</v>
      </c>
      <c r="T26" s="4"/>
      <c r="U26" s="4"/>
      <c r="V26" s="4"/>
    </row>
    <row r="27" spans="1:22" x14ac:dyDescent="0.25">
      <c r="A27" s="1">
        <v>26</v>
      </c>
      <c r="B27" s="3" t="s">
        <v>52</v>
      </c>
      <c r="C27" s="1" t="s">
        <v>53</v>
      </c>
      <c r="D27" s="4" t="e">
        <f ca="1">_xll.BDH($C27,$B$1,"31/12/2014","30/06/2019","Period","Y","dir=H","Dts=Hide","cols=5;rows=1")</f>
        <v>#NAME?</v>
      </c>
      <c r="E27" s="4">
        <v>0.88160000000000005</v>
      </c>
      <c r="F27" s="4">
        <v>0.47589999999999999</v>
      </c>
      <c r="G27" s="4">
        <v>-4.0599999999999997E-2</v>
      </c>
      <c r="H27" s="4">
        <v>-0.01</v>
      </c>
      <c r="I27" s="4" t="e">
        <f ca="1">_xll.BDH($C27,$B$1,$I$1)</f>
        <v>#NAME?</v>
      </c>
      <c r="J27" s="4"/>
      <c r="K27" s="4"/>
      <c r="L27" s="4" t="s">
        <v>52</v>
      </c>
      <c r="M27" s="4" t="s">
        <v>53</v>
      </c>
      <c r="N27" s="4">
        <v>11.086600000000001</v>
      </c>
      <c r="O27" s="4">
        <v>0.88160000000000005</v>
      </c>
      <c r="P27" s="4">
        <v>0.47589999999999999</v>
      </c>
      <c r="Q27" s="4">
        <v>-4.0599999999999997E-2</v>
      </c>
      <c r="R27" s="4">
        <v>-0.01</v>
      </c>
      <c r="S27" s="4">
        <v>0.41070000000000001</v>
      </c>
      <c r="T27" s="4"/>
      <c r="U27" s="4"/>
      <c r="V27" s="4"/>
    </row>
    <row r="28" spans="1:22" x14ac:dyDescent="0.25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K25" sqref="K25"/>
    </sheetView>
  </sheetViews>
  <sheetFormatPr defaultRowHeight="15" x14ac:dyDescent="0.25"/>
  <cols>
    <col min="1" max="1" width="3.85546875" style="1" bestFit="1" customWidth="1"/>
    <col min="2" max="2" width="29.5703125" style="1" bestFit="1" customWidth="1"/>
    <col min="3" max="3" width="19" style="1" bestFit="1" customWidth="1"/>
    <col min="4" max="8" width="12" style="1" bestFit="1" customWidth="1"/>
    <col min="9" max="9" width="11.28515625" style="1" bestFit="1" customWidth="1"/>
    <col min="10" max="10" width="9.140625" style="1"/>
    <col min="11" max="11" width="12" style="1" bestFit="1" customWidth="1"/>
    <col min="12" max="12" width="29.5703125" style="1" bestFit="1" customWidth="1"/>
    <col min="13" max="13" width="19" style="1" bestFit="1" customWidth="1"/>
    <col min="14" max="18" width="12" style="1" bestFit="1" customWidth="1"/>
    <col min="19" max="19" width="11.28515625" style="1" bestFit="1" customWidth="1"/>
    <col min="20" max="16384" width="9.140625" style="1"/>
  </cols>
  <sheetData>
    <row r="1" spans="1:19" x14ac:dyDescent="0.25">
      <c r="B1" s="1" t="s">
        <v>56</v>
      </c>
      <c r="D1" s="2">
        <v>42004</v>
      </c>
      <c r="E1" s="2">
        <v>42369</v>
      </c>
      <c r="F1" s="2">
        <v>42735</v>
      </c>
      <c r="G1" s="2">
        <v>43100</v>
      </c>
      <c r="H1" s="2">
        <v>43465</v>
      </c>
      <c r="I1" s="2">
        <v>43646</v>
      </c>
      <c r="L1" s="2" t="s">
        <v>56</v>
      </c>
      <c r="M1" s="2"/>
      <c r="N1" s="2">
        <v>42004</v>
      </c>
      <c r="O1" s="2">
        <v>42369</v>
      </c>
      <c r="P1" s="2">
        <v>42735</v>
      </c>
      <c r="Q1" s="2">
        <v>43100</v>
      </c>
      <c r="R1" s="2">
        <v>43465</v>
      </c>
      <c r="S1" s="2">
        <v>43646</v>
      </c>
    </row>
    <row r="2" spans="1:19" x14ac:dyDescent="0.25">
      <c r="A2" s="1">
        <v>1</v>
      </c>
      <c r="B2" s="3" t="s">
        <v>1</v>
      </c>
      <c r="C2" s="1" t="s">
        <v>2</v>
      </c>
      <c r="D2" s="6" t="e">
        <f ca="1">_xll.BDH($C2,$B$1,"31/12/2014","31/12/2018","Period","Y","dir=H","Dts=Hide","cols=5;rows=1")</f>
        <v>#NAME?</v>
      </c>
      <c r="E2" s="6">
        <v>35.081699999999998</v>
      </c>
      <c r="F2" s="6">
        <v>37.578200000000002</v>
      </c>
      <c r="G2" s="6">
        <v>38.641100000000002</v>
      </c>
      <c r="H2" s="6">
        <v>39.318899999999999</v>
      </c>
      <c r="I2" s="6" t="e">
        <f ca="1">_xll.BDH($C2,$B$1,$I$1)</f>
        <v>#NAME?</v>
      </c>
      <c r="J2" s="6"/>
      <c r="K2" s="6"/>
      <c r="L2" s="6" t="s">
        <v>1</v>
      </c>
      <c r="M2" s="6" t="s">
        <v>2</v>
      </c>
      <c r="N2" s="6">
        <v>31.936699999999998</v>
      </c>
      <c r="O2" s="6">
        <v>35.081699999999998</v>
      </c>
      <c r="P2" s="6">
        <v>37.578200000000002</v>
      </c>
      <c r="Q2" s="6">
        <v>38.641100000000002</v>
      </c>
      <c r="R2" s="6">
        <v>39.318899999999999</v>
      </c>
      <c r="S2" s="6">
        <v>42.924700000000001</v>
      </c>
    </row>
    <row r="3" spans="1:19" x14ac:dyDescent="0.25">
      <c r="A3" s="1">
        <v>2</v>
      </c>
      <c r="B3" s="3" t="s">
        <v>3</v>
      </c>
      <c r="C3" s="1" t="s">
        <v>55</v>
      </c>
      <c r="D3" s="6" t="e">
        <f ca="1">_xll.BDH($C3,$B$1,"31/12/2014","30/06/2019","Period","Y","dir=H","Dts=Hide","cols=5;rows=1")</f>
        <v>#NAME?</v>
      </c>
      <c r="E3" s="6">
        <v>28.680900000000001</v>
      </c>
      <c r="F3" s="6">
        <v>27.706099999999999</v>
      </c>
      <c r="G3" s="6">
        <v>25.623200000000001</v>
      </c>
      <c r="H3" s="6">
        <v>23.0747</v>
      </c>
      <c r="I3" s="6" t="e">
        <f ca="1">_xll.BDH($C3,$B$1,$I$1)</f>
        <v>#NAME?</v>
      </c>
      <c r="J3" s="6"/>
      <c r="K3" s="6"/>
      <c r="L3" s="6" t="s">
        <v>3</v>
      </c>
      <c r="M3" s="6" t="s">
        <v>55</v>
      </c>
      <c r="N3" s="6">
        <v>28.9937</v>
      </c>
      <c r="O3" s="6">
        <v>28.680900000000001</v>
      </c>
      <c r="P3" s="6">
        <v>27.706099999999999</v>
      </c>
      <c r="Q3" s="6">
        <v>25.623200000000001</v>
      </c>
      <c r="R3" s="6">
        <v>23.0747</v>
      </c>
      <c r="S3" s="6">
        <v>29.912600000000001</v>
      </c>
    </row>
    <row r="4" spans="1:19" x14ac:dyDescent="0.25">
      <c r="A4" s="1">
        <v>3</v>
      </c>
      <c r="B4" s="3" t="s">
        <v>6</v>
      </c>
      <c r="C4" s="1" t="s">
        <v>7</v>
      </c>
      <c r="D4" s="6" t="e">
        <f ca="1">_xll.BDH($C4,$B$1,"31/12/2014","31/12/2018","Period","Y","dir=H","Dts=Hide","cols=5;rows=1")</f>
        <v>#NAME?</v>
      </c>
      <c r="E4" s="6">
        <v>20.0322</v>
      </c>
      <c r="F4" s="6">
        <v>23.918299999999999</v>
      </c>
      <c r="G4" s="6">
        <v>20.6096</v>
      </c>
      <c r="H4" s="6">
        <v>18.1267</v>
      </c>
      <c r="I4" s="6" t="e">
        <f ca="1">_xll.BDH($C4,$B$1,$I$1)</f>
        <v>#NAME?</v>
      </c>
      <c r="J4" s="6"/>
      <c r="K4" s="6"/>
      <c r="L4" s="6" t="s">
        <v>6</v>
      </c>
      <c r="M4" s="6" t="s">
        <v>7</v>
      </c>
      <c r="N4" s="6">
        <v>15.117699999999999</v>
      </c>
      <c r="O4" s="6">
        <v>20.0322</v>
      </c>
      <c r="P4" s="6">
        <v>23.918299999999999</v>
      </c>
      <c r="Q4" s="6">
        <v>20.6096</v>
      </c>
      <c r="R4" s="6">
        <v>18.1267</v>
      </c>
      <c r="S4" s="6">
        <v>18.057400000000001</v>
      </c>
    </row>
    <row r="5" spans="1:19" x14ac:dyDescent="0.25">
      <c r="A5" s="1">
        <v>4</v>
      </c>
      <c r="B5" s="3" t="s">
        <v>8</v>
      </c>
      <c r="C5" s="1" t="s">
        <v>9</v>
      </c>
      <c r="D5" s="6" t="e">
        <f ca="1">_xll.BDH($C5,$B$1,"31/12/2014","31/12/2018","Period","Y","dir=H","Dts=Hide","cols=5;rows=1")</f>
        <v>#NAME?</v>
      </c>
      <c r="E5" s="6">
        <v>32.620100000000001</v>
      </c>
      <c r="F5" s="6">
        <v>33.911000000000001</v>
      </c>
      <c r="G5" s="6">
        <v>33.944699999999997</v>
      </c>
      <c r="H5" s="6">
        <v>33.618000000000002</v>
      </c>
      <c r="I5" s="6" t="e">
        <f ca="1">_xll.BDH($C5,$B$1,$I$1)</f>
        <v>#NAME?</v>
      </c>
      <c r="J5" s="6"/>
      <c r="K5" s="6"/>
      <c r="L5" s="6" t="s">
        <v>8</v>
      </c>
      <c r="M5" s="6" t="s">
        <v>9</v>
      </c>
      <c r="N5" s="6">
        <v>29.388200000000001</v>
      </c>
      <c r="O5" s="6">
        <v>32.620100000000001</v>
      </c>
      <c r="P5" s="6">
        <v>33.911000000000001</v>
      </c>
      <c r="Q5" s="6">
        <v>33.944699999999997</v>
      </c>
      <c r="R5" s="6">
        <v>33.618000000000002</v>
      </c>
      <c r="S5" s="6">
        <v>37.818800000000003</v>
      </c>
    </row>
    <row r="6" spans="1:19" x14ac:dyDescent="0.25">
      <c r="A6" s="1">
        <v>5</v>
      </c>
      <c r="B6" s="3" t="s">
        <v>10</v>
      </c>
      <c r="C6" s="1" t="s">
        <v>11</v>
      </c>
      <c r="D6" s="6" t="e">
        <f ca="1">_xll.BDH($C6,$B$1,"31/12/2014","31/12/2018","Period","Y","dir=H","Dts=Hide","cols=5;rows=1")</f>
        <v>#NAME?</v>
      </c>
      <c r="E6" s="6">
        <v>12.2271</v>
      </c>
      <c r="F6" s="6">
        <v>13.766</v>
      </c>
      <c r="G6" s="6">
        <v>12.9077</v>
      </c>
      <c r="H6" s="6">
        <v>13.885899999999999</v>
      </c>
      <c r="I6" s="6" t="e">
        <f ca="1">_xll.BDH($C6,$B$1,$I$1)</f>
        <v>#NAME?</v>
      </c>
      <c r="J6" s="6"/>
      <c r="K6" s="6"/>
      <c r="L6" s="6" t="s">
        <v>10</v>
      </c>
      <c r="M6" s="6" t="s">
        <v>11</v>
      </c>
      <c r="N6" s="6">
        <v>8.5907999999999998</v>
      </c>
      <c r="O6" s="6">
        <v>12.2271</v>
      </c>
      <c r="P6" s="6">
        <v>13.766</v>
      </c>
      <c r="Q6" s="6">
        <v>12.9077</v>
      </c>
      <c r="R6" s="6">
        <v>13.885899999999999</v>
      </c>
      <c r="S6" s="6">
        <v>15.327400000000001</v>
      </c>
    </row>
    <row r="7" spans="1:19" x14ac:dyDescent="0.25">
      <c r="A7" s="1">
        <v>6</v>
      </c>
      <c r="B7" s="3" t="s">
        <v>12</v>
      </c>
      <c r="C7" s="1" t="s">
        <v>13</v>
      </c>
      <c r="D7" s="6" t="e">
        <f ca="1">_xll.BDH($C7,$B$1,"31/12/2014","31/12/2018","Period","Y","dir=H","Dts=Hide","cols=5;rows=1")</f>
        <v>#NAME?</v>
      </c>
      <c r="E7" s="6">
        <v>37.739600000000003</v>
      </c>
      <c r="F7" s="6">
        <v>34.380699999999997</v>
      </c>
      <c r="G7" s="6">
        <v>29.7789</v>
      </c>
      <c r="H7" s="6">
        <v>29.194299999999998</v>
      </c>
      <c r="I7" s="6" t="e">
        <f ca="1">_xll.BDH($C7,$B$1,$I$1)</f>
        <v>#NAME?</v>
      </c>
      <c r="J7" s="6"/>
      <c r="K7" s="6"/>
      <c r="L7" s="6" t="s">
        <v>12</v>
      </c>
      <c r="M7" s="6" t="s">
        <v>13</v>
      </c>
      <c r="N7" s="6">
        <v>40.863999999999997</v>
      </c>
      <c r="O7" s="6">
        <v>37.739600000000003</v>
      </c>
      <c r="P7" s="6">
        <v>34.380699999999997</v>
      </c>
      <c r="Q7" s="6">
        <v>29.7789</v>
      </c>
      <c r="R7" s="6">
        <v>29.194299999999998</v>
      </c>
      <c r="S7" s="6">
        <v>32.359000000000002</v>
      </c>
    </row>
    <row r="8" spans="1:19" x14ac:dyDescent="0.25">
      <c r="A8" s="1">
        <v>7</v>
      </c>
      <c r="B8" s="3" t="s">
        <v>14</v>
      </c>
      <c r="C8" s="1" t="s">
        <v>15</v>
      </c>
      <c r="D8" s="6" t="e">
        <f ca="1">_xll.BDH($C8,$B$1,"31/12/2014","31/12/2018","Period","Y","dir=H","Dts=Hide","cols=5;rows=1")</f>
        <v>#NAME?</v>
      </c>
      <c r="E8" s="6">
        <v>26.2378</v>
      </c>
      <c r="F8" s="6">
        <v>32.911099999999998</v>
      </c>
      <c r="G8" s="6">
        <v>30.2194</v>
      </c>
      <c r="H8" s="6">
        <v>27.5002</v>
      </c>
      <c r="I8" s="6" t="e">
        <f ca="1">_xll.BDH($C8,$B$1,$I$1)</f>
        <v>#NAME?</v>
      </c>
      <c r="J8" s="6"/>
      <c r="K8" s="6"/>
      <c r="L8" s="6" t="s">
        <v>14</v>
      </c>
      <c r="M8" s="6" t="s">
        <v>15</v>
      </c>
      <c r="N8" s="6">
        <v>20.858699999999999</v>
      </c>
      <c r="O8" s="6">
        <v>26.2378</v>
      </c>
      <c r="P8" s="6">
        <v>32.911099999999998</v>
      </c>
      <c r="Q8" s="6">
        <v>30.2194</v>
      </c>
      <c r="R8" s="6">
        <v>27.5002</v>
      </c>
      <c r="S8" s="6">
        <v>32.0685</v>
      </c>
    </row>
    <row r="9" spans="1:19" x14ac:dyDescent="0.25">
      <c r="A9" s="1">
        <v>8</v>
      </c>
      <c r="B9" s="3" t="s">
        <v>16</v>
      </c>
      <c r="C9" s="1" t="s">
        <v>17</v>
      </c>
      <c r="D9" s="6" t="e">
        <f ca="1">_xll.BDH($C9,$B$1,"31/12/2014","31/12/2018","Period","Y","dir=H","Dts=Hide","cols=5;rows=1")</f>
        <v>#NAME?</v>
      </c>
      <c r="E9" s="6">
        <v>24.4588</v>
      </c>
      <c r="F9" s="6">
        <v>19.2621</v>
      </c>
      <c r="G9" s="6">
        <v>17.959800000000001</v>
      </c>
      <c r="H9" s="6">
        <v>14.753399999999999</v>
      </c>
      <c r="I9" s="6" t="e">
        <f ca="1">_xll.BDH($C9,$B$1,$I$1)</f>
        <v>#NAME?</v>
      </c>
      <c r="J9" s="6"/>
      <c r="K9" s="6"/>
      <c r="L9" s="6" t="s">
        <v>16</v>
      </c>
      <c r="M9" s="6" t="s">
        <v>17</v>
      </c>
      <c r="N9" s="6">
        <v>33.7637</v>
      </c>
      <c r="O9" s="6">
        <v>24.4588</v>
      </c>
      <c r="P9" s="6">
        <v>19.2621</v>
      </c>
      <c r="Q9" s="6">
        <v>17.959800000000001</v>
      </c>
      <c r="R9" s="6">
        <v>14.753399999999999</v>
      </c>
      <c r="S9" s="6">
        <v>30.648199999999999</v>
      </c>
    </row>
    <row r="10" spans="1:19" x14ac:dyDescent="0.25">
      <c r="A10" s="1">
        <v>9</v>
      </c>
      <c r="B10" s="3" t="s">
        <v>18</v>
      </c>
      <c r="C10" s="1" t="s">
        <v>19</v>
      </c>
      <c r="D10" s="6" t="e">
        <f ca="1">_xll.BDH($C10,$B$1,"31/12/2014","31/12/2018","Period","Y","dir=H","Dts=Hide","cols=5;rows=1")</f>
        <v>#NAME?</v>
      </c>
      <c r="E10" s="6">
        <v>42.109400000000001</v>
      </c>
      <c r="F10" s="6">
        <v>42.527799999999999</v>
      </c>
      <c r="G10" s="6">
        <v>35.541699999999999</v>
      </c>
      <c r="H10" s="6">
        <v>40.326300000000003</v>
      </c>
      <c r="I10" s="6" t="e">
        <f ca="1">_xll.BDH($C10,$B$1,$I$1)</f>
        <v>#NAME?</v>
      </c>
      <c r="J10" s="6"/>
      <c r="K10" s="6"/>
      <c r="L10" s="6" t="s">
        <v>18</v>
      </c>
      <c r="M10" s="6" t="s">
        <v>19</v>
      </c>
      <c r="N10" s="6">
        <v>46.713799999999999</v>
      </c>
      <c r="O10" s="6">
        <v>42.109400000000001</v>
      </c>
      <c r="P10" s="6">
        <v>42.527799999999999</v>
      </c>
      <c r="Q10" s="6">
        <v>35.541699999999999</v>
      </c>
      <c r="R10" s="6">
        <v>40.326300000000003</v>
      </c>
      <c r="S10" s="6">
        <v>37.967399999999998</v>
      </c>
    </row>
    <row r="11" spans="1:19" x14ac:dyDescent="0.25">
      <c r="A11" s="1">
        <v>10</v>
      </c>
      <c r="B11" s="3" t="s">
        <v>20</v>
      </c>
      <c r="C11" s="1" t="s">
        <v>21</v>
      </c>
      <c r="D11" s="6" t="e">
        <f ca="1">_xll.BDH($C11,$B$1,"31/12/2014","31/12/2018","Period","Y","dir=H","Dts=Hide","cols=5;rows=1")</f>
        <v>#NAME?</v>
      </c>
      <c r="E11" s="6">
        <v>36.168500000000002</v>
      </c>
      <c r="F11" s="6">
        <v>34.430300000000003</v>
      </c>
      <c r="G11" s="6">
        <v>31.0501</v>
      </c>
      <c r="H11" s="6">
        <v>30.3856</v>
      </c>
      <c r="I11" s="6" t="e">
        <f ca="1">_xll.BDH($C11,$B$1,$I$1)</f>
        <v>#NAME?</v>
      </c>
      <c r="J11" s="6"/>
      <c r="K11" s="6"/>
      <c r="L11" s="6" t="s">
        <v>20</v>
      </c>
      <c r="M11" s="6" t="s">
        <v>21</v>
      </c>
      <c r="N11" s="6">
        <v>37.231699999999996</v>
      </c>
      <c r="O11" s="6">
        <v>36.168500000000002</v>
      </c>
      <c r="P11" s="6">
        <v>34.430300000000003</v>
      </c>
      <c r="Q11" s="6">
        <v>31.0501</v>
      </c>
      <c r="R11" s="6">
        <v>30.3856</v>
      </c>
      <c r="S11" s="6">
        <v>34.226700000000001</v>
      </c>
    </row>
    <row r="12" spans="1:19" x14ac:dyDescent="0.25">
      <c r="A12" s="1">
        <v>11</v>
      </c>
      <c r="B12" s="3" t="s">
        <v>22</v>
      </c>
      <c r="C12" s="1" t="s">
        <v>23</v>
      </c>
      <c r="D12" s="6" t="e">
        <f ca="1">_xll.BDH($C12,$B$1,"31/12/2014","31/12/2018","Period","Y","dir=H","Dts=Hide","cols=5;rows=1")</f>
        <v>#NAME?</v>
      </c>
      <c r="E12" s="6">
        <v>17.952500000000001</v>
      </c>
      <c r="F12" s="6">
        <v>19.743099999999998</v>
      </c>
      <c r="G12" s="6">
        <v>17.875699999999998</v>
      </c>
      <c r="H12" s="6">
        <v>15.9933</v>
      </c>
      <c r="I12" s="6" t="e">
        <f ca="1">_xll.BDH($C12,$B$1,$I$1)</f>
        <v>#NAME?</v>
      </c>
      <c r="J12" s="6"/>
      <c r="K12" s="6"/>
      <c r="L12" s="6" t="s">
        <v>22</v>
      </c>
      <c r="M12" s="6" t="s">
        <v>23</v>
      </c>
      <c r="N12" s="6">
        <v>13.854900000000001</v>
      </c>
      <c r="O12" s="6">
        <v>17.952500000000001</v>
      </c>
      <c r="P12" s="6">
        <v>19.743099999999998</v>
      </c>
      <c r="Q12" s="6">
        <v>17.875699999999998</v>
      </c>
      <c r="R12" s="6">
        <v>15.9933</v>
      </c>
      <c r="S12" s="6">
        <v>20.282699999999998</v>
      </c>
    </row>
    <row r="13" spans="1:19" x14ac:dyDescent="0.25">
      <c r="A13" s="1">
        <v>12</v>
      </c>
      <c r="B13" s="3" t="s">
        <v>24</v>
      </c>
      <c r="C13" s="1" t="s">
        <v>25</v>
      </c>
      <c r="D13" s="6" t="e">
        <f ca="1">_xll.BDH($C13,$B$1,"31/12/2014","31/12/2018","Period","Y","dir=H","Dts=Hide","cols=5;rows=1")</f>
        <v>#NAME?</v>
      </c>
      <c r="E13" s="6">
        <v>29.898199999999999</v>
      </c>
      <c r="F13" s="6">
        <v>28.24</v>
      </c>
      <c r="G13" s="6">
        <v>25.8187</v>
      </c>
      <c r="H13" s="6">
        <v>25.053799999999999</v>
      </c>
      <c r="I13" s="6" t="e">
        <f ca="1">_xll.BDH($C13,$B$1,$I$1)</f>
        <v>#NAME?</v>
      </c>
      <c r="J13" s="6"/>
      <c r="K13" s="6"/>
      <c r="L13" s="6" t="s">
        <v>24</v>
      </c>
      <c r="M13" s="6" t="s">
        <v>25</v>
      </c>
      <c r="N13" s="6">
        <v>26.456800000000001</v>
      </c>
      <c r="O13" s="6">
        <v>29.898199999999999</v>
      </c>
      <c r="P13" s="6">
        <v>28.24</v>
      </c>
      <c r="Q13" s="6">
        <v>25.8187</v>
      </c>
      <c r="R13" s="6">
        <v>25.053799999999999</v>
      </c>
      <c r="S13" s="6">
        <v>25.685300000000002</v>
      </c>
    </row>
    <row r="14" spans="1:19" x14ac:dyDescent="0.25">
      <c r="A14" s="1">
        <v>13</v>
      </c>
      <c r="B14" s="3" t="s">
        <v>26</v>
      </c>
      <c r="C14" s="1" t="s">
        <v>27</v>
      </c>
      <c r="D14" s="6" t="e">
        <f ca="1">_xll.BDH($C14,$B$1,"31/12/2014","31/12/2018","Period","Y","dir=H","Dts=Hide","cols=5;rows=1")</f>
        <v>#NAME?</v>
      </c>
      <c r="E14" s="6">
        <v>38.017000000000003</v>
      </c>
      <c r="F14" s="6">
        <v>39.016100000000002</v>
      </c>
      <c r="G14" s="6">
        <v>41.503599999999999</v>
      </c>
      <c r="H14" s="6">
        <v>39.209499999999998</v>
      </c>
      <c r="I14" s="6" t="e">
        <f ca="1">_xll.BDH($C14,$B$1,$I$1)</f>
        <v>#NAME?</v>
      </c>
      <c r="J14" s="6"/>
      <c r="K14" s="6"/>
      <c r="L14" s="6" t="s">
        <v>26</v>
      </c>
      <c r="M14" s="6" t="s">
        <v>27</v>
      </c>
      <c r="N14" s="6">
        <v>32.643999999999998</v>
      </c>
      <c r="O14" s="6">
        <v>38.017000000000003</v>
      </c>
      <c r="P14" s="6">
        <v>39.016100000000002</v>
      </c>
      <c r="Q14" s="6">
        <v>41.503599999999999</v>
      </c>
      <c r="R14" s="6">
        <v>39.209499999999998</v>
      </c>
      <c r="S14" s="6">
        <v>42.5473</v>
      </c>
    </row>
    <row r="15" spans="1:19" x14ac:dyDescent="0.25">
      <c r="A15" s="1">
        <v>14</v>
      </c>
      <c r="B15" s="3" t="s">
        <v>28</v>
      </c>
      <c r="C15" s="1" t="s">
        <v>29</v>
      </c>
      <c r="D15" s="6" t="e">
        <f ca="1">_xll.BDH($C15,$B$1,"31/12/2014","31/12/2018","Period","Y","dir=H","Dts=Hide","cols=5;rows=1")</f>
        <v>#NAME?</v>
      </c>
      <c r="E15" s="6">
        <v>38.299300000000002</v>
      </c>
      <c r="F15" s="6">
        <v>43.639299999999999</v>
      </c>
      <c r="G15" s="6">
        <v>39.012799999999999</v>
      </c>
      <c r="H15" s="6">
        <v>31.825099999999999</v>
      </c>
      <c r="I15" s="6" t="e">
        <f ca="1">_xll.BDH($C15,$B$1,$I$1)</f>
        <v>#NAME?</v>
      </c>
      <c r="J15" s="6"/>
      <c r="K15" s="6"/>
      <c r="L15" s="6" t="s">
        <v>28</v>
      </c>
      <c r="M15" s="6" t="s">
        <v>29</v>
      </c>
      <c r="N15" s="6">
        <v>30.151800000000001</v>
      </c>
      <c r="O15" s="6">
        <v>38.299300000000002</v>
      </c>
      <c r="P15" s="6">
        <v>43.639299999999999</v>
      </c>
      <c r="Q15" s="6">
        <v>39.012799999999999</v>
      </c>
      <c r="R15" s="6">
        <v>31.825099999999999</v>
      </c>
      <c r="S15" s="6">
        <v>32.558500000000002</v>
      </c>
    </row>
    <row r="16" spans="1:19" x14ac:dyDescent="0.25">
      <c r="A16" s="1">
        <v>15</v>
      </c>
      <c r="B16" s="3" t="s">
        <v>30</v>
      </c>
      <c r="C16" s="1" t="s">
        <v>31</v>
      </c>
      <c r="D16" s="6" t="e">
        <f ca="1">_xll.BDH($C16,$B$1,"31/12/2014","31/12/2018","Period","Y","dir=H","Dts=Hide","cols=5;rows=1")</f>
        <v>#NAME?</v>
      </c>
      <c r="E16" s="6">
        <v>28.172699999999999</v>
      </c>
      <c r="F16" s="6">
        <v>29.292999999999999</v>
      </c>
      <c r="G16" s="6">
        <v>31.938099999999999</v>
      </c>
      <c r="H16" s="6">
        <v>31.1965</v>
      </c>
      <c r="I16" s="6" t="e">
        <f ca="1">_xll.BDH($C16,$B$1,$I$1)</f>
        <v>#NAME?</v>
      </c>
      <c r="J16" s="6"/>
      <c r="K16" s="6"/>
      <c r="L16" s="6" t="s">
        <v>30</v>
      </c>
      <c r="M16" s="6" t="s">
        <v>31</v>
      </c>
      <c r="N16" s="6">
        <v>23.236999999999998</v>
      </c>
      <c r="O16" s="6">
        <v>28.172699999999999</v>
      </c>
      <c r="P16" s="6">
        <v>29.292999999999999</v>
      </c>
      <c r="Q16" s="6">
        <v>31.938099999999999</v>
      </c>
      <c r="R16" s="6">
        <v>31.1965</v>
      </c>
      <c r="S16" s="6">
        <v>32.805799999999998</v>
      </c>
    </row>
    <row r="17" spans="1:19" x14ac:dyDescent="0.25">
      <c r="A17" s="1">
        <v>16</v>
      </c>
      <c r="B17" s="3" t="s">
        <v>32</v>
      </c>
      <c r="C17" s="1" t="s">
        <v>33</v>
      </c>
      <c r="D17" s="6" t="e">
        <f ca="1">_xll.BDH($C17,$B$1,"31/12/2014","31/12/2018","Period","Y","dir=H","Dts=Hide","cols=5;rows=1")</f>
        <v>#NAME?</v>
      </c>
      <c r="E17" s="6">
        <v>25.432600000000001</v>
      </c>
      <c r="F17" s="6">
        <v>31.354600000000001</v>
      </c>
      <c r="G17" s="6">
        <v>32.328899999999997</v>
      </c>
      <c r="H17" s="6">
        <v>32.600200000000001</v>
      </c>
      <c r="I17" s="6" t="e">
        <f ca="1">_xll.BDH($C17,$B$1,$I$1)</f>
        <v>#NAME?</v>
      </c>
      <c r="J17" s="6"/>
      <c r="K17" s="6"/>
      <c r="L17" s="6" t="s">
        <v>32</v>
      </c>
      <c r="M17" s="6" t="s">
        <v>33</v>
      </c>
      <c r="N17" s="6">
        <v>16.36</v>
      </c>
      <c r="O17" s="6">
        <v>25.432600000000001</v>
      </c>
      <c r="P17" s="6">
        <v>31.354600000000001</v>
      </c>
      <c r="Q17" s="6">
        <v>32.328899999999997</v>
      </c>
      <c r="R17" s="6">
        <v>32.600200000000001</v>
      </c>
      <c r="S17" s="6">
        <v>33.940899999999999</v>
      </c>
    </row>
    <row r="18" spans="1:19" x14ac:dyDescent="0.25">
      <c r="A18" s="1">
        <v>17</v>
      </c>
      <c r="B18" s="3" t="s">
        <v>34</v>
      </c>
      <c r="C18" s="1" t="s">
        <v>35</v>
      </c>
      <c r="D18" s="6" t="e">
        <f ca="1">_xll.BDH($C18,$B$1,"31/12/2014","31/12/2018","Period","Y","dir=H","Dts=Hide","cols=5;rows=1")</f>
        <v>#NAME?</v>
      </c>
      <c r="E18" s="6">
        <v>20.966899999999999</v>
      </c>
      <c r="F18" s="6">
        <v>19.915600000000001</v>
      </c>
      <c r="G18" s="6">
        <v>20.1553</v>
      </c>
      <c r="H18" s="6">
        <v>13.931900000000001</v>
      </c>
      <c r="I18" s="6" t="e">
        <f ca="1">_xll.BDH($C18,$B$1,$I$1)</f>
        <v>#NAME?</v>
      </c>
      <c r="J18" s="6"/>
      <c r="K18" s="6"/>
      <c r="L18" s="6" t="s">
        <v>34</v>
      </c>
      <c r="M18" s="6" t="s">
        <v>35</v>
      </c>
      <c r="N18" s="6">
        <v>20.5928</v>
      </c>
      <c r="O18" s="6">
        <v>20.966899999999999</v>
      </c>
      <c r="P18" s="6">
        <v>19.915600000000001</v>
      </c>
      <c r="Q18" s="6">
        <v>20.1553</v>
      </c>
      <c r="R18" s="6">
        <v>13.931900000000001</v>
      </c>
      <c r="S18" s="6">
        <v>14.6736</v>
      </c>
    </row>
    <row r="19" spans="1:19" x14ac:dyDescent="0.25">
      <c r="A19" s="1">
        <v>18</v>
      </c>
      <c r="B19" s="3" t="s">
        <v>36</v>
      </c>
      <c r="C19" s="1" t="s">
        <v>37</v>
      </c>
      <c r="D19" s="6" t="e">
        <f ca="1">_xll.BDH($C19,$B$1,"31/12/2014","31/12/2018","Period","Y","dir=H","Dts=Hide","cols=5;rows=1")</f>
        <v>#NAME?</v>
      </c>
      <c r="E19" s="6">
        <v>22.8141</v>
      </c>
      <c r="F19" s="6">
        <v>24.099799999999998</v>
      </c>
      <c r="G19" s="6">
        <v>24.146599999999999</v>
      </c>
      <c r="H19" s="6">
        <v>18.1798</v>
      </c>
      <c r="I19" s="6" t="e">
        <f ca="1">_xll.BDH($C19,$B$1,$I$1)</f>
        <v>#NAME?</v>
      </c>
      <c r="J19" s="6"/>
      <c r="K19" s="6"/>
      <c r="L19" s="6" t="s">
        <v>36</v>
      </c>
      <c r="M19" s="6" t="s">
        <v>37</v>
      </c>
      <c r="N19" s="6">
        <v>13.4373</v>
      </c>
      <c r="O19" s="6">
        <v>22.8141</v>
      </c>
      <c r="P19" s="6">
        <v>24.099799999999998</v>
      </c>
      <c r="Q19" s="6">
        <v>24.146599999999999</v>
      </c>
      <c r="R19" s="6">
        <v>18.1798</v>
      </c>
      <c r="S19" s="6">
        <v>23.773499999999999</v>
      </c>
    </row>
    <row r="20" spans="1:19" x14ac:dyDescent="0.25">
      <c r="A20" s="1">
        <v>19</v>
      </c>
      <c r="B20" s="3" t="s">
        <v>38</v>
      </c>
      <c r="C20" s="1" t="s">
        <v>39</v>
      </c>
      <c r="D20" s="6" t="e">
        <f ca="1">_xll.BDH($C20,$B$1,"31/12/2013","31/12/2018","Period","Y","dir=H","Dts=Hide","cols=5;rows=1")</f>
        <v>#NAME?</v>
      </c>
      <c r="E20" s="6">
        <v>67.983000000000004</v>
      </c>
      <c r="F20" s="6">
        <v>70.704400000000007</v>
      </c>
      <c r="G20" s="6">
        <v>70.917500000000004</v>
      </c>
      <c r="H20" s="6">
        <v>70.046499999999995</v>
      </c>
      <c r="I20" s="6" t="e">
        <f ca="1">_xll.BDH($C20,$B$1,$I$1)</f>
        <v>#NAME?</v>
      </c>
      <c r="J20" s="6"/>
      <c r="K20" s="6"/>
      <c r="L20" s="6" t="s">
        <v>38</v>
      </c>
      <c r="M20" s="6" t="s">
        <v>39</v>
      </c>
      <c r="N20" s="6">
        <v>65.349500000000006</v>
      </c>
      <c r="O20" s="6">
        <v>67.983000000000004</v>
      </c>
      <c r="P20" s="6">
        <v>70.704400000000007</v>
      </c>
      <c r="Q20" s="6">
        <v>70.917500000000004</v>
      </c>
      <c r="R20" s="6">
        <v>70.046499999999995</v>
      </c>
      <c r="S20" s="6">
        <v>74.123099999999994</v>
      </c>
    </row>
    <row r="21" spans="1:19" x14ac:dyDescent="0.25">
      <c r="A21" s="1">
        <v>20</v>
      </c>
      <c r="B21" s="3" t="s">
        <v>40</v>
      </c>
      <c r="C21" s="1" t="s">
        <v>41</v>
      </c>
      <c r="D21" s="6" t="e">
        <f ca="1">_xll.BDH($C21,$B$1,"31/12/2014","31/12/2018","Period","Y","dir=H","Dts=Hide","cols=5;rows=1")</f>
        <v>#NAME?</v>
      </c>
      <c r="E21" s="6">
        <v>65.462299999999999</v>
      </c>
      <c r="F21" s="6">
        <v>61.757199999999997</v>
      </c>
      <c r="G21" s="6">
        <v>48.289000000000001</v>
      </c>
      <c r="H21" s="6">
        <v>46.803600000000003</v>
      </c>
      <c r="I21" s="6" t="e">
        <f ca="1">_xll.BDH($C21,$B$1,$I$1)</f>
        <v>#NAME?</v>
      </c>
      <c r="J21" s="6"/>
      <c r="K21" s="6"/>
      <c r="L21" s="6" t="s">
        <v>40</v>
      </c>
      <c r="M21" s="6" t="s">
        <v>41</v>
      </c>
      <c r="N21" s="6">
        <v>63.086399999999998</v>
      </c>
      <c r="O21" s="6">
        <v>65.462299999999999</v>
      </c>
      <c r="P21" s="6">
        <v>61.757199999999997</v>
      </c>
      <c r="Q21" s="6">
        <v>48.289000000000001</v>
      </c>
      <c r="R21" s="6">
        <v>46.803600000000003</v>
      </c>
      <c r="S21" s="6">
        <v>47.695700000000002</v>
      </c>
    </row>
    <row r="22" spans="1:19" x14ac:dyDescent="0.25">
      <c r="A22" s="1">
        <v>21</v>
      </c>
      <c r="B22" s="3" t="s">
        <v>42</v>
      </c>
      <c r="C22" s="1" t="s">
        <v>43</v>
      </c>
      <c r="D22" s="6" t="e">
        <f ca="1">_xll.BDH($C22,$B$1,"31/12/2014","31/12/2018","Period","Y","dir=H","Dts=Hide","cols=5;rows=1")</f>
        <v>#NAME?</v>
      </c>
      <c r="E22" s="6">
        <v>41.578000000000003</v>
      </c>
      <c r="F22" s="6">
        <v>55.6068</v>
      </c>
      <c r="G22" s="6">
        <v>50.266199999999998</v>
      </c>
      <c r="H22" s="6">
        <v>52.182200000000002</v>
      </c>
      <c r="I22" s="6" t="e">
        <f ca="1">_xll.BDH($C22,$B$1,$I$1)</f>
        <v>#NAME?</v>
      </c>
      <c r="J22" s="6"/>
      <c r="K22" s="6"/>
      <c r="L22" s="6" t="s">
        <v>42</v>
      </c>
      <c r="M22" s="6" t="s">
        <v>43</v>
      </c>
      <c r="N22" s="6">
        <v>38.536499999999997</v>
      </c>
      <c r="O22" s="6">
        <v>41.578000000000003</v>
      </c>
      <c r="P22" s="6">
        <v>55.6068</v>
      </c>
      <c r="Q22" s="6">
        <v>50.266199999999998</v>
      </c>
      <c r="R22" s="6">
        <v>52.182200000000002</v>
      </c>
      <c r="S22" s="6">
        <v>56.1813</v>
      </c>
    </row>
    <row r="23" spans="1:19" x14ac:dyDescent="0.25">
      <c r="A23" s="1">
        <v>22</v>
      </c>
      <c r="B23" s="3" t="s">
        <v>44</v>
      </c>
      <c r="C23" s="1" t="s">
        <v>45</v>
      </c>
      <c r="D23" s="6" t="e">
        <f ca="1">_xll.BDH($C23,$B$1,"31/12/2014","31/12/2018","Period","Y","dir=H","Dts=Hide","cols=5;rows=1")</f>
        <v>#NAME?</v>
      </c>
      <c r="E23" s="6">
        <v>53.995800000000003</v>
      </c>
      <c r="F23" s="6">
        <v>52.780799999999999</v>
      </c>
      <c r="G23" s="6">
        <v>51.2438</v>
      </c>
      <c r="H23" s="6">
        <v>50.972299999999997</v>
      </c>
      <c r="I23" s="6" t="e">
        <f ca="1">_xll.BDH($C23,$B$1,$I$1)</f>
        <v>#NAME?</v>
      </c>
      <c r="J23" s="6"/>
      <c r="K23" s="6"/>
      <c r="L23" s="6" t="s">
        <v>44</v>
      </c>
      <c r="M23" s="6" t="s">
        <v>45</v>
      </c>
      <c r="N23" s="6">
        <v>54.375500000000002</v>
      </c>
      <c r="O23" s="6">
        <v>53.995800000000003</v>
      </c>
      <c r="P23" s="6">
        <v>52.780799999999999</v>
      </c>
      <c r="Q23" s="6">
        <v>51.2438</v>
      </c>
      <c r="R23" s="6">
        <v>50.972299999999997</v>
      </c>
      <c r="S23" s="6">
        <v>50.321199999999997</v>
      </c>
    </row>
    <row r="24" spans="1:19" x14ac:dyDescent="0.25">
      <c r="A24" s="1">
        <v>23</v>
      </c>
      <c r="B24" s="3" t="s">
        <v>46</v>
      </c>
      <c r="C24" s="1" t="s">
        <v>47</v>
      </c>
      <c r="D24" s="6" t="e">
        <f ca="1">_xll.BDH($C24,$B$1,"31/12/2014","31/12/2018","Period","Y","dir=H","Dts=Hide","cols=5;rows=1")</f>
        <v>#NAME?</v>
      </c>
      <c r="E24" s="6">
        <v>70.4529</v>
      </c>
      <c r="F24" s="6">
        <v>73.356999999999999</v>
      </c>
      <c r="G24" s="6">
        <v>61.648400000000002</v>
      </c>
      <c r="H24" s="6">
        <v>58.776200000000003</v>
      </c>
      <c r="I24" s="6" t="e">
        <f ca="1">_xll.BDH($C24,$B$1,$I$1)</f>
        <v>#NAME?</v>
      </c>
      <c r="J24" s="6"/>
      <c r="K24" s="6"/>
      <c r="L24" s="6" t="s">
        <v>46</v>
      </c>
      <c r="M24" s="6" t="s">
        <v>47</v>
      </c>
      <c r="N24" s="6">
        <v>67.2239</v>
      </c>
      <c r="O24" s="6">
        <v>70.4529</v>
      </c>
      <c r="P24" s="6">
        <v>73.356999999999999</v>
      </c>
      <c r="Q24" s="6">
        <v>61.648400000000002</v>
      </c>
      <c r="R24" s="6">
        <v>58.776200000000003</v>
      </c>
      <c r="S24" s="6">
        <v>63.630699999999997</v>
      </c>
    </row>
    <row r="25" spans="1:19" x14ac:dyDescent="0.25">
      <c r="A25" s="1">
        <v>24</v>
      </c>
      <c r="B25" s="3" t="s">
        <v>48</v>
      </c>
      <c r="C25" s="1" t="s">
        <v>49</v>
      </c>
      <c r="D25" s="6" t="e">
        <f ca="1">_xll.BDH($C25,$B$1,"31/12/2014","31/12/2018","Period","Y","dir=H","Dts=Hide","cols=5;rows=1")</f>
        <v>#NAME?</v>
      </c>
      <c r="E25" s="6">
        <v>25.567299999999999</v>
      </c>
      <c r="F25" s="6">
        <v>27.728300000000001</v>
      </c>
      <c r="G25" s="6">
        <v>27.923999999999999</v>
      </c>
      <c r="H25" s="6">
        <v>28.608699999999999</v>
      </c>
      <c r="I25" s="6" t="e">
        <f ca="1">_xll.BDH($C25,$B$1,$I$1)</f>
        <v>#NAME?</v>
      </c>
      <c r="J25" s="6"/>
      <c r="K25" s="6"/>
      <c r="L25" s="6" t="s">
        <v>48</v>
      </c>
      <c r="M25" s="6" t="s">
        <v>49</v>
      </c>
      <c r="N25" s="6">
        <v>23.1126</v>
      </c>
      <c r="O25" s="6">
        <v>25.567299999999999</v>
      </c>
      <c r="P25" s="6">
        <v>27.728300000000001</v>
      </c>
      <c r="Q25" s="6">
        <v>27.923999999999999</v>
      </c>
      <c r="R25" s="6">
        <v>28.608699999999999</v>
      </c>
      <c r="S25" s="6">
        <v>33.164999999999999</v>
      </c>
    </row>
    <row r="26" spans="1:19" x14ac:dyDescent="0.25">
      <c r="A26" s="1">
        <v>25</v>
      </c>
      <c r="B26" s="3" t="s">
        <v>50</v>
      </c>
      <c r="C26" s="1" t="s">
        <v>51</v>
      </c>
      <c r="D26" s="6" t="e">
        <f ca="1">_xll.BDH($C26,$B$1,"31/12/2014","31/12/2018","Period","Y","dir=H","Dts=Hide","cols=5;rows=1")</f>
        <v>#NAME?</v>
      </c>
      <c r="E26" s="6">
        <v>37.737299999999998</v>
      </c>
      <c r="F26" s="6">
        <v>33.2714</v>
      </c>
      <c r="G26" s="6">
        <v>37.228999999999999</v>
      </c>
      <c r="H26" s="6">
        <v>37.923900000000003</v>
      </c>
      <c r="I26" s="6" t="e">
        <f ca="1">_xll.BDH($C26,$B$1,$I$1)</f>
        <v>#NAME?</v>
      </c>
      <c r="J26" s="6"/>
      <c r="K26" s="6"/>
      <c r="L26" s="6" t="s">
        <v>50</v>
      </c>
      <c r="M26" s="6" t="s">
        <v>51</v>
      </c>
      <c r="N26" s="6">
        <v>36.694099999999999</v>
      </c>
      <c r="O26" s="6">
        <v>37.737299999999998</v>
      </c>
      <c r="P26" s="6">
        <v>33.2714</v>
      </c>
      <c r="Q26" s="6">
        <v>37.228999999999999</v>
      </c>
      <c r="R26" s="6">
        <v>37.923900000000003</v>
      </c>
      <c r="S26" s="6">
        <v>41.3673</v>
      </c>
    </row>
    <row r="27" spans="1:19" x14ac:dyDescent="0.25">
      <c r="A27" s="1">
        <v>26</v>
      </c>
      <c r="B27" s="3" t="s">
        <v>52</v>
      </c>
      <c r="C27" s="1" t="s">
        <v>53</v>
      </c>
      <c r="D27" s="6" t="e">
        <f ca="1">_xll.BDH($C27,$B$1,"31/12/2014","31/12/2018","Period","Y","dir=H","Dts=Hide","cols=5;rows=1")</f>
        <v>#NAME?</v>
      </c>
      <c r="E27" s="6">
        <v>43.767800000000001</v>
      </c>
      <c r="F27" s="6">
        <v>40.607599999999998</v>
      </c>
      <c r="G27" s="6">
        <v>34.329799999999999</v>
      </c>
      <c r="H27" s="6">
        <v>45.843699999999998</v>
      </c>
      <c r="I27" s="6" t="e">
        <f ca="1">_xll.BDH($C27,$B$1,$I$1)</f>
        <v>#NAME?</v>
      </c>
      <c r="J27" s="6"/>
      <c r="K27" s="6"/>
      <c r="L27" s="6" t="s">
        <v>52</v>
      </c>
      <c r="M27" s="6" t="s">
        <v>53</v>
      </c>
      <c r="N27" s="6">
        <v>47.694699999999997</v>
      </c>
      <c r="O27" s="6">
        <v>43.767800000000001</v>
      </c>
      <c r="P27" s="6">
        <v>40.607599999999998</v>
      </c>
      <c r="Q27" s="6">
        <v>34.329799999999999</v>
      </c>
      <c r="R27" s="6">
        <v>45.843699999999998</v>
      </c>
      <c r="S27" s="6">
        <v>44.314399999999999</v>
      </c>
    </row>
    <row r="28" spans="1:19" x14ac:dyDescent="0.25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25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9" x14ac:dyDescent="0.25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G1" workbookViewId="0">
      <selection activeCell="T27" sqref="T27"/>
    </sheetView>
  </sheetViews>
  <sheetFormatPr defaultRowHeight="15" x14ac:dyDescent="0.25"/>
  <cols>
    <col min="1" max="1" width="3.85546875" style="1" bestFit="1" customWidth="1"/>
    <col min="2" max="2" width="30.85546875" style="1" bestFit="1" customWidth="1"/>
    <col min="3" max="3" width="19" style="1" bestFit="1" customWidth="1"/>
    <col min="4" max="8" width="12" style="1" bestFit="1" customWidth="1"/>
    <col min="9" max="9" width="11.28515625" style="1" bestFit="1" customWidth="1"/>
    <col min="10" max="11" width="9.140625" style="1"/>
    <col min="12" max="12" width="30.85546875" style="1" bestFit="1" customWidth="1"/>
    <col min="13" max="13" width="19" style="1" bestFit="1" customWidth="1"/>
    <col min="14" max="18" width="12" style="1" bestFit="1" customWidth="1"/>
    <col min="19" max="19" width="11.28515625" style="1" bestFit="1" customWidth="1"/>
    <col min="20" max="16384" width="9.140625" style="1"/>
  </cols>
  <sheetData>
    <row r="1" spans="1:23" x14ac:dyDescent="0.25">
      <c r="B1" s="1" t="s">
        <v>57</v>
      </c>
      <c r="D1" s="2">
        <v>42004</v>
      </c>
      <c r="E1" s="2">
        <v>42369</v>
      </c>
      <c r="F1" s="2">
        <v>42735</v>
      </c>
      <c r="G1" s="2">
        <v>43100</v>
      </c>
      <c r="H1" s="2">
        <v>43465</v>
      </c>
      <c r="I1" s="2">
        <v>43646</v>
      </c>
      <c r="L1" s="1" t="s">
        <v>57</v>
      </c>
      <c r="N1" s="2">
        <v>42004</v>
      </c>
      <c r="O1" s="2">
        <v>42369</v>
      </c>
      <c r="P1" s="2">
        <v>42735</v>
      </c>
      <c r="Q1" s="2">
        <v>43100</v>
      </c>
      <c r="R1" s="2">
        <v>43465</v>
      </c>
      <c r="S1" s="2">
        <v>43646</v>
      </c>
    </row>
    <row r="2" spans="1:23" x14ac:dyDescent="0.25">
      <c r="A2" s="1">
        <v>1</v>
      </c>
      <c r="B2" s="3" t="s">
        <v>1</v>
      </c>
      <c r="C2" s="1" t="s">
        <v>2</v>
      </c>
      <c r="D2" s="6" t="e">
        <f ca="1">_xll.BDH($C2,$B$1,"31/12/2014","31/12/2018","Period","Y","dir=H","Dts=Hide","cols=5;rows=1")</f>
        <v>#NAME?</v>
      </c>
      <c r="E2" s="6">
        <v>8.3663000000000007</v>
      </c>
      <c r="F2" s="6">
        <v>9.1257999999999999</v>
      </c>
      <c r="G2" s="6">
        <v>6.8948999999999998</v>
      </c>
      <c r="H2" s="6">
        <v>5.5922000000000001</v>
      </c>
      <c r="I2" s="6" t="e">
        <f ca="1">_xll.BDH($C2,$B$1,$I$1)</f>
        <v>#NAME?</v>
      </c>
      <c r="J2" s="6"/>
      <c r="K2" s="6"/>
      <c r="L2" s="6" t="s">
        <v>1</v>
      </c>
      <c r="M2" s="6" t="s">
        <v>2</v>
      </c>
      <c r="N2" s="6">
        <v>6.3766999999999996</v>
      </c>
      <c r="O2" s="6">
        <v>8.3663000000000007</v>
      </c>
      <c r="P2" s="6">
        <v>9.1257999999999999</v>
      </c>
      <c r="Q2" s="6">
        <v>6.8948999999999998</v>
      </c>
      <c r="R2" s="6">
        <v>5.5922000000000001</v>
      </c>
      <c r="S2" s="6">
        <v>5.2740999999999998</v>
      </c>
      <c r="T2" s="6"/>
      <c r="U2" s="6"/>
      <c r="V2" s="6"/>
      <c r="W2" s="6"/>
    </row>
    <row r="3" spans="1:23" x14ac:dyDescent="0.25">
      <c r="A3" s="1">
        <v>2</v>
      </c>
      <c r="B3" s="3" t="s">
        <v>3</v>
      </c>
      <c r="C3" s="1" t="s">
        <v>55</v>
      </c>
      <c r="D3" s="6" t="e">
        <f ca="1">_xll.BDH($C3,$B$1,"31/12/2014","31/12/2018","Period","Y","dir=H","Dts=Hide","cols=5;rows=1")</f>
        <v>#NAME?</v>
      </c>
      <c r="E3" s="6">
        <v>12.620100000000001</v>
      </c>
      <c r="F3" s="6">
        <v>11.7151</v>
      </c>
      <c r="G3" s="6">
        <v>11.7568</v>
      </c>
      <c r="H3" s="6">
        <v>11.3537</v>
      </c>
      <c r="I3" s="6" t="e">
        <f ca="1">_xll.BDH($C3,$B$1,$I$1)</f>
        <v>#NAME?</v>
      </c>
      <c r="J3" s="6"/>
      <c r="K3" s="6"/>
      <c r="L3" s="6" t="s">
        <v>3</v>
      </c>
      <c r="M3" s="6" t="s">
        <v>55</v>
      </c>
      <c r="N3" s="6">
        <v>13.4278</v>
      </c>
      <c r="O3" s="6">
        <v>12.620100000000001</v>
      </c>
      <c r="P3" s="6">
        <v>11.7151</v>
      </c>
      <c r="Q3" s="6">
        <v>11.7568</v>
      </c>
      <c r="R3" s="6">
        <v>12.899100000000001</v>
      </c>
      <c r="S3" s="6">
        <v>9.9484999999999992</v>
      </c>
      <c r="T3" s="6"/>
      <c r="U3" s="6"/>
      <c r="V3" s="6"/>
      <c r="W3" s="6"/>
    </row>
    <row r="4" spans="1:23" x14ac:dyDescent="0.25">
      <c r="A4" s="1">
        <v>3</v>
      </c>
      <c r="B4" s="3" t="s">
        <v>6</v>
      </c>
      <c r="C4" s="1" t="s">
        <v>7</v>
      </c>
      <c r="D4" s="6" t="e">
        <f ca="1">_xll.BDH($C4,$B$1,"31/12/2014","31/12/2018","Period","Y","dir=H","Dts=Hide","cols=5;rows=1")</f>
        <v>#NAME?</v>
      </c>
      <c r="E4" s="6">
        <v>24.071899999999999</v>
      </c>
      <c r="F4" s="6">
        <v>17.5288</v>
      </c>
      <c r="G4" s="6">
        <v>10.514200000000001</v>
      </c>
      <c r="H4" s="6">
        <v>8.6796000000000006</v>
      </c>
      <c r="I4" s="6" t="e">
        <f ca="1">_xll.BDH($C4,$B$1,$I$1)</f>
        <v>#NAME?</v>
      </c>
      <c r="J4" s="6"/>
      <c r="K4" s="6"/>
      <c r="L4" s="6" t="s">
        <v>6</v>
      </c>
      <c r="M4" s="6" t="s">
        <v>7</v>
      </c>
      <c r="N4" s="6">
        <v>18.4116</v>
      </c>
      <c r="O4" s="6">
        <v>24.071899999999999</v>
      </c>
      <c r="P4" s="6">
        <v>17.5288</v>
      </c>
      <c r="Q4" s="6">
        <v>10.514200000000001</v>
      </c>
      <c r="R4" s="6">
        <v>8.6796000000000006</v>
      </c>
      <c r="S4" s="6">
        <v>9.8670000000000009</v>
      </c>
      <c r="T4" s="6"/>
      <c r="U4" s="6"/>
      <c r="V4" s="6"/>
      <c r="W4" s="6"/>
    </row>
    <row r="5" spans="1:23" x14ac:dyDescent="0.25">
      <c r="A5" s="1">
        <v>4</v>
      </c>
      <c r="B5" s="3" t="s">
        <v>8</v>
      </c>
      <c r="C5" s="1" t="s">
        <v>9</v>
      </c>
      <c r="D5" s="6" t="e">
        <f ca="1">_xll.BDH($C5,$B$1,"31/12/2014","31/12/2018","Period","Y","dir=H","Dts=Hide","cols=5;rows=1")</f>
        <v>#NAME?</v>
      </c>
      <c r="E5" s="6">
        <v>15.462199999999999</v>
      </c>
      <c r="F5" s="6">
        <v>16.260200000000001</v>
      </c>
      <c r="G5" s="6">
        <v>12.686999999999999</v>
      </c>
      <c r="H5" s="6">
        <v>11.5771</v>
      </c>
      <c r="I5" s="6" t="e">
        <f ca="1">_xll.BDH($C5,$B$1,$I$1)</f>
        <v>#NAME?</v>
      </c>
      <c r="J5" s="6"/>
      <c r="K5" s="6"/>
      <c r="L5" s="6" t="s">
        <v>8</v>
      </c>
      <c r="M5" s="6" t="s">
        <v>9</v>
      </c>
      <c r="N5" s="6">
        <v>11.466200000000001</v>
      </c>
      <c r="O5" s="6">
        <v>15.462199999999999</v>
      </c>
      <c r="P5" s="6">
        <v>16.260200000000001</v>
      </c>
      <c r="Q5" s="6">
        <v>12.686999999999999</v>
      </c>
      <c r="R5" s="6">
        <v>11.5771</v>
      </c>
      <c r="S5" s="6">
        <v>10.4664</v>
      </c>
      <c r="T5" s="6"/>
      <c r="U5" s="6"/>
      <c r="V5" s="6"/>
      <c r="W5" s="6"/>
    </row>
    <row r="6" spans="1:23" x14ac:dyDescent="0.25">
      <c r="A6" s="1">
        <v>5</v>
      </c>
      <c r="B6" s="3" t="s">
        <v>10</v>
      </c>
      <c r="C6" s="1" t="s">
        <v>11</v>
      </c>
      <c r="D6" s="6" t="e">
        <f ca="1">_xll.BDH($C6,$B$1,"31/12/2014","31/12/2018","Period","Y","dir=H","Dts=Hide","cols=4;rows=1")</f>
        <v>#NAME?</v>
      </c>
      <c r="E6" s="6">
        <v>26.107900000000001</v>
      </c>
      <c r="F6" s="6">
        <v>19.8992</v>
      </c>
      <c r="G6" s="6">
        <v>16.387599999999999</v>
      </c>
      <c r="H6" s="6"/>
      <c r="I6" s="6" t="e">
        <f ca="1">_xll.BDH($C6,$B$1,$I$1)</f>
        <v>#NAME?</v>
      </c>
      <c r="J6" s="6"/>
      <c r="K6" s="6"/>
      <c r="L6" s="6" t="s">
        <v>10</v>
      </c>
      <c r="M6" s="6" t="s">
        <v>11</v>
      </c>
      <c r="N6" s="6">
        <v>19.640999999999998</v>
      </c>
      <c r="O6" s="6">
        <v>26.107900000000001</v>
      </c>
      <c r="P6" s="6">
        <v>19.8992</v>
      </c>
      <c r="Q6" s="6">
        <v>16.387599999999999</v>
      </c>
      <c r="R6" s="6"/>
      <c r="S6" s="6">
        <v>12.612500000000001</v>
      </c>
      <c r="T6" s="6"/>
      <c r="U6" s="6"/>
      <c r="V6" s="6"/>
      <c r="W6" s="6"/>
    </row>
    <row r="7" spans="1:23" x14ac:dyDescent="0.25">
      <c r="A7" s="1">
        <v>6</v>
      </c>
      <c r="B7" s="3" t="s">
        <v>12</v>
      </c>
      <c r="C7" s="1" t="s">
        <v>13</v>
      </c>
      <c r="D7" s="6" t="e">
        <f ca="1">_xll.BDH($C7,$B$1,"31/12/2014","31/12/2018","Period","Y","dir=H","Dts=Hide","cols=5;rows=1")</f>
        <v>#NAME?</v>
      </c>
      <c r="E7" s="6">
        <v>7.7196999999999996</v>
      </c>
      <c r="F7" s="6">
        <v>6.1455000000000002</v>
      </c>
      <c r="G7" s="6">
        <v>5.6309000000000005</v>
      </c>
      <c r="H7" s="6">
        <v>4.6703000000000001</v>
      </c>
      <c r="I7" s="6" t="e">
        <f ca="1">_xll.BDH($C7,$B$1,$I$1)</f>
        <v>#NAME?</v>
      </c>
      <c r="J7" s="6"/>
      <c r="K7" s="6"/>
      <c r="L7" s="6" t="s">
        <v>12</v>
      </c>
      <c r="M7" s="6" t="s">
        <v>13</v>
      </c>
      <c r="N7" s="6">
        <v>6.5797999999999996</v>
      </c>
      <c r="O7" s="6">
        <v>7.7196999999999996</v>
      </c>
      <c r="P7" s="6">
        <v>6.1455000000000002</v>
      </c>
      <c r="Q7" s="6">
        <v>5.6309000000000005</v>
      </c>
      <c r="R7" s="6">
        <v>4.6703000000000001</v>
      </c>
      <c r="S7" s="6">
        <v>5.8818000000000001</v>
      </c>
      <c r="T7" s="6"/>
      <c r="U7" s="6"/>
      <c r="V7" s="6"/>
      <c r="W7" s="6"/>
    </row>
    <row r="8" spans="1:23" x14ac:dyDescent="0.25">
      <c r="A8" s="1">
        <v>7</v>
      </c>
      <c r="B8" s="3" t="s">
        <v>14</v>
      </c>
      <c r="C8" s="1" t="s">
        <v>15</v>
      </c>
      <c r="D8" s="6" t="e">
        <f ca="1">_xll.BDH($C8,$B$1,"31/12/2014","31/12/2018","Period","Y","dir=H","Dts=Hide","cols=5;rows=1")</f>
        <v>#NAME?</v>
      </c>
      <c r="E8" s="6">
        <v>9.8621999999999996</v>
      </c>
      <c r="F8" s="6">
        <v>9.4678000000000004</v>
      </c>
      <c r="G8" s="6">
        <v>6.8304</v>
      </c>
      <c r="H8" s="6">
        <v>5.9249000000000001</v>
      </c>
      <c r="I8" s="6" t="e">
        <f ca="1">_xll.BDH($C8,$B$1,$I$1)</f>
        <v>#NAME?</v>
      </c>
      <c r="J8" s="6"/>
      <c r="K8" s="6"/>
      <c r="L8" s="6" t="s">
        <v>14</v>
      </c>
      <c r="M8" s="6" t="s">
        <v>15</v>
      </c>
      <c r="N8" s="6">
        <v>7.5644</v>
      </c>
      <c r="O8" s="6">
        <v>9.8621999999999996</v>
      </c>
      <c r="P8" s="6">
        <v>9.4678000000000004</v>
      </c>
      <c r="Q8" s="6">
        <v>6.8304</v>
      </c>
      <c r="R8" s="6">
        <v>5.9249000000000001</v>
      </c>
      <c r="S8" s="6">
        <v>5.6878000000000002</v>
      </c>
      <c r="T8" s="6"/>
      <c r="U8" s="6"/>
      <c r="V8" s="6"/>
      <c r="W8" s="6"/>
    </row>
    <row r="9" spans="1:23" x14ac:dyDescent="0.25">
      <c r="A9" s="1">
        <v>8</v>
      </c>
      <c r="B9" s="3" t="s">
        <v>16</v>
      </c>
      <c r="C9" s="1" t="s">
        <v>17</v>
      </c>
      <c r="D9" s="6" t="e">
        <f ca="1">_xll.BDH($C9,$B$1,"31/12/2014","31/12/2018","Period","Y","dir=H","Dts=Hide","cols=5;rows=1")</f>
        <v>#NAME?</v>
      </c>
      <c r="E9" s="6">
        <v>5.1923000000000004</v>
      </c>
      <c r="F9" s="6">
        <v>3.7726999999999999</v>
      </c>
      <c r="G9" s="6">
        <v>3.0059999999999998</v>
      </c>
      <c r="H9" s="6">
        <v>3.6457000000000002</v>
      </c>
      <c r="I9" s="6" t="e">
        <f ca="1">_xll.BDH($C9,$B$1,$I$1)</f>
        <v>#NAME?</v>
      </c>
      <c r="J9" s="6"/>
      <c r="K9" s="6"/>
      <c r="L9" s="6" t="s">
        <v>16</v>
      </c>
      <c r="M9" s="6" t="s">
        <v>17</v>
      </c>
      <c r="N9" s="6">
        <v>4.4714999999999998</v>
      </c>
      <c r="O9" s="6">
        <v>5.1923000000000004</v>
      </c>
      <c r="P9" s="6">
        <v>3.7726999999999999</v>
      </c>
      <c r="Q9" s="6">
        <v>3.0059999999999998</v>
      </c>
      <c r="R9" s="6">
        <v>3.6457000000000002</v>
      </c>
      <c r="S9" s="6">
        <v>2.9710999999999999</v>
      </c>
      <c r="T9" s="6"/>
      <c r="U9" s="6"/>
      <c r="V9" s="6"/>
      <c r="W9" s="6"/>
    </row>
    <row r="10" spans="1:23" x14ac:dyDescent="0.25">
      <c r="A10" s="1">
        <v>9</v>
      </c>
      <c r="B10" s="3" t="s">
        <v>18</v>
      </c>
      <c r="C10" s="1" t="s">
        <v>19</v>
      </c>
      <c r="D10" s="6" t="e">
        <f ca="1">_xll.BDH($C10,$B$1,"31/12/2014","31/12/2018","Period","Y","dir=H","Dts=Hide","cols=5;rows=1")</f>
        <v>#NAME?</v>
      </c>
      <c r="E10" s="6">
        <v>62.366900000000001</v>
      </c>
      <c r="F10" s="6">
        <v>25.0578</v>
      </c>
      <c r="G10" s="6">
        <v>22.032299999999999</v>
      </c>
      <c r="H10" s="6">
        <v>15.7377</v>
      </c>
      <c r="I10" s="6" t="e">
        <f ca="1">_xll.BDH($C10,$B$1,$I$1)</f>
        <v>#NAME?</v>
      </c>
      <c r="J10" s="6"/>
      <c r="K10" s="6"/>
      <c r="L10" s="6" t="s">
        <v>18</v>
      </c>
      <c r="M10" s="6" t="s">
        <v>19</v>
      </c>
      <c r="N10" s="6">
        <v>83.576899999999995</v>
      </c>
      <c r="O10" s="6">
        <v>62.366900000000001</v>
      </c>
      <c r="P10" s="6">
        <v>25.0578</v>
      </c>
      <c r="Q10" s="6">
        <v>22.032299999999999</v>
      </c>
      <c r="R10" s="6">
        <v>15.7377</v>
      </c>
      <c r="S10" s="6">
        <v>19.1996</v>
      </c>
      <c r="T10" s="6"/>
      <c r="U10" s="6"/>
      <c r="V10" s="6"/>
      <c r="W10" s="6"/>
    </row>
    <row r="11" spans="1:23" x14ac:dyDescent="0.25">
      <c r="A11" s="1">
        <v>10</v>
      </c>
      <c r="B11" s="3" t="s">
        <v>20</v>
      </c>
      <c r="C11" s="1" t="s">
        <v>21</v>
      </c>
      <c r="D11" s="6" t="e">
        <f ca="1">_xll.BDH($C11,$B$1,"31/12/2014","31/12/2018","Period","Y","dir=H","Dts=Hide","cols=5;rows=1")</f>
        <v>#NAME?</v>
      </c>
      <c r="E11" s="6">
        <v>17.523199999999999</v>
      </c>
      <c r="F11" s="6">
        <v>14.153600000000001</v>
      </c>
      <c r="G11" s="6">
        <v>9.2334999999999994</v>
      </c>
      <c r="H11" s="6">
        <v>9.2773000000000003</v>
      </c>
      <c r="I11" s="6" t="e">
        <f ca="1">_xll.BDH($C11,$B$1,$I$1)</f>
        <v>#NAME?</v>
      </c>
      <c r="J11" s="6"/>
      <c r="K11" s="6"/>
      <c r="L11" s="6" t="s">
        <v>20</v>
      </c>
      <c r="M11" s="6" t="s">
        <v>21</v>
      </c>
      <c r="N11" s="6">
        <v>12.414</v>
      </c>
      <c r="O11" s="6">
        <v>17.523199999999999</v>
      </c>
      <c r="P11" s="6">
        <v>14.153600000000001</v>
      </c>
      <c r="Q11" s="6">
        <v>9.2334999999999994</v>
      </c>
      <c r="R11" s="6">
        <v>9.2773000000000003</v>
      </c>
      <c r="S11" s="6">
        <v>6.3735999999999997</v>
      </c>
      <c r="T11" s="6"/>
      <c r="U11" s="6"/>
      <c r="V11" s="6"/>
      <c r="W11" s="6"/>
    </row>
    <row r="12" spans="1:23" x14ac:dyDescent="0.25">
      <c r="A12" s="1">
        <v>11</v>
      </c>
      <c r="B12" s="3" t="s">
        <v>22</v>
      </c>
      <c r="C12" s="1" t="s">
        <v>23</v>
      </c>
      <c r="D12" s="6" t="e">
        <f ca="1">_xll.BDH($C12,$B$1,"31/12/2014","31/12/2018","Period","Y","dir=H","Dts=Hide","cols=5;rows=1")</f>
        <v>#NAME?</v>
      </c>
      <c r="E12" s="6">
        <v>11.186199999999999</v>
      </c>
      <c r="F12" s="6">
        <v>8.0562000000000005</v>
      </c>
      <c r="G12" s="6">
        <v>6.4943</v>
      </c>
      <c r="H12" s="6">
        <v>7.0073999999999996</v>
      </c>
      <c r="I12" s="6" t="e">
        <f ca="1">_xll.BDH($C12,$B$1,$I$1)</f>
        <v>#NAME?</v>
      </c>
      <c r="J12" s="6"/>
      <c r="K12" s="6"/>
      <c r="L12" s="6" t="s">
        <v>22</v>
      </c>
      <c r="M12" s="6" t="s">
        <v>23</v>
      </c>
      <c r="N12" s="6">
        <v>9.0337999999999994</v>
      </c>
      <c r="O12" s="6">
        <v>11.186199999999999</v>
      </c>
      <c r="P12" s="6">
        <v>8.0562000000000005</v>
      </c>
      <c r="Q12" s="6">
        <v>6.4943</v>
      </c>
      <c r="R12" s="6">
        <v>7.0073999999999996</v>
      </c>
      <c r="S12" s="6">
        <v>9.1463999999999999</v>
      </c>
      <c r="T12" s="6"/>
      <c r="U12" s="6"/>
      <c r="V12" s="6"/>
      <c r="W12" s="6"/>
    </row>
    <row r="13" spans="1:23" x14ac:dyDescent="0.25">
      <c r="A13" s="1">
        <v>12</v>
      </c>
      <c r="B13" s="3" t="s">
        <v>24</v>
      </c>
      <c r="C13" s="1" t="s">
        <v>25</v>
      </c>
      <c r="D13" s="6" t="e">
        <f ca="1">_xll.BDH($C13,$B$1,"31/12/2014","31/12/2018","Period","Y","dir=H","Dts=Hide","cols=5;rows=1")</f>
        <v>#NAME?</v>
      </c>
      <c r="E13" s="6">
        <v>39.474600000000002</v>
      </c>
      <c r="F13" s="6">
        <v>35.051499999999997</v>
      </c>
      <c r="G13" s="6">
        <v>25.6097</v>
      </c>
      <c r="H13" s="6">
        <v>22.327400000000001</v>
      </c>
      <c r="I13" s="6" t="e">
        <f ca="1">_xll.BDH($C13,$B$1,$I$1)</f>
        <v>#NAME?</v>
      </c>
      <c r="J13" s="6"/>
      <c r="K13" s="6"/>
      <c r="L13" s="6" t="s">
        <v>24</v>
      </c>
      <c r="M13" s="6" t="s">
        <v>25</v>
      </c>
      <c r="N13" s="6">
        <v>34.836500000000001</v>
      </c>
      <c r="O13" s="6">
        <v>39.474600000000002</v>
      </c>
      <c r="P13" s="6">
        <v>35.051499999999997</v>
      </c>
      <c r="Q13" s="6">
        <v>25.6097</v>
      </c>
      <c r="R13" s="6">
        <v>22.327400000000001</v>
      </c>
      <c r="S13" s="6" t="s">
        <v>5</v>
      </c>
      <c r="T13" s="6"/>
      <c r="U13" s="6"/>
      <c r="V13" s="6"/>
      <c r="W13" s="6"/>
    </row>
    <row r="14" spans="1:23" x14ac:dyDescent="0.25">
      <c r="A14" s="1">
        <v>13</v>
      </c>
      <c r="B14" s="3" t="s">
        <v>26</v>
      </c>
      <c r="C14" s="1" t="s">
        <v>27</v>
      </c>
      <c r="D14" s="6" t="e">
        <f ca="1">_xll.BDH($C14,$B$1,"31/12/2014","31/12/2018","Period","Y","dir=H","Dts=Hide","cols=5;rows=1")</f>
        <v>#NAME?</v>
      </c>
      <c r="E14" s="6">
        <v>33.833100000000002</v>
      </c>
      <c r="F14" s="6">
        <v>36.110300000000002</v>
      </c>
      <c r="G14" s="6">
        <v>28.214500000000001</v>
      </c>
      <c r="H14" s="6">
        <v>21.1205</v>
      </c>
      <c r="I14" s="6" t="e">
        <f ca="1">_xll.BDH($C14,$B$1,$I$1)</f>
        <v>#NAME?</v>
      </c>
      <c r="J14" s="6"/>
      <c r="K14" s="6"/>
      <c r="L14" s="6" t="s">
        <v>26</v>
      </c>
      <c r="M14" s="6" t="s">
        <v>27</v>
      </c>
      <c r="N14" s="6">
        <v>59.634799999999998</v>
      </c>
      <c r="O14" s="6">
        <v>33.833100000000002</v>
      </c>
      <c r="P14" s="6">
        <v>36.110300000000002</v>
      </c>
      <c r="Q14" s="6">
        <v>28.214500000000001</v>
      </c>
      <c r="R14" s="6">
        <v>21.1205</v>
      </c>
      <c r="S14" s="6">
        <v>15.664</v>
      </c>
      <c r="T14" s="6"/>
      <c r="U14" s="6"/>
      <c r="V14" s="6"/>
      <c r="W14" s="6"/>
    </row>
    <row r="15" spans="1:23" x14ac:dyDescent="0.25">
      <c r="A15" s="1">
        <v>14</v>
      </c>
      <c r="B15" s="3" t="s">
        <v>28</v>
      </c>
      <c r="C15" s="1" t="s">
        <v>29</v>
      </c>
      <c r="D15" s="6" t="e">
        <f ca="1">_xll.BDH($C15,$B$1,"31/12/2014","31/12/2018","Period","Y","dir=H","Dts=Hide","cols=5;rows=1")</f>
        <v>#NAME?</v>
      </c>
      <c r="E15" s="6">
        <v>33.994</v>
      </c>
      <c r="F15" s="6">
        <v>20.5504</v>
      </c>
      <c r="G15" s="6">
        <v>15.773400000000001</v>
      </c>
      <c r="H15" s="6">
        <v>18.535299999999999</v>
      </c>
      <c r="I15" s="6" t="e">
        <f ca="1">_xll.BDH($C15,$B$1,$I$1)</f>
        <v>#NAME?</v>
      </c>
      <c r="J15" s="6"/>
      <c r="K15" s="6"/>
      <c r="L15" s="6" t="s">
        <v>28</v>
      </c>
      <c r="M15" s="6" t="s">
        <v>29</v>
      </c>
      <c r="N15" s="6">
        <v>32.527999999999999</v>
      </c>
      <c r="O15" s="6">
        <v>33.994</v>
      </c>
      <c r="P15" s="6">
        <v>20.5504</v>
      </c>
      <c r="Q15" s="6">
        <v>15.773400000000001</v>
      </c>
      <c r="R15" s="6">
        <v>18.535299999999999</v>
      </c>
      <c r="S15" s="6">
        <v>21.740200000000002</v>
      </c>
      <c r="T15" s="6"/>
      <c r="U15" s="6"/>
      <c r="V15" s="6"/>
      <c r="W15" s="6"/>
    </row>
    <row r="16" spans="1:23" x14ac:dyDescent="0.25">
      <c r="A16" s="1">
        <v>15</v>
      </c>
      <c r="B16" s="3" t="s">
        <v>30</v>
      </c>
      <c r="C16" s="1" t="s">
        <v>31</v>
      </c>
      <c r="D16" s="6" t="e">
        <f ca="1">_xll.BDH($C16,$B$1,"31/12/2014","31/12/2018","Period","Y","dir=H","Dts=Hide","cols=5;rows=1")</f>
        <v>#NAME?</v>
      </c>
      <c r="E16" s="6">
        <v>74.338700000000003</v>
      </c>
      <c r="F16" s="6">
        <v>37.356499999999997</v>
      </c>
      <c r="G16" s="6">
        <v>43.9938</v>
      </c>
      <c r="H16" s="6">
        <v>45.489100000000001</v>
      </c>
      <c r="I16" s="6" t="e">
        <f ca="1">_xll.BDH($C16,$B$1,$I$1)</f>
        <v>#NAME?</v>
      </c>
      <c r="J16" s="6"/>
      <c r="K16" s="6"/>
      <c r="L16" s="6" t="s">
        <v>30</v>
      </c>
      <c r="M16" s="6" t="s">
        <v>31</v>
      </c>
      <c r="N16" s="6">
        <v>47.235399999999998</v>
      </c>
      <c r="O16" s="6">
        <v>74.338700000000003</v>
      </c>
      <c r="P16" s="6">
        <v>37.356499999999997</v>
      </c>
      <c r="Q16" s="6">
        <v>43.9938</v>
      </c>
      <c r="R16" s="6">
        <v>45.489100000000001</v>
      </c>
      <c r="S16" s="6">
        <v>46.413200000000003</v>
      </c>
      <c r="T16" s="6"/>
      <c r="U16" s="6"/>
      <c r="V16" s="6"/>
      <c r="W16" s="6"/>
    </row>
    <row r="17" spans="1:23" x14ac:dyDescent="0.25">
      <c r="A17" s="1">
        <v>16</v>
      </c>
      <c r="B17" s="3" t="s">
        <v>32</v>
      </c>
      <c r="C17" s="1" t="s">
        <v>33</v>
      </c>
      <c r="D17" s="6" t="e">
        <f ca="1">_xll.BDH($C17,$B$1,"31/12/2014","31/12/2018","Period","Y","dir=H","Dts=Hide","cols=5;rows=1")</f>
        <v>#NAME?</v>
      </c>
      <c r="E17" s="6">
        <v>43.116999999999997</v>
      </c>
      <c r="F17" s="6">
        <v>47.185299999999998</v>
      </c>
      <c r="G17" s="6">
        <v>37.280099999999997</v>
      </c>
      <c r="H17" s="6">
        <v>33.118299999999998</v>
      </c>
      <c r="I17" s="6" t="e">
        <f ca="1">_xll.BDH($C17,$B$1,$I$1)</f>
        <v>#NAME?</v>
      </c>
      <c r="J17" s="6"/>
      <c r="K17" s="6"/>
      <c r="L17" s="6" t="s">
        <v>32</v>
      </c>
      <c r="M17" s="6" t="s">
        <v>33</v>
      </c>
      <c r="N17" s="6">
        <v>46.240699999999997</v>
      </c>
      <c r="O17" s="6">
        <v>43.116999999999997</v>
      </c>
      <c r="P17" s="6">
        <v>47.185299999999998</v>
      </c>
      <c r="Q17" s="6">
        <v>37.280099999999997</v>
      </c>
      <c r="R17" s="6">
        <v>33.118299999999998</v>
      </c>
      <c r="S17" s="6">
        <v>27.5566</v>
      </c>
      <c r="T17" s="6"/>
      <c r="U17" s="6"/>
      <c r="V17" s="6"/>
      <c r="W17" s="6"/>
    </row>
    <row r="18" spans="1:23" x14ac:dyDescent="0.25">
      <c r="A18" s="1">
        <v>17</v>
      </c>
      <c r="B18" s="3" t="s">
        <v>34</v>
      </c>
      <c r="C18" s="1" t="s">
        <v>35</v>
      </c>
      <c r="D18" s="6" t="e">
        <f ca="1">_xll.BDH($C18,$B$1,"31/12/2014","31/12/2018","Period","Y","dir=H","Dts=Hide","cols=5;rows=1")</f>
        <v>#NAME?</v>
      </c>
      <c r="E18" s="6">
        <v>32.14</v>
      </c>
      <c r="F18" s="6">
        <v>23.8629</v>
      </c>
      <c r="G18" s="6">
        <v>31.103000000000002</v>
      </c>
      <c r="H18" s="6">
        <v>21.4711</v>
      </c>
      <c r="I18" s="6" t="e">
        <f ca="1">_xll.BDH($C18,$B$1,$I$1)</f>
        <v>#NAME?</v>
      </c>
      <c r="J18" s="6"/>
      <c r="K18" s="6"/>
      <c r="L18" s="6" t="s">
        <v>34</v>
      </c>
      <c r="M18" s="6" t="s">
        <v>35</v>
      </c>
      <c r="N18" s="6">
        <v>26.887499999999999</v>
      </c>
      <c r="O18" s="6">
        <v>32.14</v>
      </c>
      <c r="P18" s="6">
        <v>23.8629</v>
      </c>
      <c r="Q18" s="6">
        <v>31.103000000000002</v>
      </c>
      <c r="R18" s="6">
        <v>21.4711</v>
      </c>
      <c r="S18" s="6">
        <v>17.5517</v>
      </c>
      <c r="T18" s="6"/>
      <c r="U18" s="6"/>
      <c r="V18" s="6"/>
      <c r="W18" s="6"/>
    </row>
    <row r="19" spans="1:23" x14ac:dyDescent="0.25">
      <c r="A19" s="1">
        <v>18</v>
      </c>
      <c r="B19" s="3" t="s">
        <v>36</v>
      </c>
      <c r="C19" s="1" t="s">
        <v>37</v>
      </c>
      <c r="D19" s="6" t="e">
        <f ca="1">_xll.BDH($C19,$B$1,"31/12/2014","31/12/2018","Period","Y","dir=H","Dts=Hide","cols=5;rows=1")</f>
        <v>#NAME?</v>
      </c>
      <c r="E19" s="6">
        <v>36.162999999999997</v>
      </c>
      <c r="F19" s="6">
        <v>39.803699999999999</v>
      </c>
      <c r="G19" s="6">
        <v>34.968600000000002</v>
      </c>
      <c r="H19" s="6">
        <v>25.457999999999998</v>
      </c>
      <c r="I19" s="6" t="e">
        <f ca="1">_xll.BDH($C19,$B$1,$I$1)</f>
        <v>#NAME?</v>
      </c>
      <c r="J19" s="6"/>
      <c r="K19" s="6"/>
      <c r="L19" s="6" t="s">
        <v>36</v>
      </c>
      <c r="M19" s="6" t="s">
        <v>37</v>
      </c>
      <c r="N19" s="6">
        <v>9.3745999999999992</v>
      </c>
      <c r="O19" s="6">
        <v>36.162999999999997</v>
      </c>
      <c r="P19" s="6">
        <v>39.803699999999999</v>
      </c>
      <c r="Q19" s="6">
        <v>34.968600000000002</v>
      </c>
      <c r="R19" s="6">
        <v>25.457999999999998</v>
      </c>
      <c r="S19" s="6">
        <v>26.5487</v>
      </c>
      <c r="T19" s="6"/>
      <c r="U19" s="6"/>
      <c r="V19" s="6"/>
      <c r="W19" s="6"/>
    </row>
    <row r="20" spans="1:23" x14ac:dyDescent="0.25">
      <c r="A20" s="1">
        <v>19</v>
      </c>
      <c r="B20" s="3" t="s">
        <v>38</v>
      </c>
      <c r="C20" s="1" t="s">
        <v>39</v>
      </c>
      <c r="D20" s="6" t="e">
        <f ca="1">_xll.BDH($C20,$B$1,"31/12/2013","31/12/2018","Period","Y","dir=H","Dts=Hide","cols=5;rows=1")</f>
        <v>#NAME?</v>
      </c>
      <c r="E20" s="6">
        <v>187.18530000000001</v>
      </c>
      <c r="F20" s="6">
        <v>22.130199999999999</v>
      </c>
      <c r="G20" s="7">
        <v>14.841699999999999</v>
      </c>
      <c r="H20" s="6">
        <v>37.112099999999998</v>
      </c>
      <c r="I20" s="6" t="e">
        <f ca="1">_xll.BDH($C20,$B$1,$I$1)</f>
        <v>#NAME?</v>
      </c>
      <c r="J20" s="6"/>
      <c r="K20" s="6"/>
      <c r="L20" s="6" t="s">
        <v>38</v>
      </c>
      <c r="M20" s="6" t="s">
        <v>39</v>
      </c>
      <c r="N20" s="6">
        <v>33.765000000000001</v>
      </c>
      <c r="O20" s="6">
        <v>187.18530000000001</v>
      </c>
      <c r="P20" s="6">
        <v>22.130199999999999</v>
      </c>
      <c r="Q20" s="7">
        <v>14.841699999999999</v>
      </c>
      <c r="R20" s="6">
        <v>37.112099999999998</v>
      </c>
      <c r="S20" s="6">
        <v>20.953399999999998</v>
      </c>
      <c r="T20" s="6"/>
      <c r="U20" s="6"/>
      <c r="V20" s="6"/>
      <c r="W20" s="6"/>
    </row>
    <row r="21" spans="1:23" x14ac:dyDescent="0.25">
      <c r="A21" s="1">
        <v>20</v>
      </c>
      <c r="B21" s="3" t="s">
        <v>40</v>
      </c>
      <c r="C21" s="1" t="s">
        <v>41</v>
      </c>
      <c r="D21" s="6" t="e">
        <f ca="1">_xll.BDH($C21,$B$1,"31/12/2014","31/12/2018","Period","Y","dir=H","Dts=Hide","cols=5;rows=1")</f>
        <v>#NAME?</v>
      </c>
      <c r="E21" s="6">
        <v>21.521599999999999</v>
      </c>
      <c r="F21" s="6">
        <v>14.837999999999999</v>
      </c>
      <c r="G21" s="6">
        <v>18.196000000000002</v>
      </c>
      <c r="H21" s="6">
        <v>14.6751</v>
      </c>
      <c r="I21" s="6" t="e">
        <f ca="1">_xll.BDH($C21,$B$1,$I$1)</f>
        <v>#NAME?</v>
      </c>
      <c r="J21" s="6"/>
      <c r="K21" s="6"/>
      <c r="L21" s="6" t="s">
        <v>40</v>
      </c>
      <c r="M21" s="6" t="s">
        <v>41</v>
      </c>
      <c r="N21" s="6">
        <v>27.9589</v>
      </c>
      <c r="O21" s="6">
        <v>21.521599999999999</v>
      </c>
      <c r="P21" s="6">
        <v>14.837999999999999</v>
      </c>
      <c r="Q21" s="6">
        <v>18.196000000000002</v>
      </c>
      <c r="R21" s="6">
        <v>14.6751</v>
      </c>
      <c r="S21" s="6">
        <v>8.8442000000000007</v>
      </c>
      <c r="T21" s="6"/>
      <c r="U21" s="6"/>
      <c r="V21" s="6"/>
      <c r="W21" s="6"/>
    </row>
    <row r="22" spans="1:23" x14ac:dyDescent="0.25">
      <c r="A22" s="1">
        <v>21</v>
      </c>
      <c r="B22" s="3" t="s">
        <v>42</v>
      </c>
      <c r="C22" s="1" t="s">
        <v>43</v>
      </c>
      <c r="D22" s="6" t="e">
        <f ca="1">_xll.BDH($C22,$B$1,"31/12/2014","31/12/2018","Period","Y","dir=H","Dts=Hide","cols=5;rows=1")</f>
        <v>#NAME?</v>
      </c>
      <c r="E22" s="6">
        <v>25.805800000000001</v>
      </c>
      <c r="F22" s="6">
        <v>34.590200000000003</v>
      </c>
      <c r="G22" s="6">
        <v>20.837499999999999</v>
      </c>
      <c r="H22" s="6">
        <v>13.694599999999999</v>
      </c>
      <c r="I22" s="6" t="e">
        <f ca="1">_xll.BDH($C22,$B$1,$I$1)</f>
        <v>#NAME?</v>
      </c>
      <c r="J22" s="6"/>
      <c r="K22" s="6"/>
      <c r="L22" s="6" t="s">
        <v>42</v>
      </c>
      <c r="M22" s="6" t="s">
        <v>43</v>
      </c>
      <c r="N22" s="6">
        <v>13.3569</v>
      </c>
      <c r="O22" s="6">
        <v>25.805800000000001</v>
      </c>
      <c r="P22" s="6">
        <v>34.590200000000003</v>
      </c>
      <c r="Q22" s="6">
        <v>20.837499999999999</v>
      </c>
      <c r="R22" s="6">
        <v>13.694599999999999</v>
      </c>
      <c r="S22" s="6">
        <v>12.0199</v>
      </c>
      <c r="T22" s="6"/>
      <c r="U22" s="6"/>
      <c r="V22" s="6"/>
      <c r="W22" s="6"/>
    </row>
    <row r="23" spans="1:23" x14ac:dyDescent="0.25">
      <c r="A23" s="1">
        <v>22</v>
      </c>
      <c r="B23" s="3" t="s">
        <v>44</v>
      </c>
      <c r="C23" s="1" t="s">
        <v>45</v>
      </c>
      <c r="D23" s="6" t="e">
        <f ca="1">_xll.BDH($C23,$B$1,"31/12/2014","31/12/2018","Period","Y","dir=H","Dts=Hide","cols=5;rows=1")</f>
        <v>#NAME?</v>
      </c>
      <c r="E23" s="6">
        <v>41.484400000000001</v>
      </c>
      <c r="F23" s="6">
        <v>24.620899999999999</v>
      </c>
      <c r="G23" s="6">
        <v>23.290800000000001</v>
      </c>
      <c r="H23" s="6">
        <v>20.807400000000001</v>
      </c>
      <c r="I23" s="6" t="e">
        <f ca="1">_xll.BDH($C23,$B$1,$I$1)</f>
        <v>#NAME?</v>
      </c>
      <c r="J23" s="6"/>
      <c r="K23" s="6"/>
      <c r="L23" s="6" t="s">
        <v>44</v>
      </c>
      <c r="M23" s="6" t="s">
        <v>45</v>
      </c>
      <c r="N23" s="6">
        <v>30.845600000000001</v>
      </c>
      <c r="O23" s="6">
        <v>41.484400000000001</v>
      </c>
      <c r="P23" s="6">
        <v>24.620899999999999</v>
      </c>
      <c r="Q23" s="6">
        <v>23.290800000000001</v>
      </c>
      <c r="R23" s="6">
        <v>20.807400000000001</v>
      </c>
      <c r="S23" s="6">
        <v>19.8507</v>
      </c>
      <c r="T23" s="6"/>
      <c r="U23" s="6"/>
      <c r="V23" s="6"/>
      <c r="W23" s="6"/>
    </row>
    <row r="24" spans="1:23" x14ac:dyDescent="0.25">
      <c r="A24" s="1">
        <v>23</v>
      </c>
      <c r="B24" s="3" t="s">
        <v>46</v>
      </c>
      <c r="C24" s="1" t="s">
        <v>47</v>
      </c>
      <c r="D24" s="6" t="e">
        <f ca="1">_xll.BDH($C24,$B$1,"31/12/2014","31/12/2018","Period","Y","dir=H","Dts=Hide","cols=5;rows=1")</f>
        <v>#NAME?</v>
      </c>
      <c r="E24" s="6">
        <v>15.307</v>
      </c>
      <c r="F24" s="6">
        <v>7.0019</v>
      </c>
      <c r="G24" s="6">
        <v>4.2088999999999999</v>
      </c>
      <c r="H24" s="6">
        <v>17.004999999999999</v>
      </c>
      <c r="I24" s="6" t="e">
        <f ca="1">_xll.BDH($C24,$B$1,$I$1)</f>
        <v>#NAME?</v>
      </c>
      <c r="J24" s="6"/>
      <c r="K24" s="6"/>
      <c r="L24" s="6" t="s">
        <v>46</v>
      </c>
      <c r="M24" s="6" t="s">
        <v>47</v>
      </c>
      <c r="N24" s="6">
        <v>14.5891</v>
      </c>
      <c r="O24" s="6">
        <v>15.307</v>
      </c>
      <c r="P24" s="6">
        <v>7.0019</v>
      </c>
      <c r="Q24" s="6">
        <v>4.2088999999999999</v>
      </c>
      <c r="R24" s="6">
        <v>17.004999999999999</v>
      </c>
      <c r="S24" s="6">
        <v>33.797600000000003</v>
      </c>
      <c r="T24" s="6"/>
      <c r="U24" s="6"/>
      <c r="V24" s="6"/>
      <c r="W24" s="6"/>
    </row>
    <row r="25" spans="1:23" x14ac:dyDescent="0.25">
      <c r="A25" s="1">
        <v>24</v>
      </c>
      <c r="B25" s="3" t="s">
        <v>48</v>
      </c>
      <c r="C25" s="1" t="s">
        <v>49</v>
      </c>
      <c r="D25" s="6" t="e">
        <f ca="1">_xll.BDH($C25,$B$1,"31/12/2014","31/12/2018","Period","Y","dir=H","Dts=Hide","cols=5;rows=1")</f>
        <v>#NAME?</v>
      </c>
      <c r="E25" s="6">
        <v>1.9774</v>
      </c>
      <c r="F25" s="6">
        <v>1.8214000000000001</v>
      </c>
      <c r="G25" s="6">
        <v>1.5598000000000001</v>
      </c>
      <c r="H25" s="6">
        <v>1.5726</v>
      </c>
      <c r="I25" s="6" t="e">
        <f ca="1">_xll.BDH($C25,$B$1,$I$1)</f>
        <v>#NAME?</v>
      </c>
      <c r="J25" s="6"/>
      <c r="K25" s="6"/>
      <c r="L25" s="6" t="s">
        <v>48</v>
      </c>
      <c r="M25" s="6" t="s">
        <v>49</v>
      </c>
      <c r="N25" s="6">
        <v>1.7231999999999998</v>
      </c>
      <c r="O25" s="6">
        <v>1.9774</v>
      </c>
      <c r="P25" s="6">
        <v>1.8214000000000001</v>
      </c>
      <c r="Q25" s="6">
        <v>1.5598000000000001</v>
      </c>
      <c r="R25" s="6">
        <v>1.5726</v>
      </c>
      <c r="S25" s="6">
        <v>1.6059000000000001</v>
      </c>
      <c r="T25" s="6"/>
      <c r="U25" s="6"/>
      <c r="V25" s="6"/>
      <c r="W25" s="6"/>
    </row>
    <row r="26" spans="1:23" x14ac:dyDescent="0.25">
      <c r="A26" s="1">
        <v>25</v>
      </c>
      <c r="B26" s="3" t="s">
        <v>50</v>
      </c>
      <c r="C26" s="1" t="s">
        <v>51</v>
      </c>
      <c r="D26" s="6" t="e">
        <f ca="1">_xll.BDH($C26,$B$1,"31/12/2014","31/12/2018","Period","Y","dir=H","Dts=Hide","cols=5;rows=1")</f>
        <v>#NAME?</v>
      </c>
      <c r="E26" s="6">
        <v>3.1044999999999998</v>
      </c>
      <c r="F26" s="6">
        <v>4.5659000000000001</v>
      </c>
      <c r="G26" s="6">
        <v>3.6556999999999999</v>
      </c>
      <c r="H26" s="6">
        <v>3.7076000000000002</v>
      </c>
      <c r="I26" s="6" t="e">
        <f ca="1">_xll.BDH($C26,$B$1,$I$1)</f>
        <v>#NAME?</v>
      </c>
      <c r="J26" s="6"/>
      <c r="K26" s="6"/>
      <c r="L26" s="6" t="s">
        <v>50</v>
      </c>
      <c r="M26" s="6" t="s">
        <v>51</v>
      </c>
      <c r="N26" s="6">
        <v>1.6240000000000001</v>
      </c>
      <c r="O26" s="6">
        <v>3.1044999999999998</v>
      </c>
      <c r="P26" s="6">
        <v>4.5659000000000001</v>
      </c>
      <c r="Q26" s="6">
        <v>3.6556999999999999</v>
      </c>
      <c r="R26" s="6">
        <v>3.7076000000000002</v>
      </c>
      <c r="S26" s="6">
        <v>3.5114999999999998</v>
      </c>
      <c r="T26" s="6"/>
      <c r="U26" s="6"/>
      <c r="V26" s="6"/>
      <c r="W26" s="6"/>
    </row>
    <row r="27" spans="1:23" x14ac:dyDescent="0.25">
      <c r="A27" s="1">
        <v>26</v>
      </c>
      <c r="B27" s="3" t="s">
        <v>52</v>
      </c>
      <c r="C27" s="1" t="s">
        <v>53</v>
      </c>
      <c r="D27" s="6" t="e">
        <f ca="1">_xll.BDH($C27,$B$1,"31/12/2014","31/12/2018","Period","Y","dir=H","Dts=Hide","cols=5;rows=1")</f>
        <v>#NAME?</v>
      </c>
      <c r="E27" s="6">
        <v>3.7015000000000002</v>
      </c>
      <c r="F27" s="6">
        <v>2.327</v>
      </c>
      <c r="G27" s="6">
        <v>1.0904</v>
      </c>
      <c r="H27" s="6">
        <v>2.0196999999999998</v>
      </c>
      <c r="I27" s="6" t="e">
        <f ca="1">_xll.BDH($C27,$B$1,$I$1)</f>
        <v>#NAME?</v>
      </c>
      <c r="J27" s="6"/>
      <c r="K27" s="6"/>
      <c r="L27" s="6" t="s">
        <v>52</v>
      </c>
      <c r="M27" s="6" t="s">
        <v>53</v>
      </c>
      <c r="N27" s="6">
        <v>4.7885</v>
      </c>
      <c r="O27" s="6">
        <v>3.7015000000000002</v>
      </c>
      <c r="P27" s="6">
        <v>2.327</v>
      </c>
      <c r="Q27" s="6">
        <v>1.0904</v>
      </c>
      <c r="R27" s="6">
        <v>2.0196999999999998</v>
      </c>
      <c r="S27" s="6">
        <v>7.5353000000000003</v>
      </c>
      <c r="T27" s="6"/>
      <c r="U27" s="6"/>
      <c r="V27" s="6"/>
      <c r="W27" s="6"/>
    </row>
    <row r="28" spans="1:23" x14ac:dyDescent="0.25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H36" sqref="H36"/>
    </sheetView>
  </sheetViews>
  <sheetFormatPr defaultRowHeight="15" x14ac:dyDescent="0.25"/>
  <cols>
    <col min="1" max="1" width="3.85546875" style="1" bestFit="1" customWidth="1"/>
    <col min="2" max="2" width="13" style="1" customWidth="1"/>
    <col min="3" max="3" width="19" style="1" bestFit="1" customWidth="1"/>
    <col min="4" max="8" width="12" style="1" bestFit="1" customWidth="1"/>
    <col min="9" max="9" width="11.28515625" style="1" bestFit="1" customWidth="1"/>
    <col min="10" max="11" width="9.140625" style="1"/>
    <col min="12" max="12" width="11.140625" style="1" bestFit="1" customWidth="1"/>
    <col min="13" max="13" width="19" style="1" bestFit="1" customWidth="1"/>
    <col min="14" max="19" width="14.28515625" style="1" bestFit="1" customWidth="1"/>
    <col min="20" max="16384" width="9.140625" style="1"/>
  </cols>
  <sheetData>
    <row r="1" spans="1:19" x14ac:dyDescent="0.25">
      <c r="B1" s="12" t="s">
        <v>59</v>
      </c>
      <c r="D1" s="2">
        <v>42004</v>
      </c>
      <c r="E1" s="2">
        <v>42369</v>
      </c>
      <c r="F1" s="2">
        <v>42735</v>
      </c>
      <c r="G1" s="2">
        <v>43100</v>
      </c>
      <c r="H1" s="2">
        <v>43465</v>
      </c>
      <c r="I1" s="2">
        <v>43646</v>
      </c>
      <c r="L1" s="12" t="s">
        <v>59</v>
      </c>
      <c r="N1" s="1">
        <v>42004</v>
      </c>
      <c r="O1" s="1">
        <v>42369</v>
      </c>
      <c r="P1" s="1">
        <v>42735</v>
      </c>
      <c r="Q1" s="1">
        <v>43100</v>
      </c>
      <c r="R1" s="1">
        <v>43465</v>
      </c>
      <c r="S1" s="1">
        <v>43646</v>
      </c>
    </row>
    <row r="2" spans="1:19" x14ac:dyDescent="0.25">
      <c r="A2" s="1">
        <v>1</v>
      </c>
      <c r="B2" s="3" t="s">
        <v>1</v>
      </c>
      <c r="C2" s="1" t="s">
        <v>2</v>
      </c>
      <c r="D2" s="9" t="e">
        <f ca="1">_xll.BDH($C2,$B$1,"31/12/2014","31/12/2018","Period","Y","dir=H","Dts=Hide","curr=USD","cols=5;rows=1")</f>
        <v>#NAME?</v>
      </c>
      <c r="E2" s="9">
        <v>19133</v>
      </c>
      <c r="F2" s="9">
        <v>10691</v>
      </c>
      <c r="G2" s="9">
        <v>18931</v>
      </c>
      <c r="H2" s="9">
        <v>22873</v>
      </c>
      <c r="I2" s="9" t="e">
        <f ca="1">_xll.BDH($C2,$B$1,$I$1,$I$1,"curr=USD")</f>
        <v>#NAME?</v>
      </c>
      <c r="L2" s="1" t="s">
        <v>1</v>
      </c>
      <c r="M2" s="1" t="s">
        <v>2</v>
      </c>
      <c r="N2" s="9">
        <v>32754</v>
      </c>
      <c r="O2" s="9">
        <v>19133</v>
      </c>
      <c r="P2" s="9">
        <v>10691</v>
      </c>
      <c r="Q2" s="9">
        <v>18931</v>
      </c>
      <c r="R2" s="9">
        <v>22873</v>
      </c>
      <c r="S2" s="9">
        <v>6815</v>
      </c>
    </row>
    <row r="3" spans="1:19" x14ac:dyDescent="0.25">
      <c r="A3" s="1">
        <v>2</v>
      </c>
      <c r="B3" s="3" t="s">
        <v>3</v>
      </c>
      <c r="C3" s="1" t="s">
        <v>55</v>
      </c>
      <c r="D3" s="9" t="e">
        <f ca="1">_xll.BDH($C3,$B$1,"31/12/2014","31/12/2018","Period","Y","dir=H","Dts=Hide","curr=USD","cols=5;rows=1")</f>
        <v>#NAME?</v>
      </c>
      <c r="E3" s="9">
        <v>41586.419600000001</v>
      </c>
      <c r="F3" s="9">
        <v>39932.742899999997</v>
      </c>
      <c r="G3" s="9">
        <v>54318.584300000002</v>
      </c>
      <c r="H3" s="9">
        <v>53189.011200000001</v>
      </c>
      <c r="I3" s="9" t="e">
        <f ca="1">_xll.BDH($C3,$B$1,$I$1,$I$1,"curr=USD")</f>
        <v>#NAME?</v>
      </c>
      <c r="L3" s="1" t="s">
        <v>3</v>
      </c>
      <c r="M3" s="1" t="s">
        <v>55</v>
      </c>
      <c r="N3" s="9">
        <v>57859.779499999997</v>
      </c>
      <c r="O3" s="9">
        <v>41586.419600000001</v>
      </c>
      <c r="P3" s="9">
        <v>39932.742899999997</v>
      </c>
      <c r="Q3" s="9">
        <v>54318.584300000002</v>
      </c>
      <c r="R3" s="9">
        <v>53189.011200000001</v>
      </c>
      <c r="S3" s="9" t="s">
        <v>5</v>
      </c>
    </row>
    <row r="4" spans="1:19" x14ac:dyDescent="0.25">
      <c r="A4" s="1">
        <v>3</v>
      </c>
      <c r="B4" s="3" t="s">
        <v>6</v>
      </c>
      <c r="C4" s="1" t="s">
        <v>7</v>
      </c>
      <c r="D4" s="9" t="e">
        <f ca="1">_xll.BDH($C4,$B$1,"31/12/2014","31/12/2018","Period","Y","dir=H","Dts=Hide","curr=USD","cols=5;rows=1")</f>
        <v>#NAME?</v>
      </c>
      <c r="E4" s="9">
        <v>19456</v>
      </c>
      <c r="F4" s="9">
        <v>12690</v>
      </c>
      <c r="G4" s="9">
        <v>20338</v>
      </c>
      <c r="H4" s="9">
        <v>30618</v>
      </c>
      <c r="I4" s="9" t="e">
        <f ca="1">_xll.BDH($C4,$B$1,$I$1,$I$1,"curr=USD")</f>
        <v>#NAME?</v>
      </c>
      <c r="L4" s="1" t="s">
        <v>6</v>
      </c>
      <c r="M4" s="1" t="s">
        <v>7</v>
      </c>
      <c r="N4" s="9">
        <v>31475</v>
      </c>
      <c r="O4" s="9">
        <v>19456</v>
      </c>
      <c r="P4" s="9">
        <v>12690</v>
      </c>
      <c r="Q4" s="9">
        <v>20338</v>
      </c>
      <c r="R4" s="9">
        <v>30618</v>
      </c>
      <c r="S4" s="9">
        <v>13840</v>
      </c>
    </row>
    <row r="5" spans="1:19" x14ac:dyDescent="0.25">
      <c r="A5" s="1">
        <v>4</v>
      </c>
      <c r="B5" s="3" t="s">
        <v>8</v>
      </c>
      <c r="C5" s="1" t="s">
        <v>9</v>
      </c>
      <c r="D5" s="9" t="e">
        <f ca="1">_xll.BDH($C5,$B$1,"31/12/2014","31/12/2018","Period","Y","dir=H","Dts=Hide","curr=USD","cols=5;rows=1")</f>
        <v>#NAME?</v>
      </c>
      <c r="E5" s="9">
        <v>12930.3974</v>
      </c>
      <c r="F5" s="9">
        <v>8492.6964000000007</v>
      </c>
      <c r="G5" s="9">
        <v>11429.390299999999</v>
      </c>
      <c r="H5" s="9">
        <v>16118.803400000001</v>
      </c>
      <c r="I5" s="9" t="e">
        <f ca="1">_xll.BDH($C5,$B$1,$I$1,$I$1,"curr=USD")</f>
        <v>#NAME?</v>
      </c>
      <c r="L5" s="1" t="s">
        <v>8</v>
      </c>
      <c r="M5" s="1" t="s">
        <v>9</v>
      </c>
      <c r="N5" s="9">
        <v>20073.4205</v>
      </c>
      <c r="O5" s="9">
        <v>12930.3974</v>
      </c>
      <c r="P5" s="9">
        <v>8492.6964000000007</v>
      </c>
      <c r="Q5" s="9">
        <v>11429.390299999999</v>
      </c>
      <c r="R5" s="9">
        <v>16118.803400000001</v>
      </c>
      <c r="S5" s="9">
        <v>5072.9480999999996</v>
      </c>
    </row>
    <row r="6" spans="1:19" x14ac:dyDescent="0.25">
      <c r="A6" s="1">
        <v>5</v>
      </c>
      <c r="B6" s="3" t="s">
        <v>10</v>
      </c>
      <c r="C6" s="1" t="s">
        <v>11</v>
      </c>
      <c r="D6" s="9" t="e">
        <f ca="1">_xll.BDH($C6,$B$1,"31/12/2014","31/12/2018","Period","Y","dir=H","Dts=Hide","curr=USD","cols=5;rows=1")</f>
        <v>#NAME?</v>
      </c>
      <c r="E6" s="9">
        <v>17920.914100000002</v>
      </c>
      <c r="F6" s="9">
        <v>13015.563599999999</v>
      </c>
      <c r="G6" s="9">
        <v>17609.947100000001</v>
      </c>
      <c r="H6" s="9">
        <v>21392.544099999999</v>
      </c>
      <c r="I6" s="9" t="e">
        <f ca="1">_xll.BDH($C6,$B$1,$I$1,$I$1,"curr=USD")</f>
        <v>#NAME?</v>
      </c>
      <c r="L6" s="1" t="s">
        <v>10</v>
      </c>
      <c r="M6" s="1" t="s">
        <v>11</v>
      </c>
      <c r="N6" s="9">
        <v>31668.670699999999</v>
      </c>
      <c r="O6" s="9">
        <v>17920.914100000002</v>
      </c>
      <c r="P6" s="9">
        <v>13015.563599999999</v>
      </c>
      <c r="Q6" s="9">
        <v>17609.947100000001</v>
      </c>
      <c r="R6" s="9">
        <v>21392.544099999999</v>
      </c>
      <c r="S6" s="9">
        <v>10822.7672</v>
      </c>
    </row>
    <row r="7" spans="1:19" x14ac:dyDescent="0.25">
      <c r="A7" s="1">
        <v>6</v>
      </c>
      <c r="B7" s="3" t="s">
        <v>12</v>
      </c>
      <c r="C7" s="1" t="s">
        <v>13</v>
      </c>
      <c r="D7" s="9" t="e">
        <f ca="1">_xll.BDH($C7,$B$1,"31/12/2014","31/12/2018","Period","Y","dir=H","Dts=Hide","curr=USD","cols=5;rows=1")</f>
        <v>#NAME?</v>
      </c>
      <c r="E7" s="9">
        <v>8577.0823999999993</v>
      </c>
      <c r="F7" s="9">
        <v>7665.6732000000002</v>
      </c>
      <c r="G7" s="9">
        <v>9028.1455999999998</v>
      </c>
      <c r="H7" s="9">
        <v>8289.6638000000003</v>
      </c>
      <c r="I7" s="9" t="e">
        <f ca="1">_xll.BDH($C7,$B$1,$I$1,$I$1,"curr=USD")</f>
        <v>#NAME?</v>
      </c>
      <c r="L7" s="1" t="s">
        <v>12</v>
      </c>
      <c r="M7" s="1" t="s">
        <v>13</v>
      </c>
      <c r="N7" s="9">
        <v>9528.9613000000008</v>
      </c>
      <c r="O7" s="9">
        <v>8577.0823999999993</v>
      </c>
      <c r="P7" s="9">
        <v>7665.6732000000002</v>
      </c>
      <c r="Q7" s="9">
        <v>9028.1455999999998</v>
      </c>
      <c r="R7" s="9">
        <v>8289.6638000000003</v>
      </c>
      <c r="S7" s="9">
        <v>3788.3498</v>
      </c>
    </row>
    <row r="8" spans="1:19" x14ac:dyDescent="0.25">
      <c r="A8" s="1">
        <v>7</v>
      </c>
      <c r="B8" s="3" t="s">
        <v>14</v>
      </c>
      <c r="C8" s="1" t="s">
        <v>15</v>
      </c>
      <c r="D8" s="9" t="e">
        <f ca="1">_xll.BDH($C8,$B$1,"31/12/2014","31/12/2018","Period","Y","dir=H","Dts=Hide","curr=USD","cols=5;rows=1")</f>
        <v>#NAME?</v>
      </c>
      <c r="E8" s="9">
        <v>29810</v>
      </c>
      <c r="F8" s="9">
        <v>20615</v>
      </c>
      <c r="G8" s="9">
        <v>35650</v>
      </c>
      <c r="H8" s="9">
        <v>53085</v>
      </c>
      <c r="I8" s="9" t="e">
        <f ca="1">_xll.BDH($C8,$B$1,$I$1,$I$1,"curr=USD")</f>
        <v>#NAME?</v>
      </c>
      <c r="L8" s="1" t="s">
        <v>14</v>
      </c>
      <c r="M8" s="1" t="s">
        <v>15</v>
      </c>
      <c r="N8" s="9">
        <v>59343</v>
      </c>
      <c r="O8" s="9">
        <v>29810</v>
      </c>
      <c r="P8" s="9">
        <v>20615</v>
      </c>
      <c r="Q8" s="9">
        <v>35650</v>
      </c>
      <c r="R8" s="9">
        <v>53085</v>
      </c>
      <c r="S8" s="9">
        <v>11031</v>
      </c>
    </row>
    <row r="9" spans="1:19" x14ac:dyDescent="0.25">
      <c r="A9" s="1">
        <v>8</v>
      </c>
      <c r="B9" s="3" t="s">
        <v>16</v>
      </c>
      <c r="C9" s="1" t="s">
        <v>17</v>
      </c>
      <c r="D9" s="9" t="e">
        <f ca="1">_xll.BDH($C9,$B$1,"31/12/2014","31/12/2018","Period","Y","dir=H","Dts=Hide","curr=USD","cols=5;rows=1")</f>
        <v>#NAME?</v>
      </c>
      <c r="E9" s="9">
        <v>26376.642400000001</v>
      </c>
      <c r="F9" s="9">
        <v>32307.575099999998</v>
      </c>
      <c r="G9" s="9">
        <v>28286.315200000001</v>
      </c>
      <c r="H9" s="9">
        <v>26607.4411</v>
      </c>
      <c r="I9" s="9" t="e">
        <f ca="1">_xll.BDH($C9,$B$1,$I$1,$I$1,"curr=USD")</f>
        <v>#NAME?</v>
      </c>
      <c r="L9" s="1" t="s">
        <v>16</v>
      </c>
      <c r="M9" s="1" t="s">
        <v>17</v>
      </c>
      <c r="N9" s="9">
        <v>24078.2006</v>
      </c>
      <c r="O9" s="9">
        <v>26376.642400000001</v>
      </c>
      <c r="P9" s="9">
        <v>32307.575099999998</v>
      </c>
      <c r="Q9" s="9">
        <v>28286.315200000001</v>
      </c>
      <c r="R9" s="9">
        <v>26607.4411</v>
      </c>
      <c r="S9" s="9" t="s">
        <v>5</v>
      </c>
    </row>
    <row r="10" spans="1:19" x14ac:dyDescent="0.25">
      <c r="A10" s="1">
        <v>9</v>
      </c>
      <c r="B10" s="3" t="s">
        <v>18</v>
      </c>
      <c r="C10" s="1" t="s">
        <v>19</v>
      </c>
      <c r="D10" s="9" t="e">
        <f ca="1">_xll.BDH($C10,$B$1,"31/12/2014","31/12/2018","Period","Y","dir=H","Dts=Hide","curr=USD","cols=5;rows=1")</f>
        <v>#NAME?</v>
      </c>
      <c r="E10" s="9">
        <v>811</v>
      </c>
      <c r="F10" s="9">
        <v>840</v>
      </c>
      <c r="G10" s="9">
        <v>1248</v>
      </c>
      <c r="H10" s="9">
        <v>1578</v>
      </c>
      <c r="I10" s="9" t="e">
        <f ca="1">_xll.BDH($C10,$B$1,$I$1,$I$1,"curr=USD")</f>
        <v>#NAME?</v>
      </c>
      <c r="L10" s="1" t="s">
        <v>18</v>
      </c>
      <c r="M10" s="1" t="s">
        <v>19</v>
      </c>
      <c r="N10" s="9">
        <v>1662.9385</v>
      </c>
      <c r="O10" s="9">
        <v>811</v>
      </c>
      <c r="P10" s="9">
        <v>840</v>
      </c>
      <c r="Q10" s="9">
        <v>1248</v>
      </c>
      <c r="R10" s="9">
        <v>1578</v>
      </c>
      <c r="S10" s="9">
        <v>1051</v>
      </c>
    </row>
    <row r="11" spans="1:19" x14ac:dyDescent="0.25">
      <c r="A11" s="1">
        <v>10</v>
      </c>
      <c r="B11" s="3" t="s">
        <v>20</v>
      </c>
      <c r="C11" s="1" t="s">
        <v>21</v>
      </c>
      <c r="D11" s="9" t="e">
        <f ca="1">_xll.BDH($C11,$B$1,"31/12/2014","31/12/2018","Period","Y","dir=H","Dts=Hide","curr=USD","cols=5;rows=1")</f>
        <v>#NAME?</v>
      </c>
      <c r="E11" s="9">
        <v>19946</v>
      </c>
      <c r="F11" s="9">
        <v>16521</v>
      </c>
      <c r="G11" s="9">
        <v>22319</v>
      </c>
      <c r="H11" s="9">
        <v>24703</v>
      </c>
      <c r="I11" s="9" t="e">
        <f ca="1">_xll.BDH($C11,$B$1,$I$1,$I$1,"curr=USD")</f>
        <v>#NAME?</v>
      </c>
      <c r="L11" s="1" t="s">
        <v>20</v>
      </c>
      <c r="M11" s="1" t="s">
        <v>21</v>
      </c>
      <c r="N11" s="9">
        <v>25608</v>
      </c>
      <c r="O11" s="9">
        <v>19946</v>
      </c>
      <c r="P11" s="9">
        <v>16521</v>
      </c>
      <c r="Q11" s="9">
        <v>22319</v>
      </c>
      <c r="R11" s="9">
        <v>24703</v>
      </c>
      <c r="S11" s="9">
        <v>6251</v>
      </c>
    </row>
    <row r="12" spans="1:19" x14ac:dyDescent="0.25">
      <c r="A12" s="1">
        <v>11</v>
      </c>
      <c r="B12" s="3" t="s">
        <v>22</v>
      </c>
      <c r="C12" s="1" t="s">
        <v>23</v>
      </c>
      <c r="D12" s="9" t="e">
        <f ca="1">_xll.BDH($C12,$B$1,"31/12/2014","31/12/2018","Period","Y","dir=H","Dts=Hide","curr=USD","cols=5;rows=1")</f>
        <v>#NAME?</v>
      </c>
      <c r="E12" s="9">
        <v>30344</v>
      </c>
      <c r="F12" s="9">
        <v>22082</v>
      </c>
      <c r="G12" s="9">
        <v>30066</v>
      </c>
      <c r="H12" s="9">
        <v>36014</v>
      </c>
      <c r="I12" s="9" t="e">
        <f ca="1">_xll.BDH($C12,$B$1,$I$1,$I$1,"curr=USD")</f>
        <v>#NAME?</v>
      </c>
      <c r="L12" s="1" t="s">
        <v>22</v>
      </c>
      <c r="M12" s="1" t="s">
        <v>23</v>
      </c>
      <c r="N12" s="9">
        <v>45116</v>
      </c>
      <c r="O12" s="9">
        <v>30344</v>
      </c>
      <c r="P12" s="9">
        <v>22082</v>
      </c>
      <c r="Q12" s="9">
        <v>30066</v>
      </c>
      <c r="R12" s="9">
        <v>36014</v>
      </c>
      <c r="S12" s="9">
        <v>14285</v>
      </c>
    </row>
    <row r="13" spans="1:19" x14ac:dyDescent="0.25">
      <c r="A13" s="1">
        <v>12</v>
      </c>
      <c r="B13" s="3" t="s">
        <v>24</v>
      </c>
      <c r="C13" s="1" t="s">
        <v>25</v>
      </c>
      <c r="D13" s="9" t="e">
        <f ca="1">_xll.BDH($C13,$B$1,"31/12/2014","31/12/2018","Period","Y","dir=H","Dts=Hide","curr=USD","cols=5;rows=1")</f>
        <v>#NAME?</v>
      </c>
      <c r="E13" s="9">
        <v>12746.6947</v>
      </c>
      <c r="F13" s="9">
        <v>10972.284600000001</v>
      </c>
      <c r="G13" s="9">
        <v>14034.4923</v>
      </c>
      <c r="H13" s="9">
        <v>18742.520700000001</v>
      </c>
      <c r="I13" s="9" t="e">
        <f ca="1">_xll.BDH($C13,$B$1,$I$1,$I$1,"curr=USD")</f>
        <v>#NAME?</v>
      </c>
      <c r="L13" s="1" t="s">
        <v>24</v>
      </c>
      <c r="M13" s="1" t="s">
        <v>25</v>
      </c>
      <c r="N13" s="9">
        <v>17936.552800000001</v>
      </c>
      <c r="O13" s="9">
        <v>12746.6947</v>
      </c>
      <c r="P13" s="9">
        <v>10972.284600000001</v>
      </c>
      <c r="Q13" s="9">
        <v>14034.4923</v>
      </c>
      <c r="R13" s="9">
        <v>18742.520700000001</v>
      </c>
      <c r="S13" s="9" t="s">
        <v>5</v>
      </c>
    </row>
    <row r="14" spans="1:19" x14ac:dyDescent="0.25">
      <c r="A14" s="1">
        <v>13</v>
      </c>
      <c r="B14" s="3" t="s">
        <v>26</v>
      </c>
      <c r="C14" s="1" t="s">
        <v>27</v>
      </c>
      <c r="D14" s="9" t="e">
        <f ca="1">_xll.BDH($C14,$B$1,"31/12/2014","31/12/2018","Period","Y","dir=H","Dts=Hide","curr=USD","cols=5;rows=1")</f>
        <v>#NAME?</v>
      </c>
      <c r="E14" s="9">
        <v>4410.1274999999996</v>
      </c>
      <c r="F14" s="9">
        <v>2607.4661000000001</v>
      </c>
      <c r="G14" s="9">
        <v>5598.3927000000003</v>
      </c>
      <c r="H14" s="9">
        <v>7811.7848000000004</v>
      </c>
      <c r="I14" s="9" t="e">
        <f ca="1">_xll.BDH($C14,$B$1,$I$1,$I$1,"curr=USD")</f>
        <v>#NAME?</v>
      </c>
      <c r="L14" s="1" t="s">
        <v>26</v>
      </c>
      <c r="M14" s="1" t="s">
        <v>27</v>
      </c>
      <c r="N14" s="9">
        <v>7661.7475000000004</v>
      </c>
      <c r="O14" s="9">
        <v>4410.1274999999996</v>
      </c>
      <c r="P14" s="9">
        <v>2607.4661000000001</v>
      </c>
      <c r="Q14" s="9">
        <v>5598.3927000000003</v>
      </c>
      <c r="R14" s="9">
        <v>7811.7848000000004</v>
      </c>
      <c r="S14" s="9">
        <v>2138.5010000000002</v>
      </c>
    </row>
    <row r="15" spans="1:19" x14ac:dyDescent="0.25">
      <c r="A15" s="1">
        <v>14</v>
      </c>
      <c r="B15" s="3" t="s">
        <v>28</v>
      </c>
      <c r="C15" s="1" t="s">
        <v>29</v>
      </c>
      <c r="D15" s="9" t="e">
        <f ca="1">_xll.BDH($C15,$B$1,"31/12/2014","31/12/2018","Period","Y","dir=H","Dts=Hide","curr=USD","cols=5;rows=1")</f>
        <v>#NAME?</v>
      </c>
      <c r="E15" s="9">
        <v>7572</v>
      </c>
      <c r="F15" s="9">
        <v>4403</v>
      </c>
      <c r="G15" s="9">
        <v>7077</v>
      </c>
      <c r="H15" s="9">
        <v>12934</v>
      </c>
      <c r="I15" s="9" t="e">
        <f ca="1">_xll.BDH($C15,$B$1,$I$1,$I$1,"curr=USD")</f>
        <v>#NAME?</v>
      </c>
      <c r="L15" s="1" t="s">
        <v>28</v>
      </c>
      <c r="M15" s="1" t="s">
        <v>29</v>
      </c>
      <c r="N15" s="9">
        <v>16569</v>
      </c>
      <c r="O15" s="9">
        <v>7572</v>
      </c>
      <c r="P15" s="9">
        <v>4403</v>
      </c>
      <c r="Q15" s="9">
        <v>7077</v>
      </c>
      <c r="R15" s="9">
        <v>12934</v>
      </c>
      <c r="S15" s="9">
        <v>5785</v>
      </c>
    </row>
    <row r="16" spans="1:19" x14ac:dyDescent="0.25">
      <c r="A16" s="1">
        <v>15</v>
      </c>
      <c r="B16" s="3" t="s">
        <v>30</v>
      </c>
      <c r="C16" s="1" t="s">
        <v>31</v>
      </c>
      <c r="D16" s="9" t="e">
        <f ca="1">_xll.BDH($C16,$B$1,"31/12/2014","31/12/2018","Period","Y","dir=H","Dts=Hide","curr=USD","cols=5;rows=1")</f>
        <v>#NAME?</v>
      </c>
      <c r="E16" s="9">
        <v>1576</v>
      </c>
      <c r="F16" s="9">
        <v>1078</v>
      </c>
      <c r="G16" s="9">
        <v>1988</v>
      </c>
      <c r="H16" s="9">
        <v>3234</v>
      </c>
      <c r="I16" s="9" t="e">
        <f ca="1">_xll.BDH($C16,$B$1,$I$1,$I$1,"curr=USD")</f>
        <v>#NAME?</v>
      </c>
      <c r="L16" s="1" t="s">
        <v>30</v>
      </c>
      <c r="M16" s="1" t="s">
        <v>31</v>
      </c>
      <c r="N16" s="9">
        <v>5487</v>
      </c>
      <c r="O16" s="9">
        <v>1576</v>
      </c>
      <c r="P16" s="9">
        <v>1078</v>
      </c>
      <c r="Q16" s="9">
        <v>1988</v>
      </c>
      <c r="R16" s="9">
        <v>3234</v>
      </c>
      <c r="S16" s="9">
        <v>1312</v>
      </c>
    </row>
    <row r="17" spans="1:19" x14ac:dyDescent="0.25">
      <c r="A17" s="1">
        <v>16</v>
      </c>
      <c r="B17" s="3" t="s">
        <v>32</v>
      </c>
      <c r="C17" s="1" t="s">
        <v>33</v>
      </c>
      <c r="D17" s="9" t="e">
        <f ca="1">_xll.BDH($C17,$B$1,"31/12/2014","31/12/2018","Period","Y","dir=H","Dts=Hide","curr=USD","cols=5;rows=1")</f>
        <v>#NAME?</v>
      </c>
      <c r="E17" s="9">
        <v>3351</v>
      </c>
      <c r="F17" s="9">
        <v>3383</v>
      </c>
      <c r="G17" s="9">
        <v>4861</v>
      </c>
      <c r="H17" s="9">
        <v>7669</v>
      </c>
      <c r="I17" s="9" t="e">
        <f ca="1">_xll.BDH($C17,$B$1,$I$1,$I$1,"curr=USD")</f>
        <v>#NAME?</v>
      </c>
      <c r="L17" s="1" t="s">
        <v>32</v>
      </c>
      <c r="M17" s="1" t="s">
        <v>33</v>
      </c>
      <c r="N17" s="9">
        <v>11068</v>
      </c>
      <c r="O17" s="9">
        <v>3351</v>
      </c>
      <c r="P17" s="9">
        <v>3383</v>
      </c>
      <c r="Q17" s="9">
        <v>4861</v>
      </c>
      <c r="R17" s="9">
        <v>7669</v>
      </c>
      <c r="S17" s="9">
        <v>2961</v>
      </c>
    </row>
    <row r="18" spans="1:19" x14ac:dyDescent="0.25">
      <c r="A18" s="1">
        <v>17</v>
      </c>
      <c r="B18" s="3" t="s">
        <v>34</v>
      </c>
      <c r="C18" s="1" t="s">
        <v>35</v>
      </c>
      <c r="D18" s="9" t="e">
        <f ca="1">_xll.BDH($C18,$B$1,"31/12/2014","31/12/2018","Period","Y","dir=H","Dts=Hide","curr=USD","cols=5;rows=1")</f>
        <v>#NAME?</v>
      </c>
      <c r="E18" s="9">
        <v>2887.5264000000002</v>
      </c>
      <c r="F18" s="9">
        <v>2281.2718</v>
      </c>
      <c r="G18" s="9">
        <v>2666.1102000000001</v>
      </c>
      <c r="H18" s="9">
        <v>3282.9807999999998</v>
      </c>
      <c r="I18" s="9" t="e">
        <f ca="1">_xll.BDH($C18,$B$1,$I$1,$I$1,"curr=USD")</f>
        <v>#NAME?</v>
      </c>
      <c r="L18" s="1" t="s">
        <v>34</v>
      </c>
      <c r="M18" s="1" t="s">
        <v>35</v>
      </c>
      <c r="N18" s="9">
        <v>4317.6490999999996</v>
      </c>
      <c r="O18" s="9">
        <v>2887.5264000000002</v>
      </c>
      <c r="P18" s="9">
        <v>2281.2718</v>
      </c>
      <c r="Q18" s="9">
        <v>2666.1102000000001</v>
      </c>
      <c r="R18" s="9">
        <v>3282.9807999999998</v>
      </c>
      <c r="S18" s="9">
        <v>1292.3168000000001</v>
      </c>
    </row>
    <row r="19" spans="1:19" x14ac:dyDescent="0.25">
      <c r="A19" s="1">
        <v>18</v>
      </c>
      <c r="B19" s="3" t="s">
        <v>36</v>
      </c>
      <c r="C19" s="1" t="s">
        <v>37</v>
      </c>
      <c r="D19" s="9" t="e">
        <f ca="1">_xll.BDH($C19,$B$1,"31/12/2014","31/12/2018","Period","Y","dir=H","Dts=Hide","curr=USD","cols=5;rows=1")</f>
        <v>#NAME?</v>
      </c>
      <c r="E19" s="9">
        <v>2475</v>
      </c>
      <c r="F19" s="9">
        <v>2587</v>
      </c>
      <c r="G19" s="9">
        <v>2400</v>
      </c>
      <c r="H19" s="9">
        <v>3296</v>
      </c>
      <c r="I19" s="9" t="e">
        <f ca="1">_xll.BDH($C19,$B$1,$I$1,$I$1,"curr=USD")</f>
        <v>#NAME?</v>
      </c>
      <c r="L19" s="1" t="s">
        <v>36</v>
      </c>
      <c r="M19" s="1" t="s">
        <v>37</v>
      </c>
      <c r="N19" s="9">
        <v>4785</v>
      </c>
      <c r="O19" s="9">
        <v>2475</v>
      </c>
      <c r="P19" s="9">
        <v>2587</v>
      </c>
      <c r="Q19" s="9">
        <v>2400</v>
      </c>
      <c r="R19" s="9">
        <v>3296</v>
      </c>
      <c r="S19" s="9">
        <v>1485</v>
      </c>
    </row>
    <row r="20" spans="1:19" x14ac:dyDescent="0.25">
      <c r="A20" s="1">
        <v>19</v>
      </c>
      <c r="B20" s="3" t="s">
        <v>38</v>
      </c>
      <c r="C20" s="1" t="s">
        <v>39</v>
      </c>
      <c r="D20" s="9" t="e">
        <f ca="1">_xll.BDH($C20,$B$1,"31/12/2013","31/12/2018","Period","Y","dir=H","Dts=Hide","curr=USD","cols=5;rows=1")</f>
        <v>#NAME?</v>
      </c>
      <c r="E20" s="9">
        <v>470.3424</v>
      </c>
      <c r="F20" s="9">
        <v>628.32600000000002</v>
      </c>
      <c r="G20" s="9">
        <v>734.38260000000002</v>
      </c>
      <c r="H20" s="9">
        <v>799.75480000000005</v>
      </c>
      <c r="I20" s="9" t="e">
        <f ca="1">_xll.BDH($C20,$B$1,$I$1,$I$1,"curr=USD")</f>
        <v>#NAME?</v>
      </c>
      <c r="L20" s="1" t="s">
        <v>38</v>
      </c>
      <c r="M20" s="1" t="s">
        <v>39</v>
      </c>
      <c r="N20" s="9">
        <v>396.28039999999999</v>
      </c>
      <c r="O20" s="9">
        <v>470.3424</v>
      </c>
      <c r="P20" s="9">
        <v>628.32600000000002</v>
      </c>
      <c r="Q20" s="9">
        <v>734.38260000000002</v>
      </c>
      <c r="R20" s="9">
        <v>799.75480000000005</v>
      </c>
      <c r="S20" s="9" t="s">
        <v>5</v>
      </c>
    </row>
    <row r="21" spans="1:19" x14ac:dyDescent="0.25">
      <c r="A21" s="1">
        <v>20</v>
      </c>
      <c r="B21" s="3" t="s">
        <v>40</v>
      </c>
      <c r="C21" s="1" t="s">
        <v>41</v>
      </c>
      <c r="D21" s="9" t="e">
        <f ca="1">_xll.BDH($C21,$B$1,"31/12/2014","31/12/2018","Period","Y","dir=H","Dts=Hide","curr=USD","cols=5;rows=1")</f>
        <v>#NAME?</v>
      </c>
      <c r="E21" s="9">
        <v>3579.3134</v>
      </c>
      <c r="F21" s="9">
        <v>3936.1257999999998</v>
      </c>
      <c r="G21" s="9">
        <v>5075.7115999999996</v>
      </c>
      <c r="H21" s="9">
        <v>8105.8554999999997</v>
      </c>
      <c r="I21" s="9" t="e">
        <f ca="1">_xll.BDH($C21,$B$1,$I$1,$I$1,"curr=USD")</f>
        <v>#NAME?</v>
      </c>
      <c r="L21" s="1" t="s">
        <v>40</v>
      </c>
      <c r="M21" s="1" t="s">
        <v>41</v>
      </c>
      <c r="N21" s="9">
        <v>2306.9477000000002</v>
      </c>
      <c r="O21" s="9">
        <v>3579.3134</v>
      </c>
      <c r="P21" s="9">
        <v>3936.1257999999998</v>
      </c>
      <c r="Q21" s="9">
        <v>5075.7115999999996</v>
      </c>
      <c r="R21" s="9">
        <v>8105.8554999999997</v>
      </c>
      <c r="S21" s="9">
        <v>3490.6675</v>
      </c>
    </row>
    <row r="22" spans="1:19" x14ac:dyDescent="0.25">
      <c r="A22" s="1">
        <v>21</v>
      </c>
      <c r="B22" s="3" t="s">
        <v>42</v>
      </c>
      <c r="C22" s="1" t="s">
        <v>43</v>
      </c>
      <c r="D22" s="9" t="e">
        <f ca="1">_xll.BDH($C22,$B$1,"31/12/2014","31/12/2018","Period","Y","dir=H","Dts=Hide","curr=USD","cols=5;rows=1")</f>
        <v>#NAME?</v>
      </c>
      <c r="E22" s="9">
        <v>598</v>
      </c>
      <c r="F22" s="9">
        <v>3303</v>
      </c>
      <c r="G22" s="9">
        <v>4948</v>
      </c>
      <c r="H22" s="9">
        <v>7086</v>
      </c>
      <c r="I22" s="9" t="e">
        <f ca="1">_xll.BDH($C22,$B$1,$I$1,$I$1,"curr=USD")</f>
        <v>#NAME?</v>
      </c>
      <c r="L22" s="1" t="s">
        <v>42</v>
      </c>
      <c r="M22" s="1" t="s">
        <v>43</v>
      </c>
      <c r="N22" s="9">
        <v>566</v>
      </c>
      <c r="O22" s="9">
        <v>598</v>
      </c>
      <c r="P22" s="9">
        <v>3303</v>
      </c>
      <c r="Q22" s="9">
        <v>4948</v>
      </c>
      <c r="R22" s="9">
        <v>7086</v>
      </c>
      <c r="S22" s="9">
        <v>4020</v>
      </c>
    </row>
    <row r="23" spans="1:19" x14ac:dyDescent="0.25">
      <c r="A23" s="1">
        <v>22</v>
      </c>
      <c r="B23" s="3" t="s">
        <v>44</v>
      </c>
      <c r="C23" s="1" t="s">
        <v>45</v>
      </c>
      <c r="D23" s="9" t="e">
        <f ca="1">_xll.BDH($C23,$B$1,"31/12/2014","31/12/2018","Period","Y","dir=H","Dts=Hide","curr=USD","cols=5;rows=1")</f>
        <v>#NAME?</v>
      </c>
      <c r="E23" s="9">
        <v>5303</v>
      </c>
      <c r="F23" s="9">
        <v>4795</v>
      </c>
      <c r="G23" s="9">
        <v>4601</v>
      </c>
      <c r="H23" s="9">
        <v>5043</v>
      </c>
      <c r="I23" s="9" t="e">
        <f ca="1">_xll.BDH($C23,$B$1,$I$1,$I$1,"curr=USD")</f>
        <v>#NAME?</v>
      </c>
      <c r="L23" s="1" t="s">
        <v>44</v>
      </c>
      <c r="M23" s="1" t="s">
        <v>45</v>
      </c>
      <c r="N23" s="9">
        <v>4467</v>
      </c>
      <c r="O23" s="9">
        <v>5303</v>
      </c>
      <c r="P23" s="9">
        <v>4795</v>
      </c>
      <c r="Q23" s="9">
        <v>4601</v>
      </c>
      <c r="R23" s="9">
        <v>5043</v>
      </c>
      <c r="S23" s="9">
        <v>2098</v>
      </c>
    </row>
    <row r="24" spans="1:19" x14ac:dyDescent="0.25">
      <c r="A24" s="1">
        <v>23</v>
      </c>
      <c r="B24" s="3" t="s">
        <v>46</v>
      </c>
      <c r="C24" s="1" t="s">
        <v>47</v>
      </c>
      <c r="D24" s="9" t="e">
        <f ca="1">_xll.BDH($C24,$B$1,"31/12/2014","31/12/2018","Period","Y","dir=H","Dts=Hide","curr=USD","cols=5;rows=1")</f>
        <v>#NAME?</v>
      </c>
      <c r="E24" s="9">
        <v>1022.828</v>
      </c>
      <c r="F24" s="9">
        <v>1353.3409999999999</v>
      </c>
      <c r="G24" s="9">
        <v>1315.412</v>
      </c>
      <c r="H24" s="9">
        <v>2186.7190000000001</v>
      </c>
      <c r="I24" s="9" t="e">
        <f ca="1">_xll.BDH($C24,$B$1,$I$1,$I$1,"curr=USD")</f>
        <v>#NAME?</v>
      </c>
      <c r="L24" s="1" t="s">
        <v>46</v>
      </c>
      <c r="M24" s="1" t="s">
        <v>47</v>
      </c>
      <c r="N24" s="9">
        <v>1285.6099999999999</v>
      </c>
      <c r="O24" s="9">
        <v>1022.828</v>
      </c>
      <c r="P24" s="9">
        <v>1353.3409999999999</v>
      </c>
      <c r="Q24" s="9">
        <v>1315.412</v>
      </c>
      <c r="R24" s="9">
        <v>2186.7190000000001</v>
      </c>
      <c r="S24" s="9">
        <v>967.95100000000002</v>
      </c>
    </row>
    <row r="25" spans="1:19" x14ac:dyDescent="0.25">
      <c r="A25" s="1">
        <v>24</v>
      </c>
      <c r="B25" s="3" t="s">
        <v>48</v>
      </c>
      <c r="C25" s="1" t="s">
        <v>49</v>
      </c>
      <c r="D25" s="9" t="e">
        <f ca="1">_xll.BDH($C25,$B$1,"31/12/2014","31/12/2018","Period","Y","dir=H","Dts=Hide","curr=USD","cols=5;rows=1")</f>
        <v>#NAME?</v>
      </c>
      <c r="E25" s="9">
        <v>5611</v>
      </c>
      <c r="F25" s="9">
        <v>4820</v>
      </c>
      <c r="G25" s="9">
        <v>5482</v>
      </c>
      <c r="H25" s="9">
        <v>4371</v>
      </c>
      <c r="I25" s="9" t="e">
        <f ca="1">_xll.BDH($C25,$B$1,$I$1,$I$1,"curr=USD")</f>
        <v>#NAME?</v>
      </c>
      <c r="L25" s="1" t="s">
        <v>48</v>
      </c>
      <c r="M25" s="1" t="s">
        <v>49</v>
      </c>
      <c r="N25" s="9">
        <v>4241</v>
      </c>
      <c r="O25" s="9">
        <v>5611</v>
      </c>
      <c r="P25" s="9">
        <v>4820</v>
      </c>
      <c r="Q25" s="9">
        <v>5482</v>
      </c>
      <c r="R25" s="9">
        <v>4371</v>
      </c>
      <c r="S25" s="9">
        <v>2394</v>
      </c>
    </row>
    <row r="26" spans="1:19" x14ac:dyDescent="0.25">
      <c r="A26" s="1">
        <v>25</v>
      </c>
      <c r="B26" s="3" t="s">
        <v>50</v>
      </c>
      <c r="C26" s="1" t="s">
        <v>51</v>
      </c>
      <c r="D26" s="9" t="e">
        <f ca="1">_xll.BDH($C26,$B$1,"31/12/2014","31/12/2018","Period","Y","dir=H","Dts=Hide","curr=USD","cols=5;rows=1")</f>
        <v>#NAME?</v>
      </c>
      <c r="E26" s="9">
        <v>4073</v>
      </c>
      <c r="F26" s="9">
        <v>4017</v>
      </c>
      <c r="G26" s="9">
        <v>6612</v>
      </c>
      <c r="H26" s="9">
        <v>6158</v>
      </c>
      <c r="I26" s="9" t="e">
        <f ca="1">_xll.BDH($C26,$B$1,$I$1,$I$1,"curr=USD")</f>
        <v>#NAME?</v>
      </c>
      <c r="L26" s="1" t="s">
        <v>50</v>
      </c>
      <c r="M26" s="1" t="s">
        <v>51</v>
      </c>
      <c r="N26" s="9">
        <v>3110</v>
      </c>
      <c r="O26" s="9">
        <v>4073</v>
      </c>
      <c r="P26" s="9">
        <v>4017</v>
      </c>
      <c r="Q26" s="9">
        <v>6612</v>
      </c>
      <c r="R26" s="9">
        <v>6158</v>
      </c>
      <c r="S26" s="9">
        <v>4245</v>
      </c>
    </row>
    <row r="27" spans="1:19" x14ac:dyDescent="0.25">
      <c r="A27" s="1">
        <v>26</v>
      </c>
      <c r="B27" s="3" t="s">
        <v>52</v>
      </c>
      <c r="C27" s="1" t="s">
        <v>53</v>
      </c>
      <c r="D27" s="9" t="e">
        <f ca="1">_xll.BDH($C27,$B$1,"31/12/2014","31/12/2018","Period","Y","dir=H","Dts=Hide","curr=USD","cols=5;rows=1")</f>
        <v>#NAME?</v>
      </c>
      <c r="E27" s="9">
        <v>927.14160000000004</v>
      </c>
      <c r="F27" s="9">
        <v>657.09939999999995</v>
      </c>
      <c r="G27" s="9">
        <v>1015.1029</v>
      </c>
      <c r="H27" s="9">
        <v>566.87239999999997</v>
      </c>
      <c r="I27" s="9" t="e">
        <f ca="1">_xll.BDH($C27,$B$1,$I$1,$I$1,"curr=USD")</f>
        <v>#NAME?</v>
      </c>
      <c r="L27" s="1" t="s">
        <v>52</v>
      </c>
      <c r="M27" s="1" t="s">
        <v>53</v>
      </c>
      <c r="N27" s="9">
        <v>752.39409999999998</v>
      </c>
      <c r="O27" s="9">
        <v>927.14160000000004</v>
      </c>
      <c r="P27" s="9">
        <v>657.09939999999995</v>
      </c>
      <c r="Q27" s="9">
        <v>1015.1029</v>
      </c>
      <c r="R27" s="9">
        <v>566.87239999999997</v>
      </c>
      <c r="S27" s="9">
        <v>273.66019999999997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D42" sqref="D42"/>
    </sheetView>
  </sheetViews>
  <sheetFormatPr defaultRowHeight="15" x14ac:dyDescent="0.25"/>
  <cols>
    <col min="1" max="1" width="3.85546875" style="1" bestFit="1" customWidth="1"/>
    <col min="2" max="2" width="37.140625" style="1" bestFit="1" customWidth="1"/>
    <col min="3" max="3" width="19" style="1" bestFit="1" customWidth="1"/>
    <col min="4" max="8" width="12" style="1" bestFit="1" customWidth="1"/>
    <col min="9" max="9" width="11.28515625" style="1" bestFit="1" customWidth="1"/>
    <col min="10" max="11" width="9.140625" style="1"/>
    <col min="12" max="12" width="11.140625" style="1" bestFit="1" customWidth="1"/>
    <col min="13" max="13" width="19" style="1" bestFit="1" customWidth="1"/>
    <col min="14" max="18" width="9.7109375" style="1" bestFit="1" customWidth="1"/>
    <col min="19" max="19" width="10.5703125" style="1" bestFit="1" customWidth="1"/>
    <col min="20" max="16384" width="9.140625" style="1"/>
  </cols>
  <sheetData>
    <row r="1" spans="1:19" x14ac:dyDescent="0.25">
      <c r="B1" s="12" t="s">
        <v>60</v>
      </c>
      <c r="D1" s="2">
        <v>42004</v>
      </c>
      <c r="E1" s="2">
        <v>42369</v>
      </c>
      <c r="F1" s="2">
        <v>42735</v>
      </c>
      <c r="G1" s="2">
        <v>43100</v>
      </c>
      <c r="H1" s="2">
        <v>43465</v>
      </c>
      <c r="I1" s="2">
        <v>43646</v>
      </c>
      <c r="L1" s="12" t="s">
        <v>60</v>
      </c>
      <c r="N1" s="1">
        <v>42004</v>
      </c>
      <c r="O1" s="1">
        <v>42369</v>
      </c>
      <c r="P1" s="1">
        <v>42735</v>
      </c>
      <c r="Q1" s="1">
        <v>43100</v>
      </c>
      <c r="R1" s="1">
        <v>43465</v>
      </c>
      <c r="S1" s="1">
        <v>43646</v>
      </c>
    </row>
    <row r="2" spans="1:19" x14ac:dyDescent="0.25">
      <c r="A2" s="1">
        <v>1</v>
      </c>
      <c r="B2" s="3" t="s">
        <v>1</v>
      </c>
      <c r="C2" s="1" t="s">
        <v>2</v>
      </c>
      <c r="D2" s="9" t="e">
        <f ca="1">_xll.BDH($C2,$B$1,"31/12/2014","31/12/2018","Period","Y","dir=H","Dts=Hide","curr=USD","cols=5;rows=1")</f>
        <v>#NAME?</v>
      </c>
      <c r="E2" s="9">
        <v>-18648</v>
      </c>
      <c r="F2" s="9">
        <v>-16701</v>
      </c>
      <c r="G2" s="9">
        <v>-16562</v>
      </c>
      <c r="H2" s="9">
        <v>-16707</v>
      </c>
      <c r="I2" s="9" t="e">
        <f ca="1">_xll.BDH($C2,$B$1,$I$1,$I$1,"curr=USD")</f>
        <v>#NAME?</v>
      </c>
      <c r="L2" s="1" t="s">
        <v>1</v>
      </c>
      <c r="M2" s="1" t="s">
        <v>2</v>
      </c>
      <c r="N2" s="9">
        <v>-22546</v>
      </c>
      <c r="O2" s="9">
        <v>-18648</v>
      </c>
      <c r="P2" s="9">
        <v>-16701</v>
      </c>
      <c r="Q2" s="9">
        <v>-16562</v>
      </c>
      <c r="R2" s="9">
        <v>-16707</v>
      </c>
      <c r="S2" s="9">
        <v>-3833</v>
      </c>
    </row>
    <row r="3" spans="1:19" x14ac:dyDescent="0.25">
      <c r="A3" s="1">
        <v>2</v>
      </c>
      <c r="B3" s="3" t="s">
        <v>3</v>
      </c>
      <c r="C3" s="1" t="s">
        <v>55</v>
      </c>
      <c r="D3" s="9" t="e">
        <f ca="1">_xll.BDH($C3,$B$1,"31/12/2014","31/12/2018","Period","Y","dir=H","Dts=Hide","curr=USD","cols=5;rows=1")</f>
        <v>#NAME?</v>
      </c>
      <c r="E3" s="9">
        <v>-34653.758199999997</v>
      </c>
      <c r="F3" s="9">
        <v>-28524.5065</v>
      </c>
      <c r="G3" s="9">
        <v>-35111.267399999997</v>
      </c>
      <c r="H3" s="9">
        <v>-40428.278100000003</v>
      </c>
      <c r="I3" s="9" t="e">
        <f ca="1">_xll.BDH($C3,$B$1,$I$1,$I$1,"curr=USD")</f>
        <v>#NAME?</v>
      </c>
      <c r="L3" s="1" t="s">
        <v>3</v>
      </c>
      <c r="M3" s="1" t="s">
        <v>55</v>
      </c>
      <c r="N3" s="9">
        <v>-49756.290800000002</v>
      </c>
      <c r="O3" s="9">
        <v>-34653.758199999997</v>
      </c>
      <c r="P3" s="9">
        <v>-28524.5065</v>
      </c>
      <c r="Q3" s="9">
        <v>-35111.267399999997</v>
      </c>
      <c r="R3" s="9">
        <v>-40428.278100000003</v>
      </c>
      <c r="S3" s="9">
        <v>-8827.2908000000007</v>
      </c>
    </row>
    <row r="4" spans="1:19" x14ac:dyDescent="0.25">
      <c r="A4" s="1">
        <v>3</v>
      </c>
      <c r="B4" s="3" t="s">
        <v>6</v>
      </c>
      <c r="C4" s="1" t="s">
        <v>7</v>
      </c>
      <c r="D4" s="9" t="e">
        <f ca="1">_xll.BDH($C4,$B$1,"31/12/2014","31/12/2018","Period","Y","dir=H","Dts=Hide","curr=USD","cols=5;rows=1")</f>
        <v>#NAME?</v>
      </c>
      <c r="E4" s="9">
        <v>-29504</v>
      </c>
      <c r="F4" s="9">
        <v>-18109</v>
      </c>
      <c r="G4" s="9">
        <v>-13404</v>
      </c>
      <c r="H4" s="9">
        <v>-13792</v>
      </c>
      <c r="I4" s="9" t="e">
        <f ca="1">_xll.BDH($C4,$B$1,$I$1,$I$1,"curr=USD")</f>
        <v>#NAME?</v>
      </c>
      <c r="L4" s="1" t="s">
        <v>6</v>
      </c>
      <c r="M4" s="1" t="s">
        <v>7</v>
      </c>
      <c r="N4" s="9">
        <v>-35407</v>
      </c>
      <c r="O4" s="9">
        <v>-29504</v>
      </c>
      <c r="P4" s="9">
        <v>-18109</v>
      </c>
      <c r="Q4" s="9">
        <v>-13404</v>
      </c>
      <c r="R4" s="9">
        <v>-13792</v>
      </c>
      <c r="S4" s="9">
        <v>-3584</v>
      </c>
    </row>
    <row r="5" spans="1:19" x14ac:dyDescent="0.25">
      <c r="A5" s="1">
        <v>4</v>
      </c>
      <c r="B5" s="3" t="s">
        <v>8</v>
      </c>
      <c r="C5" s="1" t="s">
        <v>9</v>
      </c>
      <c r="D5" s="9" t="e">
        <f ca="1">_xll.BDH($C5,$B$1,"31/12/2014","31/12/2018","Period","Y","dir=H","Dts=Hide","curr=USD","cols=5;rows=1")</f>
        <v>#NAME?</v>
      </c>
      <c r="E5" s="9">
        <v>-12406.4771</v>
      </c>
      <c r="F5" s="9">
        <v>-10035.615599999999</v>
      </c>
      <c r="G5" s="9">
        <v>-9591.3336999999992</v>
      </c>
      <c r="H5" s="9">
        <v>-10367.909100000001</v>
      </c>
      <c r="I5" s="9" t="e">
        <f ca="1">_xll.BDH($C5,$B$1,$I$1,$I$1,"curr=USD")</f>
        <v>#NAME?</v>
      </c>
      <c r="L5" s="1" t="s">
        <v>8</v>
      </c>
      <c r="M5" s="1" t="s">
        <v>9</v>
      </c>
      <c r="N5" s="9">
        <v>-14194.870800000001</v>
      </c>
      <c r="O5" s="9">
        <v>-12406.4771</v>
      </c>
      <c r="P5" s="9">
        <v>-10035.615599999999</v>
      </c>
      <c r="Q5" s="9">
        <v>-9591.3336999999992</v>
      </c>
      <c r="R5" s="9">
        <v>-10367.909100000001</v>
      </c>
      <c r="S5" s="9">
        <v>-2168.5027</v>
      </c>
    </row>
    <row r="6" spans="1:19" x14ac:dyDescent="0.25">
      <c r="A6" s="1">
        <v>5</v>
      </c>
      <c r="B6" s="3" t="s">
        <v>10</v>
      </c>
      <c r="C6" s="1" t="s">
        <v>11</v>
      </c>
      <c r="D6" s="9" t="e">
        <f ca="1">_xll.BDH($C6,$B$1,"31/12/2014","31/12/2018","Period","Y","dir=H","Dts=Hide","curr=USD","cols=5;rows=1")</f>
        <v>#NAME?</v>
      </c>
      <c r="E6" s="9">
        <v>-16638.6247</v>
      </c>
      <c r="F6" s="9">
        <v>0</v>
      </c>
      <c r="G6" s="9">
        <v>-10357.053599999999</v>
      </c>
      <c r="H6" s="9">
        <v>-10192.9326</v>
      </c>
      <c r="I6" s="9" t="e">
        <f ca="1">_xll.BDH($C6,$B$1,$I$1,$I$1,"curr=USD")</f>
        <v>#NAME?</v>
      </c>
      <c r="L6" s="1" t="s">
        <v>10</v>
      </c>
      <c r="M6" s="1" t="s">
        <v>11</v>
      </c>
      <c r="N6" s="9">
        <v>-19761.930400000001</v>
      </c>
      <c r="O6" s="9">
        <v>-16638.6247</v>
      </c>
      <c r="P6" s="9">
        <v>0</v>
      </c>
      <c r="Q6" s="9">
        <v>-10357.053599999999</v>
      </c>
      <c r="R6" s="9">
        <v>-10192.9326</v>
      </c>
      <c r="S6" s="9">
        <v>-1797.9276</v>
      </c>
    </row>
    <row r="7" spans="1:19" x14ac:dyDescent="0.25">
      <c r="A7" s="1">
        <v>6</v>
      </c>
      <c r="B7" s="3" t="s">
        <v>12</v>
      </c>
      <c r="C7" s="1" t="s">
        <v>13</v>
      </c>
      <c r="D7" s="9" t="e">
        <f ca="1">_xll.BDH($C7,$B$1,"31/12/2014","31/12/2018","Period","Y","dir=H","Dts=Hide","curr=USD","cols=5;rows=1")</f>
        <v>#NAME?</v>
      </c>
      <c r="E7" s="9">
        <v>-4572.0906000000004</v>
      </c>
      <c r="F7" s="9">
        <v>-2994.2267000000002</v>
      </c>
      <c r="G7" s="9">
        <v>-3314.4382999999998</v>
      </c>
      <c r="H7" s="9">
        <v>-3377.3218000000002</v>
      </c>
      <c r="I7" s="9" t="e">
        <f ca="1">_xll.BDH($C7,$B$1,$I$1,$I$1,"curr=USD")</f>
        <v>#NAME?</v>
      </c>
      <c r="L7" s="1" t="s">
        <v>12</v>
      </c>
      <c r="M7" s="1" t="s">
        <v>13</v>
      </c>
      <c r="N7" s="9">
        <v>-5278.3900999999996</v>
      </c>
      <c r="O7" s="9">
        <v>-4572.0906000000004</v>
      </c>
      <c r="P7" s="9">
        <v>-2994.2267000000002</v>
      </c>
      <c r="Q7" s="9">
        <v>-3314.4382999999998</v>
      </c>
      <c r="R7" s="9">
        <v>-3377.3218000000002</v>
      </c>
      <c r="S7" s="9">
        <v>-1061.6356000000001</v>
      </c>
    </row>
    <row r="8" spans="1:19" x14ac:dyDescent="0.25">
      <c r="A8" s="1">
        <v>7</v>
      </c>
      <c r="B8" s="3" t="s">
        <v>14</v>
      </c>
      <c r="C8" s="1" t="s">
        <v>15</v>
      </c>
      <c r="D8" s="9" t="e">
        <f ca="1">_xll.BDH($C8,$B$1,"31/12/2014","31/12/2018","Period","Y","dir=H","Dts=Hide","curr=USD","cols=5;rows=1")</f>
        <v>#NAME?</v>
      </c>
      <c r="E8" s="9">
        <v>-26131</v>
      </c>
      <c r="F8" s="9">
        <v>-22116</v>
      </c>
      <c r="G8" s="9">
        <v>-20845</v>
      </c>
      <c r="H8" s="9">
        <v>-23011</v>
      </c>
      <c r="I8" s="9" t="e">
        <f ca="1">_xll.BDH($C8,$B$1,$I$1,$I$1,"curr=USD")</f>
        <v>#NAME?</v>
      </c>
      <c r="L8" s="1" t="s">
        <v>14</v>
      </c>
      <c r="M8" s="1" t="s">
        <v>15</v>
      </c>
      <c r="N8" s="9">
        <v>-31854</v>
      </c>
      <c r="O8" s="9">
        <v>-26131</v>
      </c>
      <c r="P8" s="9">
        <v>-22116</v>
      </c>
      <c r="Q8" s="9">
        <v>-20845</v>
      </c>
      <c r="R8" s="9">
        <v>-23011</v>
      </c>
      <c r="S8" s="9">
        <v>-5150</v>
      </c>
    </row>
    <row r="9" spans="1:19" x14ac:dyDescent="0.25">
      <c r="A9" s="1">
        <v>8</v>
      </c>
      <c r="B9" s="3" t="s">
        <v>16</v>
      </c>
      <c r="C9" s="1" t="s">
        <v>17</v>
      </c>
      <c r="D9" s="9" t="e">
        <f ca="1">_xll.BDH($C9,$B$1,"31/12/2014","31/12/2018","Period","Y","dir=H","Dts=Hide","curr=USD","cols=5;rows=1")</f>
        <v>#NAME?</v>
      </c>
      <c r="E9" s="9">
        <v>-16343.8423</v>
      </c>
      <c r="F9" s="9">
        <v>-10969.8752</v>
      </c>
      <c r="G9" s="9">
        <v>-10510.6842</v>
      </c>
      <c r="H9" s="9">
        <v>-15585.205599999999</v>
      </c>
      <c r="I9" s="9" t="e">
        <f ca="1">_xll.BDH($C9,$B$1,$I$1,$I$1,"curr=USD")</f>
        <v>#NAME?</v>
      </c>
      <c r="L9" s="1" t="s">
        <v>16</v>
      </c>
      <c r="M9" s="1" t="s">
        <v>17</v>
      </c>
      <c r="N9" s="9">
        <v>-20188.279299999998</v>
      </c>
      <c r="O9" s="9">
        <v>-16343.8423</v>
      </c>
      <c r="P9" s="9">
        <v>-10969.8752</v>
      </c>
      <c r="Q9" s="9">
        <v>-10510.6842</v>
      </c>
      <c r="R9" s="9">
        <v>-15585.205599999999</v>
      </c>
      <c r="S9" s="9">
        <v>-3333.7280000000001</v>
      </c>
    </row>
    <row r="10" spans="1:19" x14ac:dyDescent="0.25">
      <c r="A10" s="1">
        <v>9</v>
      </c>
      <c r="B10" s="3" t="s">
        <v>18</v>
      </c>
      <c r="C10" s="1" t="s">
        <v>19</v>
      </c>
      <c r="D10" s="9" t="e">
        <f ca="1">_xll.BDH($C10,$B$1,"31/12/2014","31/12/2018","Period","Y","dir=H","Dts=Hide","curr=USD","cols=5;rows=1")</f>
        <v>#NAME?</v>
      </c>
      <c r="E10" s="9">
        <v>-1523</v>
      </c>
      <c r="F10" s="9">
        <v>-650</v>
      </c>
      <c r="G10" s="9">
        <v>-683</v>
      </c>
      <c r="H10" s="9">
        <v>-576</v>
      </c>
      <c r="I10" s="9" t="e">
        <f ca="1">_xll.BDH($C10,$B$1,$I$1,$I$1,"curr=USD")</f>
        <v>#NAME?</v>
      </c>
      <c r="L10" s="1" t="s">
        <v>18</v>
      </c>
      <c r="M10" s="1" t="s">
        <v>19</v>
      </c>
      <c r="N10" s="9">
        <v>-3044.3595</v>
      </c>
      <c r="O10" s="9">
        <v>-1523</v>
      </c>
      <c r="P10" s="9">
        <v>-650</v>
      </c>
      <c r="Q10" s="9">
        <v>-683</v>
      </c>
      <c r="R10" s="9">
        <v>-576</v>
      </c>
      <c r="S10" s="9">
        <v>-379</v>
      </c>
    </row>
    <row r="11" spans="1:19" x14ac:dyDescent="0.25">
      <c r="A11" s="1">
        <v>10</v>
      </c>
      <c r="B11" s="3" t="s">
        <v>20</v>
      </c>
      <c r="C11" s="1" t="s">
        <v>21</v>
      </c>
      <c r="D11" s="9" t="e">
        <f ca="1">_xll.BDH($C11,$B$1,"31/12/2014","31/12/2018","Period","Y","dir=H","Dts=Hide","curr=USD","cols=5;rows=1")</f>
        <v>#NAME?</v>
      </c>
      <c r="E11" s="9">
        <v>-25132</v>
      </c>
      <c r="F11" s="9">
        <v>-18106</v>
      </c>
      <c r="G11" s="9">
        <v>-13767</v>
      </c>
      <c r="H11" s="9">
        <v>-17080</v>
      </c>
      <c r="I11" s="9" t="e">
        <f ca="1">_xll.BDH($C11,$B$1,$I$1,$I$1,"curr=USD")</f>
        <v>#NAME?</v>
      </c>
      <c r="L11" s="1" t="s">
        <v>20</v>
      </c>
      <c r="M11" s="1" t="s">
        <v>21</v>
      </c>
      <c r="N11" s="9">
        <v>-26320</v>
      </c>
      <c r="O11" s="9">
        <v>-25132</v>
      </c>
      <c r="P11" s="9">
        <v>-18106</v>
      </c>
      <c r="Q11" s="9">
        <v>-13767</v>
      </c>
      <c r="R11" s="9">
        <v>-17080</v>
      </c>
      <c r="S11" s="9">
        <v>-2881</v>
      </c>
    </row>
    <row r="12" spans="1:19" x14ac:dyDescent="0.25">
      <c r="A12" s="1">
        <v>11</v>
      </c>
      <c r="B12" s="3" t="s">
        <v>22</v>
      </c>
      <c r="C12" s="1" t="s">
        <v>23</v>
      </c>
      <c r="D12" s="9" t="e">
        <f ca="1">_xll.BDH($C12,$B$1,"31/12/2014","31/12/2018","Period","Y","dir=H","Dts=Hide","curr=USD","cols=5;rows=1")</f>
        <v>#NAME?</v>
      </c>
      <c r="E12" s="9">
        <v>-26490</v>
      </c>
      <c r="F12" s="9">
        <v>-16163</v>
      </c>
      <c r="G12" s="9">
        <v>-15402</v>
      </c>
      <c r="H12" s="9">
        <v>-19574</v>
      </c>
      <c r="I12" s="9" t="e">
        <f ca="1">_xll.BDH($C12,$B$1,$I$1,$I$1,"curr=USD")</f>
        <v>#NAME?</v>
      </c>
      <c r="L12" s="1" t="s">
        <v>22</v>
      </c>
      <c r="M12" s="1" t="s">
        <v>23</v>
      </c>
      <c r="N12" s="9">
        <v>-32952</v>
      </c>
      <c r="O12" s="9">
        <v>-26490</v>
      </c>
      <c r="P12" s="9">
        <v>-16163</v>
      </c>
      <c r="Q12" s="9">
        <v>-15402</v>
      </c>
      <c r="R12" s="9">
        <v>-19574</v>
      </c>
      <c r="S12" s="9">
        <v>-6173</v>
      </c>
    </row>
    <row r="13" spans="1:19" x14ac:dyDescent="0.25">
      <c r="A13" s="1">
        <v>12</v>
      </c>
      <c r="B13" s="3" t="s">
        <v>24</v>
      </c>
      <c r="C13" s="1" t="s">
        <v>25</v>
      </c>
      <c r="D13" s="9" t="e">
        <f ca="1">_xll.BDH($C13,$B$1,"31/12/2014","31/12/2018","Period","Y","dir=H","Dts=Hide","curr=USD","cols=5;rows=1")</f>
        <v>#NAME?</v>
      </c>
      <c r="E13" s="9">
        <v>-10769.9584</v>
      </c>
      <c r="F13" s="9">
        <v>-7732.2358000000004</v>
      </c>
      <c r="G13" s="9">
        <v>-7071.6157999999996</v>
      </c>
      <c r="H13" s="9">
        <v>-7666.7277999999997</v>
      </c>
      <c r="I13" s="9" t="e">
        <f ca="1">_xll.BDH($C13,$B$1,$I$1,$I$1,"curr=USD")</f>
        <v>#NAME?</v>
      </c>
      <c r="L13" s="1" t="s">
        <v>24</v>
      </c>
      <c r="M13" s="1" t="s">
        <v>25</v>
      </c>
      <c r="N13" s="9">
        <v>-15528.683999999999</v>
      </c>
      <c r="O13" s="9">
        <v>-10769.9584</v>
      </c>
      <c r="P13" s="9">
        <v>-7732.2358000000004</v>
      </c>
      <c r="Q13" s="9">
        <v>-7071.6157999999996</v>
      </c>
      <c r="R13" s="9">
        <v>-7666.7277999999997</v>
      </c>
      <c r="S13" s="9" t="s">
        <v>5</v>
      </c>
    </row>
    <row r="14" spans="1:19" x14ac:dyDescent="0.25">
      <c r="A14" s="1">
        <v>13</v>
      </c>
      <c r="B14" s="3" t="s">
        <v>26</v>
      </c>
      <c r="C14" s="1" t="s">
        <v>27</v>
      </c>
      <c r="D14" s="9" t="e">
        <f ca="1">_xll.BDH($C14,$B$1,"31/12/2014","31/12/2018","Period","Y","dir=H","Dts=Hide","curr=USD","cols=5;rows=1")</f>
        <v>#NAME?</v>
      </c>
      <c r="E14" s="9">
        <v>-3498.6594</v>
      </c>
      <c r="F14" s="9">
        <v>-2868.0617000000002</v>
      </c>
      <c r="G14" s="9">
        <v>-3621.7638000000002</v>
      </c>
      <c r="H14" s="9">
        <v>-3427.7379999999998</v>
      </c>
      <c r="I14" s="9" t="e">
        <f ca="1">_xll.BDH($C14,$B$1,$I$1,$I$1,"curr=USD")</f>
        <v>#NAME?</v>
      </c>
      <c r="L14" s="1" t="s">
        <v>26</v>
      </c>
      <c r="M14" s="1" t="s">
        <v>27</v>
      </c>
      <c r="N14" s="9">
        <v>-10323.749599999999</v>
      </c>
      <c r="O14" s="9">
        <v>-3498.6594</v>
      </c>
      <c r="P14" s="9">
        <v>-2868.0617000000002</v>
      </c>
      <c r="Q14" s="9">
        <v>-3621.7638000000002</v>
      </c>
      <c r="R14" s="9">
        <v>-3427.7379999999998</v>
      </c>
      <c r="S14" s="9">
        <v>-648.05330000000004</v>
      </c>
    </row>
    <row r="15" spans="1:19" x14ac:dyDescent="0.25">
      <c r="A15" s="1">
        <v>14</v>
      </c>
      <c r="B15" s="3" t="s">
        <v>28</v>
      </c>
      <c r="C15" s="1" t="s">
        <v>29</v>
      </c>
      <c r="D15" s="9" t="e">
        <f ca="1">_xll.BDH($C15,$B$1,"31/12/2014","31/12/2018","Period","Y","dir=H","Dts=Hide","curr=USD","cols=5;rows=1")</f>
        <v>#NAME?</v>
      </c>
      <c r="E15" s="9">
        <v>-10050</v>
      </c>
      <c r="F15" s="9">
        <v>-4869</v>
      </c>
      <c r="G15" s="9">
        <v>-4591</v>
      </c>
      <c r="H15" s="9">
        <v>-6750</v>
      </c>
      <c r="I15" s="9" t="e">
        <f ca="1">_xll.BDH($C15,$B$1,$I$1,$I$1,"curr=USD")</f>
        <v>#NAME?</v>
      </c>
      <c r="L15" s="1" t="s">
        <v>28</v>
      </c>
      <c r="M15" s="1" t="s">
        <v>29</v>
      </c>
      <c r="N15" s="9">
        <v>-17085</v>
      </c>
      <c r="O15" s="9">
        <v>-10050</v>
      </c>
      <c r="P15" s="9">
        <v>-4869</v>
      </c>
      <c r="Q15" s="9">
        <v>-4591</v>
      </c>
      <c r="R15" s="9">
        <v>-6750</v>
      </c>
      <c r="S15" s="9">
        <v>-1729</v>
      </c>
    </row>
    <row r="16" spans="1:19" x14ac:dyDescent="0.25">
      <c r="A16" s="1">
        <v>15</v>
      </c>
      <c r="B16" s="3" t="s">
        <v>30</v>
      </c>
      <c r="C16" s="1" t="s">
        <v>31</v>
      </c>
      <c r="D16" s="9" t="e">
        <f ca="1">_xll.BDH($C16,$B$1,"31/12/2014","31/12/2018","Period","Y","dir=H","Dts=Hide","curr=USD","cols=5;rows=1")</f>
        <v>#NAME?</v>
      </c>
      <c r="E16" s="9">
        <v>-3485</v>
      </c>
      <c r="F16" s="9">
        <v>-1204</v>
      </c>
      <c r="G16" s="9">
        <v>-1974</v>
      </c>
      <c r="H16" s="9">
        <v>-2753</v>
      </c>
      <c r="I16" s="9" t="e">
        <f ca="1">_xll.BDH($C16,$B$1,$I$1,$I$1,"curr=USD")</f>
        <v>#NAME?</v>
      </c>
      <c r="L16" s="1" t="s">
        <v>30</v>
      </c>
      <c r="M16" s="1" t="s">
        <v>31</v>
      </c>
      <c r="N16" s="9">
        <v>-5160</v>
      </c>
      <c r="O16" s="9">
        <v>-3485</v>
      </c>
      <c r="P16" s="9">
        <v>-1204</v>
      </c>
      <c r="Q16" s="9">
        <v>-1974</v>
      </c>
      <c r="R16" s="9">
        <v>-2753</v>
      </c>
      <c r="S16" s="9">
        <v>-647</v>
      </c>
    </row>
    <row r="17" spans="1:19" x14ac:dyDescent="0.25">
      <c r="A17" s="1">
        <v>16</v>
      </c>
      <c r="B17" s="3" t="s">
        <v>32</v>
      </c>
      <c r="C17" s="1" t="s">
        <v>33</v>
      </c>
      <c r="D17" s="9" t="e">
        <f ca="1">_xll.BDH($C17,$B$1,"31/12/2014","31/12/2018","Period","Y","dir=H","Dts=Hide","curr=USD","cols=5;rows=1")</f>
        <v>#NAME?</v>
      </c>
      <c r="E17" s="9">
        <v>-5381</v>
      </c>
      <c r="F17" s="9">
        <v>-4761</v>
      </c>
      <c r="G17" s="9">
        <v>-4663</v>
      </c>
      <c r="H17" s="9">
        <v>-5903</v>
      </c>
      <c r="I17" s="9" t="e">
        <f ca="1">_xll.BDH($C17,$B$1,$I$1,$I$1,"curr=USD")</f>
        <v>#NAME?</v>
      </c>
      <c r="L17" s="1" t="s">
        <v>32</v>
      </c>
      <c r="M17" s="1" t="s">
        <v>33</v>
      </c>
      <c r="N17" s="9">
        <v>-8930</v>
      </c>
      <c r="O17" s="9">
        <v>-5381</v>
      </c>
      <c r="P17" s="9">
        <v>-4761</v>
      </c>
      <c r="Q17" s="9">
        <v>-4663</v>
      </c>
      <c r="R17" s="9">
        <v>-5903</v>
      </c>
      <c r="S17" s="9">
        <v>-1218</v>
      </c>
    </row>
    <row r="18" spans="1:19" x14ac:dyDescent="0.25">
      <c r="A18" s="1">
        <v>17</v>
      </c>
      <c r="B18" s="3" t="s">
        <v>34</v>
      </c>
      <c r="C18" s="1" t="s">
        <v>35</v>
      </c>
      <c r="D18" s="9" t="e">
        <f ca="1">_xll.BDH($C18,$B$1,"31/12/2014","31/12/2018","Period","Y","dir=H","Dts=Hide","curr=USD","cols=5;rows=1")</f>
        <v>#NAME?</v>
      </c>
      <c r="E18" s="9">
        <v>-1733.0146</v>
      </c>
      <c r="F18" s="9">
        <v>-1016.0825</v>
      </c>
      <c r="G18" s="9">
        <v>-1355.1596999999999</v>
      </c>
      <c r="H18" s="9">
        <v>-1141.8913</v>
      </c>
      <c r="I18" s="9" t="e">
        <f ca="1">_xll.BDH($C18,$B$1,$I$1,$I$1,"curr=USD")</f>
        <v>#NAME?</v>
      </c>
      <c r="L18" s="1" t="s">
        <v>34</v>
      </c>
      <c r="M18" s="1" t="s">
        <v>35</v>
      </c>
      <c r="N18" s="9">
        <v>-2051.8946999999998</v>
      </c>
      <c r="O18" s="9">
        <v>-1733.0146</v>
      </c>
      <c r="P18" s="9">
        <v>-1016.0825</v>
      </c>
      <c r="Q18" s="9">
        <v>-1355.1596999999999</v>
      </c>
      <c r="R18" s="9">
        <v>-1141.8913</v>
      </c>
      <c r="S18" s="9">
        <v>-263.82100000000003</v>
      </c>
    </row>
    <row r="19" spans="1:19" x14ac:dyDescent="0.25">
      <c r="A19" s="1">
        <v>18</v>
      </c>
      <c r="B19" s="3" t="s">
        <v>36</v>
      </c>
      <c r="C19" s="1" t="s">
        <v>37</v>
      </c>
      <c r="D19" s="9" t="e">
        <f ca="1">_xll.BDH($C19,$B$1,"31/12/2014","31/12/2018","Period","Y","dir=H","Dts=Hide","curr=USD","cols=5;rows=1")</f>
        <v>#NAME?</v>
      </c>
      <c r="E19" s="9">
        <v>-1819</v>
      </c>
      <c r="F19" s="9">
        <v>-1622</v>
      </c>
      <c r="G19" s="9">
        <v>-1390</v>
      </c>
      <c r="H19" s="9">
        <v>-1334</v>
      </c>
      <c r="I19" s="9" t="e">
        <f ca="1">_xll.BDH($C19,$B$1,$I$1,$I$1,"curr=USD")</f>
        <v>#NAME?</v>
      </c>
      <c r="L19" s="1" t="s">
        <v>36</v>
      </c>
      <c r="M19" s="1" t="s">
        <v>37</v>
      </c>
      <c r="N19" s="9">
        <v>-697</v>
      </c>
      <c r="O19" s="9">
        <v>-1819</v>
      </c>
      <c r="P19" s="9">
        <v>-1622</v>
      </c>
      <c r="Q19" s="9">
        <v>-1390</v>
      </c>
      <c r="R19" s="9">
        <v>-1334</v>
      </c>
      <c r="S19" s="9">
        <v>-600</v>
      </c>
    </row>
    <row r="20" spans="1:19" x14ac:dyDescent="0.25">
      <c r="A20" s="1">
        <v>19</v>
      </c>
      <c r="B20" s="3" t="s">
        <v>38</v>
      </c>
      <c r="C20" s="1" t="s">
        <v>39</v>
      </c>
      <c r="D20" s="9" t="e">
        <f ca="1">_xll.BDH($C20,$B$1,"31/12/2013","31/12/2018","Period","Y","dir=H","Dts=Hide","curr=USD","cols=5;rows=1")</f>
        <v>#NAME?</v>
      </c>
      <c r="E20" s="9">
        <v>-2354.7316000000001</v>
      </c>
      <c r="F20" s="9">
        <v>-332.20010000000002</v>
      </c>
      <c r="G20" s="9">
        <v>-256.94</v>
      </c>
      <c r="H20" s="9">
        <v>-678.35509999999999</v>
      </c>
      <c r="I20" s="9" t="e">
        <f ca="1">_xll.BDH($C20,$B$1,$I$1,$I$1,"curr=USD")</f>
        <v>#NAME?</v>
      </c>
      <c r="L20" s="1" t="s">
        <v>38</v>
      </c>
      <c r="M20" s="1" t="s">
        <v>39</v>
      </c>
      <c r="N20" s="9">
        <v>-410.25029999999998</v>
      </c>
      <c r="O20" s="9">
        <v>-2354.7316000000001</v>
      </c>
      <c r="P20" s="9">
        <v>-332.20010000000002</v>
      </c>
      <c r="Q20" s="9">
        <v>-256.94</v>
      </c>
      <c r="R20" s="9">
        <v>-678.35509999999999</v>
      </c>
      <c r="S20" s="9">
        <v>-177.2252</v>
      </c>
    </row>
    <row r="21" spans="1:19" x14ac:dyDescent="0.25">
      <c r="A21" s="1">
        <v>20</v>
      </c>
      <c r="B21" s="3" t="s">
        <v>40</v>
      </c>
      <c r="C21" s="1" t="s">
        <v>41</v>
      </c>
      <c r="D21" s="9" t="e">
        <f ca="1">_xll.BDH($C21,$B$1,"31/12/2014","31/12/2018","Period","Y","dir=H","Dts=Hide","curr=USD","cols=5;rows=1")</f>
        <v>#NAME?</v>
      </c>
      <c r="E21" s="9">
        <v>-5695.1097</v>
      </c>
      <c r="F21" s="9">
        <v>-3873.4317999999998</v>
      </c>
      <c r="G21" s="9">
        <v>-6225.1475</v>
      </c>
      <c r="H21" s="9">
        <v>-5253.1378000000004</v>
      </c>
      <c r="I21" s="9" t="e">
        <f ca="1">_xll.BDH($C21,$B$1,$I$1,$I$1,"curr=USD")</f>
        <v>#NAME?</v>
      </c>
      <c r="L21" s="1" t="s">
        <v>40</v>
      </c>
      <c r="M21" s="1" t="s">
        <v>41</v>
      </c>
      <c r="N21" s="9">
        <v>-9532.1232</v>
      </c>
      <c r="O21" s="9">
        <v>-5695.1097</v>
      </c>
      <c r="P21" s="9">
        <v>-3873.4317999999998</v>
      </c>
      <c r="Q21" s="9">
        <v>-6225.1475</v>
      </c>
      <c r="R21" s="9">
        <v>-5253.1378000000004</v>
      </c>
      <c r="S21" s="9">
        <v>-876.77790000000005</v>
      </c>
    </row>
    <row r="22" spans="1:19" x14ac:dyDescent="0.25">
      <c r="A22" s="1">
        <v>21</v>
      </c>
      <c r="B22" s="3" t="s">
        <v>42</v>
      </c>
      <c r="C22" s="1" t="s">
        <v>43</v>
      </c>
      <c r="D22" s="9" t="e">
        <f ca="1">_xll.BDH($C22,$B$1,"31/12/2014","31/12/2018","Period","Y","dir=H","Dts=Hide","curr=USD","cols=5;rows=1")</f>
        <v>#NAME?</v>
      </c>
      <c r="E22" s="9">
        <v>-2706</v>
      </c>
      <c r="F22" s="9">
        <v>-7550</v>
      </c>
      <c r="G22" s="9">
        <v>-8444</v>
      </c>
      <c r="H22" s="9">
        <v>-7407</v>
      </c>
      <c r="I22" s="9" t="e">
        <f ca="1">_xll.BDH($C22,$B$1,$I$1,$I$1,"curr=USD")</f>
        <v>#NAME?</v>
      </c>
      <c r="L22" s="1" t="s">
        <v>42</v>
      </c>
      <c r="M22" s="1" t="s">
        <v>43</v>
      </c>
      <c r="N22" s="9">
        <v>-2416</v>
      </c>
      <c r="O22" s="9">
        <v>-2706</v>
      </c>
      <c r="P22" s="9">
        <v>-7550</v>
      </c>
      <c r="Q22" s="9">
        <v>-8444</v>
      </c>
      <c r="R22" s="9">
        <v>-7407</v>
      </c>
      <c r="S22" s="9">
        <v>-1668</v>
      </c>
    </row>
    <row r="23" spans="1:19" x14ac:dyDescent="0.25">
      <c r="A23" s="1">
        <v>22</v>
      </c>
      <c r="B23" s="3" t="s">
        <v>44</v>
      </c>
      <c r="C23" s="1" t="s">
        <v>45</v>
      </c>
      <c r="D23" s="9" t="e">
        <f ca="1">_xll.BDH($C23,$B$1,"31/12/2014","31/12/2018","Period","Y","dir=H","Dts=Hide","curr=USD","cols=5;rows=1")</f>
        <v>#NAME?</v>
      </c>
      <c r="E23" s="9">
        <v>-5975</v>
      </c>
      <c r="F23" s="9">
        <v>-3215</v>
      </c>
      <c r="G23" s="9">
        <v>-3192</v>
      </c>
      <c r="H23" s="9">
        <v>-2943</v>
      </c>
      <c r="I23" s="9" t="e">
        <f ca="1">_xll.BDH($C23,$B$1,$I$1,$I$1,"curr=USD")</f>
        <v>#NAME?</v>
      </c>
      <c r="L23" s="1" t="s">
        <v>44</v>
      </c>
      <c r="M23" s="1" t="s">
        <v>45</v>
      </c>
      <c r="N23" s="9">
        <v>-5005</v>
      </c>
      <c r="O23" s="9">
        <v>-5975</v>
      </c>
      <c r="P23" s="9">
        <v>-3215</v>
      </c>
      <c r="Q23" s="9">
        <v>-3192</v>
      </c>
      <c r="R23" s="9">
        <v>-2943</v>
      </c>
      <c r="S23" s="9">
        <v>-638</v>
      </c>
    </row>
    <row r="24" spans="1:19" x14ac:dyDescent="0.25">
      <c r="A24" s="1">
        <v>23</v>
      </c>
      <c r="B24" s="3" t="s">
        <v>46</v>
      </c>
      <c r="C24" s="1" t="s">
        <v>47</v>
      </c>
      <c r="D24" s="9" t="e">
        <f ca="1">_xll.BDH($C24,$B$1,"31/12/2014","31/12/2018","Period","Y","dir=H","Dts=Hide","curr=USD","cols=5;rows=1")</f>
        <v>#NAME?</v>
      </c>
      <c r="E24" s="9">
        <v>-1188.3119999999999</v>
      </c>
      <c r="F24" s="9">
        <v>-624.63400000000001</v>
      </c>
      <c r="G24" s="9">
        <v>-512.39300000000003</v>
      </c>
      <c r="H24" s="9">
        <v>-2141.4749999999999</v>
      </c>
      <c r="I24" s="9" t="e">
        <f ca="1">_xll.BDH($C24,$B$1,$I$1,$I$1,"curr=USD")</f>
        <v>#NAME?</v>
      </c>
      <c r="L24" s="1" t="s">
        <v>46</v>
      </c>
      <c r="M24" s="1" t="s">
        <v>47</v>
      </c>
      <c r="N24" s="9">
        <v>-1779.15</v>
      </c>
      <c r="O24" s="9">
        <v>-1188.3119999999999</v>
      </c>
      <c r="P24" s="9">
        <v>-624.63400000000001</v>
      </c>
      <c r="Q24" s="9">
        <v>-512.39300000000003</v>
      </c>
      <c r="R24" s="9">
        <v>-2141.4749999999999</v>
      </c>
      <c r="S24" s="9">
        <v>-830.601</v>
      </c>
    </row>
    <row r="25" spans="1:19" x14ac:dyDescent="0.25">
      <c r="A25" s="1">
        <v>24</v>
      </c>
      <c r="B25" s="3" t="s">
        <v>48</v>
      </c>
      <c r="C25" s="1" t="s">
        <v>49</v>
      </c>
      <c r="D25" s="9" t="e">
        <f ca="1">_xll.BDH($C25,$B$1,"31/12/2014","31/12/2018","Period","Y","dir=H","Dts=Hide","curr=USD","cols=5;rows=1")</f>
        <v>#NAME?</v>
      </c>
      <c r="E25" s="9">
        <v>-1618</v>
      </c>
      <c r="F25" s="9">
        <v>-1278</v>
      </c>
      <c r="G25" s="9">
        <v>-1379</v>
      </c>
      <c r="H25" s="9">
        <v>-1752</v>
      </c>
      <c r="I25" s="9" t="e">
        <f ca="1">_xll.BDH($C25,$B$1,$I$1,$I$1,"curr=USD")</f>
        <v>#NAME?</v>
      </c>
      <c r="L25" s="1" t="s">
        <v>48</v>
      </c>
      <c r="M25" s="1" t="s">
        <v>49</v>
      </c>
      <c r="N25" s="9">
        <v>-2153</v>
      </c>
      <c r="O25" s="9">
        <v>-1618</v>
      </c>
      <c r="P25" s="9">
        <v>-1278</v>
      </c>
      <c r="Q25" s="9">
        <v>-1379</v>
      </c>
      <c r="R25" s="9">
        <v>-1752</v>
      </c>
      <c r="S25" s="9">
        <v>-442</v>
      </c>
    </row>
    <row r="26" spans="1:19" x14ac:dyDescent="0.25">
      <c r="A26" s="1">
        <v>25</v>
      </c>
      <c r="B26" s="3" t="s">
        <v>50</v>
      </c>
      <c r="C26" s="1" t="s">
        <v>51</v>
      </c>
      <c r="D26" s="9" t="e">
        <f ca="1">_xll.BDH($C26,$B$1,"31/12/2014","31/12/2018","Period","Y","dir=H","Dts=Hide","curr=USD","cols=5;rows=1")</f>
        <v>#NAME?</v>
      </c>
      <c r="E26" s="9">
        <v>-1998</v>
      </c>
      <c r="F26" s="9">
        <v>-2892</v>
      </c>
      <c r="G26" s="9">
        <v>-2732</v>
      </c>
      <c r="H26" s="9">
        <v>-3578</v>
      </c>
      <c r="I26" s="9" t="e">
        <f ca="1">_xll.BDH($C26,$B$1,$I$1,$I$1,"curr=USD")</f>
        <v>#NAME?</v>
      </c>
      <c r="L26" s="1" t="s">
        <v>50</v>
      </c>
      <c r="M26" s="1" t="s">
        <v>51</v>
      </c>
      <c r="N26" s="9">
        <v>-1480</v>
      </c>
      <c r="O26" s="9">
        <v>-1998</v>
      </c>
      <c r="P26" s="9">
        <v>-2892</v>
      </c>
      <c r="Q26" s="9">
        <v>-2732</v>
      </c>
      <c r="R26" s="9">
        <v>-3578</v>
      </c>
      <c r="S26" s="9">
        <v>-1178</v>
      </c>
    </row>
    <row r="27" spans="1:19" x14ac:dyDescent="0.25">
      <c r="A27" s="1">
        <v>26</v>
      </c>
      <c r="B27" s="3" t="s">
        <v>52</v>
      </c>
      <c r="C27" s="1" t="s">
        <v>53</v>
      </c>
      <c r="D27" s="9" t="e">
        <f ca="1">_xll.BDH($C27,$B$1,"31/12/2014","31/12/2018","Period","Y","dir=H","Dts=Hide","curr=USD","cols=5;rows=1")</f>
        <v>#NAME?</v>
      </c>
      <c r="E27" s="9">
        <v>-317.73349999999999</v>
      </c>
      <c r="F27" s="9">
        <v>-181.2167</v>
      </c>
      <c r="G27" s="9">
        <v>-108.5089</v>
      </c>
      <c r="H27" s="9">
        <v>-243.41720000000001</v>
      </c>
      <c r="I27" s="9" t="e">
        <f ca="1">_xll.BDH($C27,$B$1,$I$1,$I$1,"curr=USD")</f>
        <v>#NAME?</v>
      </c>
      <c r="L27" s="1" t="s">
        <v>52</v>
      </c>
      <c r="M27" s="1" t="s">
        <v>53</v>
      </c>
      <c r="N27" s="9">
        <v>-575.21990000000005</v>
      </c>
      <c r="O27" s="9">
        <v>-317.73349999999999</v>
      </c>
      <c r="P27" s="9">
        <v>-181.2167</v>
      </c>
      <c r="Q27" s="9">
        <v>-108.5089</v>
      </c>
      <c r="R27" s="9">
        <v>-243.41720000000001</v>
      </c>
      <c r="S27" s="9">
        <v>-220.74549999999999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L1" sqref="L1"/>
    </sheetView>
  </sheetViews>
  <sheetFormatPr defaultRowHeight="15" x14ac:dyDescent="0.2"/>
  <cols>
    <col min="1" max="1" width="3.85546875" style="8" bestFit="1" customWidth="1"/>
    <col min="2" max="2" width="17.5703125" style="8" bestFit="1" customWidth="1"/>
    <col min="3" max="3" width="19" style="8" bestFit="1" customWidth="1"/>
    <col min="4" max="8" width="12" style="8" bestFit="1" customWidth="1"/>
    <col min="9" max="9" width="11.28515625" style="8" bestFit="1" customWidth="1"/>
    <col min="10" max="11" width="9.140625" style="8"/>
    <col min="12" max="12" width="11.140625" style="8" bestFit="1" customWidth="1"/>
    <col min="13" max="13" width="19" style="8" bestFit="1" customWidth="1"/>
    <col min="14" max="18" width="12" style="8" bestFit="1" customWidth="1"/>
    <col min="19" max="19" width="11.28515625" style="8" bestFit="1" customWidth="1"/>
    <col min="20" max="16384" width="9.140625" style="8"/>
  </cols>
  <sheetData>
    <row r="1" spans="1:21" x14ac:dyDescent="0.2">
      <c r="A1" s="1"/>
      <c r="B1" s="1" t="s">
        <v>61</v>
      </c>
      <c r="C1" s="1"/>
      <c r="D1" s="2">
        <v>42004</v>
      </c>
      <c r="E1" s="2">
        <v>42369</v>
      </c>
      <c r="F1" s="2">
        <v>42735</v>
      </c>
      <c r="G1" s="2">
        <v>43100</v>
      </c>
      <c r="H1" s="2">
        <v>43465</v>
      </c>
      <c r="I1" s="2">
        <v>43646</v>
      </c>
      <c r="L1" s="1" t="s">
        <v>61</v>
      </c>
      <c r="N1" s="2">
        <v>42004</v>
      </c>
      <c r="O1" s="2">
        <v>42369</v>
      </c>
      <c r="P1" s="2">
        <v>42735</v>
      </c>
      <c r="Q1" s="2">
        <v>43100</v>
      </c>
      <c r="R1" s="2">
        <v>43465</v>
      </c>
      <c r="S1" s="2">
        <v>43646</v>
      </c>
    </row>
    <row r="2" spans="1:21" x14ac:dyDescent="0.2">
      <c r="A2" s="1">
        <v>1</v>
      </c>
      <c r="B2" s="3" t="s">
        <v>1</v>
      </c>
      <c r="C2" s="1" t="s">
        <v>2</v>
      </c>
      <c r="D2" s="9" t="e">
        <f ca="1">_xll.BDH($C2,$B$1,"31/12/2014","31/12/2018","Period","Y","dir=H","Dts=Hide","curr=USD","cols=5;rows=1")</f>
        <v>#NAME?</v>
      </c>
      <c r="E2" s="9">
        <v>-6659</v>
      </c>
      <c r="F2" s="9">
        <v>-4611</v>
      </c>
      <c r="G2" s="9">
        <v>-6153</v>
      </c>
      <c r="H2" s="9">
        <v>-6699</v>
      </c>
      <c r="I2" s="9" t="e">
        <f ca="1">_xll.BDH($C2,$B$1,$I$1,$I$1,"curr=USD")</f>
        <v>#NAME?</v>
      </c>
      <c r="J2" s="9"/>
      <c r="K2" s="9"/>
      <c r="L2" s="9" t="s">
        <v>1</v>
      </c>
      <c r="M2" s="9" t="s">
        <v>2</v>
      </c>
      <c r="N2" s="9">
        <v>-5850</v>
      </c>
      <c r="O2" s="9">
        <v>-6659</v>
      </c>
      <c r="P2" s="9">
        <v>-4611</v>
      </c>
      <c r="Q2" s="9">
        <v>-6153</v>
      </c>
      <c r="R2" s="9">
        <v>-6699</v>
      </c>
      <c r="S2" s="9">
        <v>-1779</v>
      </c>
      <c r="T2" s="9"/>
      <c r="U2" s="9"/>
    </row>
    <row r="3" spans="1:21" x14ac:dyDescent="0.2">
      <c r="A3" s="1">
        <v>2</v>
      </c>
      <c r="B3" s="3" t="s">
        <v>3</v>
      </c>
      <c r="C3" s="1" t="s">
        <v>55</v>
      </c>
      <c r="D3" s="9" t="e">
        <f ca="1">_xll.BDH($C3,$B$1,"31/12/2014","31/12/2018","Period","Y","dir=H","Dts=Hide","curr=USD","cols=5;rows=1")</f>
        <v>#NAME?</v>
      </c>
      <c r="E3" s="9">
        <v>-4615.9920000000002</v>
      </c>
      <c r="F3" s="9">
        <v>-1272.4675999999999</v>
      </c>
      <c r="G3" s="9">
        <v>-2907.5194000000001</v>
      </c>
      <c r="H3" s="9">
        <v>-4140.7138000000004</v>
      </c>
      <c r="I3" s="9" t="e">
        <f ca="1">_xll.BDH($C3,$B$1,$I$1,$I$1,"curr=USD")</f>
        <v>#NAME?</v>
      </c>
      <c r="J3" s="9"/>
      <c r="K3" s="9"/>
      <c r="L3" s="9" t="s">
        <v>3</v>
      </c>
      <c r="M3" s="9" t="s">
        <v>55</v>
      </c>
      <c r="N3" s="9">
        <v>-9653.3868999999995</v>
      </c>
      <c r="O3" s="9">
        <v>-4615.9920000000002</v>
      </c>
      <c r="P3" s="9">
        <v>-1272.4675999999999</v>
      </c>
      <c r="Q3" s="9">
        <v>-2907.5194000000001</v>
      </c>
      <c r="R3" s="9">
        <v>-4140.7138000000004</v>
      </c>
      <c r="S3" s="9">
        <v>-197.48150000000001</v>
      </c>
      <c r="T3" s="9"/>
      <c r="U3" s="9"/>
    </row>
    <row r="4" spans="1:21" x14ac:dyDescent="0.2">
      <c r="A4" s="1">
        <v>3</v>
      </c>
      <c r="B4" s="3" t="s">
        <v>6</v>
      </c>
      <c r="C4" s="1" t="s">
        <v>7</v>
      </c>
      <c r="D4" s="9" t="e">
        <f ca="1">_xll.BDH($C4,$B$1,"31/12/2014","31/12/2018","Period","Y","dir=H","Dts=Hide","curr=USD","cols=5;rows=1")</f>
        <v>#NAME?</v>
      </c>
      <c r="E4" s="9">
        <v>-7992</v>
      </c>
      <c r="F4" s="9">
        <v>-8032</v>
      </c>
      <c r="G4" s="9">
        <v>-8132</v>
      </c>
      <c r="H4" s="9">
        <v>-8502</v>
      </c>
      <c r="I4" s="9" t="e">
        <f ca="1">_xll.BDH($C4,$B$1,$I$1,$I$1,"curr=USD")</f>
        <v>#NAME?</v>
      </c>
      <c r="J4" s="9"/>
      <c r="K4" s="9"/>
      <c r="L4" s="9" t="s">
        <v>6</v>
      </c>
      <c r="M4" s="9" t="s">
        <v>7</v>
      </c>
      <c r="N4" s="9">
        <v>-7928</v>
      </c>
      <c r="O4" s="9">
        <v>-7992</v>
      </c>
      <c r="P4" s="9">
        <v>-8032</v>
      </c>
      <c r="Q4" s="9">
        <v>-8132</v>
      </c>
      <c r="R4" s="9">
        <v>-8502</v>
      </c>
      <c r="S4" s="9">
        <v>-2250</v>
      </c>
      <c r="T4" s="9"/>
      <c r="U4" s="9"/>
    </row>
    <row r="5" spans="1:21" x14ac:dyDescent="0.2">
      <c r="A5" s="1">
        <v>4</v>
      </c>
      <c r="B5" s="3" t="s">
        <v>8</v>
      </c>
      <c r="C5" s="1" t="s">
        <v>9</v>
      </c>
      <c r="D5" s="9" t="e">
        <f ca="1">_xll.BDH($C5,$B$1,"31/12/2014","31/12/2018","Period","Y","dir=H","Dts=Hide","curr=USD","cols=5;rows=1")</f>
        <v>#NAME?</v>
      </c>
      <c r="E5" s="9">
        <v>-3837.2721999999999</v>
      </c>
      <c r="F5" s="9">
        <v>-3188.7734</v>
      </c>
      <c r="G5" s="9">
        <v>-3253.5972999999999</v>
      </c>
      <c r="H5" s="9">
        <v>-3489.0412000000001</v>
      </c>
      <c r="I5" s="9" t="e">
        <f ca="1">_xll.BDH($C5,$B$1,$I$1,$I$1,"curr=USD")</f>
        <v>#NAME?</v>
      </c>
      <c r="J5" s="9"/>
      <c r="K5" s="9"/>
      <c r="L5" s="9" t="s">
        <v>8</v>
      </c>
      <c r="M5" s="9" t="s">
        <v>9</v>
      </c>
      <c r="N5" s="9">
        <v>-5321.9141</v>
      </c>
      <c r="O5" s="9">
        <v>-3837.2721999999999</v>
      </c>
      <c r="P5" s="9">
        <v>-3188.7734</v>
      </c>
      <c r="Q5" s="9">
        <v>-3253.5972999999999</v>
      </c>
      <c r="R5" s="9">
        <v>-3489.0412000000001</v>
      </c>
      <c r="S5" s="9">
        <v>-1657.2754</v>
      </c>
      <c r="T5" s="9"/>
      <c r="U5" s="9"/>
    </row>
    <row r="6" spans="1:21" x14ac:dyDescent="0.2">
      <c r="A6" s="1">
        <v>5</v>
      </c>
      <c r="B6" s="3" t="s">
        <v>10</v>
      </c>
      <c r="C6" s="1" t="s">
        <v>11</v>
      </c>
      <c r="D6" s="9" t="e">
        <f ca="1">_xll.BDH($C6,$B$1,"31/12/2014","31/12/2018","Period","Y","dir=H","Dts=Hide","curr=USD","cols=5;rows=1")</f>
        <v>#NAME?</v>
      </c>
      <c r="E6" s="9">
        <v>-6690.6530000000002</v>
      </c>
      <c r="F6" s="9">
        <v>0</v>
      </c>
      <c r="G6" s="9">
        <v>-3723.9681</v>
      </c>
      <c r="H6" s="9">
        <v>-6443.5374000000002</v>
      </c>
      <c r="I6" s="9" t="e">
        <f ca="1">_xll.BDH($C6,$B$1,$I$1,$I$1,"curr=USD")</f>
        <v>#NAME?</v>
      </c>
      <c r="J6" s="9"/>
      <c r="K6" s="9"/>
      <c r="L6" s="9" t="s">
        <v>10</v>
      </c>
      <c r="M6" s="9" t="s">
        <v>11</v>
      </c>
      <c r="N6" s="9">
        <v>-8864.8678999999993</v>
      </c>
      <c r="O6" s="9">
        <v>-6690.6530000000002</v>
      </c>
      <c r="P6" s="9">
        <v>0</v>
      </c>
      <c r="Q6" s="9">
        <v>-3723.9681</v>
      </c>
      <c r="R6" s="9">
        <v>-6443.5374000000002</v>
      </c>
      <c r="S6" s="9">
        <v>-3375.4843000000001</v>
      </c>
      <c r="T6" s="9"/>
      <c r="U6" s="9"/>
    </row>
    <row r="7" spans="1:21" x14ac:dyDescent="0.2">
      <c r="A7" s="1">
        <v>6</v>
      </c>
      <c r="B7" s="3" t="s">
        <v>12</v>
      </c>
      <c r="C7" s="1" t="s">
        <v>13</v>
      </c>
      <c r="D7" s="9" t="e">
        <f ca="1">_xll.BDH($C7,$B$1,"31/12/2014","31/12/2018","Period","Y","dir=H","Dts=Hide","curr=USD","cols=5;rows=1")</f>
        <v>#NAME?</v>
      </c>
      <c r="E7" s="9">
        <v>-1281.0139999999999</v>
      </c>
      <c r="F7" s="9">
        <v>-1263.9318000000001</v>
      </c>
      <c r="G7" s="9">
        <v>-2177.6610000000001</v>
      </c>
      <c r="H7" s="9">
        <v>-2632.2325999999998</v>
      </c>
      <c r="I7" s="9" t="e">
        <f ca="1">_xll.BDH($C7,$B$1,$I$1,$I$1,"curr=USD")</f>
        <v>#NAME?</v>
      </c>
      <c r="J7" s="9"/>
      <c r="K7" s="9"/>
      <c r="L7" s="9" t="s">
        <v>12</v>
      </c>
      <c r="M7" s="9" t="s">
        <v>13</v>
      </c>
      <c r="N7" s="9">
        <v>-2114.7954</v>
      </c>
      <c r="O7" s="9">
        <v>-1281.0139999999999</v>
      </c>
      <c r="P7" s="9">
        <v>-1263.9318000000001</v>
      </c>
      <c r="Q7" s="9">
        <v>-2177.6610000000001</v>
      </c>
      <c r="R7" s="9">
        <v>-2632.2325999999998</v>
      </c>
      <c r="S7" s="9">
        <v>-1532.6121000000001</v>
      </c>
      <c r="T7" s="9"/>
      <c r="U7" s="9"/>
    </row>
    <row r="8" spans="1:21" x14ac:dyDescent="0.2">
      <c r="A8" s="1">
        <v>7</v>
      </c>
      <c r="B8" s="3" t="s">
        <v>14</v>
      </c>
      <c r="C8" s="1" t="s">
        <v>15</v>
      </c>
      <c r="D8" s="9" t="e">
        <f ca="1">_xll.BDH($C8,$B$1,"31/12/2014","31/12/2018","Period","Y","dir=H","Dts=Hide","curr=USD","cols=5;rows=1")</f>
        <v>#NAME?</v>
      </c>
      <c r="E8" s="9">
        <v>-9370</v>
      </c>
      <c r="F8" s="9">
        <v>-9677</v>
      </c>
      <c r="G8" s="9">
        <v>-10877</v>
      </c>
      <c r="H8" s="9">
        <v>-15675</v>
      </c>
      <c r="I8" s="9" t="e">
        <f ca="1">_xll.BDH($C8,$B$1,$I$1,$I$1,"curr=USD")</f>
        <v>#NAME?</v>
      </c>
      <c r="J8" s="9"/>
      <c r="K8" s="9"/>
      <c r="L8" s="9" t="s">
        <v>14</v>
      </c>
      <c r="M8" s="9" t="s">
        <v>15</v>
      </c>
      <c r="N8" s="9">
        <v>-9444</v>
      </c>
      <c r="O8" s="9">
        <v>-9370</v>
      </c>
      <c r="P8" s="9">
        <v>-9677</v>
      </c>
      <c r="Q8" s="9">
        <v>-10877</v>
      </c>
      <c r="R8" s="9">
        <v>-15675</v>
      </c>
      <c r="S8" s="9">
        <v>-3825</v>
      </c>
      <c r="T8" s="9"/>
      <c r="U8" s="9"/>
    </row>
    <row r="9" spans="1:21" x14ac:dyDescent="0.2">
      <c r="A9" s="1">
        <v>8</v>
      </c>
      <c r="B9" s="3" t="s">
        <v>16</v>
      </c>
      <c r="C9" s="1" t="s">
        <v>17</v>
      </c>
      <c r="D9" s="9" t="e">
        <f ca="1">_xll.BDH($C9,$B$1,"31/12/2014","31/12/2018","Period","Y","dir=H","Dts=Hide","curr=USD","cols=5;rows=1")</f>
        <v>#NAME?</v>
      </c>
      <c r="E9" s="9">
        <v>-3853.5297</v>
      </c>
      <c r="F9" s="9">
        <v>-1093.8703</v>
      </c>
      <c r="G9" s="9">
        <v>-5543.1904000000004</v>
      </c>
      <c r="H9" s="9">
        <v>-10257.4539</v>
      </c>
      <c r="I9" s="9" t="e">
        <f ca="1">_xll.BDH($C9,$B$1,$I$1,$I$1,"curr=USD")</f>
        <v>#NAME?</v>
      </c>
      <c r="J9" s="9"/>
      <c r="K9" s="9"/>
      <c r="L9" s="9" t="s">
        <v>16</v>
      </c>
      <c r="M9" s="9" t="s">
        <v>17</v>
      </c>
      <c r="N9" s="9">
        <v>-4549.7114000000001</v>
      </c>
      <c r="O9" s="9">
        <v>-3853.5297</v>
      </c>
      <c r="P9" s="9">
        <v>-1093.8703</v>
      </c>
      <c r="Q9" s="9">
        <v>-5543.1904000000004</v>
      </c>
      <c r="R9" s="9">
        <v>-10257.4539</v>
      </c>
      <c r="S9" s="9">
        <v>-4615.0852999999997</v>
      </c>
      <c r="T9" s="9"/>
      <c r="U9" s="9"/>
    </row>
    <row r="10" spans="1:21" x14ac:dyDescent="0.2">
      <c r="A10" s="1">
        <v>9</v>
      </c>
      <c r="B10" s="3" t="s">
        <v>18</v>
      </c>
      <c r="C10" s="1" t="s">
        <v>19</v>
      </c>
      <c r="D10" s="9" t="e">
        <f ca="1">_xll.BDH($C10,$B$1,"31/12/2014","31/12/2018","Period","Y","dir=H","Dts=Hide","curr=USD","cols=5;rows=1")</f>
        <v>#NAME?</v>
      </c>
      <c r="E10" s="9">
        <v>-161</v>
      </c>
      <c r="F10" s="9">
        <v>-43</v>
      </c>
      <c r="G10" s="9">
        <v>0</v>
      </c>
      <c r="H10" s="9">
        <v>-73</v>
      </c>
      <c r="I10" s="9" t="e">
        <f ca="1">_xll.BDH($C10,$B$1,$I$1,$I$1,"curr=USD")</f>
        <v>#NAME?</v>
      </c>
      <c r="J10" s="9"/>
      <c r="K10" s="9"/>
      <c r="L10" s="9" t="s">
        <v>18</v>
      </c>
      <c r="M10" s="9" t="s">
        <v>19</v>
      </c>
      <c r="N10" s="9">
        <v>-176.85079999999999</v>
      </c>
      <c r="O10" s="9">
        <v>-161</v>
      </c>
      <c r="P10" s="9">
        <v>-43</v>
      </c>
      <c r="Q10" s="9">
        <v>0</v>
      </c>
      <c r="R10" s="9">
        <v>-73</v>
      </c>
      <c r="S10" s="9">
        <v>-127</v>
      </c>
      <c r="T10" s="9"/>
      <c r="U10" s="9"/>
    </row>
    <row r="11" spans="1:21" x14ac:dyDescent="0.2">
      <c r="A11" s="1">
        <v>10</v>
      </c>
      <c r="B11" s="3" t="s">
        <v>20</v>
      </c>
      <c r="C11" s="1" t="s">
        <v>21</v>
      </c>
      <c r="D11" s="9" t="e">
        <f ca="1">_xll.BDH($C11,$B$1,"31/12/2014","31/12/2018","Period","Y","dir=H","Dts=Hide","curr=USD","cols=5;rows=1")</f>
        <v>#NAME?</v>
      </c>
      <c r="E11" s="9">
        <v>-2845</v>
      </c>
      <c r="F11" s="9">
        <v>-2661</v>
      </c>
      <c r="G11" s="9">
        <v>-2643</v>
      </c>
      <c r="H11" s="9">
        <v>-4913</v>
      </c>
      <c r="I11" s="9" t="e">
        <f ca="1">_xll.BDH($C11,$B$1,$I$1,$I$1,"curr=USD")</f>
        <v>#NAME?</v>
      </c>
      <c r="J11" s="9"/>
      <c r="K11" s="9"/>
      <c r="L11" s="9" t="s">
        <v>20</v>
      </c>
      <c r="M11" s="9" t="s">
        <v>21</v>
      </c>
      <c r="N11" s="9">
        <v>-7308</v>
      </c>
      <c r="O11" s="9">
        <v>-2845</v>
      </c>
      <c r="P11" s="9">
        <v>-2661</v>
      </c>
      <c r="Q11" s="9">
        <v>-2643</v>
      </c>
      <c r="R11" s="9">
        <v>-4913</v>
      </c>
      <c r="S11" s="9">
        <v>-2935</v>
      </c>
      <c r="T11" s="9"/>
      <c r="U11" s="9"/>
    </row>
    <row r="12" spans="1:21" x14ac:dyDescent="0.2">
      <c r="A12" s="1">
        <v>11</v>
      </c>
      <c r="B12" s="3" t="s">
        <v>22</v>
      </c>
      <c r="C12" s="1" t="s">
        <v>23</v>
      </c>
      <c r="D12" s="9" t="e">
        <f ca="1">_xll.BDH($C12,$B$1,"31/12/2014","31/12/2018","Period","Y","dir=H","Dts=Hide","curr=USD","cols=5;rows=1")</f>
        <v>#NAME?</v>
      </c>
      <c r="E12" s="9">
        <v>-12090</v>
      </c>
      <c r="F12" s="9">
        <v>-12453</v>
      </c>
      <c r="G12" s="9">
        <v>-13001</v>
      </c>
      <c r="H12" s="9">
        <v>-13798</v>
      </c>
      <c r="I12" s="9" t="e">
        <f ca="1">_xll.BDH($C12,$B$1,$I$1,$I$1,"curr=USD")</f>
        <v>#NAME?</v>
      </c>
      <c r="J12" s="9"/>
      <c r="K12" s="9"/>
      <c r="L12" s="9" t="s">
        <v>22</v>
      </c>
      <c r="M12" s="9" t="s">
        <v>23</v>
      </c>
      <c r="N12" s="9">
        <v>-11568</v>
      </c>
      <c r="O12" s="9">
        <v>-12090</v>
      </c>
      <c r="P12" s="9">
        <v>-12453</v>
      </c>
      <c r="Q12" s="9">
        <v>-13001</v>
      </c>
      <c r="R12" s="9">
        <v>-13798</v>
      </c>
      <c r="S12" s="9">
        <v>-3715</v>
      </c>
      <c r="T12" s="9"/>
      <c r="U12" s="9"/>
    </row>
    <row r="13" spans="1:21" x14ac:dyDescent="0.2">
      <c r="A13" s="1">
        <v>12</v>
      </c>
      <c r="B13" s="3" t="s">
        <v>24</v>
      </c>
      <c r="C13" s="1" t="s">
        <v>25</v>
      </c>
      <c r="D13" s="9" t="e">
        <f ca="1">_xll.BDH($C13,$B$1,"31/12/2014","31/12/2018","Period","Y","dir=H","Dts=Hide","curr=USD","cols=5;rows=1")</f>
        <v>#NAME?</v>
      </c>
      <c r="E13" s="9">
        <v>-3249.5756000000001</v>
      </c>
      <c r="F13" s="9">
        <v>-2131.2701999999999</v>
      </c>
      <c r="G13" s="9">
        <v>-2436.7105000000001</v>
      </c>
      <c r="H13" s="9">
        <v>-3558.8443000000002</v>
      </c>
      <c r="I13" s="9" t="e">
        <f ca="1">_xll.BDH($C13,$B$1,$I$1,$I$1,"curr=USD")</f>
        <v>#NAME?</v>
      </c>
      <c r="J13" s="9"/>
      <c r="K13" s="9"/>
      <c r="L13" s="9" t="s">
        <v>24</v>
      </c>
      <c r="M13" s="9" t="s">
        <v>25</v>
      </c>
      <c r="N13" s="9">
        <v>-3281.2588000000001</v>
      </c>
      <c r="O13" s="9">
        <v>-3249.5756000000001</v>
      </c>
      <c r="P13" s="9">
        <v>-2131.2701999999999</v>
      </c>
      <c r="Q13" s="9">
        <v>-2436.7105000000001</v>
      </c>
      <c r="R13" s="9">
        <v>-3558.8443000000002</v>
      </c>
      <c r="S13" s="9" t="s">
        <v>5</v>
      </c>
      <c r="T13" s="9"/>
      <c r="U13" s="9"/>
    </row>
    <row r="14" spans="1:21" x14ac:dyDescent="0.2">
      <c r="A14" s="1">
        <v>13</v>
      </c>
      <c r="B14" s="3" t="s">
        <v>26</v>
      </c>
      <c r="C14" s="1" t="s">
        <v>27</v>
      </c>
      <c r="D14" s="9" t="e">
        <f ca="1">_xll.BDH($C14,$B$1,"31/12/2014","31/12/2018","Period","Y","dir=H","Dts=Hide","curr=USD","cols=5;rows=1")</f>
        <v>#NAME?</v>
      </c>
      <c r="E14" s="9">
        <v>-979.5933</v>
      </c>
      <c r="F14" s="9">
        <v>-572.5548</v>
      </c>
      <c r="G14" s="9">
        <v>-965.18700000000001</v>
      </c>
      <c r="H14" s="9">
        <v>-1205.6129000000001</v>
      </c>
      <c r="I14" s="9" t="e">
        <f ca="1">_xll.BDH($C14,$B$1,$I$1,$I$1,"curr=USD")</f>
        <v>#NAME?</v>
      </c>
      <c r="J14" s="9"/>
      <c r="K14" s="9"/>
      <c r="L14" s="9" t="s">
        <v>26</v>
      </c>
      <c r="M14" s="9" t="s">
        <v>27</v>
      </c>
      <c r="N14" s="9">
        <v>-864.99220000000003</v>
      </c>
      <c r="O14" s="9">
        <v>-979.5933</v>
      </c>
      <c r="P14" s="9">
        <v>-572.5548</v>
      </c>
      <c r="Q14" s="9">
        <v>-965.18700000000001</v>
      </c>
      <c r="R14" s="9">
        <v>-1205.6129000000001</v>
      </c>
      <c r="S14" s="9">
        <v>-335.61239999999998</v>
      </c>
      <c r="T14" s="9"/>
      <c r="U14" s="9"/>
    </row>
    <row r="15" spans="1:21" x14ac:dyDescent="0.2">
      <c r="A15" s="1">
        <v>14</v>
      </c>
      <c r="B15" s="3" t="s">
        <v>28</v>
      </c>
      <c r="C15" s="1" t="s">
        <v>29</v>
      </c>
      <c r="D15" s="9" t="e">
        <f ca="1">_xll.BDH($C15,$B$1,"31/12/2014","31/12/2018","Period","Y","dir=H","Dts=Hide","curr=USD","cols=5;rows=1")</f>
        <v>#NAME?</v>
      </c>
      <c r="E15" s="9">
        <v>-3664</v>
      </c>
      <c r="F15" s="9">
        <v>-1253</v>
      </c>
      <c r="G15" s="9">
        <v>-1305</v>
      </c>
      <c r="H15" s="9">
        <v>-1363</v>
      </c>
      <c r="I15" s="9" t="e">
        <f ca="1">_xll.BDH($C15,$B$1,$I$1,$I$1,"curr=USD")</f>
        <v>#NAME?</v>
      </c>
      <c r="J15" s="9"/>
      <c r="K15" s="9"/>
      <c r="L15" s="9" t="s">
        <v>28</v>
      </c>
      <c r="M15" s="9" t="s">
        <v>29</v>
      </c>
      <c r="N15" s="9">
        <v>-3525</v>
      </c>
      <c r="O15" s="9">
        <v>-3664</v>
      </c>
      <c r="P15" s="9">
        <v>-1253</v>
      </c>
      <c r="Q15" s="9">
        <v>-1305</v>
      </c>
      <c r="R15" s="9">
        <v>-1363</v>
      </c>
      <c r="S15" s="9">
        <v>-346</v>
      </c>
      <c r="T15" s="9"/>
      <c r="U15" s="9"/>
    </row>
    <row r="16" spans="1:21" x14ac:dyDescent="0.2">
      <c r="A16" s="1">
        <v>15</v>
      </c>
      <c r="B16" s="3" t="s">
        <v>30</v>
      </c>
      <c r="C16" s="1" t="s">
        <v>31</v>
      </c>
      <c r="D16" s="9" t="e">
        <f ca="1">_xll.BDH($C16,$B$1,"31/12/2014","31/12/2018","Period","Y","dir=H","Dts=Hide","curr=USD","cols=5;rows=1")</f>
        <v>#NAME?</v>
      </c>
      <c r="E16" s="9">
        <v>-460</v>
      </c>
      <c r="F16" s="9">
        <v>-162</v>
      </c>
      <c r="G16" s="9">
        <v>-170</v>
      </c>
      <c r="H16" s="9">
        <v>-169</v>
      </c>
      <c r="I16" s="9" t="e">
        <f ca="1">_xll.BDH($C16,$B$1,$I$1,$I$1,"curr=USD")</f>
        <v>#NAME?</v>
      </c>
      <c r="J16" s="9"/>
      <c r="K16" s="9"/>
      <c r="L16" s="9" t="s">
        <v>30</v>
      </c>
      <c r="M16" s="9" t="s">
        <v>31</v>
      </c>
      <c r="N16" s="9">
        <v>-543</v>
      </c>
      <c r="O16" s="9">
        <v>-460</v>
      </c>
      <c r="P16" s="9">
        <v>-162</v>
      </c>
      <c r="Q16" s="9">
        <v>-170</v>
      </c>
      <c r="R16" s="9">
        <v>-169</v>
      </c>
      <c r="S16" s="9">
        <v>-41</v>
      </c>
      <c r="T16" s="9"/>
      <c r="U16" s="9"/>
    </row>
    <row r="17" spans="1:21" x14ac:dyDescent="0.2">
      <c r="A17" s="1">
        <v>16</v>
      </c>
      <c r="B17" s="3" t="s">
        <v>32</v>
      </c>
      <c r="C17" s="1" t="s">
        <v>33</v>
      </c>
      <c r="D17" s="9" t="e">
        <f ca="1">_xll.BDH($C17,$B$1,"31/12/2014","31/12/2018","Period","Y","dir=H","Dts=Hide","curr=USD","cols=5;rows=1")</f>
        <v>#NAME?</v>
      </c>
      <c r="E17" s="9">
        <v>-2264</v>
      </c>
      <c r="F17" s="9">
        <v>-2309</v>
      </c>
      <c r="G17" s="9">
        <v>-2346</v>
      </c>
      <c r="H17" s="9">
        <v>-2374</v>
      </c>
      <c r="I17" s="9" t="e">
        <f ca="1">_xll.BDH($C17,$B$1,$I$1,$I$1,"curr=USD")</f>
        <v>#NAME?</v>
      </c>
      <c r="J17" s="9"/>
      <c r="K17" s="9"/>
      <c r="L17" s="9" t="s">
        <v>32</v>
      </c>
      <c r="M17" s="9" t="s">
        <v>33</v>
      </c>
      <c r="N17" s="9">
        <v>-2210</v>
      </c>
      <c r="O17" s="9">
        <v>-2264</v>
      </c>
      <c r="P17" s="9">
        <v>-2309</v>
      </c>
      <c r="Q17" s="9">
        <v>-2346</v>
      </c>
      <c r="R17" s="9">
        <v>-2374</v>
      </c>
      <c r="S17" s="9">
        <v>-587</v>
      </c>
      <c r="T17" s="9"/>
      <c r="U17" s="9"/>
    </row>
    <row r="18" spans="1:21" x14ac:dyDescent="0.2">
      <c r="A18" s="1">
        <v>17</v>
      </c>
      <c r="B18" s="3" t="s">
        <v>34</v>
      </c>
      <c r="C18" s="1" t="s">
        <v>35</v>
      </c>
      <c r="D18" s="9" t="e">
        <f ca="1">_xll.BDH($C18,$B$1,"31/12/2014","31/12/2018","Period","Y","dir=H","Dts=Hide","curr=USD","cols=5;rows=1")</f>
        <v>#NAME?</v>
      </c>
      <c r="E18" s="9">
        <v>-297.60410000000002</v>
      </c>
      <c r="F18" s="9">
        <v>-310.53480000000002</v>
      </c>
      <c r="G18" s="9">
        <v>-458.7029</v>
      </c>
      <c r="H18" s="9">
        <v>-555.52380000000005</v>
      </c>
      <c r="I18" s="9" t="e">
        <f ca="1">_xll.BDH($C18,$B$1,$I$1,$I$1,"curr=USD")</f>
        <v>#NAME?</v>
      </c>
      <c r="J18" s="9"/>
      <c r="K18" s="9"/>
      <c r="L18" s="9" t="s">
        <v>34</v>
      </c>
      <c r="M18" s="9" t="s">
        <v>35</v>
      </c>
      <c r="N18" s="9">
        <v>-735.71780000000001</v>
      </c>
      <c r="O18" s="9">
        <v>-297.60410000000002</v>
      </c>
      <c r="P18" s="9">
        <v>-310.53480000000002</v>
      </c>
      <c r="Q18" s="9">
        <v>-458.7029</v>
      </c>
      <c r="R18" s="9">
        <v>-555.52380000000005</v>
      </c>
      <c r="S18" s="9">
        <v>-408.68630000000002</v>
      </c>
      <c r="T18" s="9"/>
      <c r="U18" s="9"/>
    </row>
    <row r="19" spans="1:21" x14ac:dyDescent="0.2">
      <c r="A19" s="1">
        <v>18</v>
      </c>
      <c r="B19" s="3" t="s">
        <v>36</v>
      </c>
      <c r="C19" s="1" t="s">
        <v>37</v>
      </c>
      <c r="D19" s="9" t="e">
        <f ca="1">_xll.BDH($C19,$B$1,"31/12/2014","31/12/2018","Period","Y","dir=H","Dts=Hide","curr=USD","cols=5;rows=1")</f>
        <v>#NAME?</v>
      </c>
      <c r="E19" s="9">
        <v>-1730</v>
      </c>
      <c r="F19" s="9">
        <v>-560</v>
      </c>
      <c r="G19" s="9">
        <v>-826</v>
      </c>
      <c r="H19" s="9">
        <v>-909</v>
      </c>
      <c r="I19" s="9" t="e">
        <f ca="1">_xll.BDH($C19,$B$1,$I$1,$I$1,"curr=USD")</f>
        <v>#NAME?</v>
      </c>
      <c r="J19" s="9"/>
      <c r="K19" s="9"/>
      <c r="L19" s="9" t="s">
        <v>36</v>
      </c>
      <c r="M19" s="9" t="s">
        <v>37</v>
      </c>
      <c r="N19" s="9">
        <v>-1753</v>
      </c>
      <c r="O19" s="9">
        <v>-1730</v>
      </c>
      <c r="P19" s="9">
        <v>-560</v>
      </c>
      <c r="Q19" s="9">
        <v>-826</v>
      </c>
      <c r="R19" s="9">
        <v>-909</v>
      </c>
      <c r="S19" s="9">
        <v>-852</v>
      </c>
      <c r="T19" s="9"/>
      <c r="U19" s="9"/>
    </row>
    <row r="20" spans="1:21" x14ac:dyDescent="0.2">
      <c r="A20" s="1">
        <v>19</v>
      </c>
      <c r="B20" s="3" t="s">
        <v>38</v>
      </c>
      <c r="C20" s="1" t="s">
        <v>39</v>
      </c>
      <c r="D20" s="9" t="e">
        <f ca="1">_xll.BDH($C20,$B$1,"31/12/2013","31/12/2018","Period","Y","dir=H","Dts=Hide","curr=USD","cols=5;rows=1")</f>
        <v>#NAME?</v>
      </c>
      <c r="E20" s="9">
        <v>-253.464</v>
      </c>
      <c r="F20" s="9">
        <v>-320.67219999999998</v>
      </c>
      <c r="G20" s="9">
        <v>-361.2978</v>
      </c>
      <c r="H20" s="9">
        <v>-380.09449999999998</v>
      </c>
      <c r="I20" s="9" t="e">
        <f ca="1">_xll.BDH($C20,$B$1,$I$1,$I$1,"curr=USD")</f>
        <v>#NAME?</v>
      </c>
      <c r="J20" s="9"/>
      <c r="K20" s="9"/>
      <c r="L20" s="9" t="s">
        <v>38</v>
      </c>
      <c r="M20" s="9" t="s">
        <v>39</v>
      </c>
      <c r="N20" s="9">
        <v>-276.28539999999998</v>
      </c>
      <c r="O20" s="9">
        <v>-253.464</v>
      </c>
      <c r="P20" s="9">
        <v>-320.67219999999998</v>
      </c>
      <c r="Q20" s="9">
        <v>-361.2978</v>
      </c>
      <c r="R20" s="9">
        <v>-380.09449999999998</v>
      </c>
      <c r="S20" s="9">
        <v>-229.46449999999999</v>
      </c>
      <c r="T20" s="9"/>
      <c r="U20" s="9"/>
    </row>
    <row r="21" spans="1:21" x14ac:dyDescent="0.2">
      <c r="A21" s="1">
        <v>20</v>
      </c>
      <c r="B21" s="3" t="s">
        <v>40</v>
      </c>
      <c r="C21" s="1" t="s">
        <v>41</v>
      </c>
      <c r="D21" s="9" t="e">
        <f ca="1">_xll.BDH($C21,$B$1,"31/12/2014","31/12/2018","Period","Y","dir=H","Dts=Hide","curr=USD","cols=5;rows=1")</f>
        <v>#NAME?</v>
      </c>
      <c r="E21" s="9">
        <v>-969.41369999999995</v>
      </c>
      <c r="F21" s="9">
        <v>-868.65179999999998</v>
      </c>
      <c r="G21" s="9">
        <v>-2120.0192999999999</v>
      </c>
      <c r="H21" s="9">
        <v>-2686.0005000000001</v>
      </c>
      <c r="I21" s="9" t="e">
        <f ca="1">_xll.BDH($C21,$B$1,$I$1,$I$1,"curr=USD")</f>
        <v>#NAME?</v>
      </c>
      <c r="J21" s="9"/>
      <c r="K21" s="9"/>
      <c r="L21" s="9" t="s">
        <v>40</v>
      </c>
      <c r="M21" s="9" t="s">
        <v>41</v>
      </c>
      <c r="N21" s="9">
        <v>-900.31650000000002</v>
      </c>
      <c r="O21" s="9">
        <v>-969.41369999999995</v>
      </c>
      <c r="P21" s="9">
        <v>-868.65179999999998</v>
      </c>
      <c r="Q21" s="9">
        <v>-2120.0192999999999</v>
      </c>
      <c r="R21" s="9">
        <v>-2686.0005000000001</v>
      </c>
      <c r="S21" s="9">
        <v>-1256.4908</v>
      </c>
      <c r="T21" s="9"/>
      <c r="U21" s="9"/>
    </row>
    <row r="22" spans="1:21" x14ac:dyDescent="0.2">
      <c r="A22" s="1">
        <v>21</v>
      </c>
      <c r="B22" s="3" t="s">
        <v>42</v>
      </c>
      <c r="C22" s="1" t="s">
        <v>43</v>
      </c>
      <c r="D22" s="9" t="e">
        <f ca="1">_xll.BDH($C22,$B$1,"31/12/2014","31/12/2018","Period","Y","dir=H","Dts=Hide","curr=USD","cols=5;rows=1")</f>
        <v>#NAME?</v>
      </c>
      <c r="E22" s="9">
        <v>-686</v>
      </c>
      <c r="F22" s="9">
        <v>-3542</v>
      </c>
      <c r="G22" s="9">
        <v>-3752</v>
      </c>
      <c r="H22" s="9">
        <v>-4832</v>
      </c>
      <c r="I22" s="9" t="e">
        <f ca="1">_xll.BDH($C22,$B$1,$I$1,$I$1,"curr=USD")</f>
        <v>#NAME?</v>
      </c>
      <c r="J22" s="9"/>
      <c r="K22" s="9"/>
      <c r="L22" s="9" t="s">
        <v>42</v>
      </c>
      <c r="M22" s="9" t="s">
        <v>43</v>
      </c>
      <c r="N22" s="9">
        <v>-468</v>
      </c>
      <c r="O22" s="9">
        <v>-686</v>
      </c>
      <c r="P22" s="9">
        <v>-3542</v>
      </c>
      <c r="Q22" s="9">
        <v>-3752</v>
      </c>
      <c r="R22" s="9">
        <v>-4832</v>
      </c>
      <c r="S22" s="9">
        <v>-1643</v>
      </c>
      <c r="T22" s="9"/>
      <c r="U22" s="9"/>
    </row>
    <row r="23" spans="1:21" x14ac:dyDescent="0.2">
      <c r="A23" s="1">
        <v>22</v>
      </c>
      <c r="B23" s="3" t="s">
        <v>44</v>
      </c>
      <c r="C23" s="1" t="s">
        <v>45</v>
      </c>
      <c r="D23" s="9" t="e">
        <f ca="1">_xll.BDH($C23,$B$1,"31/12/2014","31/12/2018","Period","Y","dir=H","Dts=Hide","curr=USD","cols=5;rows=1")</f>
        <v>#NAME?</v>
      </c>
      <c r="E23" s="9">
        <v>-4224</v>
      </c>
      <c r="F23" s="9">
        <v>-1272</v>
      </c>
      <c r="G23" s="9">
        <v>-1276</v>
      </c>
      <c r="H23" s="9">
        <v>-1774</v>
      </c>
      <c r="I23" s="9" t="e">
        <f ca="1">_xll.BDH($C23,$B$1,$I$1,$I$1,"curr=USD")</f>
        <v>#NAME?</v>
      </c>
      <c r="J23" s="9"/>
      <c r="K23" s="9"/>
      <c r="L23" s="9" t="s">
        <v>44</v>
      </c>
      <c r="M23" s="9" t="s">
        <v>45</v>
      </c>
      <c r="N23" s="9">
        <v>-1760</v>
      </c>
      <c r="O23" s="9">
        <v>-4224</v>
      </c>
      <c r="P23" s="9">
        <v>-1272</v>
      </c>
      <c r="Q23" s="9">
        <v>-1276</v>
      </c>
      <c r="R23" s="9">
        <v>-1774</v>
      </c>
      <c r="S23" s="9">
        <v>-569</v>
      </c>
      <c r="T23" s="9"/>
      <c r="U23" s="9"/>
    </row>
    <row r="24" spans="1:21" x14ac:dyDescent="0.2">
      <c r="A24" s="1">
        <v>23</v>
      </c>
      <c r="B24" s="3" t="s">
        <v>46</v>
      </c>
      <c r="C24" s="1" t="s">
        <v>47</v>
      </c>
      <c r="D24" s="9" t="e">
        <f ca="1">_xll.BDH($C24,$B$1,"31/12/2014","31/12/2018","Period","Y","dir=H","Dts=Hide","curr=USD","cols=5;rows=1")</f>
        <v>#NAME?</v>
      </c>
      <c r="E24" s="9">
        <v>-509.197</v>
      </c>
      <c r="F24" s="9">
        <v>-517.601</v>
      </c>
      <c r="G24" s="9">
        <v>-829.41399999999999</v>
      </c>
      <c r="H24" s="9">
        <v>-1335.058</v>
      </c>
      <c r="I24" s="9" t="e">
        <f ca="1">_xll.BDH($C24,$B$1,$I$1,$I$1,"curr=USD")</f>
        <v>#NAME?</v>
      </c>
      <c r="J24" s="9"/>
      <c r="K24" s="9"/>
      <c r="L24" s="9" t="s">
        <v>46</v>
      </c>
      <c r="M24" s="9" t="s">
        <v>47</v>
      </c>
      <c r="N24" s="9">
        <v>-443.81700000000001</v>
      </c>
      <c r="O24" s="9">
        <v>-509.197</v>
      </c>
      <c r="P24" s="9">
        <v>-517.601</v>
      </c>
      <c r="Q24" s="9">
        <v>-829.41399999999999</v>
      </c>
      <c r="R24" s="9">
        <v>-1335.058</v>
      </c>
      <c r="S24" s="9">
        <v>-357.33100000000002</v>
      </c>
      <c r="T24" s="9"/>
      <c r="U24" s="9"/>
    </row>
    <row r="25" spans="1:21" x14ac:dyDescent="0.2">
      <c r="A25" s="1">
        <v>24</v>
      </c>
      <c r="B25" s="3" t="s">
        <v>48</v>
      </c>
      <c r="C25" s="1" t="s">
        <v>49</v>
      </c>
      <c r="D25" s="9" t="e">
        <f ca="1">_xll.BDH($C25,$B$1,"31/12/2014","31/12/2018","Period","Y","dir=H","Dts=Hide","curr=USD","cols=5;rows=1")</f>
        <v>#NAME?</v>
      </c>
      <c r="E25" s="9">
        <v>-848</v>
      </c>
      <c r="F25" s="9">
        <v>-1111</v>
      </c>
      <c r="G25" s="9">
        <v>-1242</v>
      </c>
      <c r="H25" s="9">
        <v>-1369</v>
      </c>
      <c r="I25" s="9" t="e">
        <f ca="1">_xll.BDH($C25,$B$1,$I$1,$I$1,"curr=USD")</f>
        <v>#NAME?</v>
      </c>
      <c r="J25" s="9"/>
      <c r="K25" s="9"/>
      <c r="L25" s="9" t="s">
        <v>48</v>
      </c>
      <c r="M25" s="9" t="s">
        <v>49</v>
      </c>
      <c r="N25" s="9">
        <v>-554</v>
      </c>
      <c r="O25" s="9">
        <v>-848</v>
      </c>
      <c r="P25" s="9">
        <v>-1111</v>
      </c>
      <c r="Q25" s="9">
        <v>-1242</v>
      </c>
      <c r="R25" s="9">
        <v>-1369</v>
      </c>
      <c r="S25" s="9">
        <v>-376</v>
      </c>
      <c r="T25" s="9"/>
      <c r="U25" s="9"/>
    </row>
    <row r="26" spans="1:21" x14ac:dyDescent="0.2">
      <c r="A26" s="1">
        <v>25</v>
      </c>
      <c r="B26" s="3" t="s">
        <v>50</v>
      </c>
      <c r="C26" s="1" t="s">
        <v>51</v>
      </c>
      <c r="D26" s="9" t="e">
        <f ca="1">_xll.BDH($C26,$B$1,"31/12/2014","31/12/2018","Period","Y","dir=H","Dts=Hide","curr=USD","cols=5;rows=1")</f>
        <v>#NAME?</v>
      </c>
      <c r="E26" s="9">
        <v>-613</v>
      </c>
      <c r="F26" s="9">
        <v>-719</v>
      </c>
      <c r="G26" s="9">
        <v>-773</v>
      </c>
      <c r="H26" s="9">
        <v>-954</v>
      </c>
      <c r="I26" s="9" t="e">
        <f ca="1">_xll.BDH($C26,$B$1,$I$1,$I$1,"curr=USD")</f>
        <v>#NAME?</v>
      </c>
      <c r="J26" s="9"/>
      <c r="K26" s="9"/>
      <c r="L26" s="9" t="s">
        <v>50</v>
      </c>
      <c r="M26" s="9" t="s">
        <v>51</v>
      </c>
      <c r="N26" s="9">
        <v>-524</v>
      </c>
      <c r="O26" s="9">
        <v>-613</v>
      </c>
      <c r="P26" s="9">
        <v>-719</v>
      </c>
      <c r="Q26" s="9">
        <v>-773</v>
      </c>
      <c r="R26" s="9">
        <v>-954</v>
      </c>
      <c r="S26" s="9">
        <v>-352</v>
      </c>
      <c r="T26" s="9"/>
      <c r="U26" s="9"/>
    </row>
    <row r="27" spans="1:21" x14ac:dyDescent="0.2">
      <c r="A27" s="1">
        <v>26</v>
      </c>
      <c r="B27" s="3" t="s">
        <v>52</v>
      </c>
      <c r="C27" s="1" t="s">
        <v>53</v>
      </c>
      <c r="D27" s="9" t="e">
        <f ca="1">_xll.BDH($C27,$B$1,"31/12/2014","31/12/2018","Period","Y","dir=H","Dts=Hide","curr=USD","cols=5;rows=1")</f>
        <v>#NAME?</v>
      </c>
      <c r="E27" s="9">
        <v>-93.389899999999997</v>
      </c>
      <c r="F27" s="9">
        <v>-198.2424</v>
      </c>
      <c r="G27" s="9">
        <v>-278.87639999999999</v>
      </c>
      <c r="H27" s="9">
        <v>-340.67720000000003</v>
      </c>
      <c r="I27" s="9" t="e">
        <f ca="1">_xll.BDH($C27,$B$1,$I$1,$I$1,"curr=USD")</f>
        <v>#NAME?</v>
      </c>
      <c r="J27" s="9"/>
      <c r="K27" s="9"/>
      <c r="L27" s="9" t="s">
        <v>52</v>
      </c>
      <c r="M27" s="9" t="s">
        <v>53</v>
      </c>
      <c r="N27" s="9">
        <v>-130.64500000000001</v>
      </c>
      <c r="O27" s="9">
        <v>-93.389899999999997</v>
      </c>
      <c r="P27" s="9">
        <v>-198.2424</v>
      </c>
      <c r="Q27" s="9">
        <v>-278.87639999999999</v>
      </c>
      <c r="R27" s="9">
        <v>-340.67720000000003</v>
      </c>
      <c r="S27" s="9">
        <v>-79.449600000000004</v>
      </c>
      <c r="T27" s="9"/>
      <c r="U27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workbookViewId="0">
      <selection activeCell="K32" sqref="K32"/>
    </sheetView>
  </sheetViews>
  <sheetFormatPr defaultRowHeight="15" x14ac:dyDescent="0.25"/>
  <cols>
    <col min="2" max="2" width="17.28515625" customWidth="1"/>
    <col min="3" max="3" width="19" bestFit="1" customWidth="1"/>
    <col min="4" max="8" width="12" bestFit="1" customWidth="1"/>
    <col min="9" max="9" width="11.28515625" bestFit="1" customWidth="1"/>
    <col min="12" max="12" width="11.140625" bestFit="1" customWidth="1"/>
    <col min="13" max="13" width="19" bestFit="1" customWidth="1"/>
    <col min="14" max="18" width="12" bestFit="1" customWidth="1"/>
    <col min="19" max="19" width="11.28515625" bestFit="1" customWidth="1"/>
  </cols>
  <sheetData>
    <row r="1" spans="2:19" ht="15.75" x14ac:dyDescent="0.25">
      <c r="B1" s="8" t="s">
        <v>58</v>
      </c>
      <c r="C1" s="8"/>
      <c r="D1" s="2">
        <v>42004</v>
      </c>
      <c r="E1" s="2">
        <v>42369</v>
      </c>
      <c r="F1" s="2">
        <v>42735</v>
      </c>
      <c r="G1" s="2">
        <v>43100</v>
      </c>
      <c r="H1" s="2">
        <v>43465</v>
      </c>
      <c r="I1" s="2">
        <v>43646</v>
      </c>
      <c r="J1" s="8"/>
      <c r="K1" s="8"/>
      <c r="L1" s="8" t="s">
        <v>58</v>
      </c>
      <c r="M1" s="8"/>
      <c r="N1" s="2">
        <v>42004</v>
      </c>
      <c r="O1" s="2">
        <v>42369</v>
      </c>
      <c r="P1" s="2">
        <v>42735</v>
      </c>
      <c r="Q1" s="2">
        <v>43100</v>
      </c>
      <c r="R1" s="2">
        <v>43465</v>
      </c>
      <c r="S1" s="2">
        <v>43646</v>
      </c>
    </row>
    <row r="2" spans="2:19" ht="15.75" x14ac:dyDescent="0.25">
      <c r="B2" s="3" t="s">
        <v>1</v>
      </c>
      <c r="C2" s="1" t="s">
        <v>2</v>
      </c>
      <c r="D2" s="9" t="e">
        <f ca="1">_xll.BDH($C2,$B$1,"31/12/2014","31/12/2018","Period","Y","dir=H","Dts=Hide","curr=USD","cols=5;rows=1")</f>
        <v>#NAME?</v>
      </c>
      <c r="E2" s="9">
        <v>0</v>
      </c>
      <c r="F2" s="9">
        <v>0</v>
      </c>
      <c r="G2" s="9">
        <v>-343</v>
      </c>
      <c r="H2" s="9">
        <v>-355</v>
      </c>
      <c r="I2" s="9" t="e">
        <f ca="1">_xll.BDH($C2,$B$1,DVD!$I$1,DVD!$I$1,"curr=USD")</f>
        <v>#NAME?</v>
      </c>
      <c r="J2" s="8"/>
      <c r="K2" s="8"/>
      <c r="L2" s="8" t="s">
        <v>1</v>
      </c>
      <c r="M2" s="8" t="s">
        <v>2</v>
      </c>
      <c r="N2" s="9">
        <v>-4589</v>
      </c>
      <c r="O2" s="9">
        <v>0</v>
      </c>
      <c r="P2" s="9">
        <v>0</v>
      </c>
      <c r="Q2" s="9">
        <v>-343</v>
      </c>
      <c r="R2" s="9">
        <v>-355</v>
      </c>
      <c r="S2" s="9">
        <v>-80</v>
      </c>
    </row>
    <row r="3" spans="2:19" ht="15.75" x14ac:dyDescent="0.25">
      <c r="B3" s="3" t="s">
        <v>3</v>
      </c>
      <c r="C3" s="1" t="s">
        <v>55</v>
      </c>
      <c r="D3" s="9" t="e">
        <f ca="1">_xll.BDH($C3,$B$1,"31/12/2014","31/12/2018","Period","Y","dir=H","Dts=Hide","curr=USD","cols=5;rows=1")</f>
        <v>#NAME?</v>
      </c>
      <c r="E3" s="9">
        <v>0</v>
      </c>
      <c r="F3" s="9">
        <v>0</v>
      </c>
      <c r="G3" s="9">
        <v>0</v>
      </c>
      <c r="H3" s="9">
        <v>0</v>
      </c>
      <c r="I3" s="9" t="e">
        <f ca="1">_xll.BDH($C3,$B$1,DVD!$I$1,DVD!$I$1,"curr=USD")</f>
        <v>#NAME?</v>
      </c>
      <c r="J3" s="8"/>
      <c r="K3" s="8"/>
      <c r="L3" s="8" t="s">
        <v>3</v>
      </c>
      <c r="M3" s="8" t="s">
        <v>55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 t="s">
        <v>5</v>
      </c>
    </row>
    <row r="4" spans="2:19" ht="15.75" x14ac:dyDescent="0.25">
      <c r="B4" s="3" t="s">
        <v>6</v>
      </c>
      <c r="C4" s="1" t="s">
        <v>7</v>
      </c>
      <c r="D4" s="9" t="e">
        <f ca="1">_xll.BDH($C4,$B$1,"31/12/2014","31/12/2018","Period","Y","dir=H","Dts=Hide","curr=USD","cols=5;rows=1")</f>
        <v>#NAME?</v>
      </c>
      <c r="E4" s="9">
        <v>211</v>
      </c>
      <c r="F4" s="9">
        <v>650</v>
      </c>
      <c r="G4" s="9">
        <v>1117</v>
      </c>
      <c r="H4" s="9">
        <v>-604</v>
      </c>
      <c r="I4" s="9" t="e">
        <f ca="1">_xll.BDH($C4,$B$1,DVD!$I$1,DVD!$I$1,"curr=USD")</f>
        <v>#NAME?</v>
      </c>
      <c r="J4" s="8"/>
      <c r="K4" s="8"/>
      <c r="L4" s="8" t="s">
        <v>6</v>
      </c>
      <c r="M4" s="8" t="s">
        <v>7</v>
      </c>
      <c r="N4" s="9">
        <v>-4412</v>
      </c>
      <c r="O4" s="9">
        <v>211</v>
      </c>
      <c r="P4" s="9">
        <v>650</v>
      </c>
      <c r="Q4" s="9">
        <v>1117</v>
      </c>
      <c r="R4" s="9">
        <v>-604</v>
      </c>
      <c r="S4" s="9">
        <v>-825</v>
      </c>
    </row>
    <row r="5" spans="2:19" ht="15.75" x14ac:dyDescent="0.25">
      <c r="B5" s="3" t="s">
        <v>8</v>
      </c>
      <c r="C5" s="1" t="s">
        <v>9</v>
      </c>
      <c r="D5" s="9" t="e">
        <f ca="1">_xll.BDH($C5,$B$1,"31/12/2014","31/12/2018","Period","Y","dir=H","Dts=Hide","curr=USD","cols=5;rows=1")</f>
        <v>#NAME?</v>
      </c>
      <c r="E5" s="9">
        <v>1.1100000000000001</v>
      </c>
      <c r="F5" s="9">
        <v>0</v>
      </c>
      <c r="G5" s="9">
        <v>0</v>
      </c>
      <c r="H5" s="9">
        <v>0</v>
      </c>
      <c r="I5" s="9" t="e">
        <f ca="1">_xll.BDH($C5,$B$1,DVD!$I$1,DVD!$I$1,"curr=USD")</f>
        <v>#NAME?</v>
      </c>
      <c r="J5" s="8"/>
      <c r="K5" s="8"/>
      <c r="L5" s="8" t="s">
        <v>8</v>
      </c>
      <c r="M5" s="8" t="s">
        <v>9</v>
      </c>
      <c r="N5" s="9">
        <v>-504.82459999999998</v>
      </c>
      <c r="O5" s="9">
        <v>1.1100000000000001</v>
      </c>
      <c r="P5" s="9">
        <v>0</v>
      </c>
      <c r="Q5" s="9">
        <v>0</v>
      </c>
      <c r="R5" s="9">
        <v>0</v>
      </c>
      <c r="S5" s="9">
        <v>-52.808100000000003</v>
      </c>
    </row>
    <row r="6" spans="2:19" ht="15.75" x14ac:dyDescent="0.25">
      <c r="B6" s="3" t="s">
        <v>10</v>
      </c>
      <c r="C6" s="1" t="s">
        <v>11</v>
      </c>
      <c r="D6" s="9" t="e">
        <f ca="1">_xll.BDH($C6,$B$1,"31/12/2014","31/12/2018","Period","Y","dir=H","Dts=Hide","curr=USD","cols=5;rows=1")</f>
        <v>#NAME?</v>
      </c>
      <c r="E6" s="9">
        <v>0</v>
      </c>
      <c r="F6" s="9">
        <v>0</v>
      </c>
      <c r="G6" s="9">
        <v>0</v>
      </c>
      <c r="H6" s="9">
        <v>0</v>
      </c>
      <c r="I6" s="9" t="e">
        <f ca="1">_xll.BDH($C6,$B$1,DVD!$I$1,DVD!$I$1,"curr=USD")</f>
        <v>#NAME?</v>
      </c>
      <c r="J6" s="8"/>
      <c r="K6" s="8"/>
      <c r="L6" s="8" t="s">
        <v>10</v>
      </c>
      <c r="M6" s="8" t="s">
        <v>11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2:19" ht="15.75" x14ac:dyDescent="0.25">
      <c r="B7" s="3" t="s">
        <v>12</v>
      </c>
      <c r="C7" s="1" t="s">
        <v>13</v>
      </c>
      <c r="D7" s="9" t="e">
        <f ca="1">_xll.BDH($C7,$B$1,"31/12/2014","31/12/2018","Period","Y","dir=H","Dts=Hide","curr=USD","cols=5;rows=1")</f>
        <v>#NAME?</v>
      </c>
      <c r="E7" s="9">
        <v>236.9521</v>
      </c>
      <c r="F7" s="9">
        <v>-5.5484999999999998</v>
      </c>
      <c r="G7" s="9">
        <v>210.74789999999999</v>
      </c>
      <c r="H7" s="9">
        <v>-281.96260000000001</v>
      </c>
      <c r="I7" s="9" t="e">
        <f ca="1">_xll.BDH($C7,$B$1,DVD!$I$1,DVD!$I$1,"curr=USD")</f>
        <v>#NAME?</v>
      </c>
      <c r="J7" s="8"/>
      <c r="K7" s="8"/>
      <c r="L7" s="8" t="s">
        <v>12</v>
      </c>
      <c r="M7" s="8" t="s">
        <v>13</v>
      </c>
      <c r="N7" s="9">
        <v>0</v>
      </c>
      <c r="O7" s="9">
        <v>236.9521</v>
      </c>
      <c r="P7" s="9">
        <v>-5.5484999999999998</v>
      </c>
      <c r="Q7" s="9">
        <v>210.74789999999999</v>
      </c>
      <c r="R7" s="9">
        <v>-281.96260000000001</v>
      </c>
      <c r="S7" s="9">
        <v>-1097.9761000000001</v>
      </c>
    </row>
    <row r="8" spans="2:19" ht="15.75" x14ac:dyDescent="0.25">
      <c r="B8" s="3" t="s">
        <v>14</v>
      </c>
      <c r="C8" s="1" t="s">
        <v>15</v>
      </c>
      <c r="D8" s="9" t="e">
        <f ca="1">_xll.BDH($C8,$B$1,"31/12/2014","31/12/2018","Period","Y","dir=H","Dts=Hide","curr=USD","cols=5;rows=1")</f>
        <v>#NAME?</v>
      </c>
      <c r="E8" s="9">
        <v>-409</v>
      </c>
      <c r="F8" s="9">
        <v>0</v>
      </c>
      <c r="G8" s="9">
        <v>0</v>
      </c>
      <c r="H8" s="9">
        <v>-3947</v>
      </c>
      <c r="I8" s="9" t="e">
        <f ca="1">_xll.BDH($C8,$B$1,DVD!$I$1,DVD!$I$1,"curr=USD")</f>
        <v>#NAME?</v>
      </c>
      <c r="J8" s="8"/>
      <c r="K8" s="8"/>
      <c r="L8" s="8" t="s">
        <v>14</v>
      </c>
      <c r="M8" s="8" t="s">
        <v>15</v>
      </c>
      <c r="N8" s="9">
        <v>-3328</v>
      </c>
      <c r="O8" s="9">
        <v>-409</v>
      </c>
      <c r="P8" s="9">
        <v>0</v>
      </c>
      <c r="Q8" s="9">
        <v>0</v>
      </c>
      <c r="R8" s="9">
        <v>-3947</v>
      </c>
      <c r="S8" s="9">
        <v>-2142</v>
      </c>
    </row>
    <row r="9" spans="2:19" ht="15.75" x14ac:dyDescent="0.25">
      <c r="B9" s="3" t="s">
        <v>16</v>
      </c>
      <c r="C9" s="1" t="s">
        <v>17</v>
      </c>
      <c r="D9" s="9" t="e">
        <f ca="1">_xll.BDH($C9,$B$1,"31/12/2014","31/12/2018","Period","Y","dir=H","Dts=Hide","curr=USD","cols=5;rows=1")</f>
        <v>#NAME?</v>
      </c>
      <c r="E9" s="9">
        <v>0</v>
      </c>
      <c r="F9" s="9">
        <v>0</v>
      </c>
      <c r="G9" s="9">
        <v>0</v>
      </c>
      <c r="H9" s="9">
        <v>0</v>
      </c>
      <c r="I9" s="9" t="e">
        <f ca="1">_xll.BDH($C9,$B$1,DVD!$I$1,DVD!$I$1,"curr=USD")</f>
        <v>#NAME?</v>
      </c>
      <c r="J9" s="8"/>
      <c r="K9" s="8"/>
      <c r="L9" s="8" t="s">
        <v>16</v>
      </c>
      <c r="M9" s="8" t="s">
        <v>17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</row>
    <row r="10" spans="2:19" ht="15.75" x14ac:dyDescent="0.25">
      <c r="B10" s="3" t="s">
        <v>18</v>
      </c>
      <c r="C10" s="1" t="s">
        <v>19</v>
      </c>
      <c r="D10" s="9" t="e">
        <f ca="1">_xll.BDH($C10,$B$1,"31/12/2014","31/12/2018","Period","Y","dir=H","Dts=Hide","curr=USD","cols=5;rows=1")</f>
        <v>#NAME?</v>
      </c>
      <c r="E10" s="9">
        <v>2300</v>
      </c>
      <c r="F10" s="9">
        <v>733</v>
      </c>
      <c r="G10" s="9">
        <v>149</v>
      </c>
      <c r="H10" s="9">
        <v>0</v>
      </c>
      <c r="I10" s="9" t="e">
        <f ca="1">_xll.BDH($C10,$B$1,DVD!$I$1,DVD!$I$1,"curr=USD")</f>
        <v>#NAME?</v>
      </c>
      <c r="J10" s="8"/>
      <c r="K10" s="8"/>
      <c r="L10" s="8" t="s">
        <v>18</v>
      </c>
      <c r="M10" s="8" t="s">
        <v>19</v>
      </c>
      <c r="N10" s="9">
        <v>9.0229999999999997</v>
      </c>
      <c r="O10" s="9">
        <v>2300</v>
      </c>
      <c r="P10" s="9">
        <v>733</v>
      </c>
      <c r="Q10" s="9">
        <v>149</v>
      </c>
      <c r="R10" s="9">
        <v>0</v>
      </c>
      <c r="S10" s="9">
        <v>0</v>
      </c>
    </row>
    <row r="11" spans="2:19" ht="15.75" x14ac:dyDescent="0.25">
      <c r="B11" s="3" t="s">
        <v>20</v>
      </c>
      <c r="C11" s="1" t="s">
        <v>21</v>
      </c>
      <c r="D11" s="9" t="e">
        <f ca="1">_xll.BDH($C11,$B$1,"31/12/2014","31/12/2018","Period","Y","dir=H","Dts=Hide","curr=USD","cols=5;rows=1")</f>
        <v>#NAME?</v>
      </c>
      <c r="E11" s="9">
        <v>248</v>
      </c>
      <c r="F11" s="9">
        <v>100</v>
      </c>
      <c r="G11" s="9">
        <v>519</v>
      </c>
      <c r="H11" s="9">
        <v>-3830</v>
      </c>
      <c r="I11" s="9" t="e">
        <f ca="1">_xll.BDH($C11,$B$1,DVD!$I$1,DVD!$I$1,"curr=USD")</f>
        <v>#NAME?</v>
      </c>
      <c r="J11" s="8"/>
      <c r="K11" s="8"/>
      <c r="L11" s="8" t="s">
        <v>20</v>
      </c>
      <c r="M11" s="8" t="s">
        <v>21</v>
      </c>
      <c r="N11" s="9">
        <v>131</v>
      </c>
      <c r="O11" s="9">
        <v>248</v>
      </c>
      <c r="P11" s="9">
        <v>100</v>
      </c>
      <c r="Q11" s="9">
        <v>519</v>
      </c>
      <c r="R11" s="9">
        <v>-3830</v>
      </c>
      <c r="S11" s="9">
        <v>-830</v>
      </c>
    </row>
    <row r="12" spans="2:19" ht="15.75" x14ac:dyDescent="0.25">
      <c r="B12" s="3" t="s">
        <v>22</v>
      </c>
      <c r="C12" s="1" t="s">
        <v>23</v>
      </c>
      <c r="D12" s="9" t="e">
        <f ca="1">_xll.BDH($C12,$B$1,"31/12/2014","31/12/2018","Period","Y","dir=H","Dts=Hide","curr=USD","cols=5;rows=1")</f>
        <v>#NAME?</v>
      </c>
      <c r="E12" s="9">
        <v>-4032</v>
      </c>
      <c r="F12" s="9">
        <v>-971</v>
      </c>
      <c r="G12" s="9">
        <v>-747</v>
      </c>
      <c r="H12" s="9">
        <v>-626</v>
      </c>
      <c r="I12" s="9" t="e">
        <f ca="1">_xll.BDH($C12,$B$1,DVD!$I$1,DVD!$I$1,"curr=USD")</f>
        <v>#NAME?</v>
      </c>
      <c r="J12" s="8"/>
      <c r="K12" s="8"/>
      <c r="L12" s="8" t="s">
        <v>22</v>
      </c>
      <c r="M12" s="8" t="s">
        <v>23</v>
      </c>
      <c r="N12" s="9">
        <v>-13038</v>
      </c>
      <c r="O12" s="9">
        <v>-4032</v>
      </c>
      <c r="P12" s="9">
        <v>-971</v>
      </c>
      <c r="Q12" s="9">
        <v>-747</v>
      </c>
      <c r="R12" s="9">
        <v>-626</v>
      </c>
      <c r="S12" s="9">
        <v>0</v>
      </c>
    </row>
    <row r="13" spans="2:19" ht="15.75" x14ac:dyDescent="0.25">
      <c r="B13" s="3" t="s">
        <v>24</v>
      </c>
      <c r="C13" s="1" t="s">
        <v>25</v>
      </c>
      <c r="D13" s="9" t="e">
        <f ca="1">_xll.BDH($C13,$B$1,"31/12/2014","31/12/2018","Period","Y","dir=H","Dts=Hide","curr=USD","cols=5;rows=1")</f>
        <v>#NAME?</v>
      </c>
      <c r="E13" s="9">
        <v>0</v>
      </c>
      <c r="F13" s="9">
        <v>0</v>
      </c>
      <c r="G13" s="9">
        <v>0</v>
      </c>
      <c r="H13" s="9">
        <v>0</v>
      </c>
      <c r="I13" s="9" t="e">
        <f ca="1">_xll.BDH($C13,$B$1,DVD!$I$1,DVD!$I$1,"curr=USD")</f>
        <v>#NAME?</v>
      </c>
      <c r="J13" s="8"/>
      <c r="K13" s="8"/>
      <c r="L13" s="8" t="s">
        <v>24</v>
      </c>
      <c r="M13" s="8" t="s">
        <v>25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 t="s">
        <v>5</v>
      </c>
    </row>
    <row r="14" spans="2:19" ht="15.75" x14ac:dyDescent="0.25">
      <c r="B14" s="3" t="s">
        <v>26</v>
      </c>
      <c r="C14" s="1" t="s">
        <v>27</v>
      </c>
      <c r="D14" s="9" t="e">
        <f ca="1">_xll.BDH($C14,$B$1,"31/12/2014","31/12/2018","Period","Y","dir=H","Dts=Hide","curr=USD","cols=5;rows=1")</f>
        <v>#NAME?</v>
      </c>
      <c r="E14" s="9">
        <v>71.257400000000004</v>
      </c>
      <c r="F14" s="9">
        <v>422.24029999999999</v>
      </c>
      <c r="G14" s="9">
        <v>359.24689999999998</v>
      </c>
      <c r="H14" s="9">
        <v>-733.2473</v>
      </c>
      <c r="I14" s="9" t="e">
        <f ca="1">_xll.BDH($C14,$B$1,DVD!$I$1,DVD!$I$1,"curr=USD")</f>
        <v>#NAME?</v>
      </c>
      <c r="J14" s="8"/>
      <c r="K14" s="8"/>
      <c r="L14" s="8" t="s">
        <v>26</v>
      </c>
      <c r="M14" s="8" t="s">
        <v>27</v>
      </c>
      <c r="N14" s="9">
        <v>31.7013</v>
      </c>
      <c r="O14" s="9">
        <v>71.257400000000004</v>
      </c>
      <c r="P14" s="9">
        <v>422.24029999999999</v>
      </c>
      <c r="Q14" s="9">
        <v>359.24689999999998</v>
      </c>
      <c r="R14" s="9">
        <v>-733.2473</v>
      </c>
      <c r="S14" s="9">
        <v>-266.09800000000001</v>
      </c>
    </row>
    <row r="15" spans="2:19" ht="15.75" x14ac:dyDescent="0.25">
      <c r="B15" s="3" t="s">
        <v>28</v>
      </c>
      <c r="C15" s="1" t="s">
        <v>29</v>
      </c>
      <c r="D15" s="9" t="e">
        <f ca="1">_xll.BDH($C15,$B$1,"31/12/2014","31/12/2018","Period","Y","dir=H","Dts=Hide","curr=USD","cols=5;rows=1")</f>
        <v>#NAME?</v>
      </c>
      <c r="E15" s="9">
        <v>-82</v>
      </c>
      <c r="F15" s="9">
        <v>-189</v>
      </c>
      <c r="G15" s="9">
        <v>-3063</v>
      </c>
      <c r="H15" s="9">
        <v>-2878</v>
      </c>
      <c r="I15" s="9" t="e">
        <f ca="1">_xll.BDH($C15,$B$1,DVD!$I$1,DVD!$I$1,"curr=USD")</f>
        <v>#NAME?</v>
      </c>
      <c r="J15" s="8"/>
      <c r="K15" s="8"/>
      <c r="L15" s="8" t="s">
        <v>28</v>
      </c>
      <c r="M15" s="8" t="s">
        <v>29</v>
      </c>
      <c r="N15" s="9">
        <v>35</v>
      </c>
      <c r="O15" s="9">
        <v>-82</v>
      </c>
      <c r="P15" s="9">
        <v>-189</v>
      </c>
      <c r="Q15" s="9">
        <v>-3063</v>
      </c>
      <c r="R15" s="9">
        <v>-2878</v>
      </c>
      <c r="S15" s="9">
        <v>-1248</v>
      </c>
    </row>
    <row r="16" spans="2:19" ht="15.75" x14ac:dyDescent="0.25">
      <c r="B16" s="3" t="s">
        <v>30</v>
      </c>
      <c r="C16" s="1" t="s">
        <v>31</v>
      </c>
      <c r="D16" s="9" t="e">
        <f ca="1">_xll.BDH($C16,$B$1,"31/12/2014","31/12/2018","Period","Y","dir=H","Dts=Hide","curr=USD","cols=5;rows=1")</f>
        <v>#NAME?</v>
      </c>
      <c r="E16" s="9">
        <v>-11</v>
      </c>
      <c r="F16" s="9">
        <v>1230</v>
      </c>
      <c r="G16" s="9">
        <v>-11</v>
      </c>
      <c r="H16" s="9">
        <v>-713</v>
      </c>
      <c r="I16" s="9" t="e">
        <f ca="1">_xll.BDH($C16,$B$1,DVD!$I$1,DVD!$I$1,"curr=USD")</f>
        <v>#NAME?</v>
      </c>
      <c r="J16" s="8"/>
      <c r="K16" s="8"/>
      <c r="L16" s="8" t="s">
        <v>30</v>
      </c>
      <c r="M16" s="8" t="s">
        <v>31</v>
      </c>
      <c r="N16" s="9">
        <v>-1000</v>
      </c>
      <c r="O16" s="9">
        <v>-11</v>
      </c>
      <c r="P16" s="9">
        <v>1230</v>
      </c>
      <c r="Q16" s="9">
        <v>-11</v>
      </c>
      <c r="R16" s="9">
        <v>-713</v>
      </c>
      <c r="S16" s="9">
        <v>-236</v>
      </c>
    </row>
    <row r="17" spans="2:19" ht="15.75" x14ac:dyDescent="0.25">
      <c r="B17" s="3" t="s">
        <v>32</v>
      </c>
      <c r="C17" s="1" t="s">
        <v>33</v>
      </c>
      <c r="D17" s="9" t="e">
        <f ca="1">_xll.BDH($C17,$B$1,"31/12/2014","31/12/2018","Period","Y","dir=H","Dts=Hide","curr=USD","cols=5;rows=1")</f>
        <v>#NAME?</v>
      </c>
      <c r="E17" s="9">
        <v>-556</v>
      </c>
      <c r="F17" s="9">
        <v>14</v>
      </c>
      <c r="G17" s="9">
        <v>3</v>
      </c>
      <c r="H17" s="9">
        <v>-1215</v>
      </c>
      <c r="I17" s="9" t="e">
        <f ca="1">_xll.BDH($C17,$B$1,DVD!$I$1,DVD!$I$1,"curr=USD")</f>
        <v>#NAME?</v>
      </c>
      <c r="J17" s="8"/>
      <c r="K17" s="8"/>
      <c r="L17" s="8" t="s">
        <v>32</v>
      </c>
      <c r="M17" s="8" t="s">
        <v>33</v>
      </c>
      <c r="N17" s="9">
        <v>-2467</v>
      </c>
      <c r="O17" s="9">
        <v>-556</v>
      </c>
      <c r="P17" s="9">
        <v>14</v>
      </c>
      <c r="Q17" s="9">
        <v>3</v>
      </c>
      <c r="R17" s="9">
        <v>-1215</v>
      </c>
      <c r="S17" s="9">
        <v>-29</v>
      </c>
    </row>
    <row r="18" spans="2:19" ht="15.75" x14ac:dyDescent="0.25">
      <c r="B18" s="3" t="s">
        <v>34</v>
      </c>
      <c r="C18" s="1" t="s">
        <v>35</v>
      </c>
      <c r="D18" s="9" t="e">
        <f ca="1">_xll.BDH($C18,$B$1,"31/12/2014","31/12/2018","Period","Y","dir=H","Dts=Hide","curr=USD","cols=5;rows=1")</f>
        <v>#NAME?</v>
      </c>
      <c r="E18" s="9">
        <v>0</v>
      </c>
      <c r="F18" s="9">
        <v>0</v>
      </c>
      <c r="G18" s="9">
        <v>0</v>
      </c>
      <c r="H18" s="9">
        <v>0</v>
      </c>
      <c r="I18" s="9" t="e">
        <f ca="1">_xll.BDH($C18,$B$1,DVD!$I$1,DVD!$I$1,"curr=USD")</f>
        <v>#NAME?</v>
      </c>
      <c r="J18" s="8"/>
      <c r="K18" s="8"/>
      <c r="L18" s="8" t="s">
        <v>34</v>
      </c>
      <c r="M18" s="8" t="s">
        <v>35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</row>
    <row r="19" spans="2:19" ht="15.75" x14ac:dyDescent="0.25">
      <c r="B19" s="3" t="s">
        <v>36</v>
      </c>
      <c r="C19" s="1" t="s">
        <v>37</v>
      </c>
      <c r="D19" s="9" t="e">
        <f ca="1">_xll.BDH($C19,$B$1,"31/12/2014","31/12/2018","Period","Y","dir=H","Dts=Hide","curr=USD","cols=5;rows=1")</f>
        <v>#NAME?</v>
      </c>
      <c r="E19" s="9">
        <v>0</v>
      </c>
      <c r="F19" s="9">
        <v>0</v>
      </c>
      <c r="G19" s="9">
        <v>0</v>
      </c>
      <c r="H19" s="9">
        <v>0</v>
      </c>
      <c r="I19" s="9" t="e">
        <f ca="1">_xll.BDH($C19,$B$1,DVD!$I$1,DVD!$I$1,"curr=USD")</f>
        <v>#NAME?</v>
      </c>
      <c r="J19" s="8"/>
      <c r="K19" s="8"/>
      <c r="L19" s="8" t="s">
        <v>36</v>
      </c>
      <c r="M19" s="8" t="s">
        <v>37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</row>
    <row r="20" spans="2:19" ht="15.75" x14ac:dyDescent="0.25">
      <c r="B20" s="3" t="s">
        <v>38</v>
      </c>
      <c r="C20" s="1" t="s">
        <v>39</v>
      </c>
      <c r="D20" s="9" t="e">
        <f ca="1">_xll.BDH($C20,$B$1,"31/12/2014","31/12/2018","Period","Y","dir=H","Dts=Hide","curr=USD","cols=4;rows=1")</f>
        <v>#NAME?</v>
      </c>
      <c r="E20" s="9">
        <v>0</v>
      </c>
      <c r="F20" s="9">
        <v>0</v>
      </c>
      <c r="G20" s="9">
        <v>383.32499999999999</v>
      </c>
      <c r="H20" s="9"/>
      <c r="I20" s="9" t="e">
        <f ca="1">_xll.BDH($C20,$B$1,DVD!$I$1,DVD!$I$1,"curr=USD")</f>
        <v>#NAME?</v>
      </c>
      <c r="J20" s="8"/>
      <c r="K20" s="8"/>
      <c r="L20" s="8" t="s">
        <v>38</v>
      </c>
      <c r="M20" s="8" t="s">
        <v>39</v>
      </c>
      <c r="N20" s="9">
        <v>1505.0105000000001</v>
      </c>
      <c r="O20" s="9">
        <v>0</v>
      </c>
      <c r="P20" s="9">
        <v>0</v>
      </c>
      <c r="Q20" s="9">
        <v>383.32499999999999</v>
      </c>
      <c r="R20" s="9"/>
      <c r="S20" s="9">
        <v>0</v>
      </c>
    </row>
    <row r="21" spans="2:19" ht="15.75" x14ac:dyDescent="0.25">
      <c r="B21" s="3" t="s">
        <v>40</v>
      </c>
      <c r="C21" s="1" t="s">
        <v>41</v>
      </c>
      <c r="D21" s="9" t="e">
        <f ca="1">_xll.BDH($C21,$B$1,"31/12/2014","31/12/2018","Period","Y","dir=H","Dts=Hide","curr=USD","cols=5;rows=1")</f>
        <v>#NAME?</v>
      </c>
      <c r="E21" s="9">
        <v>44.633699999999997</v>
      </c>
      <c r="F21" s="9">
        <v>2263.7822000000001</v>
      </c>
      <c r="G21" s="9">
        <v>1571.127</v>
      </c>
      <c r="H21" s="9">
        <v>-145.8776</v>
      </c>
      <c r="I21" s="9" t="e">
        <f ca="1">_xll.BDH($C21,$B$1,DVD!$I$1,DVD!$I$1,"curr=USD")</f>
        <v>#NAME?</v>
      </c>
      <c r="J21" s="8"/>
      <c r="K21" s="8"/>
      <c r="L21" s="8" t="s">
        <v>40</v>
      </c>
      <c r="M21" s="8" t="s">
        <v>41</v>
      </c>
      <c r="N21" s="9">
        <v>1669.299</v>
      </c>
      <c r="O21" s="9">
        <v>44.633699999999997</v>
      </c>
      <c r="P21" s="9">
        <v>2263.7822000000001</v>
      </c>
      <c r="Q21" s="9">
        <v>1571.127</v>
      </c>
      <c r="R21" s="9">
        <v>-145.8776</v>
      </c>
      <c r="S21" s="9">
        <v>0</v>
      </c>
    </row>
    <row r="22" spans="2:19" ht="15.75" x14ac:dyDescent="0.25">
      <c r="B22" s="3" t="s">
        <v>42</v>
      </c>
      <c r="C22" s="1" t="s">
        <v>43</v>
      </c>
      <c r="D22" s="9" t="e">
        <f ca="1">_xll.BDH($C22,$B$1,"31/12/2014","31/12/2018","Period","Y","dir=H","Dts=Hide","curr=USD","cols=5;rows=1")</f>
        <v>#NAME?</v>
      </c>
      <c r="E22" s="9">
        <v>1519</v>
      </c>
      <c r="F22" s="9">
        <v>2486</v>
      </c>
      <c r="G22" s="9">
        <v>4042</v>
      </c>
      <c r="H22" s="9">
        <v>601</v>
      </c>
      <c r="I22" s="9" t="e">
        <f ca="1">_xll.BDH($C22,$B$1,DVD!$I$1,DVD!$I$1,"curr=USD")</f>
        <v>#NAME?</v>
      </c>
      <c r="J22" s="8"/>
      <c r="K22" s="8"/>
      <c r="L22" s="8" t="s">
        <v>42</v>
      </c>
      <c r="M22" s="8" t="s">
        <v>43</v>
      </c>
      <c r="N22" s="9">
        <v>839</v>
      </c>
      <c r="O22" s="9">
        <v>1519</v>
      </c>
      <c r="P22" s="9">
        <v>2486</v>
      </c>
      <c r="Q22" s="9">
        <v>4042</v>
      </c>
      <c r="R22" s="9">
        <v>601</v>
      </c>
      <c r="S22" s="9">
        <v>693</v>
      </c>
    </row>
    <row r="23" spans="2:19" ht="15.75" x14ac:dyDescent="0.25">
      <c r="B23" s="3" t="s">
        <v>44</v>
      </c>
      <c r="C23" s="1" t="s">
        <v>45</v>
      </c>
      <c r="D23" s="9" t="e">
        <f ca="1">_xll.BDH($C23,$B$1,"31/12/2014","31/12/2018","Period","Y","dir=H","Dts=Hide","curr=USD","cols=5;rows=1")</f>
        <v>#NAME?</v>
      </c>
      <c r="E23" s="9">
        <v>5399</v>
      </c>
      <c r="F23" s="9">
        <v>0</v>
      </c>
      <c r="G23" s="9">
        <v>-250</v>
      </c>
      <c r="H23" s="9">
        <v>-273</v>
      </c>
      <c r="I23" s="9" t="e">
        <f ca="1">_xll.BDH($C23,$B$1,DVD!$I$1,DVD!$I$1,"curr=USD")</f>
        <v>#NAME?</v>
      </c>
      <c r="J23" s="8"/>
      <c r="K23" s="8"/>
      <c r="L23" s="8" t="s">
        <v>44</v>
      </c>
      <c r="M23" s="8" t="s">
        <v>45</v>
      </c>
      <c r="N23" s="9">
        <v>-192</v>
      </c>
      <c r="O23" s="9">
        <v>5399</v>
      </c>
      <c r="P23" s="9">
        <v>0</v>
      </c>
      <c r="Q23" s="9">
        <v>-250</v>
      </c>
      <c r="R23" s="9">
        <v>-273</v>
      </c>
      <c r="S23" s="9">
        <v>0</v>
      </c>
    </row>
    <row r="24" spans="2:19" ht="15.75" x14ac:dyDescent="0.25">
      <c r="B24" s="3" t="s">
        <v>46</v>
      </c>
      <c r="C24" s="1" t="s">
        <v>47</v>
      </c>
      <c r="D24" s="9" t="e">
        <f ca="1">_xll.BDH($C24,$B$1,"31/12/2014","31/12/2018","Period","Y","dir=H","Dts=Hide","curr=USD","cols=5;rows=1")</f>
        <v>#NAME?</v>
      </c>
      <c r="E24" s="9">
        <v>396.32900000000001</v>
      </c>
      <c r="F24" s="9">
        <v>21.971</v>
      </c>
      <c r="G24" s="9">
        <v>471.358</v>
      </c>
      <c r="H24" s="9">
        <v>1203.981</v>
      </c>
      <c r="I24" s="9" t="e">
        <f ca="1">_xll.BDH($C24,$B$1,DVD!$I$1,DVD!$I$1,"curr=USD")</f>
        <v>#NAME?</v>
      </c>
      <c r="J24" s="8"/>
      <c r="K24" s="8"/>
      <c r="L24" s="8" t="s">
        <v>46</v>
      </c>
      <c r="M24" s="8" t="s">
        <v>47</v>
      </c>
      <c r="N24" s="9">
        <v>1132.289</v>
      </c>
      <c r="O24" s="9">
        <v>396.32900000000001</v>
      </c>
      <c r="P24" s="9">
        <v>21.971</v>
      </c>
      <c r="Q24" s="9">
        <v>471.358</v>
      </c>
      <c r="R24" s="9">
        <v>1203.981</v>
      </c>
      <c r="S24" s="9">
        <v>9.3740000000000006</v>
      </c>
    </row>
    <row r="25" spans="2:19" ht="15.75" x14ac:dyDescent="0.25">
      <c r="B25" s="3" t="s">
        <v>48</v>
      </c>
      <c r="C25" s="1" t="s">
        <v>49</v>
      </c>
      <c r="D25" s="9" t="e">
        <f ca="1">_xll.BDH($C25,$B$1,"31/12/2014","31/12/2018","Period","Y","dir=H","Dts=Hide","curr=USD","cols=5;rows=1")</f>
        <v>#NAME?</v>
      </c>
      <c r="E25" s="9">
        <v>-2615</v>
      </c>
      <c r="F25" s="9">
        <v>-1320</v>
      </c>
      <c r="G25" s="9">
        <v>-1326</v>
      </c>
      <c r="H25" s="9">
        <v>-1708</v>
      </c>
      <c r="I25" s="9" t="e">
        <f ca="1">_xll.BDH($C25,$B$1,DVD!$I$1,DVD!$I$1,"curr=USD")</f>
        <v>#NAME?</v>
      </c>
      <c r="J25" s="8"/>
      <c r="K25" s="8"/>
      <c r="L25" s="8" t="s">
        <v>48</v>
      </c>
      <c r="M25" s="8" t="s">
        <v>49</v>
      </c>
      <c r="N25" s="9">
        <v>-1249</v>
      </c>
      <c r="O25" s="9">
        <v>-2615</v>
      </c>
      <c r="P25" s="9">
        <v>-1320</v>
      </c>
      <c r="Q25" s="9">
        <v>-1326</v>
      </c>
      <c r="R25" s="9">
        <v>-1708</v>
      </c>
      <c r="S25" s="9">
        <v>-212</v>
      </c>
    </row>
    <row r="26" spans="2:19" ht="15.75" x14ac:dyDescent="0.25">
      <c r="B26" s="3" t="s">
        <v>50</v>
      </c>
      <c r="C26" s="1" t="s">
        <v>51</v>
      </c>
      <c r="D26" s="9" t="e">
        <f ca="1">_xll.BDH($C26,$B$1,"31/12/2014","31/12/2018","Period","Y","dir=H","Dts=Hide","curr=USD","cols=5;rows=1")</f>
        <v>#NAME?</v>
      </c>
      <c r="E26" s="9">
        <v>-932</v>
      </c>
      <c r="F26" s="9">
        <v>1574</v>
      </c>
      <c r="G26" s="9">
        <v>-1853</v>
      </c>
      <c r="H26" s="9">
        <v>-3263</v>
      </c>
      <c r="I26" s="9" t="e">
        <f ca="1">_xll.BDH($C26,$B$1,DVD!$I$1,DVD!$I$1,"curr=USD")</f>
        <v>#NAME?</v>
      </c>
      <c r="J26" s="8"/>
      <c r="K26" s="8"/>
      <c r="L26" s="8" t="s">
        <v>50</v>
      </c>
      <c r="M26" s="8" t="s">
        <v>51</v>
      </c>
      <c r="N26" s="9">
        <v>-2105</v>
      </c>
      <c r="O26" s="9">
        <v>-932</v>
      </c>
      <c r="P26" s="9">
        <v>1574</v>
      </c>
      <c r="Q26" s="9">
        <v>-1853</v>
      </c>
      <c r="R26" s="9">
        <v>-3263</v>
      </c>
      <c r="S26" s="9">
        <v>-499</v>
      </c>
    </row>
    <row r="27" spans="2:19" ht="15.75" x14ac:dyDescent="0.25">
      <c r="B27" s="3" t="s">
        <v>52</v>
      </c>
      <c r="C27" s="1" t="s">
        <v>53</v>
      </c>
      <c r="D27" s="9" t="e">
        <f ca="1">_xll.BDH($C27,$B$1,"31/12/2014","31/12/2018","Period","Y","dir=H","Dts=Hide","curr=USD","cols=5;rows=1")</f>
        <v>#NAME?</v>
      </c>
      <c r="E27" s="9">
        <v>0</v>
      </c>
      <c r="F27" s="9">
        <v>0</v>
      </c>
      <c r="G27" s="9">
        <v>0</v>
      </c>
      <c r="H27" s="9">
        <v>0</v>
      </c>
      <c r="I27" s="9" t="e">
        <f ca="1">_xll.BDH($C27,$B$1,DVD!$I$1,DVD!$I$1,"curr=USD")</f>
        <v>#NAME?</v>
      </c>
      <c r="J27" s="8"/>
      <c r="K27" s="8"/>
      <c r="L27" s="8" t="s">
        <v>52</v>
      </c>
      <c r="M27" s="8" t="s">
        <v>53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B1" workbookViewId="0">
      <selection activeCell="K5" sqref="K5"/>
    </sheetView>
  </sheetViews>
  <sheetFormatPr defaultRowHeight="15" x14ac:dyDescent="0.2"/>
  <cols>
    <col min="1" max="1" width="3.85546875" style="8" bestFit="1" customWidth="1"/>
    <col min="2" max="2" width="25.5703125" style="8" bestFit="1" customWidth="1"/>
    <col min="3" max="3" width="19" style="8" bestFit="1" customWidth="1"/>
    <col min="4" max="8" width="12" style="8" bestFit="1" customWidth="1"/>
    <col min="9" max="9" width="11.28515625" style="8" bestFit="1" customWidth="1"/>
    <col min="10" max="11" width="9.140625" style="8"/>
    <col min="12" max="12" width="11.140625" style="8" bestFit="1" customWidth="1"/>
    <col min="13" max="13" width="19" style="8" bestFit="1" customWidth="1"/>
    <col min="14" max="16384" width="9.140625" style="8"/>
  </cols>
  <sheetData>
    <row r="1" spans="1:19" x14ac:dyDescent="0.2">
      <c r="A1" s="1"/>
      <c r="B1" s="1" t="s">
        <v>62</v>
      </c>
      <c r="C1" s="1"/>
      <c r="D1" s="2">
        <v>42004</v>
      </c>
      <c r="E1" s="2">
        <v>42369</v>
      </c>
      <c r="F1" s="2">
        <v>42735</v>
      </c>
      <c r="G1" s="2">
        <v>43100</v>
      </c>
      <c r="H1" s="2">
        <v>43465</v>
      </c>
      <c r="I1" s="2">
        <v>43646</v>
      </c>
      <c r="L1" s="1" t="s">
        <v>62</v>
      </c>
      <c r="N1" s="8">
        <v>42004</v>
      </c>
      <c r="O1" s="8">
        <v>42369</v>
      </c>
      <c r="P1" s="8">
        <v>42735</v>
      </c>
      <c r="Q1" s="8">
        <v>43100</v>
      </c>
      <c r="R1" s="8">
        <v>43465</v>
      </c>
      <c r="S1" s="8">
        <v>43646</v>
      </c>
    </row>
    <row r="2" spans="1:19" x14ac:dyDescent="0.2">
      <c r="A2" s="1">
        <v>1</v>
      </c>
      <c r="B2" s="3" t="s">
        <v>1</v>
      </c>
      <c r="C2" s="1" t="s">
        <v>2</v>
      </c>
      <c r="D2" s="13" t="e">
        <f ca="1">_xll.BDH($C2,$B$1,"31/12/2014","31/12/2018","Period","Y","dir=H","Dts=Hide","curr=USD","cols=5;rows=1")</f>
        <v>#NAME?</v>
      </c>
      <c r="E2" s="14">
        <v>0.47449999999999998</v>
      </c>
      <c r="F2" s="14">
        <v>0.1762</v>
      </c>
      <c r="G2" s="14">
        <v>0.34229999999999999</v>
      </c>
      <c r="H2" s="14">
        <v>0.378</v>
      </c>
      <c r="I2" s="14" t="e">
        <f ca="1">_xll.BDH($C2,$B$1,$I$1)</f>
        <v>#NAME?</v>
      </c>
      <c r="L2" s="8" t="s">
        <v>1</v>
      </c>
      <c r="M2" s="8" t="s">
        <v>2</v>
      </c>
      <c r="N2" s="13">
        <v>1.1995</v>
      </c>
      <c r="O2" s="14">
        <v>0.47449999999999998</v>
      </c>
      <c r="P2" s="14">
        <v>0.1762</v>
      </c>
      <c r="Q2" s="14">
        <v>0.34229999999999999</v>
      </c>
      <c r="R2" s="14">
        <v>0.378</v>
      </c>
      <c r="S2" s="14">
        <v>0.32869999999999999</v>
      </c>
    </row>
    <row r="3" spans="1:19" x14ac:dyDescent="0.2">
      <c r="A3" s="1">
        <v>2</v>
      </c>
      <c r="B3" s="3" t="s">
        <v>3</v>
      </c>
      <c r="C3" s="1" t="s">
        <v>55</v>
      </c>
      <c r="D3" s="13" t="e">
        <f ca="1">_xll.BDH($C3,$B$1,"31/12/2014","31/12/2018","Period","Y","dir=H","Dts=Hide","curr=USD","cols=5;rows=1")</f>
        <v>#NAME?</v>
      </c>
      <c r="E3" s="14">
        <v>0.47710000000000002</v>
      </c>
      <c r="F3" s="14">
        <v>0.58479999999999999</v>
      </c>
      <c r="G3" s="14">
        <v>0.99119999999999997</v>
      </c>
      <c r="H3" s="14">
        <v>0.98270000000000002</v>
      </c>
      <c r="I3" s="14" t="e">
        <f ca="1">_xll.BDH($C3,$B$1,$I$1)</f>
        <v>#NAME?</v>
      </c>
      <c r="L3" s="8" t="s">
        <v>3</v>
      </c>
      <c r="M3" s="8" t="s">
        <v>55</v>
      </c>
      <c r="N3" s="13">
        <v>0.62560000000000004</v>
      </c>
      <c r="O3" s="14">
        <v>0.47710000000000002</v>
      </c>
      <c r="P3" s="14">
        <v>0.58479999999999999</v>
      </c>
      <c r="Q3" s="14">
        <v>0.99119999999999997</v>
      </c>
      <c r="R3" s="14">
        <v>0.98270000000000002</v>
      </c>
      <c r="S3" s="14">
        <v>0.61439999999999995</v>
      </c>
    </row>
    <row r="4" spans="1:19" x14ac:dyDescent="0.2">
      <c r="A4" s="1">
        <v>3</v>
      </c>
      <c r="B4" s="3" t="s">
        <v>6</v>
      </c>
      <c r="C4" s="1" t="s">
        <v>7</v>
      </c>
      <c r="D4" s="13" t="e">
        <f ca="1">_xll.BDH($C4,$B$1,"31/12/2014","31/12/2018","Period","Y","dir=H","Dts=Hide","curr=USD","cols=5;rows=1")</f>
        <v>#NAME?</v>
      </c>
      <c r="E4" s="14">
        <v>0.42120000000000002</v>
      </c>
      <c r="F4" s="14">
        <v>0.1191</v>
      </c>
      <c r="G4" s="14">
        <v>0.35959999999999998</v>
      </c>
      <c r="H4" s="14">
        <v>0.88239999999999996</v>
      </c>
      <c r="I4" s="14" t="e">
        <f ca="1">_xll.BDH($C4,$B$1,$I$1)</f>
        <v>#NAME?</v>
      </c>
      <c r="L4" s="8" t="s">
        <v>6</v>
      </c>
      <c r="M4" s="8" t="s">
        <v>7</v>
      </c>
      <c r="N4" s="13">
        <v>1.6116000000000001</v>
      </c>
      <c r="O4" s="14">
        <v>0.42120000000000002</v>
      </c>
      <c r="P4" s="14">
        <v>0.1191</v>
      </c>
      <c r="Q4" s="14">
        <v>0.35959999999999998</v>
      </c>
      <c r="R4" s="14">
        <v>0.88239999999999996</v>
      </c>
      <c r="S4" s="14">
        <v>0.91159999999999997</v>
      </c>
    </row>
    <row r="5" spans="1:19" x14ac:dyDescent="0.2">
      <c r="A5" s="1">
        <v>4</v>
      </c>
      <c r="B5" s="3" t="s">
        <v>8</v>
      </c>
      <c r="C5" s="1" t="s">
        <v>9</v>
      </c>
      <c r="D5" s="13" t="e">
        <f ca="1">_xll.BDH($C5,$B$1,"31/12/2014","31/12/2018","Period","Y","dir=H","Dts=Hide","curr=USD","cols=5;rows=1")</f>
        <v>#NAME?</v>
      </c>
      <c r="E5" s="14">
        <v>0.47639999999999999</v>
      </c>
      <c r="F5" s="14">
        <v>0.31759999999999999</v>
      </c>
      <c r="G5" s="14">
        <v>0.65480000000000005</v>
      </c>
      <c r="H5" s="14">
        <v>1.2882</v>
      </c>
      <c r="I5" s="14" t="e">
        <f ca="1">_xll.BDH($C5,$B$1,$I$1)</f>
        <v>#NAME?</v>
      </c>
      <c r="L5" s="8" t="s">
        <v>8</v>
      </c>
      <c r="M5" s="8" t="s">
        <v>9</v>
      </c>
      <c r="N5" s="13">
        <v>0.58609999999999995</v>
      </c>
      <c r="O5" s="14">
        <v>0.47639999999999999</v>
      </c>
      <c r="P5" s="14">
        <v>0.31759999999999999</v>
      </c>
      <c r="Q5" s="14">
        <v>0.65480000000000005</v>
      </c>
      <c r="R5" s="14">
        <v>1.2882</v>
      </c>
      <c r="S5" s="14">
        <v>0.89910000000000001</v>
      </c>
    </row>
    <row r="6" spans="1:19" x14ac:dyDescent="0.2">
      <c r="A6" s="1">
        <v>5</v>
      </c>
      <c r="B6" s="3" t="s">
        <v>10</v>
      </c>
      <c r="C6" s="1" t="s">
        <v>11</v>
      </c>
      <c r="D6" s="13" t="e">
        <f ca="1">_xll.BDH($C6,$B$1,"31/12/2014","31/12/2018","Period","Y","dir=H","Dts=Hide","curr=USD","cols=5;rows=1")</f>
        <v>#NAME?</v>
      </c>
      <c r="E6" s="14">
        <v>-0.62839999999999996</v>
      </c>
      <c r="F6" s="14">
        <v>-0.8498</v>
      </c>
      <c r="G6" s="14">
        <v>-0.84799999999999998</v>
      </c>
      <c r="H6" s="14">
        <v>-0.55779999999999996</v>
      </c>
      <c r="I6" s="14" t="e">
        <f ca="1">_xll.BDH($C6,$B$1,$I$1)</f>
        <v>#NAME?</v>
      </c>
      <c r="L6" s="8" t="s">
        <v>10</v>
      </c>
      <c r="M6" s="8" t="s">
        <v>11</v>
      </c>
      <c r="N6" s="13">
        <v>-0.83520000000000005</v>
      </c>
      <c r="O6" s="14">
        <v>-0.62839999999999996</v>
      </c>
      <c r="P6" s="14">
        <v>-0.8498</v>
      </c>
      <c r="Q6" s="14">
        <v>-0.84799999999999998</v>
      </c>
      <c r="R6" s="14">
        <v>-0.55779999999999996</v>
      </c>
      <c r="S6" s="14">
        <v>-0.47599999999999998</v>
      </c>
    </row>
    <row r="7" spans="1:19" x14ac:dyDescent="0.2">
      <c r="A7" s="1">
        <v>6</v>
      </c>
      <c r="B7" s="3" t="s">
        <v>12</v>
      </c>
      <c r="C7" s="1" t="s">
        <v>13</v>
      </c>
      <c r="D7" s="13" t="e">
        <f ca="1">_xll.BDH($C7,$B$1,"31/12/2014","31/12/2018","Period","Y","dir=H","Dts=Hide","curr=USD","cols=5;rows=1")</f>
        <v>#NAME?</v>
      </c>
      <c r="E7" s="14">
        <v>0.74129999999999996</v>
      </c>
      <c r="F7" s="14">
        <v>0.92020000000000002</v>
      </c>
      <c r="G7" s="14">
        <v>1.6379000000000001</v>
      </c>
      <c r="H7" s="14">
        <v>1.5388999999999999</v>
      </c>
      <c r="I7" s="14" t="e">
        <f ca="1">_xll.BDH($C7,$B$1,$I$1)</f>
        <v>#NAME?</v>
      </c>
      <c r="L7" s="8" t="s">
        <v>12</v>
      </c>
      <c r="M7" s="8" t="s">
        <v>13</v>
      </c>
      <c r="N7" s="13">
        <v>0.54069999999999996</v>
      </c>
      <c r="O7" s="14">
        <v>0.74129999999999996</v>
      </c>
      <c r="P7" s="14">
        <v>0.92020000000000002</v>
      </c>
      <c r="Q7" s="14">
        <v>1.6379000000000001</v>
      </c>
      <c r="R7" s="14">
        <v>1.5388999999999999</v>
      </c>
      <c r="S7" s="14">
        <v>0.60460000000000003</v>
      </c>
    </row>
    <row r="8" spans="1:19" x14ac:dyDescent="0.2">
      <c r="A8" s="1">
        <v>7</v>
      </c>
      <c r="B8" s="3" t="s">
        <v>14</v>
      </c>
      <c r="C8" s="1" t="s">
        <v>15</v>
      </c>
      <c r="D8" s="13" t="e">
        <f ca="1">_xll.BDH($C8,$B$1,"31/12/2014","31/12/2018","Period","Y","dir=H","Dts=Hide","curr=USD","cols=5;rows=1")</f>
        <v>#NAME?</v>
      </c>
      <c r="E8" s="14">
        <v>0.71299999999999997</v>
      </c>
      <c r="F8" s="14">
        <v>0.11550000000000001</v>
      </c>
      <c r="G8" s="14">
        <v>0.33579999999999999</v>
      </c>
      <c r="H8" s="14">
        <v>0.69199999999999995</v>
      </c>
      <c r="I8" s="14" t="e">
        <f ca="1">_xll.BDH($C8,$B$1,$I$1)</f>
        <v>#NAME?</v>
      </c>
      <c r="L8" s="8" t="s">
        <v>14</v>
      </c>
      <c r="M8" s="8" t="s">
        <v>15</v>
      </c>
      <c r="N8" s="13">
        <v>1.4329000000000001</v>
      </c>
      <c r="O8" s="14">
        <v>0.71299999999999997</v>
      </c>
      <c r="P8" s="14">
        <v>0.11550000000000001</v>
      </c>
      <c r="Q8" s="14">
        <v>0.33579999999999999</v>
      </c>
      <c r="R8" s="14">
        <v>0.69199999999999995</v>
      </c>
      <c r="S8" s="14">
        <v>0.47249999999999998</v>
      </c>
    </row>
    <row r="9" spans="1:19" x14ac:dyDescent="0.2">
      <c r="A9" s="1">
        <v>8</v>
      </c>
      <c r="B9" s="3" t="s">
        <v>16</v>
      </c>
      <c r="C9" s="1" t="s">
        <v>17</v>
      </c>
      <c r="D9" s="13" t="e">
        <f ca="1">_xll.BDH($C9,$B$1,"31/12/2014","31/12/2018","Period","Y","dir=H","Dts=Hide","curr=USD","cols=5;rows=1")</f>
        <v>#NAME?</v>
      </c>
      <c r="E9" s="14">
        <v>0.74929999999999997</v>
      </c>
      <c r="F9" s="14">
        <v>1.3056000000000001</v>
      </c>
      <c r="G9" s="14">
        <v>7.3400999999999996</v>
      </c>
      <c r="H9" s="14">
        <v>-2.665</v>
      </c>
      <c r="I9" s="14" t="e">
        <f ca="1">_xll.BDH($C9,$B$1,$I$1)</f>
        <v>#NAME?</v>
      </c>
      <c r="L9" s="8" t="s">
        <v>16</v>
      </c>
      <c r="M9" s="8" t="s">
        <v>17</v>
      </c>
      <c r="N9" s="13">
        <v>0.35880000000000001</v>
      </c>
      <c r="O9" s="14">
        <v>0.74929999999999997</v>
      </c>
      <c r="P9" s="14">
        <v>1.3056000000000001</v>
      </c>
      <c r="Q9" s="14">
        <v>7.3400999999999996</v>
      </c>
      <c r="R9" s="14">
        <v>-2.665</v>
      </c>
      <c r="S9" s="14">
        <v>0.48680000000000001</v>
      </c>
    </row>
    <row r="10" spans="1:19" x14ac:dyDescent="0.2">
      <c r="A10" s="1">
        <v>9</v>
      </c>
      <c r="B10" s="3" t="s">
        <v>18</v>
      </c>
      <c r="C10" s="1" t="s">
        <v>19</v>
      </c>
      <c r="D10" s="13" t="e">
        <f ca="1">_xll.BDH($C10,$B$1,"31/12/2014","31/12/2018","Period","Y","dir=H","Dts=Hide","curr=USD","cols=5;rows=1")</f>
        <v>#NAME?</v>
      </c>
      <c r="E10" s="14">
        <v>0.1426</v>
      </c>
      <c r="F10" s="14">
        <v>0.24809999999999999</v>
      </c>
      <c r="G10" s="14">
        <v>0.45800000000000002</v>
      </c>
      <c r="H10" s="14">
        <v>0.41599999999999998</v>
      </c>
      <c r="I10" s="14" t="e">
        <f ca="1">_xll.BDH($C10,$B$1,$I$1)</f>
        <v>#NAME?</v>
      </c>
      <c r="L10" s="8" t="s">
        <v>18</v>
      </c>
      <c r="M10" s="8" t="s">
        <v>19</v>
      </c>
      <c r="N10" s="13">
        <v>0.2203</v>
      </c>
      <c r="O10" s="14">
        <v>0.1426</v>
      </c>
      <c r="P10" s="14">
        <v>0.24809999999999999</v>
      </c>
      <c r="Q10" s="14">
        <v>0.45800000000000002</v>
      </c>
      <c r="R10" s="14">
        <v>0.41599999999999998</v>
      </c>
      <c r="S10" s="14">
        <v>0.52400000000000002</v>
      </c>
    </row>
    <row r="11" spans="1:19" x14ac:dyDescent="0.2">
      <c r="A11" s="1">
        <v>10</v>
      </c>
      <c r="B11" s="3" t="s">
        <v>20</v>
      </c>
      <c r="C11" s="1" t="s">
        <v>21</v>
      </c>
      <c r="D11" s="13" t="e">
        <f ca="1">_xll.BDH($C11,$B$1,"31/12/2014","31/12/2018","Period","Y","dir=H","Dts=Hide","curr=USD","cols=5;rows=1")</f>
        <v>#NAME?</v>
      </c>
      <c r="E11" s="14">
        <v>0.7218</v>
      </c>
      <c r="F11" s="14">
        <v>0.59760000000000002</v>
      </c>
      <c r="G11" s="14">
        <v>1.4605000000000001</v>
      </c>
      <c r="H11" s="14">
        <v>0.98980000000000001</v>
      </c>
      <c r="I11" s="14" t="e">
        <f ca="1">_xll.BDH($C11,$B$1,$I$1)</f>
        <v>#NAME?</v>
      </c>
      <c r="L11" s="8" t="s">
        <v>20</v>
      </c>
      <c r="M11" s="8" t="s">
        <v>21</v>
      </c>
      <c r="N11" s="13">
        <v>0.64370000000000005</v>
      </c>
      <c r="O11" s="14">
        <v>0.7218</v>
      </c>
      <c r="P11" s="14">
        <v>0.59760000000000002</v>
      </c>
      <c r="Q11" s="14">
        <v>1.4605000000000001</v>
      </c>
      <c r="R11" s="14">
        <v>0.98980000000000001</v>
      </c>
      <c r="S11" s="14">
        <v>0.65400000000000003</v>
      </c>
    </row>
    <row r="12" spans="1:19" x14ac:dyDescent="0.2">
      <c r="A12" s="1">
        <v>11</v>
      </c>
      <c r="B12" s="3" t="s">
        <v>22</v>
      </c>
      <c r="C12" s="1" t="s">
        <v>23</v>
      </c>
      <c r="D12" s="13" t="e">
        <f ca="1">_xll.BDH($C12,$B$1,"31/12/2014","31/12/2018","Period","Y","dir=H","Dts=Hide","curr=USD","cols=5;rows=1")</f>
        <v>#NAME?</v>
      </c>
      <c r="E12" s="14">
        <v>0.52180000000000004</v>
      </c>
      <c r="F12" s="14">
        <v>0.2462</v>
      </c>
      <c r="G12" s="14">
        <v>0.43580000000000002</v>
      </c>
      <c r="H12" s="14">
        <v>0.63919999999999999</v>
      </c>
      <c r="I12" s="14" t="e">
        <f ca="1">_xll.BDH($C12,$B$1,$I$1)</f>
        <v>#NAME?</v>
      </c>
      <c r="L12" s="8" t="s">
        <v>22</v>
      </c>
      <c r="M12" s="8" t="s">
        <v>23</v>
      </c>
      <c r="N12" s="13">
        <v>1.369</v>
      </c>
      <c r="O12" s="14">
        <v>0.52180000000000004</v>
      </c>
      <c r="P12" s="14">
        <v>0.2462</v>
      </c>
      <c r="Q12" s="14">
        <v>0.43580000000000002</v>
      </c>
      <c r="R12" s="14">
        <v>0.63919999999999999</v>
      </c>
      <c r="S12" s="14">
        <v>0.42730000000000001</v>
      </c>
    </row>
    <row r="13" spans="1:19" x14ac:dyDescent="0.2">
      <c r="A13" s="1">
        <v>12</v>
      </c>
      <c r="B13" s="3" t="s">
        <v>24</v>
      </c>
      <c r="C13" s="1" t="s">
        <v>25</v>
      </c>
      <c r="D13" s="13" t="e">
        <f ca="1">_xll.BDH($C13,$B$1,"31/12/2014","31/12/2018","Period","Y","dir=H","Dts=Hide","curr=USD","cols=5;rows=1")</f>
        <v>#NAME?</v>
      </c>
      <c r="E13" s="14">
        <v>0.91469999999999996</v>
      </c>
      <c r="F13" s="14">
        <v>0.77370000000000005</v>
      </c>
      <c r="G13" s="14">
        <v>2.5377000000000001</v>
      </c>
      <c r="H13" s="14">
        <v>-7.1018999999999997</v>
      </c>
      <c r="I13" s="14" t="e">
        <f ca="1">_xll.BDH($C13,$B$1,$I$1)</f>
        <v>#NAME?</v>
      </c>
      <c r="L13" s="8" t="s">
        <v>24</v>
      </c>
      <c r="M13" s="8" t="s">
        <v>25</v>
      </c>
      <c r="N13" s="13">
        <v>2.0032000000000001</v>
      </c>
      <c r="O13" s="14">
        <v>0.91469999999999996</v>
      </c>
      <c r="P13" s="14">
        <v>0.77370000000000005</v>
      </c>
      <c r="Q13" s="14">
        <v>2.5377000000000001</v>
      </c>
      <c r="R13" s="14">
        <v>-7.1018999999999997</v>
      </c>
      <c r="S13" s="14">
        <v>-3.5350000000000001</v>
      </c>
    </row>
    <row r="14" spans="1:19" x14ac:dyDescent="0.2">
      <c r="A14" s="1">
        <v>13</v>
      </c>
      <c r="B14" s="3" t="s">
        <v>26</v>
      </c>
      <c r="C14" s="1" t="s">
        <v>27</v>
      </c>
      <c r="D14" s="13" t="e">
        <f ca="1">_xll.BDH($C14,$B$1,"31/12/2014","31/12/2018","Period","Y","dir=H","Dts=Hide","curr=USD","cols=5;rows=1")</f>
        <v>#NAME?</v>
      </c>
      <c r="E14" s="14">
        <v>0.26190000000000002</v>
      </c>
      <c r="F14" s="14">
        <v>0.1605</v>
      </c>
      <c r="G14" s="14">
        <v>0.26929999999999998</v>
      </c>
      <c r="H14" s="14">
        <v>0.42799999999999999</v>
      </c>
      <c r="I14" s="14" t="e">
        <f ca="1">_xll.BDH($C14,$B$1,$I$1)</f>
        <v>#NAME?</v>
      </c>
      <c r="L14" s="8" t="s">
        <v>26</v>
      </c>
      <c r="M14" s="8" t="s">
        <v>27</v>
      </c>
      <c r="N14" s="13">
        <v>0.53690000000000004</v>
      </c>
      <c r="O14" s="14">
        <v>0.26190000000000002</v>
      </c>
      <c r="P14" s="14">
        <v>0.1605</v>
      </c>
      <c r="Q14" s="14">
        <v>0.26929999999999998</v>
      </c>
      <c r="R14" s="14">
        <v>0.42799999999999999</v>
      </c>
      <c r="S14" s="14">
        <v>0.29580000000000001</v>
      </c>
    </row>
    <row r="15" spans="1:19" x14ac:dyDescent="0.2">
      <c r="A15" s="1">
        <v>14</v>
      </c>
      <c r="B15" s="3" t="s">
        <v>28</v>
      </c>
      <c r="C15" s="1" t="s">
        <v>29</v>
      </c>
      <c r="D15" s="13" t="e">
        <f ca="1">_xll.BDH($C15,$B$1,"31/12/2014","31/12/2018","Period","Y","dir=H","Dts=Hide","curr=USD","cols=5;rows=1")</f>
        <v>#NAME?</v>
      </c>
      <c r="E15" s="14">
        <v>0.1736</v>
      </c>
      <c r="F15" s="14">
        <v>0.13339999999999999</v>
      </c>
      <c r="G15" s="14">
        <v>0.50170000000000003</v>
      </c>
      <c r="H15" s="14">
        <v>1.3141</v>
      </c>
      <c r="I15" s="14" t="e">
        <f ca="1">_xll.BDH($C15,$B$1,$I$1)</f>
        <v>#NAME?</v>
      </c>
      <c r="L15" s="8" t="s">
        <v>28</v>
      </c>
      <c r="M15" s="8" t="s">
        <v>29</v>
      </c>
      <c r="N15" s="13">
        <v>0.74519999999999997</v>
      </c>
      <c r="O15" s="14">
        <v>0.1736</v>
      </c>
      <c r="P15" s="14">
        <v>0.13339999999999999</v>
      </c>
      <c r="Q15" s="14">
        <v>0.50170000000000003</v>
      </c>
      <c r="R15" s="14">
        <v>1.3141</v>
      </c>
      <c r="S15" s="14">
        <v>1.2475000000000001</v>
      </c>
    </row>
    <row r="16" spans="1:19" x14ac:dyDescent="0.2">
      <c r="A16" s="1">
        <v>15</v>
      </c>
      <c r="B16" s="3" t="s">
        <v>30</v>
      </c>
      <c r="C16" s="1" t="s">
        <v>31</v>
      </c>
      <c r="D16" s="13" t="e">
        <f ca="1">_xll.BDH($C16,$B$1,"31/12/2014","31/12/2018","Period","Y","dir=H","Dts=Hide","curr=USD","cols=5;rows=1")</f>
        <v>#NAME?</v>
      </c>
      <c r="E16" s="14">
        <v>0.18429999999999999</v>
      </c>
      <c r="F16" s="14">
        <v>0.19170000000000001</v>
      </c>
      <c r="G16" s="14">
        <v>0.36870000000000003</v>
      </c>
      <c r="H16" s="14">
        <v>0.75919999999999999</v>
      </c>
      <c r="I16" s="14" t="e">
        <f ca="1">_xll.BDH($C16,$B$1,$I$1)</f>
        <v>#NAME?</v>
      </c>
      <c r="L16" s="8" t="s">
        <v>30</v>
      </c>
      <c r="M16" s="8" t="s">
        <v>31</v>
      </c>
      <c r="N16" s="13">
        <v>1.2469000000000001</v>
      </c>
      <c r="O16" s="14">
        <v>0.18429999999999999</v>
      </c>
      <c r="P16" s="14">
        <v>0.19170000000000001</v>
      </c>
      <c r="Q16" s="14">
        <v>0.36870000000000003</v>
      </c>
      <c r="R16" s="14">
        <v>0.75919999999999999</v>
      </c>
      <c r="S16" s="14">
        <v>0.59919999999999995</v>
      </c>
    </row>
    <row r="17" spans="1:19" x14ac:dyDescent="0.2">
      <c r="A17" s="1">
        <v>16</v>
      </c>
      <c r="B17" s="3" t="s">
        <v>32</v>
      </c>
      <c r="C17" s="1" t="s">
        <v>33</v>
      </c>
      <c r="D17" s="13" t="e">
        <f ca="1">_xll.BDH($C17,$B$1,"31/12/2014","31/12/2018","Period","Y","dir=H","Dts=Hide","curr=USD","cols=5;rows=1")</f>
        <v>#NAME?</v>
      </c>
      <c r="E17" s="14">
        <v>0.21299999999999999</v>
      </c>
      <c r="F17" s="14">
        <v>0.1416</v>
      </c>
      <c r="G17" s="14">
        <v>0.30840000000000001</v>
      </c>
      <c r="H17" s="14">
        <v>0.72689999999999999</v>
      </c>
      <c r="I17" s="14" t="e">
        <f ca="1">_xll.BDH($C17,$B$1,$I$1)</f>
        <v>#NAME?</v>
      </c>
      <c r="L17" s="8" t="s">
        <v>32</v>
      </c>
      <c r="M17" s="8" t="s">
        <v>33</v>
      </c>
      <c r="N17" s="13">
        <v>2.9051999999999998</v>
      </c>
      <c r="O17" s="14">
        <v>0.21299999999999999</v>
      </c>
      <c r="P17" s="14">
        <v>0.1416</v>
      </c>
      <c r="Q17" s="14">
        <v>0.30840000000000001</v>
      </c>
      <c r="R17" s="14">
        <v>0.72689999999999999</v>
      </c>
      <c r="S17" s="14">
        <v>0.59650000000000003</v>
      </c>
    </row>
    <row r="18" spans="1:19" x14ac:dyDescent="0.2">
      <c r="A18" s="1">
        <v>17</v>
      </c>
      <c r="B18" s="3" t="s">
        <v>34</v>
      </c>
      <c r="C18" s="1" t="s">
        <v>35</v>
      </c>
      <c r="D18" s="13" t="e">
        <f ca="1">_xll.BDH($C18,$B$1,"31/12/2014","31/12/2018","Period","Y","dir=H","Dts=Hide","curr=USD","cols=5;rows=1")</f>
        <v>#NAME?</v>
      </c>
      <c r="E18" s="14">
        <v>-8.7582000000000004</v>
      </c>
      <c r="F18" s="14">
        <v>-1.4687999999999999</v>
      </c>
      <c r="G18" s="14">
        <v>-1.3656999999999999</v>
      </c>
      <c r="H18" s="14">
        <v>-1.2067000000000001</v>
      </c>
      <c r="I18" s="14" t="e">
        <f ca="1">_xll.BDH($C18,$B$1,$I$1)</f>
        <v>#NAME?</v>
      </c>
      <c r="L18" s="8" t="s">
        <v>34</v>
      </c>
      <c r="M18" s="8" t="s">
        <v>35</v>
      </c>
      <c r="N18" s="13">
        <v>-4.8636999999999997</v>
      </c>
      <c r="O18" s="14">
        <v>-8.7582000000000004</v>
      </c>
      <c r="P18" s="14">
        <v>-1.4687999999999999</v>
      </c>
      <c r="Q18" s="14">
        <v>-1.3656999999999999</v>
      </c>
      <c r="R18" s="14">
        <v>-1.2067000000000001</v>
      </c>
      <c r="S18" s="14">
        <v>-1.7461</v>
      </c>
    </row>
    <row r="19" spans="1:19" x14ac:dyDescent="0.2">
      <c r="A19" s="1">
        <v>18</v>
      </c>
      <c r="B19" s="3" t="s">
        <v>36</v>
      </c>
      <c r="C19" s="1" t="s">
        <v>37</v>
      </c>
      <c r="D19" s="13" t="e">
        <f ca="1">_xll.BDH($C19,$B$1,"31/12/2014","31/12/2018","Period","Y","dir=H","Dts=Hide","curr=USD","cols=5;rows=1")</f>
        <v>#NAME?</v>
      </c>
      <c r="E19" s="14">
        <v>0.16489999999999999</v>
      </c>
      <c r="F19" s="14">
        <v>0.42849999999999999</v>
      </c>
      <c r="G19" s="14">
        <v>0.32840000000000003</v>
      </c>
      <c r="H19" s="14">
        <v>0.97619999999999996</v>
      </c>
      <c r="I19" s="14" t="e">
        <f ca="1">_xll.BDH($C19,$B$1,$I$1)</f>
        <v>#NAME?</v>
      </c>
      <c r="L19" s="8" t="s">
        <v>36</v>
      </c>
      <c r="M19" s="8" t="s">
        <v>37</v>
      </c>
      <c r="N19" s="13">
        <v>-4.4457000000000004</v>
      </c>
      <c r="O19" s="14">
        <v>0.16489999999999999</v>
      </c>
      <c r="P19" s="14">
        <v>0.42849999999999999</v>
      </c>
      <c r="Q19" s="14">
        <v>0.32840000000000003</v>
      </c>
      <c r="R19" s="14">
        <v>0.97619999999999996</v>
      </c>
      <c r="S19" s="14">
        <v>0.75190000000000001</v>
      </c>
    </row>
    <row r="20" spans="1:19" x14ac:dyDescent="0.2">
      <c r="A20" s="1">
        <v>19</v>
      </c>
      <c r="B20" s="3" t="s">
        <v>38</v>
      </c>
      <c r="C20" s="1" t="s">
        <v>39</v>
      </c>
      <c r="D20" s="13" t="e">
        <f ca="1">_xll.BDH($C20,$B$1,"31/12/2014","31/12/2018","Period","Y","dir=H","Dts=Hide","curr=USD","cols=4;rows=1")</f>
        <v>#NAME?</v>
      </c>
      <c r="E20" s="14">
        <v>4.3799999999999999E-2</v>
      </c>
      <c r="F20" s="14">
        <v>5.3199999999999997E-2</v>
      </c>
      <c r="G20" s="14">
        <v>5.67E-2</v>
      </c>
      <c r="H20" s="14"/>
      <c r="I20" s="14" t="e">
        <f ca="1">_xll.BDH($C20,$B$1,$I$1)</f>
        <v>#NAME?</v>
      </c>
      <c r="L20" s="8" t="s">
        <v>38</v>
      </c>
      <c r="M20" s="8" t="s">
        <v>39</v>
      </c>
      <c r="N20" s="13">
        <v>2.9100000000000001E-2</v>
      </c>
      <c r="O20" s="14">
        <v>4.3799999999999999E-2</v>
      </c>
      <c r="P20" s="14">
        <v>5.3199999999999997E-2</v>
      </c>
      <c r="Q20" s="14">
        <v>5.67E-2</v>
      </c>
      <c r="R20" s="14"/>
      <c r="S20" s="14">
        <v>4.7699999999999999E-2</v>
      </c>
    </row>
    <row r="21" spans="1:19" x14ac:dyDescent="0.2">
      <c r="A21" s="1">
        <v>20</v>
      </c>
      <c r="B21" s="3" t="s">
        <v>40</v>
      </c>
      <c r="C21" s="1" t="s">
        <v>41</v>
      </c>
      <c r="D21" s="13" t="e">
        <f ca="1">_xll.BDH($C21,$B$1,"31/12/2014","31/12/2018","Period","Y","dir=H","Dts=Hide","curr=USD","cols=5;rows=1")</f>
        <v>#NAME?</v>
      </c>
      <c r="E21" s="14">
        <v>8.0799999999999997E-2</v>
      </c>
      <c r="F21" s="14">
        <v>0.10290000000000001</v>
      </c>
      <c r="G21" s="14">
        <v>5.9299999999999999E-2</v>
      </c>
      <c r="H21" s="14">
        <v>0.1096</v>
      </c>
      <c r="I21" s="14" t="e">
        <f ca="1">_xll.BDH($C21,$B$1,$I$1)</f>
        <v>#NAME?</v>
      </c>
      <c r="L21" s="8" t="s">
        <v>40</v>
      </c>
      <c r="M21" s="8" t="s">
        <v>41</v>
      </c>
      <c r="N21" s="13">
        <v>4.4699999999999997E-2</v>
      </c>
      <c r="O21" s="14">
        <v>8.0799999999999997E-2</v>
      </c>
      <c r="P21" s="14">
        <v>0.10290000000000001</v>
      </c>
      <c r="Q21" s="14">
        <v>5.9299999999999999E-2</v>
      </c>
      <c r="R21" s="14">
        <v>0.1096</v>
      </c>
      <c r="S21" s="14">
        <v>5.5599999999999997E-2</v>
      </c>
    </row>
    <row r="22" spans="1:19" x14ac:dyDescent="0.2">
      <c r="A22" s="1">
        <v>21</v>
      </c>
      <c r="B22" s="3" t="s">
        <v>42</v>
      </c>
      <c r="C22" s="1" t="s">
        <v>43</v>
      </c>
      <c r="D22" s="13" t="e">
        <f ca="1">_xll.BDH($C22,$B$1,"31/12/2014","31/12/2018","Period","Y","dir=H","Dts=Hide","curr=USD","cols=5;rows=1")</f>
        <v>#NAME?</v>
      </c>
      <c r="E22" s="14">
        <v>-1.5800000000000002E-2</v>
      </c>
      <c r="F22" s="14">
        <v>-7.3000000000000001E-3</v>
      </c>
      <c r="G22" s="14">
        <v>3.2300000000000002E-2</v>
      </c>
      <c r="H22" s="14">
        <v>5.62E-2</v>
      </c>
      <c r="I22" s="14" t="e">
        <f ca="1">_xll.BDH($C22,$B$1,$I$1)</f>
        <v>#NAME?</v>
      </c>
      <c r="L22" s="8" t="s">
        <v>42</v>
      </c>
      <c r="M22" s="8" t="s">
        <v>43</v>
      </c>
      <c r="N22" s="13">
        <v>2.3699999999999999E-2</v>
      </c>
      <c r="O22" s="14">
        <v>-1.5800000000000002E-2</v>
      </c>
      <c r="P22" s="14">
        <v>-7.3000000000000001E-3</v>
      </c>
      <c r="Q22" s="14">
        <v>3.2300000000000002E-2</v>
      </c>
      <c r="R22" s="14">
        <v>5.62E-2</v>
      </c>
      <c r="S22" s="14">
        <v>4.65E-2</v>
      </c>
    </row>
    <row r="23" spans="1:19" x14ac:dyDescent="0.2">
      <c r="A23" s="1">
        <v>22</v>
      </c>
      <c r="B23" s="3" t="s">
        <v>44</v>
      </c>
      <c r="C23" s="1" t="s">
        <v>45</v>
      </c>
      <c r="D23" s="13" t="e">
        <f ca="1">_xll.BDH($C23,$B$1,"31/12/2014","31/12/2018","Period","Y","dir=H","Dts=Hide","curr=USD","cols=5;rows=1")</f>
        <v>#NAME?</v>
      </c>
      <c r="E23" s="14">
        <v>2.6100000000000002E-2</v>
      </c>
      <c r="F23" s="14">
        <v>9.2200000000000004E-2</v>
      </c>
      <c r="G23" s="14">
        <v>9.0700000000000003E-2</v>
      </c>
      <c r="H23" s="14">
        <v>9.8100000000000007E-2</v>
      </c>
      <c r="I23" s="14" t="e">
        <f ca="1">_xll.BDH($C23,$B$1,$I$1)</f>
        <v>#NAME?</v>
      </c>
      <c r="L23" s="8" t="s">
        <v>44</v>
      </c>
      <c r="M23" s="8" t="s">
        <v>45</v>
      </c>
      <c r="N23" s="13">
        <v>6.6500000000000004E-2</v>
      </c>
      <c r="O23" s="14">
        <v>2.6100000000000002E-2</v>
      </c>
      <c r="P23" s="14">
        <v>9.2200000000000004E-2</v>
      </c>
      <c r="Q23" s="14">
        <v>9.0700000000000003E-2</v>
      </c>
      <c r="R23" s="14">
        <v>9.8100000000000007E-2</v>
      </c>
      <c r="S23" s="14">
        <v>7.5300000000000006E-2</v>
      </c>
    </row>
    <row r="24" spans="1:19" x14ac:dyDescent="0.2">
      <c r="A24" s="1">
        <v>23</v>
      </c>
      <c r="B24" s="3" t="s">
        <v>46</v>
      </c>
      <c r="C24" s="1" t="s">
        <v>47</v>
      </c>
      <c r="D24" s="13" t="e">
        <f ca="1">_xll.BDH($C24,$B$1,"31/12/2014","31/12/2018","Period","Y","dir=H","Dts=Hide","curr=USD","cols=5;rows=1")</f>
        <v>#NAME?</v>
      </c>
      <c r="E24" s="14">
        <v>5.7799999999999997E-2</v>
      </c>
      <c r="F24" s="14">
        <v>9.0899999999999995E-2</v>
      </c>
      <c r="G24" s="14">
        <v>5.3400000000000003E-2</v>
      </c>
      <c r="H24" s="14">
        <v>9.0899999999999995E-2</v>
      </c>
      <c r="I24" s="14" t="e">
        <f ca="1">_xll.BDH($C24,$B$1,$I$1)</f>
        <v>#NAME?</v>
      </c>
      <c r="L24" s="8" t="s">
        <v>46</v>
      </c>
      <c r="M24" s="8" t="s">
        <v>47</v>
      </c>
      <c r="N24" s="13">
        <v>0.1047</v>
      </c>
      <c r="O24" s="14">
        <v>5.7799999999999997E-2</v>
      </c>
      <c r="P24" s="14">
        <v>9.0899999999999995E-2</v>
      </c>
      <c r="Q24" s="14">
        <v>5.3400000000000003E-2</v>
      </c>
      <c r="R24" s="14">
        <v>9.0899999999999995E-2</v>
      </c>
      <c r="S24" s="14">
        <v>6.9099999999999995E-2</v>
      </c>
    </row>
    <row r="25" spans="1:19" x14ac:dyDescent="0.2">
      <c r="A25" s="1">
        <v>24</v>
      </c>
      <c r="B25" s="3" t="s">
        <v>48</v>
      </c>
      <c r="C25" s="1" t="s">
        <v>49</v>
      </c>
      <c r="D25" s="13" t="e">
        <f ca="1">_xll.BDH($C25,$B$1,"31/12/2014","31/12/2018","Period","Y","dir=H","Dts=Hide","curr=USD","cols=5;rows=1")</f>
        <v>#NAME?</v>
      </c>
      <c r="E25" s="14">
        <v>1.4786999999999999</v>
      </c>
      <c r="F25" s="14">
        <v>1.1645000000000001</v>
      </c>
      <c r="G25" s="14">
        <v>1.403</v>
      </c>
      <c r="H25" s="14">
        <v>0.49</v>
      </c>
      <c r="I25" s="14" t="e">
        <f ca="1">_xll.BDH($C25,$B$1,$I$1)</f>
        <v>#NAME?</v>
      </c>
      <c r="L25" s="8" t="s">
        <v>48</v>
      </c>
      <c r="M25" s="8" t="s">
        <v>49</v>
      </c>
      <c r="N25" s="13">
        <v>1.3671</v>
      </c>
      <c r="O25" s="14">
        <v>1.4786999999999999</v>
      </c>
      <c r="P25" s="14">
        <v>1.1645000000000001</v>
      </c>
      <c r="Q25" s="14">
        <v>1.403</v>
      </c>
      <c r="R25" s="14">
        <v>0.49</v>
      </c>
      <c r="S25" s="14">
        <v>0.35649999999999998</v>
      </c>
    </row>
    <row r="26" spans="1:19" x14ac:dyDescent="0.2">
      <c r="A26" s="1">
        <v>25</v>
      </c>
      <c r="B26" s="3" t="s">
        <v>50</v>
      </c>
      <c r="C26" s="1" t="s">
        <v>51</v>
      </c>
      <c r="D26" s="13" t="e">
        <f ca="1">_xll.BDH($C26,$B$1,"31/12/2014","31/12/2018","Period","Y","dir=H","Dts=Hide","curr=USD","cols=5;rows=1")</f>
        <v>#NAME?</v>
      </c>
      <c r="E26" s="14">
        <v>0.32040000000000002</v>
      </c>
      <c r="F26" s="14">
        <v>0.34050000000000002</v>
      </c>
      <c r="G26" s="14">
        <v>0.5877</v>
      </c>
      <c r="H26" s="14">
        <v>0.2014</v>
      </c>
      <c r="I26" s="14" t="e">
        <f ca="1">_xll.BDH($C26,$B$1,$I$1)</f>
        <v>#NAME?</v>
      </c>
      <c r="L26" s="8" t="s">
        <v>50</v>
      </c>
      <c r="M26" s="8" t="s">
        <v>51</v>
      </c>
      <c r="N26" s="13">
        <v>0.50629999999999997</v>
      </c>
      <c r="O26" s="14">
        <v>0.32040000000000002</v>
      </c>
      <c r="P26" s="14">
        <v>0.34050000000000002</v>
      </c>
      <c r="Q26" s="14">
        <v>0.5877</v>
      </c>
      <c r="R26" s="14">
        <v>0.2014</v>
      </c>
      <c r="S26" s="14">
        <v>0.23200000000000001</v>
      </c>
    </row>
    <row r="27" spans="1:19" x14ac:dyDescent="0.2">
      <c r="A27" s="1">
        <v>26</v>
      </c>
      <c r="B27" s="3" t="s">
        <v>52</v>
      </c>
      <c r="C27" s="1" t="s">
        <v>53</v>
      </c>
      <c r="D27" s="13" t="e">
        <f ca="1">_xll.BDH($C27,$B$1,"31/12/2014","31/12/2018","Period","Y","dir=H","Dts=Hide","curr=USD","cols=5;rows=1")</f>
        <v>#NAME?</v>
      </c>
      <c r="E27" s="14">
        <v>1.1431</v>
      </c>
      <c r="F27" s="14">
        <v>0.86939999999999995</v>
      </c>
      <c r="G27" s="14">
        <v>-15.1595</v>
      </c>
      <c r="H27" s="14">
        <v>-23.009</v>
      </c>
      <c r="I27" s="14" t="e">
        <f ca="1">_xll.BDH($C27,$B$1,$I$1)</f>
        <v>#NAME?</v>
      </c>
      <c r="L27" s="8" t="s">
        <v>52</v>
      </c>
      <c r="M27" s="8" t="s">
        <v>53</v>
      </c>
      <c r="N27" s="13">
        <v>0.48699999999999999</v>
      </c>
      <c r="O27" s="14">
        <v>1.1431</v>
      </c>
      <c r="P27" s="14">
        <v>0.86939999999999995</v>
      </c>
      <c r="Q27" s="14">
        <v>-15.1595</v>
      </c>
      <c r="R27" s="14">
        <v>-23.009</v>
      </c>
      <c r="S27" s="14">
        <v>1.2706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Debt-EBITDA</vt:lpstr>
      <vt:lpstr>Net Debt-EBITDA</vt:lpstr>
      <vt:lpstr>Debt-Total Cap</vt:lpstr>
      <vt:lpstr>Capex to Sales</vt:lpstr>
      <vt:lpstr>CFO</vt:lpstr>
      <vt:lpstr>Capex</vt:lpstr>
      <vt:lpstr>DVD</vt:lpstr>
      <vt:lpstr>Share Repr</vt:lpstr>
      <vt:lpstr>RCF Net Debt</vt:lpstr>
      <vt:lpstr>Int Cov</vt:lpstr>
    </vt:vector>
  </TitlesOfParts>
  <Company>UOB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UOB</dc:creator>
  <cp:lastModifiedBy>UOB</cp:lastModifiedBy>
  <dcterms:created xsi:type="dcterms:W3CDTF">2019-10-30T06:33:49Z</dcterms:created>
  <dcterms:modified xsi:type="dcterms:W3CDTF">2019-11-06T06:40:36Z</dcterms:modified>
</cp:coreProperties>
</file>