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17206\Downloads\"/>
    </mc:Choice>
  </mc:AlternateContent>
  <xr:revisionPtr revIDLastSave="0" documentId="13_ncr:1_{C1704514-19A0-473A-9FEE-442D71BD944D}" xr6:coauthVersionLast="47" xr6:coauthVersionMax="47" xr10:uidLastSave="{00000000-0000-0000-0000-000000000000}"/>
  <bookViews>
    <workbookView xWindow="-110" yWindow="-110" windowWidth="19420" windowHeight="10300" xr2:uid="{D7D87357-06EE-4060-AC8D-1FD1A20065FE}"/>
  </bookViews>
  <sheets>
    <sheet name="Data" sheetId="1" r:id="rId1"/>
    <sheet name="Controller" sheetId="3" r:id="rId2"/>
    <sheet name="Dashboard" sheetId="4" r:id="rId3"/>
    <sheet name="Reserva" sheetId="5" r:id="rId4"/>
  </sheets>
  <definedNames>
    <definedName name="SegmentaçãodeDados_Mês">#N/A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C9" i="5"/>
  <c r="C10" i="5"/>
  <c r="C11" i="5"/>
  <c r="C12" i="5"/>
  <c r="C13" i="5"/>
  <c r="C14" i="5"/>
  <c r="C15" i="5"/>
  <c r="C16" i="5"/>
  <c r="C17" i="5"/>
  <c r="C18" i="5"/>
  <c r="C3" i="5" s="1"/>
  <c r="B28" i="1"/>
  <c r="B27" i="1"/>
  <c r="B26" i="1"/>
  <c r="B25" i="1"/>
  <c r="B24" i="1"/>
  <c r="B23" i="1"/>
  <c r="B22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<sst xmlns="http://schemas.openxmlformats.org/spreadsheetml/2006/main" count="170" uniqueCount="58">
  <si>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</si>
  <si>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</si>
  <si>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</si>
  <si>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</si>
  <si>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</si>
  <si>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</si>
  <si>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</si>
  <si>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</si>
  <si>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Salário</t>
  </si>
  <si>
    <t>Transferência</t>
  </si>
  <si>
    <t>Pago</t>
  </si>
  <si>
    <t>Saída</t>
  </si>
  <si>
    <t>Domésticas</t>
  </si>
  <si>
    <t>Água</t>
  </si>
  <si>
    <t>Boleto</t>
  </si>
  <si>
    <t>Luz</t>
  </si>
  <si>
    <t>Internet</t>
  </si>
  <si>
    <t>Débito automático</t>
  </si>
  <si>
    <t>Consumo</t>
  </si>
  <si>
    <t>Aluguel</t>
  </si>
  <si>
    <t>Lazer</t>
  </si>
  <si>
    <t>Cinema</t>
  </si>
  <si>
    <t xml:space="preserve">Débito </t>
  </si>
  <si>
    <t>Educação</t>
  </si>
  <si>
    <t>Inglês</t>
  </si>
  <si>
    <t>Venda de ativos</t>
  </si>
  <si>
    <t>Celular antigo</t>
  </si>
  <si>
    <t>Depósito</t>
  </si>
  <si>
    <t>Combustível</t>
  </si>
  <si>
    <t>Débito</t>
  </si>
  <si>
    <t xml:space="preserve">Saída </t>
  </si>
  <si>
    <t>Beleza</t>
  </si>
  <si>
    <t>Cabeleireira</t>
  </si>
  <si>
    <t>Unhas</t>
  </si>
  <si>
    <t>Alimentação</t>
  </si>
  <si>
    <t>Supermercado</t>
  </si>
  <si>
    <t>Marmitas</t>
  </si>
  <si>
    <t>Gastronomia</t>
  </si>
  <si>
    <t>Restaurante</t>
  </si>
  <si>
    <t>Barzinho</t>
  </si>
  <si>
    <t>Aplicação</t>
  </si>
  <si>
    <t>Poupança</t>
  </si>
  <si>
    <t>Presente</t>
  </si>
  <si>
    <t>Bolsa Ana</t>
  </si>
  <si>
    <t>Renda fixa</t>
  </si>
  <si>
    <t>Viagem</t>
  </si>
  <si>
    <t>Praia</t>
  </si>
  <si>
    <t>Cartão de crédito</t>
  </si>
  <si>
    <t>Fatura cartão</t>
  </si>
  <si>
    <t>Rótulos de Linha</t>
  </si>
  <si>
    <t>Total Geral</t>
  </si>
  <si>
    <t>Soma de Valor</t>
  </si>
  <si>
    <t>ENTRADA</t>
  </si>
  <si>
    <t>SAÍDA</t>
  </si>
  <si>
    <t>Recebido</t>
  </si>
  <si>
    <t>Mês</t>
  </si>
  <si>
    <t>Data de Lançamento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</si>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</sst>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dd/mm/yy;@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5" fontId="0" fillId="0" borderId="0" xfId="0" applyNumberFormat="1"/>
    <xf numFmtId="2" fontId="0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2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2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/>
        <i val="0"/>
        <color theme="0"/>
      </font>
      <fill>
        <patternFill>
          <bgColor rgb="FFCC99FF"/>
        </patternFill>
      </fill>
    </dxf>
    <dxf>
      <font>
        <color auto="1"/>
      </font>
      <fill>
        <patternFill>
          <bgColor rgb="FF7030A0"/>
        </patternFill>
      </fill>
    </dxf>
    <dxf>
      <font>
        <color rgb="FF7030A0"/>
      </font>
    </dxf>
    <dxf>
      <numFmt numFmtId="1" formatCode="0"/>
    </dxf>
    <dxf>
      <numFmt numFmtId="2" formatCode="0.00"/>
    </dxf>
    <dxf>
      <numFmt numFmtId="165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</dxf>
    <dxf>
      <numFmt numFmtId="2" formatCode="0.00"/>
    </dxf>
  </dxfs>
  <tableStyles count="3" defaultTableStyle="TableStyleMedium2" defaultPivotStyle="PivotStyleLight16">
    <tableStyle name="Estilo de Segmentação de Dados 1" pivot="0" table="0" count="1" xr9:uid="{3EEE1777-2F7C-46ED-8AA9-659AE4044E23}">
      <tableStyleElement type="headerRow" dxfId="4"/>
    </tableStyle>
    <tableStyle name="Estilo de Segmentação de Dados 2" pivot="0" table="0" count="1" xr9:uid="{0DD95974-56BE-4976-A061-E87EA1A57622}">
      <tableStyleElement type="wholeTable" dxfId="3"/>
    </tableStyle>
    <tableStyle name="Estilo de Segmentação de Dados 3" pivot="0" table="0" count="4" xr9:uid="{25C89337-EBF5-4F1B-94FA-568A8083E5F2}">
      <tableStyleElement type="headerRow" dxfId="2"/>
    </tableStyle>
  </tableStyles>
  <colors>
    <mruColors>
      <color rgb="FFCC99FF"/>
      <color rgb="FF9999FF"/>
      <color rgb="FFFF99FF"/>
      <color rgb="FFFFCCFF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rgb="FF9999FF"/>
            </patternFill>
          </fill>
        </dxf>
        <dxf>
          <fill>
            <patternFill>
              <bgColor rgb="FFFF99FF"/>
            </patternFill>
          </fill>
        </dxf>
        <dxf>
          <fill>
            <patternFill>
              <fgColor rgb="FFFFCCF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unselectedItemWithData" dxfId="0"/>
            <x14:slicerStyleElement type="selectedItemWithData" dxfId="2"/>
            <x14:slicerStyleElement type="selectedItemWithNo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 financeira.xlsx]Controller!Tabela dinâmica1</c:name>
    <c:fmtId val="9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1.8641810918774919E-2"/>
              <c:y val="-2.1218890680033321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"/>
              <c:y val="-9.259259259259258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1.8641810918774919E-2"/>
              <c:y val="-2.1218890680033321E-17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-9.2592592592592587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8641810918774919E-2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8641810918774919E-2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8641810918774919E-2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8641810918774919E-2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1.8641810918774919E-2"/>
              <c:y val="-2.121889068003332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layout>
            <c:manualLayout>
              <c:x val="0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4"/>
              <c:layout>
                <c:manualLayout>
                  <c:x val="1.8641810918774919E-2"/>
                  <c:y val="-2.1218890680033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92-48CF-95A4-A9B3577BB704}"/>
                </c:ext>
              </c:extLst>
            </c:dLbl>
            <c:dLbl>
              <c:idx val="6"/>
              <c:layout>
                <c:manualLayout>
                  <c:x val="0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92-48CF-95A4-A9B3577BB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Controller!$A$4:$A$14</c:f>
              <c:strCache>
                <c:ptCount val="10"/>
                <c:pt idx="0">
                  <c:v>Alimentação</c:v>
                </c:pt>
                <c:pt idx="1">
                  <c:v>Aplicação</c:v>
                </c:pt>
                <c:pt idx="2">
                  <c:v>Beleza</c:v>
                </c:pt>
                <c:pt idx="3">
                  <c:v>Consumo</c:v>
                </c:pt>
                <c:pt idx="4">
                  <c:v>Domésticas</c:v>
                </c:pt>
                <c:pt idx="5">
                  <c:v>Educação</c:v>
                </c:pt>
                <c:pt idx="6">
                  <c:v>Gastronomia</c:v>
                </c:pt>
                <c:pt idx="7">
                  <c:v>Lazer</c:v>
                </c:pt>
                <c:pt idx="8">
                  <c:v>Presente</c:v>
                </c:pt>
                <c:pt idx="9">
                  <c:v>Viagem</c:v>
                </c:pt>
              </c:strCache>
            </c:strRef>
          </c:cat>
          <c:val>
            <c:numRef>
              <c:f>Controller!$B$4:$B$14</c:f>
              <c:numCache>
                <c:formatCode>"R$"\ #,##0.00</c:formatCode>
                <c:ptCount val="10"/>
                <c:pt idx="0">
                  <c:v>900</c:v>
                </c:pt>
                <c:pt idx="1">
                  <c:v>500</c:v>
                </c:pt>
                <c:pt idx="2">
                  <c:v>100</c:v>
                </c:pt>
                <c:pt idx="3">
                  <c:v>2200</c:v>
                </c:pt>
                <c:pt idx="4">
                  <c:v>1860</c:v>
                </c:pt>
                <c:pt idx="5">
                  <c:v>150</c:v>
                </c:pt>
                <c:pt idx="6">
                  <c:v>200</c:v>
                </c:pt>
                <c:pt idx="7">
                  <c:v>350</c:v>
                </c:pt>
                <c:pt idx="8">
                  <c:v>200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2-48CF-95A4-A9B3577BB7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71650352"/>
        <c:axId val="673194848"/>
        <c:axId val="0"/>
      </c:bar3DChart>
      <c:catAx>
        <c:axId val="5716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194848"/>
        <c:crosses val="autoZero"/>
        <c:auto val="1"/>
        <c:lblAlgn val="ctr"/>
        <c:lblOffset val="100"/>
        <c:noMultiLvlLbl val="0"/>
      </c:catAx>
      <c:valAx>
        <c:axId val="673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65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 financeira.xlsx]Controller!Tabela dinâmica2</c:name>
    <c:fmtId val="1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98276578658875"/>
          <c:y val="2.5478397861148847E-2"/>
          <c:w val="0.89001726899589551"/>
          <c:h val="0.854780638577598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7000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8-49BC-8616-BC5E8335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21421104"/>
        <c:axId val="179635760"/>
        <c:axId val="0"/>
      </c:bar3DChart>
      <c:catAx>
        <c:axId val="8214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35760"/>
        <c:crosses val="autoZero"/>
        <c:auto val="1"/>
        <c:lblAlgn val="ctr"/>
        <c:lblOffset val="100"/>
        <c:noMultiLvlLbl val="0"/>
      </c:catAx>
      <c:valAx>
        <c:axId val="1796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14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8</xdr:row>
      <xdr:rowOff>80818</xdr:rowOff>
    </xdr:from>
    <xdr:to>
      <xdr:col>17</xdr:col>
      <xdr:colOff>505113</xdr:colOff>
      <xdr:row>25</xdr:row>
      <xdr:rowOff>111125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E3BAEE-AD03-4DEC-A728-1EC757CBD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158750</xdr:colOff>
      <xdr:row>3</xdr:row>
      <xdr:rowOff>117475</xdr:rowOff>
    </xdr:from>
    <xdr:to>
      <xdr:col>17</xdr:col>
      <xdr:colOff>488206</xdr:colOff>
      <xdr:row>8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FC054E2-7CE2-5DF9-BEC9-E2AD3F7051AA}"/>
            </a:ext>
          </a:extLst>
        </xdr:cNvPr>
        <xdr:cNvGrpSpPr/>
      </xdr:nvGrpSpPr>
      <xdr:grpSpPr>
        <a:xfrm>
          <a:off x="2707821" y="1795689"/>
          <a:ext cx="10054028" cy="932543"/>
          <a:chOff x="1508125" y="307975"/>
          <a:chExt cx="9981456" cy="977900"/>
        </a:xfrm>
      </xdr:grpSpPr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662F1624-ED5B-D871-AF02-789CFE43E1B1}"/>
              </a:ext>
            </a:extLst>
          </xdr:cNvPr>
          <xdr:cNvSpPr/>
        </xdr:nvSpPr>
        <xdr:spPr>
          <a:xfrm>
            <a:off x="1508125" y="317500"/>
            <a:ext cx="9981456" cy="968375"/>
          </a:xfrm>
          <a:prstGeom prst="round2SameRect">
            <a:avLst>
              <a:gd name="adj1" fmla="val 46322"/>
              <a:gd name="adj2" fmla="val 0"/>
            </a:avLst>
          </a:prstGeom>
          <a:solidFill>
            <a:srgbClr val="7030A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2800"/>
              <a:t>SAÍDAS</a:t>
            </a:r>
          </a:p>
        </xdr:txBody>
      </xdr: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64FAE1CA-EE36-1615-A0D7-0C2602F421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054475" y="307975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158750</xdr:colOff>
      <xdr:row>32</xdr:row>
      <xdr:rowOff>174625</xdr:rowOff>
    </xdr:from>
    <xdr:to>
      <xdr:col>18</xdr:col>
      <xdr:colOff>0</xdr:colOff>
      <xdr:row>64</xdr:row>
      <xdr:rowOff>1441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2463AFC-CDEE-13BC-6ED4-994FCB6A89A4}"/>
            </a:ext>
          </a:extLst>
        </xdr:cNvPr>
        <xdr:cNvGrpSpPr/>
      </xdr:nvGrpSpPr>
      <xdr:grpSpPr>
        <a:xfrm>
          <a:off x="2707821" y="7114268"/>
          <a:ext cx="10173608" cy="5632530"/>
          <a:chOff x="1508125" y="5889625"/>
          <a:chExt cx="10096500" cy="5922816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06C75F17-0D34-A5F0-6076-E94FD28232F7}"/>
              </a:ext>
            </a:extLst>
          </xdr:cNvPr>
          <xdr:cNvGrpSpPr/>
        </xdr:nvGrpSpPr>
        <xdr:grpSpPr>
          <a:xfrm>
            <a:off x="1508125" y="5889625"/>
            <a:ext cx="10096500" cy="5922816"/>
            <a:chOff x="1962728" y="6072909"/>
            <a:chExt cx="9732818" cy="5241636"/>
          </a:xfrm>
        </xdr:grpSpPr>
        <xdr:sp macro="" textlink="">
          <xdr:nvSpPr>
            <xdr:cNvPr id="13" name="Fluxograma: Processo Alternativo 12">
              <a:extLst>
                <a:ext uri="{FF2B5EF4-FFF2-40B4-BE49-F238E27FC236}">
                  <a16:creationId xmlns:a16="http://schemas.microsoft.com/office/drawing/2014/main" id="{0D45853A-64CC-49F0-B110-7510FB371FC3}"/>
                </a:ext>
              </a:extLst>
            </xdr:cNvPr>
            <xdr:cNvSpPr/>
          </xdr:nvSpPr>
          <xdr:spPr>
            <a:xfrm>
              <a:off x="1962728" y="6127750"/>
              <a:ext cx="9732817" cy="5186795"/>
            </a:xfrm>
            <a:prstGeom prst="flowChartAlternateProcess">
              <a:avLst/>
            </a:prstGeom>
            <a:solidFill>
              <a:schemeClr val="bg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0FBDF57F-5765-4928-A988-FCF4825FBE26}"/>
                </a:ext>
              </a:extLst>
            </xdr:cNvPr>
            <xdr:cNvSpPr/>
          </xdr:nvSpPr>
          <xdr:spPr>
            <a:xfrm>
              <a:off x="1962728" y="6072909"/>
              <a:ext cx="9732818" cy="978478"/>
            </a:xfrm>
            <a:prstGeom prst="round2SameRect">
              <a:avLst>
                <a:gd name="adj1" fmla="val 46322"/>
                <a:gd name="adj2" fmla="val 0"/>
              </a:avLst>
            </a:prstGeom>
            <a:solidFill>
              <a:srgbClr val="7030A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2800"/>
                <a:t>ENTRADAS</a:t>
              </a:r>
            </a:p>
          </xdr:txBody>
        </xdr:sp>
      </xdr:grpSp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0BBB157C-160E-4B74-8621-18182130CFD7}"/>
              </a:ext>
            </a:extLst>
          </xdr:cNvPr>
          <xdr:cNvGraphicFramePr>
            <a:graphicFrameLocks/>
          </xdr:cNvGraphicFramePr>
        </xdr:nvGraphicFramePr>
        <xdr:xfrm>
          <a:off x="1508125" y="7035653"/>
          <a:ext cx="9893294" cy="35903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21" name="Gráfico 20" descr="Dinheiro estrutura de tópicos">
            <a:extLst>
              <a:ext uri="{FF2B5EF4-FFF2-40B4-BE49-F238E27FC236}">
                <a16:creationId xmlns:a16="http://schemas.microsoft.com/office/drawing/2014/main" id="{DF8CD868-59C5-44D7-704F-9A661A528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937000" y="5951593"/>
            <a:ext cx="914400" cy="9144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122382</xdr:colOff>
      <xdr:row>14</xdr:row>
      <xdr:rowOff>0</xdr:rowOff>
    </xdr:from>
    <xdr:to>
      <xdr:col>0</xdr:col>
      <xdr:colOff>2073565</xdr:colOff>
      <xdr:row>19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90C7467A-5E3F-4992-817E-851C492FE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382" y="3673929"/>
              <a:ext cx="1951183" cy="9071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206375</xdr:colOff>
      <xdr:row>1</xdr:row>
      <xdr:rowOff>190500</xdr:rowOff>
    </xdr:from>
    <xdr:to>
      <xdr:col>20</xdr:col>
      <xdr:colOff>0</xdr:colOff>
      <xdr:row>4</xdr:row>
      <xdr:rowOff>0</xdr:rowOff>
    </xdr:to>
    <xdr:sp macro="" textlink="">
      <xdr:nvSpPr>
        <xdr:cNvPr id="26" name="Retângulo: Cantos Superiores Arredondados 25">
          <a:extLst>
            <a:ext uri="{FF2B5EF4-FFF2-40B4-BE49-F238E27FC236}">
              <a16:creationId xmlns:a16="http://schemas.microsoft.com/office/drawing/2014/main" id="{B9A03DC8-7453-8CEB-A126-8B7853DD496B}"/>
            </a:ext>
          </a:extLst>
        </xdr:cNvPr>
        <xdr:cNvSpPr/>
      </xdr:nvSpPr>
      <xdr:spPr>
        <a:xfrm>
          <a:off x="2752725" y="374650"/>
          <a:ext cx="11376025" cy="1492250"/>
        </a:xfrm>
        <a:prstGeom prst="round2Same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4000">
              <a:solidFill>
                <a:schemeClr val="bg1"/>
              </a:solidFill>
              <a:latin typeface="Abadi" panose="020F0502020204030204" pitchFamily="34" charset="0"/>
            </a:rPr>
            <a:t>		Organização</a:t>
          </a:r>
          <a:r>
            <a:rPr lang="pt-BR" sz="4000" baseline="0">
              <a:solidFill>
                <a:schemeClr val="bg1"/>
              </a:solidFill>
              <a:latin typeface="Abadi" panose="020F0502020204030204" pitchFamily="34" charset="0"/>
            </a:rPr>
            <a:t> Financeira</a:t>
          </a:r>
          <a:endParaRPr lang="pt-BR" sz="4000">
            <a:solidFill>
              <a:schemeClr val="bg1"/>
            </a:solidFill>
            <a:latin typeface="Abadi" panose="020F0502020204030204" pitchFamily="34" charset="0"/>
          </a:endParaRPr>
        </a:p>
      </xdr:txBody>
    </xdr:sp>
    <xdr:clientData/>
  </xdr:twoCellAnchor>
  <xdr:twoCellAnchor>
    <xdr:from>
      <xdr:col>1</xdr:col>
      <xdr:colOff>206375</xdr:colOff>
      <xdr:row>1</xdr:row>
      <xdr:rowOff>180975</xdr:rowOff>
    </xdr:from>
    <xdr:to>
      <xdr:col>3</xdr:col>
      <xdr:colOff>517525</xdr:colOff>
      <xdr:row>1</xdr:row>
      <xdr:rowOff>1095375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A5C843A-9E78-4027-0476-B9B5F804F723}"/>
            </a:ext>
          </a:extLst>
        </xdr:cNvPr>
        <xdr:cNvSpPr/>
      </xdr:nvSpPr>
      <xdr:spPr>
        <a:xfrm>
          <a:off x="2746375" y="371475"/>
          <a:ext cx="1517650" cy="914400"/>
        </a:xfrm>
        <a:prstGeom prst="rect">
          <a:avLst/>
        </a:prstGeom>
        <a:solidFill>
          <a:srgbClr val="CC99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0</xdr:colOff>
      <xdr:row>1</xdr:row>
      <xdr:rowOff>415925</xdr:rowOff>
    </xdr:from>
    <xdr:to>
      <xdr:col>20</xdr:col>
      <xdr:colOff>0</xdr:colOff>
      <xdr:row>1</xdr:row>
      <xdr:rowOff>747486</xdr:rowOff>
    </xdr:to>
    <xdr:sp macro="" textlink="">
      <xdr:nvSpPr>
        <xdr:cNvPr id="29" name="Retângulo 2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C5D6045-4E49-4A1A-8797-58F0B21DD6DB}"/>
            </a:ext>
          </a:extLst>
        </xdr:cNvPr>
        <xdr:cNvSpPr/>
      </xdr:nvSpPr>
      <xdr:spPr>
        <a:xfrm>
          <a:off x="10450286" y="597354"/>
          <a:ext cx="3646714" cy="33156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50000"/>
                </a:schemeClr>
              </a:solidFill>
            </a:rPr>
            <a:t>pessuisar dados...</a:t>
          </a:r>
        </a:p>
      </xdr:txBody>
    </xdr:sp>
    <xdr:clientData/>
  </xdr:twoCellAnchor>
  <xdr:twoCellAnchor editAs="oneCell">
    <xdr:from>
      <xdr:col>19</xdr:col>
      <xdr:colOff>237671</xdr:colOff>
      <xdr:row>1</xdr:row>
      <xdr:rowOff>397782</xdr:rowOff>
    </xdr:from>
    <xdr:to>
      <xdr:col>20</xdr:col>
      <xdr:colOff>0</xdr:colOff>
      <xdr:row>1</xdr:row>
      <xdr:rowOff>767897</xdr:rowOff>
    </xdr:to>
    <xdr:pic>
      <xdr:nvPicPr>
        <xdr:cNvPr id="31" name="Gráfico 30" descr="Lupa estrutura de tópicos">
          <a:extLst>
            <a:ext uri="{FF2B5EF4-FFF2-40B4-BE49-F238E27FC236}">
              <a16:creationId xmlns:a16="http://schemas.microsoft.com/office/drawing/2014/main" id="{112FAE88-83D0-FECD-4B58-A2A94609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3726885" y="579211"/>
          <a:ext cx="370115" cy="370115"/>
        </a:xfrm>
        <a:prstGeom prst="rect">
          <a:avLst/>
        </a:prstGeom>
      </xdr:spPr>
    </xdr:pic>
    <xdr:clientData/>
  </xdr:twoCellAnchor>
  <xdr:twoCellAnchor editAs="oneCell">
    <xdr:from>
      <xdr:col>1</xdr:col>
      <xdr:colOff>390333</xdr:colOff>
      <xdr:row>1</xdr:row>
      <xdr:rowOff>34018</xdr:rowOff>
    </xdr:from>
    <xdr:to>
      <xdr:col>3</xdr:col>
      <xdr:colOff>317500</xdr:colOff>
      <xdr:row>1</xdr:row>
      <xdr:rowOff>1259579</xdr:rowOff>
    </xdr:to>
    <xdr:pic>
      <xdr:nvPicPr>
        <xdr:cNvPr id="33" name="Imagem 32" descr="Cofrinho Em Fundo Transparente 3d Rosa PNG , Cofrinho Em ...">
          <a:extLst>
            <a:ext uri="{FF2B5EF4-FFF2-40B4-BE49-F238E27FC236}">
              <a16:creationId xmlns:a16="http://schemas.microsoft.com/office/drawing/2014/main" id="{D8DD03C2-4B96-B91E-9002-125A010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9404" y="215447"/>
          <a:ext cx="1142739" cy="1225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sa Piovezan" refreshedDate="45672.764552199071" createdVersion="8" refreshedVersion="8" minRefreshableVersion="3" recordCount="27" xr:uid="{DB793929-85FC-4E32-8670-A02D7B483E57}">
  <cacheSource type="worksheet">
    <worksheetSource name="tbl_custos"/>
  </cacheSource>
  <cacheFields count="8">
    <cacheField name="Data" numFmtId="165">
      <sharedItems containsSemiMixedTypes="0" containsNonDate="0" containsDate="1" containsString="0" minDate="2024-10-05T00:00:00" maxDate="2024-12-01T00:00:00"/>
    </cacheField>
    <cacheField name="Mês" numFmtId="1">
      <sharedItems containsSemiMixedTypes="0" containsString="0" containsNumber="1" containsInteger="1" minValue="10" maxValue="11" count="2">
        <n v="10"/>
        <n v="11"/>
      </sharedItems>
    </cacheField>
    <cacheField name="Tipo" numFmtId="2">
      <sharedItems count="3">
        <s v="Entrada"/>
        <s v="Saída"/>
        <s v="Saída "/>
      </sharedItems>
    </cacheField>
    <cacheField name="Categoria" numFmtId="2">
      <sharedItems count="12">
        <s v="Renda fixa"/>
        <s v="Domésticas"/>
        <s v="Lazer"/>
        <s v="Educação"/>
        <s v="Gastronomia"/>
        <s v="Venda de ativos"/>
        <s v="Consumo"/>
        <s v="Beleza"/>
        <s v="Alimentação"/>
        <s v="Aplicação"/>
        <s v="Presente"/>
        <s v="Viagem"/>
      </sharedItems>
    </cacheField>
    <cacheField name="Descrição" numFmtId="2">
      <sharedItems/>
    </cacheField>
    <cacheField name="Valor" numFmtId="0">
      <sharedItems containsSemiMixedTypes="0" containsString="0" containsNumber="1" containsInteger="1" minValue="50" maxValue="7000"/>
    </cacheField>
    <cacheField name="Operação Bancária" numFmtId="2">
      <sharedItems/>
    </cacheField>
    <cacheField name="Status" numFmtId="2">
      <sharedItems/>
    </cacheField>
  </cacheFields>
  <extLst>
    <ext xmlns:x14="http://schemas.microsoft.com/office/spreadsheetml/2009/9/main" uri="{725AE2AE-9491-48be-B2B4-4EB974FC3084}">
      <x14:pivotCacheDefinition pivotCacheId="1157682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4-10-05T00:00:00"/>
    <x v="0"/>
    <x v="0"/>
    <x v="0"/>
    <s v="Salário"/>
    <n v="7000"/>
    <s v="Transferência"/>
    <s v="Recebido"/>
  </r>
  <r>
    <d v="2024-10-05T00:00:00"/>
    <x v="0"/>
    <x v="1"/>
    <x v="1"/>
    <s v="Água"/>
    <n v="70"/>
    <s v="Boleto"/>
    <s v="Pago"/>
  </r>
  <r>
    <d v="2024-10-05T00:00:00"/>
    <x v="0"/>
    <x v="1"/>
    <x v="1"/>
    <s v="Luz"/>
    <n v="90"/>
    <s v="Boleto"/>
    <s v="Pago"/>
  </r>
  <r>
    <d v="2024-10-05T00:00:00"/>
    <x v="0"/>
    <x v="1"/>
    <x v="1"/>
    <s v="Internet"/>
    <n v="200"/>
    <s v="Débito automático"/>
    <s v="Pago"/>
  </r>
  <r>
    <d v="2024-10-06T00:00:00"/>
    <x v="0"/>
    <x v="1"/>
    <x v="1"/>
    <s v="Aluguel"/>
    <n v="1500"/>
    <s v="Boleto"/>
    <s v="Pago"/>
  </r>
  <r>
    <d v="2024-10-10T00:00:00"/>
    <x v="0"/>
    <x v="1"/>
    <x v="2"/>
    <s v="Cinema"/>
    <n v="50"/>
    <s v="Débito "/>
    <s v="Pago"/>
  </r>
  <r>
    <d v="2024-10-15T00:00:00"/>
    <x v="0"/>
    <x v="1"/>
    <x v="3"/>
    <s v="Inglês"/>
    <n v="150"/>
    <s v="Boleto"/>
    <s v="Pago"/>
  </r>
  <r>
    <d v="2024-10-18T00:00:00"/>
    <x v="0"/>
    <x v="1"/>
    <x v="4"/>
    <s v="Restaurante"/>
    <n v="200"/>
    <s v="Débito"/>
    <s v="Pago"/>
  </r>
  <r>
    <d v="2024-10-20T00:00:00"/>
    <x v="0"/>
    <x v="0"/>
    <x v="5"/>
    <s v="Celular antigo"/>
    <n v="2000"/>
    <s v="Depósito"/>
    <s v="Recebido"/>
  </r>
  <r>
    <d v="2024-10-22T00:00:00"/>
    <x v="0"/>
    <x v="1"/>
    <x v="6"/>
    <s v="Combustível"/>
    <n v="200"/>
    <s v="Cartão de crédito"/>
    <s v="Pago"/>
  </r>
  <r>
    <d v="2024-10-23T00:00:00"/>
    <x v="0"/>
    <x v="2"/>
    <x v="7"/>
    <s v="Cabeleireira"/>
    <n v="200"/>
    <s v="Cartão de crédito"/>
    <s v="Pago"/>
  </r>
  <r>
    <d v="2024-10-25T00:00:00"/>
    <x v="0"/>
    <x v="1"/>
    <x v="7"/>
    <s v="Unhas"/>
    <n v="100"/>
    <s v="Transferência"/>
    <s v="Pago"/>
  </r>
  <r>
    <d v="2024-10-25T00:00:00"/>
    <x v="0"/>
    <x v="1"/>
    <x v="2"/>
    <s v="Barzinho"/>
    <n v="300"/>
    <s v="Cartão de crédito"/>
    <s v="Pago"/>
  </r>
  <r>
    <d v="2024-10-26T00:00:00"/>
    <x v="0"/>
    <x v="1"/>
    <x v="8"/>
    <s v="Supermercado"/>
    <n v="600"/>
    <s v="Débito"/>
    <s v="Pago"/>
  </r>
  <r>
    <d v="2024-10-27T00:00:00"/>
    <x v="0"/>
    <x v="1"/>
    <x v="8"/>
    <s v="Marmitas"/>
    <n v="300"/>
    <s v="Débito"/>
    <s v="Pago"/>
  </r>
  <r>
    <d v="2024-10-29T00:00:00"/>
    <x v="0"/>
    <x v="1"/>
    <x v="9"/>
    <s v="Poupança"/>
    <n v="500"/>
    <s v="Transferência"/>
    <s v="Pago"/>
  </r>
  <r>
    <d v="2024-10-30T00:00:00"/>
    <x v="0"/>
    <x v="1"/>
    <x v="10"/>
    <s v="Bolsa Ana"/>
    <n v="200"/>
    <s v="Cartão de crédito"/>
    <s v="Pago"/>
  </r>
  <r>
    <d v="2024-10-31T00:00:00"/>
    <x v="0"/>
    <x v="1"/>
    <x v="11"/>
    <s v="Praia"/>
    <n v="2000"/>
    <s v="Cartão de crédito"/>
    <s v="Pago"/>
  </r>
  <r>
    <d v="2024-10-30T00:00:00"/>
    <x v="0"/>
    <x v="1"/>
    <x v="6"/>
    <s v="Fatura cartão"/>
    <n v="2000"/>
    <s v="Débito automático"/>
    <s v="Pago"/>
  </r>
  <r>
    <d v="2024-11-06T00:00:00"/>
    <x v="1"/>
    <x v="0"/>
    <x v="0"/>
    <s v="Salário"/>
    <n v="7000"/>
    <s v="Transferência"/>
    <s v="Recebido"/>
  </r>
  <r>
    <d v="2024-11-07T00:00:00"/>
    <x v="1"/>
    <x v="1"/>
    <x v="1"/>
    <s v="Água"/>
    <n v="70"/>
    <s v="Boleto"/>
    <s v="Pago"/>
  </r>
  <r>
    <d v="2024-11-07T00:00:00"/>
    <x v="1"/>
    <x v="1"/>
    <x v="1"/>
    <s v="Luz"/>
    <n v="90"/>
    <s v="Boleto"/>
    <s v="Pago"/>
  </r>
  <r>
    <d v="2024-11-07T00:00:00"/>
    <x v="1"/>
    <x v="1"/>
    <x v="1"/>
    <s v="Internet"/>
    <n v="200"/>
    <s v="Débito automático"/>
    <s v="Pago"/>
  </r>
  <r>
    <d v="2024-11-08T00:00:00"/>
    <x v="1"/>
    <x v="1"/>
    <x v="1"/>
    <s v="Aluguel"/>
    <n v="1500"/>
    <s v="Boleto"/>
    <s v="Pago"/>
  </r>
  <r>
    <d v="2024-11-11T00:00:00"/>
    <x v="1"/>
    <x v="1"/>
    <x v="2"/>
    <s v="Cinema"/>
    <n v="50"/>
    <s v="Débito "/>
    <s v="Pago"/>
  </r>
  <r>
    <d v="2024-11-15T00:00:00"/>
    <x v="1"/>
    <x v="1"/>
    <x v="3"/>
    <s v="Inglês"/>
    <n v="150"/>
    <s v="Boleto"/>
    <s v="Pago"/>
  </r>
  <r>
    <d v="2024-11-30T00:00:00"/>
    <x v="1"/>
    <x v="1"/>
    <x v="6"/>
    <s v="Fatura cartão"/>
    <n v="2000"/>
    <s v="Débito automátic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E53E9-46A3-4564-8BAA-73B616E71D2A}" name="Tabela dinâmica2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3:E6" firstHeaderRow="1" firstDataRow="1" firstDataCol="1" rowPageCount="1" colPageCount="1"/>
  <pivotFields count="8">
    <pivotField numFmtId="165" showAll="0"/>
    <pivotField numFmtId="1" showAll="0">
      <items count="3">
        <item x="0"/>
        <item h="1"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7"/>
        <item x="6"/>
        <item x="1"/>
        <item x="3"/>
        <item x="4"/>
        <item x="2"/>
        <item x="10"/>
        <item x="0"/>
        <item x="5"/>
        <item x="11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9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1" numFmtId="166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AA396-CE88-4CA9-981C-611048D24B8D}" name="Tabela dinâmica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4" firstHeaderRow="1" firstDataRow="1" firstDataCol="1" rowPageCount="1" colPageCount="1"/>
  <pivotFields count="8">
    <pivotField numFmtId="165" showAll="0"/>
    <pivotField numFmtId="1" showAll="0">
      <items count="3">
        <item x="0"/>
        <item h="1"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7"/>
        <item x="6"/>
        <item x="1"/>
        <item x="3"/>
        <item x="4"/>
        <item x="2"/>
        <item x="10"/>
        <item x="0"/>
        <item x="5"/>
        <item x="11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1" numFmtId="166"/>
  </dataFields>
  <chartFormats count="3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E527FB0-1EAC-49D9-A1DC-637048711372}" sourceName="Mês">
  <pivotTables>
    <pivotTable tabId="3" name="Tabela dinâmica1"/>
    <pivotTable tabId="3" name="Tabela dinâmica2"/>
  </pivotTables>
  <data>
    <tabular pivotCacheId="115768227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6000087-FAF5-42B9-A20F-0BA03776B75D}" cache="SegmentaçãodeDados_Mês" caption="Mês" style="Estilo de Segmentação de Dados 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FC5E3-2B6A-47A3-8527-07B1ED87798A}" name="tbl_custos" displayName="tbl_custos" ref="A1:H28" totalsRowShown="0" headerRowDxfId="22" totalsRowDxfId="21">
  <autoFilter ref="A1:H28" xr:uid="{785FC5E3-2B6A-47A3-8527-07B1ED87798A}"/>
  <tableColumns count="8">
    <tableColumn id="1" xr3:uid="{1C6E2127-78F5-47B2-A472-CE1A2288024B}" name="Data" dataDxfId="7" totalsRowDxfId="15"/>
    <tableColumn id="8" xr3:uid="{13A9068A-10BF-4A49-9AEE-97A22F2527E6}" name="Mês" dataDxfId="5" totalsRowDxfId="8">
      <calculatedColumnFormula>MONTH(A2)</calculatedColumnFormula>
    </tableColumn>
    <tableColumn id="2" xr3:uid="{405F42EA-CD77-4B43-B450-9D7E4203762E}" name="Tipo" dataDxfId="6" totalsRowDxfId="14"/>
    <tableColumn id="3" xr3:uid="{92660A2D-A39C-47AF-8F8E-7180BB5DBAF6}" name="Categoria" dataDxfId="20" totalsRowDxfId="13"/>
    <tableColumn id="4" xr3:uid="{781DF41D-F087-47CE-8783-604C3D417E68}" name="Descrição" dataDxfId="19" totalsRowDxfId="12"/>
    <tableColumn id="5" xr3:uid="{3092DAF8-BB5E-42CA-8C9C-E2F16B75D87E}" name="Valor" dataDxfId="18" totalsRowDxfId="11"/>
    <tableColumn id="6" xr3:uid="{5BDAF649-248B-4975-9FDC-50BB050A7662}" name="Operação Bancária" dataDxfId="17" totalsRowDxfId="10"/>
    <tableColumn id="7" xr3:uid="{FAA71ACC-6D68-47D3-9B67-34E6B05BE253}" name="Status" dataDxfId="16" totalsRow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FB1C19-0788-4A5B-B997-0A09DDE699E3}" name="Tabela2" displayName="Tabela2" ref="B6:C18" totalsRowShown="0" headerRowDxfId="1">
  <autoFilter ref="B6:C18" xr:uid="{7FFB1C19-0788-4A5B-B997-0A09DDE699E3}"/>
  <tableColumns count="2">
    <tableColumn id="1" xr3:uid="{7F06AB29-3C5E-4559-81F6-438A3FF561D5}" name="Data de Lançamento"/>
    <tableColumn id="2" xr3:uid="{CF71A024-0AF8-4FD8-87D4-F8719D63FABA}" name="Depósi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B4-D442-4D03-ACE8-C8306C7F8144}">
  <sheetPr>
    <tabColor rgb="FF00B050"/>
  </sheetPr>
  <dimension ref="A1:H28"/>
  <sheetViews>
    <sheetView tabSelected="1" topLeftCell="A13" workbookViewId="0">
      <selection activeCell="E17" sqref="E17"/>
    </sheetView>
  </sheetViews>
  <sheetFormatPr defaultColWidth="9.1796875" defaultRowHeight="14.5" x14ac:dyDescent="0.35"/>
  <cols>
    <col min="1" max="1" width="8.453125" style="2" bestFit="1" customWidth="1"/>
    <col min="2" max="2" width="6.6328125" style="9" bestFit="1" customWidth="1"/>
    <col min="3" max="3" width="7.36328125" style="1" bestFit="1" customWidth="1"/>
    <col min="4" max="4" width="14.08984375" style="1" bestFit="1" customWidth="1"/>
    <col min="5" max="5" width="13.08984375" style="1" bestFit="1" customWidth="1"/>
    <col min="6" max="6" width="11.36328125" style="4" bestFit="1" customWidth="1"/>
    <col min="7" max="7" width="18.90625" style="1" bestFit="1" customWidth="1"/>
    <col min="8" max="8" width="8.36328125" style="1" bestFit="1" customWidth="1"/>
    <col min="9" max="16384" width="9.1796875" style="1"/>
  </cols>
  <sheetData>
    <row r="1" spans="1:8" x14ac:dyDescent="0.35">
      <c r="A1" s="2" t="s">
        <v>0</v>
      </c>
      <c r="B1" s="9" t="s">
        <v>55</v>
      </c>
      <c r="C1" s="1" t="s">
        <v>1</v>
      </c>
      <c r="D1" s="1" t="s">
        <v>4</v>
      </c>
      <c r="E1" s="1" t="s">
        <v>2</v>
      </c>
      <c r="F1" s="4" t="s">
        <v>3</v>
      </c>
      <c r="G1" s="1" t="s">
        <v>5</v>
      </c>
      <c r="H1" s="1" t="s">
        <v>6</v>
      </c>
    </row>
    <row r="2" spans="1:8" x14ac:dyDescent="0.35">
      <c r="A2" s="2">
        <v>45570</v>
      </c>
      <c r="B2" s="9">
        <f t="shared" ref="B2:B28" si="0">MONTH(A2)</f>
        <v>10</v>
      </c>
      <c r="C2" s="1" t="s">
        <v>7</v>
      </c>
      <c r="D2" s="1" t="s">
        <v>44</v>
      </c>
      <c r="E2" s="1" t="s">
        <v>8</v>
      </c>
      <c r="F2" s="4">
        <v>7000</v>
      </c>
      <c r="G2" s="1" t="s">
        <v>9</v>
      </c>
      <c r="H2" s="1" t="s">
        <v>54</v>
      </c>
    </row>
    <row r="3" spans="1:8" x14ac:dyDescent="0.35">
      <c r="A3" s="2">
        <v>45570</v>
      </c>
      <c r="B3" s="9">
        <f t="shared" si="0"/>
        <v>10</v>
      </c>
      <c r="C3" s="1" t="s">
        <v>11</v>
      </c>
      <c r="D3" s="1" t="s">
        <v>12</v>
      </c>
      <c r="E3" s="1" t="s">
        <v>13</v>
      </c>
      <c r="F3" s="4">
        <v>70</v>
      </c>
      <c r="G3" s="1" t="s">
        <v>14</v>
      </c>
      <c r="H3" s="1" t="s">
        <v>10</v>
      </c>
    </row>
    <row r="4" spans="1:8" s="3" customFormat="1" x14ac:dyDescent="0.35">
      <c r="A4" s="2">
        <v>45570</v>
      </c>
      <c r="B4" s="9">
        <f t="shared" si="0"/>
        <v>10</v>
      </c>
      <c r="C4" s="1" t="s">
        <v>11</v>
      </c>
      <c r="D4" s="1" t="s">
        <v>12</v>
      </c>
      <c r="E4" s="1" t="s">
        <v>15</v>
      </c>
      <c r="F4" s="4">
        <v>90</v>
      </c>
      <c r="G4" s="1" t="s">
        <v>14</v>
      </c>
      <c r="H4" s="1" t="s">
        <v>10</v>
      </c>
    </row>
    <row r="5" spans="1:8" x14ac:dyDescent="0.35">
      <c r="A5" s="2">
        <v>45570</v>
      </c>
      <c r="B5" s="9">
        <f t="shared" si="0"/>
        <v>10</v>
      </c>
      <c r="C5" s="1" t="s">
        <v>11</v>
      </c>
      <c r="D5" s="1" t="s">
        <v>12</v>
      </c>
      <c r="E5" s="1" t="s">
        <v>16</v>
      </c>
      <c r="F5" s="4">
        <v>200</v>
      </c>
      <c r="G5" s="1" t="s">
        <v>17</v>
      </c>
      <c r="H5" s="1" t="s">
        <v>10</v>
      </c>
    </row>
    <row r="6" spans="1:8" x14ac:dyDescent="0.35">
      <c r="A6" s="2">
        <v>45571</v>
      </c>
      <c r="B6" s="9">
        <f t="shared" si="0"/>
        <v>10</v>
      </c>
      <c r="C6" s="1" t="s">
        <v>11</v>
      </c>
      <c r="D6" s="1" t="s">
        <v>12</v>
      </c>
      <c r="E6" s="1" t="s">
        <v>19</v>
      </c>
      <c r="F6" s="4">
        <v>1500</v>
      </c>
      <c r="G6" s="1" t="s">
        <v>14</v>
      </c>
      <c r="H6" s="1" t="s">
        <v>10</v>
      </c>
    </row>
    <row r="7" spans="1:8" x14ac:dyDescent="0.35">
      <c r="A7" s="2">
        <v>45575</v>
      </c>
      <c r="B7" s="9">
        <f t="shared" si="0"/>
        <v>10</v>
      </c>
      <c r="C7" s="1" t="s">
        <v>11</v>
      </c>
      <c r="D7" s="1" t="s">
        <v>20</v>
      </c>
      <c r="E7" s="1" t="s">
        <v>21</v>
      </c>
      <c r="F7" s="4">
        <v>50</v>
      </c>
      <c r="G7" s="1" t="s">
        <v>22</v>
      </c>
      <c r="H7" s="1" t="s">
        <v>10</v>
      </c>
    </row>
    <row r="8" spans="1:8" x14ac:dyDescent="0.35">
      <c r="A8" s="2">
        <v>45580</v>
      </c>
      <c r="B8" s="9">
        <f t="shared" si="0"/>
        <v>10</v>
      </c>
      <c r="C8" s="1" t="s">
        <v>11</v>
      </c>
      <c r="D8" s="1" t="s">
        <v>23</v>
      </c>
      <c r="E8" s="1" t="s">
        <v>24</v>
      </c>
      <c r="F8" s="4">
        <v>150</v>
      </c>
      <c r="G8" s="1" t="s">
        <v>14</v>
      </c>
      <c r="H8" s="1" t="s">
        <v>10</v>
      </c>
    </row>
    <row r="9" spans="1:8" x14ac:dyDescent="0.35">
      <c r="A9" s="2">
        <v>45583</v>
      </c>
      <c r="B9" s="9">
        <f t="shared" si="0"/>
        <v>10</v>
      </c>
      <c r="C9" s="1" t="s">
        <v>11</v>
      </c>
      <c r="D9" s="1" t="s">
        <v>37</v>
      </c>
      <c r="E9" s="1" t="s">
        <v>38</v>
      </c>
      <c r="F9" s="4">
        <v>200</v>
      </c>
      <c r="G9" s="1" t="s">
        <v>29</v>
      </c>
      <c r="H9" s="1" t="s">
        <v>10</v>
      </c>
    </row>
    <row r="10" spans="1:8" x14ac:dyDescent="0.35">
      <c r="A10" s="2">
        <v>45585</v>
      </c>
      <c r="B10" s="9">
        <f t="shared" si="0"/>
        <v>10</v>
      </c>
      <c r="C10" s="1" t="s">
        <v>7</v>
      </c>
      <c r="D10" s="1" t="s">
        <v>25</v>
      </c>
      <c r="E10" s="1" t="s">
        <v>26</v>
      </c>
      <c r="F10" s="4">
        <v>2000</v>
      </c>
      <c r="G10" s="1" t="s">
        <v>27</v>
      </c>
      <c r="H10" s="1" t="s">
        <v>54</v>
      </c>
    </row>
    <row r="11" spans="1:8" x14ac:dyDescent="0.35">
      <c r="A11" s="2">
        <v>45587</v>
      </c>
      <c r="B11" s="9">
        <f t="shared" si="0"/>
        <v>10</v>
      </c>
      <c r="C11" s="1" t="s">
        <v>11</v>
      </c>
      <c r="D11" s="1" t="s">
        <v>18</v>
      </c>
      <c r="E11" s="1" t="s">
        <v>28</v>
      </c>
      <c r="F11" s="4">
        <v>200</v>
      </c>
      <c r="G11" s="1" t="s">
        <v>47</v>
      </c>
      <c r="H11" s="1" t="s">
        <v>10</v>
      </c>
    </row>
    <row r="12" spans="1:8" x14ac:dyDescent="0.35">
      <c r="A12" s="2">
        <v>45588</v>
      </c>
      <c r="B12" s="9">
        <f t="shared" si="0"/>
        <v>10</v>
      </c>
      <c r="C12" s="1" t="s">
        <v>30</v>
      </c>
      <c r="D12" s="1" t="s">
        <v>31</v>
      </c>
      <c r="E12" s="1" t="s">
        <v>32</v>
      </c>
      <c r="F12" s="4">
        <v>200</v>
      </c>
      <c r="G12" s="1" t="s">
        <v>47</v>
      </c>
      <c r="H12" s="1" t="s">
        <v>10</v>
      </c>
    </row>
    <row r="13" spans="1:8" x14ac:dyDescent="0.35">
      <c r="A13" s="2">
        <v>45590</v>
      </c>
      <c r="B13" s="9">
        <f t="shared" si="0"/>
        <v>10</v>
      </c>
      <c r="C13" s="1" t="s">
        <v>11</v>
      </c>
      <c r="D13" s="1" t="s">
        <v>31</v>
      </c>
      <c r="E13" s="1" t="s">
        <v>33</v>
      </c>
      <c r="F13" s="4">
        <v>100</v>
      </c>
      <c r="G13" s="1" t="s">
        <v>9</v>
      </c>
      <c r="H13" s="1" t="s">
        <v>10</v>
      </c>
    </row>
    <row r="14" spans="1:8" x14ac:dyDescent="0.35">
      <c r="A14" s="2">
        <v>45590</v>
      </c>
      <c r="B14" s="9">
        <f t="shared" si="0"/>
        <v>10</v>
      </c>
      <c r="C14" s="1" t="s">
        <v>11</v>
      </c>
      <c r="D14" s="1" t="s">
        <v>20</v>
      </c>
      <c r="E14" s="1" t="s">
        <v>39</v>
      </c>
      <c r="F14" s="4">
        <v>300</v>
      </c>
      <c r="G14" s="1" t="s">
        <v>47</v>
      </c>
      <c r="H14" s="1" t="s">
        <v>10</v>
      </c>
    </row>
    <row r="15" spans="1:8" x14ac:dyDescent="0.35">
      <c r="A15" s="2">
        <v>45591</v>
      </c>
      <c r="B15" s="9">
        <f t="shared" si="0"/>
        <v>10</v>
      </c>
      <c r="C15" s="1" t="s">
        <v>11</v>
      </c>
      <c r="D15" s="1" t="s">
        <v>34</v>
      </c>
      <c r="E15" s="1" t="s">
        <v>35</v>
      </c>
      <c r="F15" s="4">
        <v>600</v>
      </c>
      <c r="G15" s="1" t="s">
        <v>29</v>
      </c>
      <c r="H15" s="1" t="s">
        <v>10</v>
      </c>
    </row>
    <row r="16" spans="1:8" x14ac:dyDescent="0.35">
      <c r="A16" s="2">
        <v>45592</v>
      </c>
      <c r="B16" s="9">
        <f t="shared" si="0"/>
        <v>10</v>
      </c>
      <c r="C16" s="1" t="s">
        <v>11</v>
      </c>
      <c r="D16" s="1" t="s">
        <v>34</v>
      </c>
      <c r="E16" s="1" t="s">
        <v>36</v>
      </c>
      <c r="F16" s="4">
        <v>300</v>
      </c>
      <c r="G16" s="1" t="s">
        <v>29</v>
      </c>
      <c r="H16" s="1" t="s">
        <v>10</v>
      </c>
    </row>
    <row r="17" spans="1:8" x14ac:dyDescent="0.35">
      <c r="A17" s="2">
        <v>45594</v>
      </c>
      <c r="B17" s="9">
        <f t="shared" si="0"/>
        <v>10</v>
      </c>
      <c r="C17" s="1" t="s">
        <v>11</v>
      </c>
      <c r="D17" s="1" t="s">
        <v>40</v>
      </c>
      <c r="E17" s="1" t="s">
        <v>41</v>
      </c>
      <c r="F17" s="4">
        <v>500</v>
      </c>
      <c r="G17" s="1" t="s">
        <v>9</v>
      </c>
      <c r="H17" s="1" t="s">
        <v>10</v>
      </c>
    </row>
    <row r="18" spans="1:8" x14ac:dyDescent="0.35">
      <c r="A18" s="2">
        <v>45595</v>
      </c>
      <c r="B18" s="9">
        <f t="shared" si="0"/>
        <v>10</v>
      </c>
      <c r="C18" s="1" t="s">
        <v>11</v>
      </c>
      <c r="D18" s="1" t="s">
        <v>42</v>
      </c>
      <c r="E18" s="1" t="s">
        <v>43</v>
      </c>
      <c r="F18" s="4">
        <v>200</v>
      </c>
      <c r="G18" s="1" t="s">
        <v>47</v>
      </c>
      <c r="H18" s="1" t="s">
        <v>10</v>
      </c>
    </row>
    <row r="19" spans="1:8" x14ac:dyDescent="0.35">
      <c r="A19" s="2">
        <v>45596</v>
      </c>
      <c r="B19" s="9">
        <f t="shared" si="0"/>
        <v>10</v>
      </c>
      <c r="C19" s="1" t="s">
        <v>11</v>
      </c>
      <c r="D19" s="1" t="s">
        <v>45</v>
      </c>
      <c r="E19" s="1" t="s">
        <v>46</v>
      </c>
      <c r="F19" s="4">
        <v>2000</v>
      </c>
      <c r="G19" s="1" t="s">
        <v>47</v>
      </c>
      <c r="H19" s="1" t="s">
        <v>10</v>
      </c>
    </row>
    <row r="20" spans="1:8" x14ac:dyDescent="0.35">
      <c r="A20" s="2">
        <v>45595</v>
      </c>
      <c r="B20" s="9">
        <f t="shared" si="0"/>
        <v>10</v>
      </c>
      <c r="C20" s="1" t="s">
        <v>11</v>
      </c>
      <c r="D20" s="1" t="s">
        <v>18</v>
      </c>
      <c r="E20" s="1" t="s">
        <v>48</v>
      </c>
      <c r="F20" s="4">
        <v>2000</v>
      </c>
      <c r="G20" s="1" t="s">
        <v>17</v>
      </c>
      <c r="H20" s="1" t="s">
        <v>10</v>
      </c>
    </row>
    <row r="21" spans="1:8" x14ac:dyDescent="0.35">
      <c r="A21" s="2">
        <v>45602</v>
      </c>
      <c r="B21" s="9">
        <f t="shared" si="0"/>
        <v>11</v>
      </c>
      <c r="C21" s="1" t="s">
        <v>7</v>
      </c>
      <c r="D21" s="1" t="s">
        <v>44</v>
      </c>
      <c r="E21" s="1" t="s">
        <v>8</v>
      </c>
      <c r="F21" s="1">
        <v>7000</v>
      </c>
      <c r="G21" s="1" t="s">
        <v>9</v>
      </c>
      <c r="H21" s="1" t="s">
        <v>54</v>
      </c>
    </row>
    <row r="22" spans="1:8" x14ac:dyDescent="0.35">
      <c r="A22" s="2">
        <v>45603</v>
      </c>
      <c r="B22" s="9">
        <f t="shared" si="0"/>
        <v>11</v>
      </c>
      <c r="C22" s="1" t="s">
        <v>11</v>
      </c>
      <c r="D22" s="1" t="s">
        <v>12</v>
      </c>
      <c r="E22" s="1" t="s">
        <v>13</v>
      </c>
      <c r="F22" s="1">
        <v>70</v>
      </c>
      <c r="G22" s="1" t="s">
        <v>14</v>
      </c>
      <c r="H22" s="1" t="s">
        <v>10</v>
      </c>
    </row>
    <row r="23" spans="1:8" x14ac:dyDescent="0.35">
      <c r="A23" s="2">
        <v>45603</v>
      </c>
      <c r="B23" s="9">
        <f t="shared" si="0"/>
        <v>11</v>
      </c>
      <c r="C23" s="1" t="s">
        <v>11</v>
      </c>
      <c r="D23" s="1" t="s">
        <v>12</v>
      </c>
      <c r="E23" s="1" t="s">
        <v>15</v>
      </c>
      <c r="F23" s="1">
        <v>90</v>
      </c>
      <c r="G23" s="1" t="s">
        <v>14</v>
      </c>
      <c r="H23" s="1" t="s">
        <v>10</v>
      </c>
    </row>
    <row r="24" spans="1:8" x14ac:dyDescent="0.35">
      <c r="A24" s="2">
        <v>45603</v>
      </c>
      <c r="B24" s="9">
        <f t="shared" si="0"/>
        <v>11</v>
      </c>
      <c r="C24" s="1" t="s">
        <v>11</v>
      </c>
      <c r="D24" s="1" t="s">
        <v>12</v>
      </c>
      <c r="E24" s="1" t="s">
        <v>16</v>
      </c>
      <c r="F24" s="1">
        <v>200</v>
      </c>
      <c r="G24" s="1" t="s">
        <v>17</v>
      </c>
      <c r="H24" s="1" t="s">
        <v>10</v>
      </c>
    </row>
    <row r="25" spans="1:8" x14ac:dyDescent="0.35">
      <c r="A25" s="2">
        <v>45604</v>
      </c>
      <c r="B25" s="9">
        <f t="shared" si="0"/>
        <v>11</v>
      </c>
      <c r="C25" s="1" t="s">
        <v>11</v>
      </c>
      <c r="D25" s="1" t="s">
        <v>12</v>
      </c>
      <c r="E25" s="1" t="s">
        <v>19</v>
      </c>
      <c r="F25" s="1">
        <v>1500</v>
      </c>
      <c r="G25" s="1" t="s">
        <v>14</v>
      </c>
      <c r="H25" s="1" t="s">
        <v>10</v>
      </c>
    </row>
    <row r="26" spans="1:8" x14ac:dyDescent="0.35">
      <c r="A26" s="2">
        <v>45607</v>
      </c>
      <c r="B26" s="9">
        <f t="shared" si="0"/>
        <v>11</v>
      </c>
      <c r="C26" s="1" t="s">
        <v>11</v>
      </c>
      <c r="D26" s="1" t="s">
        <v>20</v>
      </c>
      <c r="E26" s="1" t="s">
        <v>21</v>
      </c>
      <c r="F26" s="1">
        <v>50</v>
      </c>
      <c r="G26" s="1" t="s">
        <v>22</v>
      </c>
      <c r="H26" s="1" t="s">
        <v>10</v>
      </c>
    </row>
    <row r="27" spans="1:8" x14ac:dyDescent="0.35">
      <c r="A27" s="2">
        <v>45611</v>
      </c>
      <c r="B27" s="9">
        <f t="shared" si="0"/>
        <v>11</v>
      </c>
      <c r="C27" s="1" t="s">
        <v>11</v>
      </c>
      <c r="D27" s="1" t="s">
        <v>23</v>
      </c>
      <c r="E27" s="1" t="s">
        <v>24</v>
      </c>
      <c r="F27" s="1">
        <v>150</v>
      </c>
      <c r="G27" s="1" t="s">
        <v>14</v>
      </c>
      <c r="H27" s="1" t="s">
        <v>10</v>
      </c>
    </row>
    <row r="28" spans="1:8" x14ac:dyDescent="0.35">
      <c r="A28" s="2">
        <v>45626</v>
      </c>
      <c r="B28" s="9">
        <f t="shared" si="0"/>
        <v>11</v>
      </c>
      <c r="C28" s="1" t="s">
        <v>11</v>
      </c>
      <c r="D28" s="1" t="s">
        <v>18</v>
      </c>
      <c r="E28" s="1" t="s">
        <v>48</v>
      </c>
      <c r="F28" s="1">
        <v>2000</v>
      </c>
      <c r="G28" s="1" t="s">
        <v>17</v>
      </c>
      <c r="H28" s="1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225F-C2B4-4B0C-9F49-333E6C885982}">
  <sheetPr>
    <tabColor rgb="FF00B050"/>
  </sheetPr>
  <dimension ref="A1:E14"/>
  <sheetViews>
    <sheetView workbookViewId="0">
      <selection activeCell="A2" sqref="A2"/>
    </sheetView>
  </sheetViews>
  <sheetFormatPr defaultRowHeight="14.5" x14ac:dyDescent="0.35"/>
  <cols>
    <col min="1" max="1" width="17" bestFit="1" customWidth="1"/>
    <col min="2" max="2" width="13" bestFit="1" customWidth="1"/>
    <col min="3" max="3" width="10.453125" bestFit="1" customWidth="1"/>
    <col min="4" max="4" width="17" bestFit="1" customWidth="1"/>
    <col min="5" max="5" width="13" bestFit="1" customWidth="1"/>
    <col min="6" max="6" width="12" bestFit="1" customWidth="1"/>
  </cols>
  <sheetData>
    <row r="1" spans="1:5" x14ac:dyDescent="0.35">
      <c r="A1" s="5" t="s">
        <v>1</v>
      </c>
      <c r="B1" t="s">
        <v>11</v>
      </c>
      <c r="D1" s="5" t="s">
        <v>1</v>
      </c>
      <c r="E1" t="s">
        <v>7</v>
      </c>
    </row>
    <row r="3" spans="1:5" x14ac:dyDescent="0.35">
      <c r="A3" s="5" t="s">
        <v>49</v>
      </c>
      <c r="B3" t="s">
        <v>51</v>
      </c>
      <c r="D3" s="5" t="s">
        <v>49</v>
      </c>
      <c r="E3" t="s">
        <v>51</v>
      </c>
    </row>
    <row r="4" spans="1:5" x14ac:dyDescent="0.35">
      <c r="A4" s="6" t="s">
        <v>34</v>
      </c>
      <c r="B4" s="4">
        <v>900</v>
      </c>
      <c r="D4" s="6" t="s">
        <v>44</v>
      </c>
      <c r="E4" s="4">
        <v>7000</v>
      </c>
    </row>
    <row r="5" spans="1:5" x14ac:dyDescent="0.35">
      <c r="A5" s="6" t="s">
        <v>40</v>
      </c>
      <c r="B5" s="4">
        <v>500</v>
      </c>
      <c r="D5" s="6" t="s">
        <v>25</v>
      </c>
      <c r="E5" s="4">
        <v>2000</v>
      </c>
    </row>
    <row r="6" spans="1:5" x14ac:dyDescent="0.35">
      <c r="A6" s="6" t="s">
        <v>31</v>
      </c>
      <c r="B6" s="4">
        <v>100</v>
      </c>
      <c r="D6" s="6" t="s">
        <v>50</v>
      </c>
      <c r="E6" s="4">
        <v>9000</v>
      </c>
    </row>
    <row r="7" spans="1:5" x14ac:dyDescent="0.35">
      <c r="A7" s="6" t="s">
        <v>18</v>
      </c>
      <c r="B7" s="4">
        <v>2200</v>
      </c>
    </row>
    <row r="8" spans="1:5" x14ac:dyDescent="0.35">
      <c r="A8" s="6" t="s">
        <v>12</v>
      </c>
      <c r="B8" s="4">
        <v>1860</v>
      </c>
    </row>
    <row r="9" spans="1:5" x14ac:dyDescent="0.35">
      <c r="A9" s="6" t="s">
        <v>23</v>
      </c>
      <c r="B9" s="4">
        <v>150</v>
      </c>
    </row>
    <row r="10" spans="1:5" x14ac:dyDescent="0.35">
      <c r="A10" s="6" t="s">
        <v>37</v>
      </c>
      <c r="B10" s="4">
        <v>200</v>
      </c>
    </row>
    <row r="11" spans="1:5" x14ac:dyDescent="0.35">
      <c r="A11" s="6" t="s">
        <v>20</v>
      </c>
      <c r="B11" s="4">
        <v>350</v>
      </c>
    </row>
    <row r="12" spans="1:5" x14ac:dyDescent="0.35">
      <c r="A12" s="6" t="s">
        <v>42</v>
      </c>
      <c r="B12" s="4">
        <v>200</v>
      </c>
    </row>
    <row r="13" spans="1:5" x14ac:dyDescent="0.35">
      <c r="A13" s="6" t="s">
        <v>45</v>
      </c>
      <c r="B13" s="4">
        <v>2000</v>
      </c>
    </row>
    <row r="14" spans="1:5" x14ac:dyDescent="0.35">
      <c r="A14" s="6" t="s">
        <v>50</v>
      </c>
      <c r="B14" s="4">
        <v>8460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2EE-2675-4BEB-B285-59DE5E6DB88C}">
  <sheetPr>
    <tabColor theme="0"/>
  </sheetPr>
  <dimension ref="A2:U30"/>
  <sheetViews>
    <sheetView topLeftCell="A3" zoomScale="70" zoomScaleNormal="70" workbookViewId="0">
      <selection activeCell="A2" sqref="A2"/>
    </sheetView>
  </sheetViews>
  <sheetFormatPr defaultColWidth="0" defaultRowHeight="14.5" x14ac:dyDescent="0.35"/>
  <cols>
    <col min="1" max="1" width="36.453125" style="7" customWidth="1"/>
    <col min="2" max="21" width="8.7265625" style="8" customWidth="1"/>
    <col min="22" max="16384" width="8.7265625" hidden="1"/>
  </cols>
  <sheetData>
    <row r="2" spans="8:8" ht="103.5" customHeight="1" x14ac:dyDescent="0.35"/>
    <row r="5" spans="8:8" x14ac:dyDescent="0.35">
      <c r="H5" s="8" t="s">
        <v>53</v>
      </c>
    </row>
    <row r="23" spans="8:10" x14ac:dyDescent="0.35">
      <c r="H23" s="8" t="s">
        <v>52</v>
      </c>
    </row>
    <row r="30" spans="8:10" x14ac:dyDescent="0.35">
      <c r="J3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E65A-A816-4EB0-B00F-5CAE46E13AFC}">
  <dimension ref="B1:C18"/>
  <sheetViews>
    <sheetView workbookViewId="0">
      <selection activeCell="C3" sqref="B3:C3"/>
    </sheetView>
  </sheetViews>
  <sheetFormatPr defaultRowHeight="14.5" x14ac:dyDescent="0.35"/>
  <cols>
    <col min="2" max="2" width="20.08984375" customWidth="1"/>
    <col min="3" max="3" width="14.81640625" style="1" customWidth="1"/>
  </cols>
  <sheetData>
    <row r="1" spans="2:3" s="7" customFormat="1" ht="44.5" customHeight="1" x14ac:dyDescent="0.35">
      <c r="C1" s="12"/>
    </row>
    <row r="3" spans="2:3" x14ac:dyDescent="0.35">
      <c r="B3" t="s">
        <v>57</v>
      </c>
      <c r="C3" s="1">
        <f ca="1">SUM(C6,C18)</f>
        <v>408</v>
      </c>
    </row>
    <row r="6" spans="2:3" x14ac:dyDescent="0.35">
      <c r="B6" s="10" t="s">
        <v>56</v>
      </c>
      <c r="C6" s="13" t="s">
        <v>27</v>
      </c>
    </row>
    <row r="7" spans="2:3" x14ac:dyDescent="0.35">
      <c r="B7" s="11">
        <v>45594</v>
      </c>
      <c r="C7" s="1">
        <v>500</v>
      </c>
    </row>
    <row r="8" spans="2:3" x14ac:dyDescent="0.35">
      <c r="C8" s="1">
        <f ca="1">RANDBETWEEN(1,1000)</f>
        <v>722</v>
      </c>
    </row>
    <row r="9" spans="2:3" x14ac:dyDescent="0.35">
      <c r="C9" s="1">
        <f ca="1">RANDBETWEEN(1,1000)</f>
        <v>161</v>
      </c>
    </row>
    <row r="10" spans="2:3" x14ac:dyDescent="0.35">
      <c r="C10" s="1">
        <f ca="1">RANDBETWEEN(1,1000)</f>
        <v>995</v>
      </c>
    </row>
    <row r="11" spans="2:3" x14ac:dyDescent="0.35">
      <c r="C11" s="1">
        <f ca="1">RANDBETWEEN(1,1000)</f>
        <v>250</v>
      </c>
    </row>
    <row r="12" spans="2:3" x14ac:dyDescent="0.35">
      <c r="C12" s="1">
        <f ca="1">RANDBETWEEN(1,1000)</f>
        <v>475</v>
      </c>
    </row>
    <row r="13" spans="2:3" x14ac:dyDescent="0.35">
      <c r="C13" s="1">
        <f ca="1">RANDBETWEEN(1,1000)</f>
        <v>468</v>
      </c>
    </row>
    <row r="14" spans="2:3" x14ac:dyDescent="0.35">
      <c r="C14" s="1">
        <f ca="1">RANDBETWEEN(1,1000)</f>
        <v>434</v>
      </c>
    </row>
    <row r="15" spans="2:3" x14ac:dyDescent="0.35">
      <c r="C15" s="1">
        <f ca="1">RANDBETWEEN(1,1000)</f>
        <v>864</v>
      </c>
    </row>
    <row r="16" spans="2:3" x14ac:dyDescent="0.35">
      <c r="C16" s="1">
        <f ca="1">RANDBETWEEN(1,1000)</f>
        <v>454</v>
      </c>
    </row>
    <row r="17" spans="3:3" x14ac:dyDescent="0.35">
      <c r="C17" s="1">
        <f ca="1">RANDBETWEEN(1,1000)</f>
        <v>443</v>
      </c>
    </row>
    <row r="18" spans="3:3" x14ac:dyDescent="0.35">
      <c r="C18" s="1">
        <f ca="1">RANDBETWEEN(1,1000)</f>
        <v>408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Andressa Piovezan</cp:lastModifiedBy>
  <dcterms:created xsi:type="dcterms:W3CDTF">2024-10-02T19:12:03Z</dcterms:created>
  <dcterms:modified xsi:type="dcterms:W3CDTF">2025-01-15T21:41:12Z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2025-01-15T18:16:52Z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6c756144-67fb-45bd-8bcc-d45332dedc65</vt:lpwstr>
  </property>
  <property fmtid="{D5CDD505-2E9C-101B-9397-08002B2CF9AE}" pid="8" name="MSIP_Label_9333b259-87ee-4762-9a8c-7b0d155dd87f_ContentBits">
    <vt:lpwstr>1</vt:lpwstr>
  </property>
</Properties>
</file>