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9f9cc1f80a8ecad3/Documents/"/>
    </mc:Choice>
  </mc:AlternateContent>
  <xr:revisionPtr revIDLastSave="11" documentId="8_{DAFA0160-4213-4816-93DC-CAC0390ACFAD}" xr6:coauthVersionLast="47" xr6:coauthVersionMax="47" xr10:uidLastSave="{287CB36C-6F21-437C-992F-37FCBDF8FC5A}"/>
  <workbookProtection workbookAlgorithmName="SHA-512" workbookHashValue="LNGBsOr29HJKId2R7YoYzvTIkfghDBCVBAwYYu6EgTC8mKRMJ2dyl+z4wmwyPYevw3w+SUWaQiHqS5PYPJCVxw==" workbookSaltValue="9Ffxfj0QinUvPiU57vEfMA==" workbookSpinCount="100000" lockStructure="1"/>
  <bookViews>
    <workbookView xWindow="-120" yWindow="-120" windowWidth="38640" windowHeight="21120" xr2:uid="{2BE54E11-4FCB-40DE-BBB1-1B3A410B483E}"/>
  </bookViews>
  <sheets>
    <sheet name="Household Income &amp; Housing" sheetId="1" r:id="rId1"/>
    <sheet name="Min Wage to CEO" sheetId="2" r:id="rId2"/>
    <sheet name="Preventable Deaths Per Year" sheetId="4" r:id="rId3"/>
    <sheet name="Non-Lethal Attacks (Suffering)" sheetId="3" r:id="rId4"/>
    <sheet name="Est. Compensation Distribution"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4" l="1"/>
  <c r="E8" i="6"/>
  <c r="E2" i="6"/>
  <c r="E3" i="6"/>
  <c r="E4" i="6"/>
  <c r="E5" i="6"/>
  <c r="E6" i="6"/>
  <c r="E7" i="6"/>
  <c r="B27" i="3"/>
  <c r="C27" i="3"/>
  <c r="D27" i="3"/>
  <c r="E27" i="3"/>
  <c r="F27" i="3"/>
  <c r="G3" i="3"/>
  <c r="G4" i="3"/>
  <c r="G5" i="3"/>
  <c r="G6" i="3"/>
  <c r="G7" i="3"/>
  <c r="G8" i="3"/>
  <c r="G9" i="3"/>
  <c r="G10" i="3"/>
  <c r="G11" i="3"/>
  <c r="G12" i="3"/>
  <c r="G13" i="3"/>
  <c r="G14" i="3"/>
  <c r="G15" i="3"/>
  <c r="G16" i="3"/>
  <c r="G17" i="3"/>
  <c r="G18" i="3"/>
  <c r="G19" i="3"/>
  <c r="G20" i="3"/>
  <c r="G21" i="3"/>
  <c r="G22" i="3"/>
  <c r="G23" i="3"/>
  <c r="G24" i="3"/>
  <c r="G25" i="3"/>
  <c r="G26" i="3"/>
  <c r="G2" i="3"/>
  <c r="J3" i="4"/>
  <c r="J4" i="4"/>
  <c r="J5" i="4"/>
  <c r="J6" i="4"/>
  <c r="J7" i="4"/>
  <c r="J8" i="4"/>
  <c r="J9" i="4"/>
  <c r="J10" i="4"/>
  <c r="J11" i="4"/>
  <c r="J12" i="4"/>
  <c r="J13" i="4"/>
  <c r="J14" i="4"/>
  <c r="J15" i="4"/>
  <c r="J16" i="4"/>
  <c r="J17" i="4"/>
  <c r="J18" i="4"/>
  <c r="J19" i="4"/>
  <c r="J20" i="4"/>
  <c r="J21" i="4"/>
  <c r="J22" i="4"/>
  <c r="J23" i="4"/>
  <c r="J24" i="4"/>
  <c r="J25" i="4"/>
  <c r="J26" i="4"/>
  <c r="J2" i="4"/>
  <c r="C27" i="4"/>
  <c r="D27" i="4"/>
  <c r="E27" i="4"/>
  <c r="F27" i="4"/>
  <c r="G27" i="4"/>
  <c r="H27" i="4"/>
  <c r="I27" i="4"/>
  <c r="B27" i="4"/>
  <c r="G4" i="2"/>
  <c r="G6" i="2"/>
  <c r="G7" i="2"/>
  <c r="G8" i="2"/>
  <c r="G9" i="2"/>
  <c r="G10" i="2"/>
  <c r="G11" i="2"/>
  <c r="G5" i="2"/>
  <c r="E9" i="6" l="1"/>
  <c r="G27" i="3"/>
</calcChain>
</file>

<file path=xl/sharedStrings.xml><?xml version="1.0" encoding="utf-8"?>
<sst xmlns="http://schemas.openxmlformats.org/spreadsheetml/2006/main" count="282" uniqueCount="180">
  <si>
    <t>Year</t>
  </si>
  <si>
    <t>Homeless Deaths</t>
  </si>
  <si>
    <t>Adjusted to 2023 Rent</t>
  </si>
  <si>
    <t>Adjusted to 2023 Income</t>
  </si>
  <si>
    <t>Adjusted to 2023 Home Price</t>
  </si>
  <si>
    <t>Decade</t>
  </si>
  <si>
    <t>Adjusted for 2023 Wage</t>
  </si>
  <si>
    <t>https://www.census.gov/data/tables/time-series/dec/coh-values.html</t>
  </si>
  <si>
    <t>https://ipropertymanagement.com/research/average-rent-by-year</t>
  </si>
  <si>
    <t>https://www2.census.gov/programs-surveys/decennial/tables/time-series/census-housing-tables/grossrents.pdf</t>
  </si>
  <si>
    <t>https://worldpopulationreview.com/state-rankings/average-rent-by-state</t>
  </si>
  <si>
    <t>https://www.census.gov/data/tables/time-series/demo/income-poverty/historical-income-households.html</t>
  </si>
  <si>
    <t>https://www.archives.gov/publications/prologue/2012/spring/1940.html</t>
  </si>
  <si>
    <t>https://www.census.gov/library/publications/1952/demo/p60-009.html</t>
  </si>
  <si>
    <t>https://www2.census.gov/prod2/popscan/p60-036.pdf</t>
  </si>
  <si>
    <t>https://www.irs.gov/pub/irs-soi/20soirepar.pdf</t>
  </si>
  <si>
    <t>https://www.usinflationcalculator.com/</t>
  </si>
  <si>
    <t>Median Nationwide Rent</t>
  </si>
  <si>
    <t>Median Home Price</t>
  </si>
  <si>
    <t>https://www.census.gov/library/publications/1982/demo/p60-132.html</t>
  </si>
  <si>
    <t>https://www.census.gov/library/publications/1971/demo/p60-80.html</t>
  </si>
  <si>
    <t>https://www2.census.gov/prod2/popscan/p60-174.pdf</t>
  </si>
  <si>
    <t>https://www.census.gov/library/publications/2001/demo/p60-213.html</t>
  </si>
  <si>
    <t>https://www.census.gov/newsroom/releases/archives/income_wealth/cb11-157.html</t>
  </si>
  <si>
    <t>https://www.justice.gov/ust/eo/bapcpa/20230401/bci_data/median_income_table.htm</t>
  </si>
  <si>
    <t>https://fred.stlouisfed.org/series/MSPUS</t>
  </si>
  <si>
    <t>https://www.huduser.gov/portal/elist/2011-Mar10.html</t>
  </si>
  <si>
    <t>References</t>
  </si>
  <si>
    <t>Median Household Income (Pre-Tax Annual)</t>
  </si>
  <si>
    <t>Avg Additional Monthly Expenses</t>
  </si>
  <si>
    <t>https://www.bls.gov/news.release/cesan.nr0.htm</t>
  </si>
  <si>
    <r>
      <t>Note:</t>
    </r>
    <r>
      <rPr>
        <sz val="11"/>
        <color theme="1"/>
        <rFont val="Calibri"/>
        <family val="2"/>
        <scheme val="minor"/>
      </rPr>
      <t xml:space="preserve"> This does not take into account additional monthly expenses before 2021 (food, transportation, utilities), but a cursory search should yield clear spikes in this cost the last 20 years.</t>
    </r>
    <r>
      <rPr>
        <b/>
        <sz val="11"/>
        <color theme="1"/>
        <rFont val="Calibri"/>
        <family val="2"/>
        <scheme val="minor"/>
      </rPr>
      <t xml:space="preserve">
</t>
    </r>
    <r>
      <rPr>
        <sz val="11"/>
        <color theme="1"/>
        <rFont val="Calibri"/>
        <family val="2"/>
        <scheme val="minor"/>
      </rPr>
      <t>The average additional expenses in 2021 (adding into 2023) of $3,694 with the median rent means $5,020/Month ($60,240/year). With adding taxes onto income then it's clear why people are only barely surviving.</t>
    </r>
  </si>
  <si>
    <t>https://www.dol.gov/agencies/whd/minimum-wage/history/chart</t>
  </si>
  <si>
    <t>Full-time(40/wk) yearly pay at 2023</t>
  </si>
  <si>
    <r>
      <rPr>
        <b/>
        <sz val="11"/>
        <color theme="1"/>
        <rFont val="Calibri"/>
        <family val="2"/>
        <scheme val="minor"/>
      </rPr>
      <t>Note:</t>
    </r>
    <r>
      <rPr>
        <sz val="11"/>
        <color theme="1"/>
        <rFont val="Calibri"/>
        <family val="2"/>
        <scheme val="minor"/>
      </rPr>
      <t xml:space="preserve"> This does not include time off</t>
    </r>
  </si>
  <si>
    <r>
      <rPr>
        <b/>
        <sz val="11"/>
        <color theme="1"/>
        <rFont val="Calibri"/>
        <family val="2"/>
        <scheme val="minor"/>
      </rPr>
      <t>Note:</t>
    </r>
    <r>
      <rPr>
        <sz val="11"/>
        <color theme="1"/>
        <rFont val="Calibri"/>
        <family val="2"/>
        <scheme val="minor"/>
      </rPr>
      <t xml:space="preserve"> If you compare these numbers to the previous tab you can see that minimum wage goes from 1/3rd the annual median income to 1/5th, while also going from 1/6th of a home price to 1/28th
Factoring in the "additional monthly expenses" then this shows it's clearly impossible to survive on minimum wage even with no sick/vaction time. (Hence starvation/juggling bills/massive debt/etc...)</t>
    </r>
  </si>
  <si>
    <t>Federal Minimum Wage (Hourly)</t>
  </si>
  <si>
    <t>https://www.dol.gov/agencies/whd/minimum-wage/state</t>
  </si>
  <si>
    <t>Adjusted for 2023 CEO</t>
  </si>
  <si>
    <t>https://www.epi.org/publication/ceo-compensation-2018/H58</t>
  </si>
  <si>
    <t>https://www.epi.org/publication/ceo-pay-in-2020/</t>
  </si>
  <si>
    <t>https://aflcio.org/paywatch/highest-paid-ceos</t>
  </si>
  <si>
    <t>Top 350 CEO Avg Salary</t>
  </si>
  <si>
    <t>https://www.epi.org/blog/epis-top-charts-of-2022-epis-most-popular-charts-tell-the-story-of-how-pandemic-setbacks-in-income-inequality-were-mitigated-by-pandemic-relief/</t>
  </si>
  <si>
    <t>https://files.epi.org/uploads/255893.pdf</t>
  </si>
  <si>
    <r>
      <rPr>
        <b/>
        <sz val="11"/>
        <color theme="1"/>
        <rFont val="Calibri"/>
        <family val="2"/>
        <scheme val="minor"/>
      </rPr>
      <t>Note:</t>
    </r>
    <r>
      <rPr>
        <sz val="11"/>
        <color theme="1"/>
        <rFont val="Calibri"/>
        <family val="2"/>
        <scheme val="minor"/>
      </rPr>
      <t xml:space="preserve"> No CEO data before 1965 (listed in 1961) and 2023 is from 2021.</t>
    </r>
  </si>
  <si>
    <t>Ratio</t>
  </si>
  <si>
    <t>Indigenous Deaths (Attacks &amp; "Missing")</t>
  </si>
  <si>
    <t>Total</t>
  </si>
  <si>
    <t>https://www.washingtonpost.com/education/interactive/school-shootings-database/</t>
  </si>
  <si>
    <t>https://www.chds.us/sssc/charts-graphs/</t>
  </si>
  <si>
    <t>https://k12ssdb.org/all-shootings</t>
  </si>
  <si>
    <t>Youth Suicides</t>
  </si>
  <si>
    <r>
      <rPr>
        <b/>
        <sz val="11"/>
        <color theme="1"/>
        <rFont val="Calibri"/>
        <family val="2"/>
        <scheme val="minor"/>
      </rPr>
      <t>Note:</t>
    </r>
    <r>
      <rPr>
        <sz val="11"/>
        <color theme="1"/>
        <rFont val="Calibri"/>
        <family val="2"/>
        <scheme val="minor"/>
      </rPr>
      <t xml:space="preserve"> 2023 numbers are only "current numbers"</t>
    </r>
  </si>
  <si>
    <t>https://nami.org/Your-Journey/Kids-Teens-and-Young-Adults/What-You-Need-to-Know-About-Youth-Suicide</t>
  </si>
  <si>
    <t>https://www.cdc.gov/mmwr/volumes/72/wr/mm7206a4.htm?s_cid=mm7206a4_w</t>
  </si>
  <si>
    <t>https://www.nimh.nih.gov/news/science-news/2023/youth-suicide-rates-increased-during-the-covid-19-pandemic</t>
  </si>
  <si>
    <t>https://www.nimh.nih.gov/health/statistics/suicide</t>
  </si>
  <si>
    <t>https://afsp.org/suicide-statistics/</t>
  </si>
  <si>
    <t>https://www.sccenter.org/programs-and-services/for-teens/teen-suicide-facts/</t>
  </si>
  <si>
    <t>https://www.washingtonpost.com/graphics/investigations/police-shootings-database/</t>
  </si>
  <si>
    <t>https://www.statista.com/statistics/585152/people-shot-to-death-by-us-police-by-race/</t>
  </si>
  <si>
    <t>People Killed by Police</t>
  </si>
  <si>
    <t>https://policeepi.uic.edu/u-s-data-on-police-shootings-and-violence/</t>
  </si>
  <si>
    <t>https://www.cbsnews.com/news/native-americans-disproportionately-go-missing-data-show-and-federal-authorities-are-the-ones-who-investigate/</t>
  </si>
  <si>
    <t>https://www.secondwavemedia.com/southwest-michigan/features/As-Native-American-women-go-missing-and-are-murdered-who-is-keeping-track-081821.aspx</t>
  </si>
  <si>
    <t>https://www.nbcnews.com/news/us-news/lack-awareness-data-hinders-cases-missing-murdered-native-american-women-n1235233</t>
  </si>
  <si>
    <t>https://www.cdc.gov/mmwr/volumes/70/ss/ss7008a1.htm</t>
  </si>
  <si>
    <t>https://www.theguardian.com/tv-and-radio/2023/feb/03/murder-in-big-horn-showtime-docuseries-montana-missing-murdered-indigenous-women</t>
  </si>
  <si>
    <t>https://www.nativewomenswilderness.org/mmiw</t>
  </si>
  <si>
    <t>https://www.uihi.org/wp-content/uploads/2018/11/Missing-and-Murdered-Indigenous-Women-and-Girls-Report.pdf</t>
  </si>
  <si>
    <t>https://www.bia.gov/service/mmu</t>
  </si>
  <si>
    <t>https://www.nativehope.org/missing-and-murdered-indigenous-women-mmiw</t>
  </si>
  <si>
    <t>https://blogs.und.edu/ndlaw/2022/10/silent-crisis-thousands-of-missing-and-murdered-native-americans-professor-lewerenz-is-quoted/</t>
  </si>
  <si>
    <t>https://news.harvard.edu/gazette/story/2021/05/how-unjust-police-killings-damage-the-mental-health-of-black-americans/</t>
  </si>
  <si>
    <t>https://www.thelancet.com/journals/lancet/article/PIIS0140-6736(21)01609-3/fulltext</t>
  </si>
  <si>
    <r>
      <rPr>
        <b/>
        <sz val="11"/>
        <color theme="1"/>
        <rFont val="Calibri"/>
        <family val="2"/>
        <scheme val="minor"/>
      </rPr>
      <t xml:space="preserve">Note: </t>
    </r>
    <r>
      <rPr>
        <sz val="11"/>
        <color theme="1"/>
        <rFont val="Calibri"/>
        <family val="2"/>
        <scheme val="minor"/>
      </rPr>
      <t>No concrete data on Indigenous due to lack of appropriate accountability from agencies. Please see sources below.</t>
    </r>
  </si>
  <si>
    <t>https://watson.brown.edu/costsofwar/papers/2021/Suicides</t>
  </si>
  <si>
    <t>https://www.uso.org/stories/2664-military-suicide-rates-are-at-an-all-time-high-heres-how-were-trying-to-help</t>
  </si>
  <si>
    <t>https://www.mentalhealth.va.gov/docs/data-sheets/2022/2022-National-Veteran-Suicide-Prevention-Annual-Report-FINAL-508.pdf</t>
  </si>
  <si>
    <t xml:space="preserve">Veteran Suicides </t>
  </si>
  <si>
    <t>Deaths in School Shootings</t>
  </si>
  <si>
    <t>https://www.cdc.gov/washington/testimony/2022/t20220615.htm</t>
  </si>
  <si>
    <t>https://abcnews.go.com/Politics/veteran-suicide-rate-lowest-years-va-advocates-worry/story?id=90204603</t>
  </si>
  <si>
    <t>https://www.militarytimes.com/veterans/2022/09/17/veterans-suicide-rate-may-be-double-federal-estimates-study-suggests/</t>
  </si>
  <si>
    <t>https://www.thetrevorproject.org/resources/article/facts-about-lgbtq-youth-suicide/</t>
  </si>
  <si>
    <t>https://www.thetrevorproject.org/research-briefs/estimate-of-how-often-lgbtq-youth-attempt-suicide-in-the-u-s/</t>
  </si>
  <si>
    <t>https://www.newportacademy.com/resources/mental-health/lgbt-suicide-rates/</t>
  </si>
  <si>
    <t>https://www.npr.org/2022/05/05/1096920693/lgbtq-youth-thoughts-of-suicide-trevor-project-survey</t>
  </si>
  <si>
    <t>https://www.nytimes.com/2023/06/01/health/lgbtq-suicide-data.html</t>
  </si>
  <si>
    <t>https://uclacovidbehindbars.org/intro-carceral-mortality</t>
  </si>
  <si>
    <t>https://www.prisonpolicy.org/blog/2021/06/08/prison_mortality/</t>
  </si>
  <si>
    <t>https://www.vera.org/news/government-cant-say-how-many-people-die-in-u-s-jails-and-prisons</t>
  </si>
  <si>
    <t>Jail &amp; Prison Deaths (Non-Natural)</t>
  </si>
  <si>
    <t>N/A</t>
  </si>
  <si>
    <t>https://bjs.ojp.gov/content/pub/pdf/msfp0119st.pdf</t>
  </si>
  <si>
    <t>https://bjs.ojp.gov/content/pub/pdf/shsplj.pdf</t>
  </si>
  <si>
    <t>https://www.nytimes.com/2023/02/19/us/covid-prison-deaths.html</t>
  </si>
  <si>
    <t xml:space="preserve">Pregnancy-Related Deaths </t>
  </si>
  <si>
    <t>https://www.npr.org/sections/health-shots/2023/03/16/1163786037/maternal-deaths-in-the-u-s-spiked-in-2021-cdc-reports</t>
  </si>
  <si>
    <t>https://www.cdc.gov/reproductivehealth/maternal-mortality/preventing-pregnancy-related-deaths.html</t>
  </si>
  <si>
    <t>https://www.cdc.gov/nchs/data/hestat/maternal-mortality/2021/maternal-mortality-rates-2021.htm</t>
  </si>
  <si>
    <t>https://www.commonwealthfund.org/sites/default/files/2020-12/Declercq_maternal_mortality_primer_db.pdf</t>
  </si>
  <si>
    <t>https://www.ncbi.nlm.nih.gov/pmc/articles/PMC8055191/</t>
  </si>
  <si>
    <r>
      <rPr>
        <b/>
        <sz val="11"/>
        <color theme="1"/>
        <rFont val="Calibri"/>
        <family val="2"/>
        <scheme val="minor"/>
      </rPr>
      <t>Note:</t>
    </r>
    <r>
      <rPr>
        <sz val="11"/>
        <color theme="1"/>
        <rFont val="Calibri"/>
        <family val="2"/>
        <scheme val="minor"/>
      </rPr>
      <t xml:space="preserve"> Pregnancy data before 2018 appears to only provide a "per 100k" number</t>
    </r>
  </si>
  <si>
    <t xml:space="preserve">N/A </t>
  </si>
  <si>
    <t>Indigenous sources</t>
  </si>
  <si>
    <t>Police sources</t>
  </si>
  <si>
    <t>Prison sources</t>
  </si>
  <si>
    <t>Pregnancy sources</t>
  </si>
  <si>
    <t>https://homelessdeathscount.org/</t>
  </si>
  <si>
    <t>https://lacounty.gov/2023/05/12/new-public-health-report-shows-sharp-rise-in-mortality-among-people-experiencing-homelessness/</t>
  </si>
  <si>
    <t>https://www.theguardian.com/us-news/2022/feb/07/homelessness-is-lethal-deaths-have-risen-dramatically</t>
  </si>
  <si>
    <t>https://policyadvice.net/insurance/insights/homelessness-statistics/</t>
  </si>
  <si>
    <t>Homeless sources</t>
  </si>
  <si>
    <t>School shooting sources</t>
  </si>
  <si>
    <t>Youth suicide sources</t>
  </si>
  <si>
    <t>Veteran suicide sources</t>
  </si>
  <si>
    <t>https://nhchc.org/wp-content/uploads/2020/12/Homeless-Mortality-Toolkit-FULL-FINAL.pdf</t>
  </si>
  <si>
    <r>
      <rPr>
        <b/>
        <sz val="11"/>
        <color theme="1"/>
        <rFont val="Calibri"/>
        <family val="2"/>
        <scheme val="minor"/>
      </rPr>
      <t xml:space="preserve">Note: </t>
    </r>
    <r>
      <rPr>
        <sz val="11"/>
        <color theme="1"/>
        <rFont val="Calibri"/>
        <family val="2"/>
        <scheme val="minor"/>
      </rPr>
      <t>There's no concrete numbers for youth suicides, other than "an average of 5000 a year"</t>
    </r>
  </si>
  <si>
    <t>School Shooting Injuries</t>
  </si>
  <si>
    <t>Students in School During Shooting</t>
  </si>
  <si>
    <t>https://github.com/washingtonpost/data-school-shootings/blob/master/school-shootings-data.csv</t>
  </si>
  <si>
    <t>https://legaljobs.io/blog/sexual-assault-statistics/</t>
  </si>
  <si>
    <t>https://www.nsvrc.org/statistics</t>
  </si>
  <si>
    <t>Reasons for Compensation</t>
  </si>
  <si>
    <t>Compensation per Person</t>
  </si>
  <si>
    <t>Total Amount for Group</t>
  </si>
  <si>
    <t>Group</t>
  </si>
  <si>
    <t>Indigenous</t>
  </si>
  <si>
    <t>Black</t>
  </si>
  <si>
    <t>Veterans</t>
  </si>
  <si>
    <t>LGBTQ+</t>
  </si>
  <si>
    <t>Prisoners</t>
  </si>
  <si>
    <t>https://www.rainn.org/statistics/victims-sexual-violence</t>
  </si>
  <si>
    <t>https://www.statista.com/statistics/191137/reported-forcible-rape-cases-in-the-usa-since-1990/</t>
  </si>
  <si>
    <t>https://abetterwaymuncie.org/rape-crisis-center/rape-statistics/</t>
  </si>
  <si>
    <r>
      <t>Rapes (</t>
    </r>
    <r>
      <rPr>
        <b/>
        <u/>
        <sz val="11"/>
        <color theme="1"/>
        <rFont val="Calibri"/>
        <family val="2"/>
        <scheme val="minor"/>
      </rPr>
      <t>Reported</t>
    </r>
    <r>
      <rPr>
        <b/>
        <sz val="11"/>
        <color theme="1"/>
        <rFont val="Calibri"/>
        <family val="2"/>
        <scheme val="minor"/>
      </rPr>
      <t>)</t>
    </r>
  </si>
  <si>
    <t>https://www.ptsd.va.gov/understand/common/common_veterans.asp</t>
  </si>
  <si>
    <t>https://www.ptsd.va.gov/professional/treat/essentials/epidemiology.asp</t>
  </si>
  <si>
    <t>https://www.hillandponton.com/veterans-statistics/ptsd/</t>
  </si>
  <si>
    <t>https://www.ncbi.nlm.nih.gov/pmc/articles/PMC5047000/</t>
  </si>
  <si>
    <t>Rape sources</t>
  </si>
  <si>
    <t>Veterans sources</t>
  </si>
  <si>
    <t>https://www.nsf.gov/news/news_summ.jsp?cntn_id=306317&amp;org=SBE</t>
  </si>
  <si>
    <t>https://www.ncbi.nlm.nih.gov/pmc/articles/PMC5482227/</t>
  </si>
  <si>
    <t>https://www.bu.edu/sph/news/articles/2021/30-years-after-gulf-war-veterans-still-battle-health-issues-caused-by-toxic-wounds/</t>
  </si>
  <si>
    <t>Hate Crime sources</t>
  </si>
  <si>
    <t>US Taxpayers (18+)</t>
  </si>
  <si>
    <t>https://www.woundedwarriorproject.org/mission/annual-warrior-survey/past-wwp-annual-warrior-surveys</t>
  </si>
  <si>
    <t>https://www.vfw.org/media-and-events/latest-releases/archives/2023/4/nearly-40-percent-of-vets-report-toxic-exposure</t>
  </si>
  <si>
    <t>https://news.va.gov/119990/researchers-support-exposed-to-toxic-substances/</t>
  </si>
  <si>
    <t>Veterans Diagnosed (PTSD/Toxic Exposure)</t>
  </si>
  <si>
    <t>Population sources</t>
  </si>
  <si>
    <t>https://www.census.gov/quickfacts/fact/table/US/PST045222</t>
  </si>
  <si>
    <t>https://bjs.ojp.gov/library/publications/prisoners-2021-statistical-tables</t>
  </si>
  <si>
    <t>https://www.census.gov/popclock/</t>
  </si>
  <si>
    <t>https://www.hrc.org/press-releases/we-are-here-lgbtq-adult-population-in-united-states-reaches-at-least-20-million-according-to-human-rights-campaign-foundation-report</t>
  </si>
  <si>
    <t>https://news.gallup.com/poll/389792/lgbt-identification-ticks-up.aspx</t>
  </si>
  <si>
    <t>Est. Current Number Represented in US</t>
  </si>
  <si>
    <t>https://usafacts.org/articles/how-many-homeless-people-are-in-the-us-what-does-the-data-miss/</t>
  </si>
  <si>
    <r>
      <rPr>
        <b/>
        <sz val="11"/>
        <color theme="1"/>
        <rFont val="Calibri"/>
        <family val="2"/>
        <scheme val="minor"/>
      </rPr>
      <t>Note#2:</t>
    </r>
    <r>
      <rPr>
        <sz val="11"/>
        <color theme="1"/>
        <rFont val="Calibri"/>
        <family val="2"/>
        <scheme val="minor"/>
      </rPr>
      <t xml:space="preserve"> Every group listed may be associated with more than one and will get appropriate compensation for each (E.G. </t>
    </r>
    <r>
      <rPr>
        <b/>
        <u/>
        <sz val="11"/>
        <color theme="1"/>
        <rFont val="Calibri"/>
        <family val="2"/>
        <scheme val="minor"/>
      </rPr>
      <t>all</t>
    </r>
    <r>
      <rPr>
        <sz val="11"/>
        <color theme="1"/>
        <rFont val="Calibri"/>
        <family val="2"/>
        <scheme val="minor"/>
      </rPr>
      <t xml:space="preserve"> groups will also be under US Taxpayer)</t>
    </r>
  </si>
  <si>
    <r>
      <t xml:space="preserve">Note#3: </t>
    </r>
    <r>
      <rPr>
        <sz val="11"/>
        <color theme="1"/>
        <rFont val="Calibri"/>
        <family val="2"/>
        <scheme val="minor"/>
      </rPr>
      <t>There will be a vote by those associated with the LGBTQ+ community to decide where the amount for the group will be distributed (whether it be to specific charities or programs as listed by leaders that are identified) as to prevent non-LGBTQ+ individuals from fraudulently siphoning much-needed assistance.</t>
    </r>
  </si>
  <si>
    <r>
      <t xml:space="preserve">Based on previous soruces and information this compensation will cover, on average, </t>
    </r>
    <r>
      <rPr>
        <b/>
        <sz val="11"/>
        <color theme="1"/>
        <rFont val="Calibri"/>
        <family val="2"/>
        <scheme val="minor"/>
      </rPr>
      <t>2 years of the following</t>
    </r>
    <r>
      <rPr>
        <sz val="11"/>
        <color theme="1"/>
        <rFont val="Calibri"/>
        <family val="2"/>
        <scheme val="minor"/>
      </rPr>
      <t xml:space="preserve">:
Food, water, housing, healthcare, education, transportation, clothing, personal miscellaneous expenses
</t>
    </r>
    <r>
      <rPr>
        <b/>
        <sz val="11"/>
        <color theme="1"/>
        <rFont val="Calibri"/>
        <family val="2"/>
        <scheme val="minor"/>
      </rPr>
      <t>Why:</t>
    </r>
    <r>
      <rPr>
        <sz val="11"/>
        <color theme="1"/>
        <rFont val="Calibri"/>
        <family val="2"/>
        <scheme val="minor"/>
      </rPr>
      <t xml:space="preserve"> Being defrauded by the government for 40+ years and brainwashed by specific groups that have not been properly taken care of by appropriate agencies which has had a significant negative impact on every citizen in the country. This includes the homeless population as well (anyone with any verified identification)</t>
    </r>
  </si>
  <si>
    <t>https://nces.ed.gov/programs/coe/indicator/a22/postsecondary-hate-crimes</t>
  </si>
  <si>
    <t>https://bjs.ojp.gov/sites/g/files/xyckuh236/files/media/document/hcv0519_1.pdf</t>
  </si>
  <si>
    <t>https://www.fbi.gov/news/press-releases/fbi-releases-supplemental-2021-hate-crime-statistics</t>
  </si>
  <si>
    <t>https://www.justice.gov/hatecrimes/hate-crime-statistics</t>
  </si>
  <si>
    <t>Hate Crimes (Injuries)</t>
  </si>
  <si>
    <t>https://bjs.ojp.gov/library/publications/hate-crime-recorded-law-enforcement-2010-2019</t>
  </si>
  <si>
    <r>
      <rPr>
        <b/>
        <sz val="11"/>
        <color theme="1"/>
        <rFont val="Calibri"/>
        <family val="2"/>
        <scheme val="minor"/>
      </rPr>
      <t xml:space="preserve">Note#2: </t>
    </r>
    <r>
      <rPr>
        <sz val="11"/>
        <color theme="1"/>
        <rFont val="Calibri"/>
        <family val="2"/>
        <scheme val="minor"/>
      </rPr>
      <t>Hate crime statistics before 2010 are not easily available, so they are not included.</t>
    </r>
  </si>
  <si>
    <r>
      <rPr>
        <b/>
        <sz val="11"/>
        <color theme="1"/>
        <rFont val="Calibri"/>
        <family val="2"/>
        <scheme val="minor"/>
      </rPr>
      <t>Note#1:</t>
    </r>
    <r>
      <rPr>
        <sz val="11"/>
        <color theme="1"/>
        <rFont val="Calibri"/>
        <family val="2"/>
        <scheme val="minor"/>
      </rPr>
      <t xml:space="preserve"> Yearly vet numbers are not available, as governmental resources to help aren't great so the total from 2021 is estimated from all sources combined</t>
    </r>
  </si>
  <si>
    <t>Females Assigned at Birth</t>
  </si>
  <si>
    <r>
      <rPr>
        <b/>
        <sz val="11"/>
        <color theme="1"/>
        <rFont val="Calibri"/>
        <family val="2"/>
        <scheme val="minor"/>
      </rPr>
      <t>Note#1:</t>
    </r>
    <r>
      <rPr>
        <sz val="11"/>
        <color theme="1"/>
        <rFont val="Calibri"/>
        <family val="2"/>
        <scheme val="minor"/>
      </rPr>
      <t xml:space="preserve"> All reasoning sources are referenced throughout this document and the other documents and the total amounts will be </t>
    </r>
    <r>
      <rPr>
        <b/>
        <sz val="11"/>
        <color theme="1"/>
        <rFont val="Calibri"/>
        <family val="2"/>
        <scheme val="minor"/>
      </rPr>
      <t xml:space="preserve">NON-TAXABLE </t>
    </r>
    <r>
      <rPr>
        <sz val="11"/>
        <color theme="1"/>
        <rFont val="Calibri"/>
        <family val="2"/>
        <scheme val="minor"/>
      </rPr>
      <t>based on what this lawsuit was made for.</t>
    </r>
  </si>
  <si>
    <r>
      <rPr>
        <b/>
        <sz val="11"/>
        <color theme="1"/>
        <rFont val="Calibri"/>
        <family val="2"/>
        <scheme val="minor"/>
      </rPr>
      <t>Why:</t>
    </r>
    <r>
      <rPr>
        <sz val="11"/>
        <color theme="1"/>
        <rFont val="Calibri"/>
        <family val="2"/>
        <scheme val="minor"/>
      </rPr>
      <t xml:space="preserve"> Generational trauma against this group by having their ancestors violently massacred and forced off of their land and then concentrated into isolated "reservations" (A.K.A. modern concentration camps). This compensation will cover appropriate healthcare and rebuilding of land ownership along with appropriate steps that can be taken to protect against further attacks which cause additional missing individuals and trauma. This amount should allow for necessary foundations to be created moving forward. </t>
    </r>
  </si>
  <si>
    <r>
      <rPr>
        <b/>
        <sz val="11"/>
        <color theme="1"/>
        <rFont val="Calibri"/>
        <family val="2"/>
        <scheme val="minor"/>
      </rPr>
      <t xml:space="preserve">Why: </t>
    </r>
    <r>
      <rPr>
        <sz val="11"/>
        <color theme="1"/>
        <rFont val="Calibri"/>
        <family val="2"/>
        <scheme val="minor"/>
      </rPr>
      <t xml:space="preserve">Generational trauma against this group caused by their ancestors being used as slaves for hundreds of years and then being forced into segregation while not being compensated appropriately or given opportunities to actually be a part of the society that had wronged them for so long. This compensation should reflect these issues while giving a foundation to build a future in whichever path they so choose. </t>
    </r>
  </si>
  <si>
    <r>
      <rPr>
        <b/>
        <sz val="11"/>
        <color theme="1"/>
        <rFont val="Calibri"/>
        <family val="2"/>
        <scheme val="minor"/>
      </rPr>
      <t>Why</t>
    </r>
    <r>
      <rPr>
        <sz val="11"/>
        <color theme="1"/>
        <rFont val="Calibri"/>
        <family val="2"/>
        <scheme val="minor"/>
      </rPr>
      <t>: Generational trauma against this group caused by the males assigned at birth forcing them into subservience and not allowing them equal opportunities. This amount will assist with appropriate healthcare necessities including any mental health resources based on information outlined in the last few tabs. This amount will also assist with counteracting the "pink tax" that was outlined in the reference document.</t>
    </r>
  </si>
  <si>
    <r>
      <rPr>
        <b/>
        <sz val="11"/>
        <color theme="1"/>
        <rFont val="Calibri"/>
        <family val="2"/>
        <scheme val="minor"/>
      </rPr>
      <t>Why:</t>
    </r>
    <r>
      <rPr>
        <sz val="11"/>
        <color theme="1"/>
        <rFont val="Calibri"/>
        <family val="2"/>
        <scheme val="minor"/>
      </rPr>
      <t xml:space="preserve"> Throughout U.S. history this community has been constantly looked down upon and mistreated to the point of repeated mental and physical abuse that ties directly into laws that were created specifically targeting them to take away their free will in how  their own world should go. This amount should be significant enough to cover any necessary mental or physical healthcare needs and shed a light on resolving hateful laws that have destroyed trust in a government that cares about its citizens.</t>
    </r>
  </si>
  <si>
    <r>
      <rPr>
        <b/>
        <sz val="11"/>
        <color theme="1"/>
        <rFont val="Calibri"/>
        <family val="2"/>
        <scheme val="minor"/>
      </rPr>
      <t>Why:</t>
    </r>
    <r>
      <rPr>
        <sz val="11"/>
        <color theme="1"/>
        <rFont val="Calibri"/>
        <family val="2"/>
        <scheme val="minor"/>
      </rPr>
      <t xml:space="preserve"> This group has been mishandled by the government and forced into situations that have provided them unnecessary trauma disorders and toxic chemical illnesses. This amount should counteract the negligent lack of assistance provided by government agencies and the military after they are no longer active duty with regards to any additional mental or physical healthcare while shedding plenty of light on how little goes into taking care of those who were manipulated into joining a cause that used them for their government's profit.</t>
    </r>
  </si>
  <si>
    <r>
      <rPr>
        <b/>
        <sz val="11"/>
        <color theme="1"/>
        <rFont val="Calibri"/>
        <family val="2"/>
        <scheme val="minor"/>
      </rPr>
      <t>Why:</t>
    </r>
    <r>
      <rPr>
        <sz val="11"/>
        <color theme="1"/>
        <rFont val="Calibri"/>
        <family val="2"/>
        <scheme val="minor"/>
      </rPr>
      <t xml:space="preserve"> Prisoners in the United States have been abused from the beginning as a way to legally allow slavery which was outlined in the defrauding reference document. This amount should provide enough for those inside the system to get adequate mental and physical healthcare while shedding plenty of light on the mishandling of these individuals. There are plenty who are currently incarcerated who should have their sentences re-evaluated and dropped as they were unjustly put behind bars. Further, these facilities need to be upgraded to actually care about those who are inside with appropriate training to care for those incarcerated and allow a more relaxed environment to begin the process of being reintroduced into society (as is the point of jail/prison to rehabilitate and should not be used as for-profit as so many are designed to 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</si>
</sst>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b/>
      <sz val="11"/>
      <color rgb="FF9C0006"/>
      <name val="Calibri"/>
      <family val="2"/>
      <scheme val="minor"/>
    </font>
    <font>
      <b/>
      <u/>
      <sz val="11"/>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rgb="FFFFC7C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5F26C"/>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3" fillId="5" borderId="0" applyNumberFormat="0" applyBorder="0" applyAlignment="0" applyProtection="0"/>
  </cellStyleXfs>
  <cellXfs count="141">
    <xf numFmtId="0" fontId="0" fillId="0" borderId="0" xfId="0"/>
    <xf numFmtId="0" fontId="1" fillId="2" borderId="1" xfId="0" applyFont="1" applyFill="1" applyBorder="1"/>
    <xf numFmtId="0" fontId="1" fillId="3" borderId="0" xfId="0" applyFont="1" applyFill="1"/>
    <xf numFmtId="6" fontId="1" fillId="0" borderId="0" xfId="0" applyNumberFormat="1" applyFont="1" applyAlignment="1">
      <alignment horizontal="center"/>
    </xf>
    <xf numFmtId="0" fontId="1" fillId="2" borderId="7" xfId="0" applyFont="1" applyFill="1" applyBorder="1"/>
    <xf numFmtId="0" fontId="1" fillId="2" borderId="8" xfId="0" applyFont="1" applyFill="1" applyBorder="1"/>
    <xf numFmtId="0" fontId="1" fillId="2" borderId="9" xfId="0" applyFont="1" applyFill="1" applyBorder="1"/>
    <xf numFmtId="0" fontId="0" fillId="0" borderId="6" xfId="0" applyBorder="1"/>
    <xf numFmtId="6" fontId="0" fillId="0" borderId="6" xfId="0" applyNumberFormat="1" applyBorder="1"/>
    <xf numFmtId="0" fontId="0" fillId="0" borderId="10" xfId="0" applyBorder="1"/>
    <xf numFmtId="6" fontId="0" fillId="0" borderId="11" xfId="0" applyNumberFormat="1" applyBorder="1"/>
    <xf numFmtId="0" fontId="0" fillId="0" borderId="13" xfId="0" applyBorder="1"/>
    <xf numFmtId="0" fontId="0" fillId="0" borderId="15" xfId="0" applyBorder="1"/>
    <xf numFmtId="6" fontId="0" fillId="0" borderId="16" xfId="0" applyNumberFormat="1" applyBorder="1"/>
    <xf numFmtId="0" fontId="2" fillId="0" borderId="7" xfId="1" applyBorder="1"/>
    <xf numFmtId="0" fontId="2" fillId="0" borderId="18" xfId="1" applyBorder="1"/>
    <xf numFmtId="0" fontId="2" fillId="0" borderId="19" xfId="1" applyBorder="1"/>
    <xf numFmtId="0" fontId="1" fillId="2" borderId="20" xfId="0" applyFont="1" applyFill="1" applyBorder="1"/>
    <xf numFmtId="0" fontId="0" fillId="0" borderId="11" xfId="0" applyBorder="1"/>
    <xf numFmtId="0" fontId="0" fillId="0" borderId="12" xfId="0" applyBorder="1"/>
    <xf numFmtId="0" fontId="0" fillId="0" borderId="14" xfId="0" applyBorder="1"/>
    <xf numFmtId="0" fontId="0" fillId="0" borderId="16" xfId="0" applyBorder="1"/>
    <xf numFmtId="0" fontId="0" fillId="0" borderId="17" xfId="0" applyBorder="1"/>
    <xf numFmtId="6" fontId="0" fillId="0" borderId="0" xfId="0" applyNumberFormat="1"/>
    <xf numFmtId="6" fontId="0" fillId="0" borderId="22" xfId="0" applyNumberFormat="1" applyBorder="1"/>
    <xf numFmtId="6" fontId="0" fillId="0" borderId="23" xfId="0" applyNumberFormat="1" applyBorder="1"/>
    <xf numFmtId="8" fontId="0" fillId="0" borderId="11" xfId="0" applyNumberFormat="1" applyBorder="1"/>
    <xf numFmtId="8" fontId="0" fillId="0" borderId="6" xfId="0" applyNumberFormat="1" applyBorder="1"/>
    <xf numFmtId="8" fontId="0" fillId="0" borderId="16" xfId="0" applyNumberFormat="1" applyBorder="1"/>
    <xf numFmtId="0" fontId="0" fillId="0" borderId="0" xfId="0" applyAlignment="1">
      <alignment wrapText="1"/>
    </xf>
    <xf numFmtId="0" fontId="0" fillId="0" borderId="21" xfId="0" applyBorder="1"/>
    <xf numFmtId="0" fontId="0" fillId="0" borderId="22" xfId="0" applyBorder="1"/>
    <xf numFmtId="0" fontId="0" fillId="0" borderId="23" xfId="0" applyBorder="1"/>
    <xf numFmtId="0" fontId="1" fillId="4" borderId="1" xfId="0" applyFont="1" applyFill="1" applyBorder="1"/>
    <xf numFmtId="0" fontId="1" fillId="4" borderId="2" xfId="0" applyFont="1" applyFill="1" applyBorder="1"/>
    <xf numFmtId="0" fontId="1" fillId="4" borderId="7" xfId="0" applyFont="1" applyFill="1" applyBorder="1"/>
    <xf numFmtId="0" fontId="0" fillId="0" borderId="0" xfId="0" applyAlignment="1">
      <alignment horizontal="left"/>
    </xf>
    <xf numFmtId="0" fontId="0" fillId="0" borderId="8" xfId="0" applyBorder="1"/>
    <xf numFmtId="0" fontId="4" fillId="5" borderId="1" xfId="2" applyFont="1" applyBorder="1"/>
    <xf numFmtId="0" fontId="1" fillId="6" borderId="1" xfId="0" applyFont="1" applyFill="1" applyBorder="1"/>
    <xf numFmtId="0" fontId="1" fillId="7" borderId="1" xfId="0" applyFont="1" applyFill="1" applyBorder="1"/>
    <xf numFmtId="0" fontId="1" fillId="6" borderId="3" xfId="0" applyFont="1" applyFill="1" applyBorder="1"/>
    <xf numFmtId="0" fontId="1" fillId="7" borderId="3" xfId="0" applyFont="1"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3" xfId="0" applyFill="1" applyBorder="1"/>
    <xf numFmtId="0" fontId="0" fillId="13" borderId="3" xfId="0" applyFill="1" applyBorder="1"/>
    <xf numFmtId="0" fontId="0" fillId="0" borderId="28" xfId="0" applyBorder="1"/>
    <xf numFmtId="0" fontId="0" fillId="0" borderId="29" xfId="0" applyBorder="1"/>
    <xf numFmtId="0" fontId="1" fillId="2" borderId="5" xfId="0" applyFont="1" applyFill="1" applyBorder="1"/>
    <xf numFmtId="6" fontId="0" fillId="0" borderId="12" xfId="0" applyNumberFormat="1" applyBorder="1"/>
    <xf numFmtId="6" fontId="0" fillId="0" borderId="14" xfId="0" applyNumberFormat="1" applyBorder="1"/>
    <xf numFmtId="6" fontId="0" fillId="0" borderId="17" xfId="0" applyNumberFormat="1" applyBorder="1"/>
    <xf numFmtId="0" fontId="1" fillId="2" borderId="3" xfId="0" applyFont="1" applyFill="1" applyBorder="1"/>
    <xf numFmtId="0" fontId="0" fillId="0" borderId="26" xfId="0" applyBorder="1"/>
    <xf numFmtId="0" fontId="1" fillId="2" borderId="19" xfId="0" applyFont="1" applyFill="1" applyBorder="1"/>
    <xf numFmtId="0" fontId="0" fillId="0" borderId="30" xfId="0" applyBorder="1"/>
    <xf numFmtId="0" fontId="0" fillId="0" borderId="31" xfId="0" applyBorder="1"/>
    <xf numFmtId="0" fontId="0" fillId="0" borderId="6" xfId="0" applyBorder="1" applyAlignment="1">
      <alignment wrapText="1"/>
    </xf>
    <xf numFmtId="6" fontId="1" fillId="0" borderId="4" xfId="0" applyNumberFormat="1" applyFont="1" applyBorder="1"/>
    <xf numFmtId="3" fontId="0" fillId="0" borderId="16" xfId="0" applyNumberFormat="1" applyBorder="1" applyAlignment="1">
      <alignment horizontal="left"/>
    </xf>
    <xf numFmtId="164" fontId="1" fillId="0" borderId="1" xfId="0" applyNumberFormat="1" applyFont="1" applyBorder="1"/>
    <xf numFmtId="3" fontId="0" fillId="0" borderId="6" xfId="0" applyNumberFormat="1" applyBorder="1" applyAlignment="1">
      <alignment horizontal="left"/>
    </xf>
    <xf numFmtId="3" fontId="0" fillId="0" borderId="11" xfId="0" applyNumberFormat="1" applyBorder="1" applyAlignment="1">
      <alignment horizontal="left"/>
    </xf>
    <xf numFmtId="0" fontId="1" fillId="0" borderId="0" xfId="0" applyFont="1"/>
    <xf numFmtId="0" fontId="2" fillId="9" borderId="7" xfId="1" applyFill="1" applyBorder="1"/>
    <xf numFmtId="0" fontId="2" fillId="9" borderId="18" xfId="1" applyFill="1" applyBorder="1"/>
    <xf numFmtId="0" fontId="2" fillId="6" borderId="18" xfId="1" applyFill="1" applyBorder="1"/>
    <xf numFmtId="0" fontId="2" fillId="11" borderId="18" xfId="1" applyFill="1" applyBorder="1"/>
    <xf numFmtId="0" fontId="2" fillId="7" borderId="18" xfId="1" applyFill="1" applyBorder="1"/>
    <xf numFmtId="0" fontId="2" fillId="7" borderId="19" xfId="1" applyFill="1" applyBorder="1"/>
    <xf numFmtId="0" fontId="2" fillId="9" borderId="19" xfId="1" applyFill="1" applyBorder="1"/>
    <xf numFmtId="0" fontId="2" fillId="6" borderId="7" xfId="1" applyFill="1" applyBorder="1"/>
    <xf numFmtId="0" fontId="2" fillId="6" borderId="19" xfId="1" applyFill="1" applyBorder="1"/>
    <xf numFmtId="0" fontId="2" fillId="11" borderId="7" xfId="1" applyFill="1" applyBorder="1"/>
    <xf numFmtId="0" fontId="2" fillId="11" borderId="19" xfId="1" applyFill="1" applyBorder="1"/>
    <xf numFmtId="0" fontId="1" fillId="11" borderId="1" xfId="0" applyFont="1" applyFill="1" applyBorder="1"/>
    <xf numFmtId="0" fontId="1" fillId="9" borderId="1" xfId="0" applyFont="1" applyFill="1" applyBorder="1"/>
    <xf numFmtId="0" fontId="0" fillId="0" borderId="11" xfId="0" applyBorder="1" applyAlignment="1">
      <alignment wrapText="1"/>
    </xf>
    <xf numFmtId="0" fontId="0" fillId="0" borderId="16" xfId="0" applyBorder="1" applyAlignment="1">
      <alignment wrapText="1"/>
    </xf>
    <xf numFmtId="6" fontId="1" fillId="0" borderId="0" xfId="0" applyNumberFormat="1" applyFont="1" applyAlignment="1">
      <alignment horizontal="left" wrapText="1"/>
    </xf>
    <xf numFmtId="6" fontId="1" fillId="0" borderId="0" xfId="0" applyNumberFormat="1" applyFont="1" applyAlignment="1">
      <alignment horizontal="left"/>
    </xf>
    <xf numFmtId="0" fontId="0" fillId="0" borderId="0" xfId="0" applyAlignment="1">
      <alignment horizontal="center"/>
    </xf>
    <xf numFmtId="0" fontId="0" fillId="0" borderId="0" xfId="0" applyAlignment="1">
      <alignment horizontal="center" wrapText="1"/>
    </xf>
    <xf numFmtId="0" fontId="2" fillId="12" borderId="24" xfId="1" applyFill="1" applyBorder="1" applyAlignment="1">
      <alignment horizontal="left"/>
    </xf>
    <xf numFmtId="0" fontId="2" fillId="12" borderId="0" xfId="1" applyFill="1" applyBorder="1" applyAlignment="1">
      <alignment horizontal="left"/>
    </xf>
    <xf numFmtId="0" fontId="2" fillId="12" borderId="4" xfId="1" applyFill="1" applyBorder="1" applyAlignment="1">
      <alignment horizontal="left"/>
    </xf>
    <xf numFmtId="0" fontId="2" fillId="13" borderId="25" xfId="1" applyFill="1" applyBorder="1" applyAlignment="1">
      <alignment horizontal="left"/>
    </xf>
    <xf numFmtId="0" fontId="2" fillId="13" borderId="26" xfId="1" applyFill="1" applyBorder="1" applyAlignment="1">
      <alignment horizontal="left"/>
    </xf>
    <xf numFmtId="0" fontId="2" fillId="13" borderId="27" xfId="1" applyFill="1" applyBorder="1" applyAlignment="1">
      <alignment horizontal="left"/>
    </xf>
    <xf numFmtId="0" fontId="2" fillId="13" borderId="24" xfId="1" applyFill="1" applyBorder="1" applyAlignment="1">
      <alignment horizontal="left"/>
    </xf>
    <xf numFmtId="0" fontId="2" fillId="13" borderId="0" xfId="1" applyFill="1" applyBorder="1" applyAlignment="1">
      <alignment horizontal="left"/>
    </xf>
    <xf numFmtId="0" fontId="2" fillId="13" borderId="4" xfId="1" applyFill="1" applyBorder="1" applyAlignment="1">
      <alignment horizontal="left"/>
    </xf>
    <xf numFmtId="0" fontId="0" fillId="0" borderId="8" xfId="0" applyBorder="1" applyAlignment="1">
      <alignment horizontal="center"/>
    </xf>
    <xf numFmtId="0" fontId="2" fillId="7" borderId="24" xfId="1" applyFill="1" applyBorder="1" applyAlignment="1">
      <alignment horizontal="left"/>
    </xf>
    <xf numFmtId="0" fontId="0" fillId="7" borderId="0" xfId="0" applyFill="1" applyAlignment="1">
      <alignment horizontal="left"/>
    </xf>
    <xf numFmtId="0" fontId="0" fillId="7" borderId="4" xfId="0" applyFill="1" applyBorder="1" applyAlignment="1">
      <alignment horizontal="left"/>
    </xf>
    <xf numFmtId="0" fontId="2" fillId="7" borderId="0" xfId="1" applyFill="1" applyBorder="1" applyAlignment="1">
      <alignment horizontal="left"/>
    </xf>
    <xf numFmtId="0" fontId="2" fillId="7" borderId="4" xfId="1" applyFill="1" applyBorder="1" applyAlignment="1">
      <alignment horizontal="left"/>
    </xf>
    <xf numFmtId="0" fontId="2" fillId="11" borderId="24" xfId="1" applyFill="1" applyBorder="1" applyAlignment="1">
      <alignment horizontal="left"/>
    </xf>
    <xf numFmtId="0" fontId="2" fillId="11" borderId="0" xfId="1" applyFill="1" applyBorder="1" applyAlignment="1">
      <alignment horizontal="left"/>
    </xf>
    <xf numFmtId="0" fontId="2" fillId="11" borderId="4" xfId="1" applyFill="1" applyBorder="1" applyAlignment="1">
      <alignment horizontal="left"/>
    </xf>
    <xf numFmtId="0" fontId="2" fillId="10" borderId="24" xfId="1" applyFill="1" applyBorder="1" applyAlignment="1"/>
    <xf numFmtId="0" fontId="0" fillId="10" borderId="0" xfId="0" applyFill="1"/>
    <xf numFmtId="0" fontId="0" fillId="10" borderId="4" xfId="0" applyFill="1" applyBorder="1"/>
    <xf numFmtId="0" fontId="2" fillId="10" borderId="24" xfId="1" applyFill="1" applyBorder="1" applyAlignment="1">
      <alignment horizontal="left"/>
    </xf>
    <xf numFmtId="0" fontId="0" fillId="10" borderId="0" xfId="0" applyFill="1" applyAlignment="1">
      <alignment horizontal="left"/>
    </xf>
    <xf numFmtId="0" fontId="0" fillId="10" borderId="4" xfId="0" applyFill="1" applyBorder="1" applyAlignment="1">
      <alignment horizontal="left"/>
    </xf>
    <xf numFmtId="0" fontId="2" fillId="9" borderId="24" xfId="1" applyFill="1" applyBorder="1" applyAlignment="1">
      <alignment horizontal="left"/>
    </xf>
    <xf numFmtId="0" fontId="0" fillId="9" borderId="0" xfId="0" applyFill="1" applyAlignment="1">
      <alignment horizontal="left"/>
    </xf>
    <xf numFmtId="0" fontId="0" fillId="9" borderId="4" xfId="0" applyFill="1" applyBorder="1" applyAlignment="1">
      <alignment horizontal="left"/>
    </xf>
    <xf numFmtId="0" fontId="1" fillId="2" borderId="5"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6" borderId="24" xfId="1" applyFill="1" applyBorder="1" applyAlignment="1">
      <alignment horizontal="left"/>
    </xf>
    <xf numFmtId="0" fontId="0" fillId="6" borderId="0" xfId="0" applyFill="1" applyAlignment="1">
      <alignment horizontal="left"/>
    </xf>
    <xf numFmtId="0" fontId="0" fillId="6" borderId="4" xfId="0" applyFill="1" applyBorder="1" applyAlignment="1">
      <alignment horizontal="left"/>
    </xf>
    <xf numFmtId="0" fontId="2" fillId="8" borderId="24" xfId="1" applyFill="1" applyBorder="1" applyAlignment="1">
      <alignment horizontal="left"/>
    </xf>
    <xf numFmtId="0" fontId="0" fillId="8" borderId="0" xfId="0" applyFill="1" applyAlignment="1">
      <alignment horizontal="left"/>
    </xf>
    <xf numFmtId="0" fontId="0" fillId="8" borderId="4" xfId="0" applyFill="1" applyBorder="1" applyAlignment="1">
      <alignment horizontal="left"/>
    </xf>
    <xf numFmtId="0" fontId="2" fillId="6" borderId="20" xfId="1" applyFill="1" applyBorder="1" applyAlignment="1">
      <alignment horizontal="left"/>
    </xf>
    <xf numFmtId="0" fontId="2" fillId="6" borderId="8" xfId="1" applyFill="1" applyBorder="1" applyAlignment="1">
      <alignment horizontal="left"/>
    </xf>
    <xf numFmtId="0" fontId="2" fillId="6" borderId="9" xfId="1" applyFill="1" applyBorder="1" applyAlignment="1">
      <alignment horizontal="left"/>
    </xf>
    <xf numFmtId="0" fontId="2" fillId="6" borderId="0" xfId="1" applyFill="1" applyBorder="1" applyAlignment="1">
      <alignment horizontal="left"/>
    </xf>
    <xf numFmtId="0" fontId="2" fillId="6" borderId="4" xfId="1" applyFill="1" applyBorder="1" applyAlignment="1">
      <alignment horizontal="left"/>
    </xf>
    <xf numFmtId="0" fontId="0" fillId="0" borderId="0" xfId="0" applyAlignment="1">
      <alignment horizontal="left"/>
    </xf>
    <xf numFmtId="0" fontId="2" fillId="0" borderId="25" xfId="1" applyBorder="1" applyAlignment="1">
      <alignment horizontal="left"/>
    </xf>
    <xf numFmtId="0" fontId="2" fillId="0" borderId="26" xfId="1" applyBorder="1" applyAlignment="1">
      <alignment horizontal="left"/>
    </xf>
    <xf numFmtId="0" fontId="2" fillId="0" borderId="27" xfId="1" applyBorder="1" applyAlignment="1">
      <alignment horizontal="left"/>
    </xf>
    <xf numFmtId="0" fontId="1" fillId="2" borderId="5"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20" xfId="1" applyBorder="1" applyAlignment="1">
      <alignment horizontal="left"/>
    </xf>
    <xf numFmtId="0" fontId="2" fillId="0" borderId="8" xfId="1" applyBorder="1" applyAlignment="1">
      <alignment horizontal="left"/>
    </xf>
    <xf numFmtId="0" fontId="2" fillId="0" borderId="9" xfId="1" applyBorder="1" applyAlignment="1">
      <alignment horizontal="left"/>
    </xf>
    <xf numFmtId="0" fontId="2" fillId="0" borderId="24" xfId="1" applyBorder="1" applyAlignment="1">
      <alignment horizontal="left"/>
    </xf>
    <xf numFmtId="0" fontId="2" fillId="0" borderId="0" xfId="1" applyBorder="1" applyAlignment="1">
      <alignment horizontal="left"/>
    </xf>
    <xf numFmtId="0" fontId="2" fillId="0" borderId="4" xfId="1" applyBorder="1" applyAlignment="1">
      <alignment horizontal="left"/>
    </xf>
    <xf numFmtId="0" fontId="1" fillId="0" borderId="0" xfId="0" applyFont="1" applyAlignment="1">
      <alignment horizontal="left"/>
    </xf>
  </cellXfs>
  <cellStyles count="3">
    <cellStyle name="Bad" xfId="2" builtinId="27"/>
    <cellStyle name="Hyperlink" xfId="1" builtinId="8"/>
    <cellStyle name="Normal" xfId="0" builtinId="0"/>
  </cellStyles>
  <dxfs count="0"/>
  <tableStyles count="0" defaultTableStyle="TableStyleMedium2" defaultPivotStyle="PivotStyleLight16"/>
  <colors>
    <mruColors>
      <color rgb="FFF5F2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census.gov/prod2/popscan/p60-036.pdf" TargetMode="External"/><Relationship Id="rId13" Type="http://schemas.openxmlformats.org/officeDocument/2006/relationships/hyperlink" Target="https://www2.census.gov/prod2/popscan/p60-174.pdf" TargetMode="External"/><Relationship Id="rId18" Type="http://schemas.openxmlformats.org/officeDocument/2006/relationships/hyperlink" Target="https://www.huduser.gov/portal/elist/2011-Mar10.html" TargetMode="External"/><Relationship Id="rId3" Type="http://schemas.openxmlformats.org/officeDocument/2006/relationships/hyperlink" Target="https://ipropertymanagement.com/research/average-rent-by-year" TargetMode="External"/><Relationship Id="rId7" Type="http://schemas.openxmlformats.org/officeDocument/2006/relationships/hyperlink" Target="https://www.census.gov/library/publications/1952/demo/p60-009.html" TargetMode="External"/><Relationship Id="rId12" Type="http://schemas.openxmlformats.org/officeDocument/2006/relationships/hyperlink" Target="https://www.census.gov/library/publications/1982/demo/p60-132.html" TargetMode="External"/><Relationship Id="rId17" Type="http://schemas.openxmlformats.org/officeDocument/2006/relationships/hyperlink" Target="https://fred.stlouisfed.org/series/MSPUS" TargetMode="External"/><Relationship Id="rId2" Type="http://schemas.openxmlformats.org/officeDocument/2006/relationships/hyperlink" Target="https://www2.census.gov/programs-surveys/decennial/tables/time-series/census-housing-tables/grossrents.pdf" TargetMode="External"/><Relationship Id="rId16" Type="http://schemas.openxmlformats.org/officeDocument/2006/relationships/hyperlink" Target="https://www.justice.gov/ust/eo/bapcpa/20230401/bci_data/median_income_table.htm" TargetMode="External"/><Relationship Id="rId1" Type="http://schemas.openxmlformats.org/officeDocument/2006/relationships/hyperlink" Target="https://www.census.gov/data/tables/time-series/dec/coh-values.html" TargetMode="External"/><Relationship Id="rId6" Type="http://schemas.openxmlformats.org/officeDocument/2006/relationships/hyperlink" Target="https://www.archives.gov/publications/prologue/2012/spring/1940.html" TargetMode="External"/><Relationship Id="rId11" Type="http://schemas.openxmlformats.org/officeDocument/2006/relationships/hyperlink" Target="https://www.census.gov/library/publications/1971/demo/p60-80.html" TargetMode="External"/><Relationship Id="rId5" Type="http://schemas.openxmlformats.org/officeDocument/2006/relationships/hyperlink" Target="https://www.census.gov/data/tables/time-series/demo/income-poverty/historical-income-households.html" TargetMode="External"/><Relationship Id="rId15" Type="http://schemas.openxmlformats.org/officeDocument/2006/relationships/hyperlink" Target="https://www.census.gov/newsroom/releases/archives/income_wealth/cb11-157.html" TargetMode="External"/><Relationship Id="rId10" Type="http://schemas.openxmlformats.org/officeDocument/2006/relationships/hyperlink" Target="https://www.usinflationcalculator.com/" TargetMode="External"/><Relationship Id="rId4" Type="http://schemas.openxmlformats.org/officeDocument/2006/relationships/hyperlink" Target="https://worldpopulationreview.com/state-rankings/average-rent-by-state" TargetMode="External"/><Relationship Id="rId9" Type="http://schemas.openxmlformats.org/officeDocument/2006/relationships/hyperlink" Target="https://www.irs.gov/pub/irs-soi/20soirepar.pdf" TargetMode="External"/><Relationship Id="rId14" Type="http://schemas.openxmlformats.org/officeDocument/2006/relationships/hyperlink" Target="https://www.census.gov/library/publications/2001/demo/p60-213.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usinflationcalculator.com/" TargetMode="External"/><Relationship Id="rId3" Type="http://schemas.openxmlformats.org/officeDocument/2006/relationships/hyperlink" Target="https://www.epi.org/publication/ceo-compensation-2018/H58" TargetMode="External"/><Relationship Id="rId7" Type="http://schemas.openxmlformats.org/officeDocument/2006/relationships/hyperlink" Target="https://files.epi.org/uploads/255893.pdf" TargetMode="External"/><Relationship Id="rId2" Type="http://schemas.openxmlformats.org/officeDocument/2006/relationships/hyperlink" Target="https://www.dol.gov/agencies/whd/minimum-wage/state" TargetMode="External"/><Relationship Id="rId1" Type="http://schemas.openxmlformats.org/officeDocument/2006/relationships/hyperlink" Target="https://www.dol.gov/agencies/whd/minimum-wage/history/chart" TargetMode="External"/><Relationship Id="rId6" Type="http://schemas.openxmlformats.org/officeDocument/2006/relationships/hyperlink" Target="https://www.epi.org/blog/epis-top-charts-of-2022-epis-most-popular-charts-tell-the-story-of-how-pandemic-setbacks-in-income-inequality-were-mitigated-by-pandemic-relief/" TargetMode="External"/><Relationship Id="rId5" Type="http://schemas.openxmlformats.org/officeDocument/2006/relationships/hyperlink" Target="https://aflcio.org/paywatch/highest-paid-ceos" TargetMode="External"/><Relationship Id="rId4" Type="http://schemas.openxmlformats.org/officeDocument/2006/relationships/hyperlink" Target="https://www.epi.org/publication/ceo-pay-in-202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blogs.und.edu/ndlaw/2022/10/silent-crisis-thousands-of-missing-and-murdered-native-americans-professor-lewerenz-is-quoted/" TargetMode="External"/><Relationship Id="rId18" Type="http://schemas.openxmlformats.org/officeDocument/2006/relationships/hyperlink" Target="https://www.prisonpolicy.org/blog/2021/06/08/prison_mortality/" TargetMode="External"/><Relationship Id="rId26" Type="http://schemas.openxmlformats.org/officeDocument/2006/relationships/hyperlink" Target="https://www.chds.us/sssc/charts-graphs/" TargetMode="External"/><Relationship Id="rId39" Type="http://schemas.openxmlformats.org/officeDocument/2006/relationships/hyperlink" Target="https://homelessdeathscount.org/" TargetMode="External"/><Relationship Id="rId21" Type="http://schemas.openxmlformats.org/officeDocument/2006/relationships/hyperlink" Target="https://bjs.ojp.gov/content/pub/pdf/shsplj.pdf" TargetMode="External"/><Relationship Id="rId34" Type="http://schemas.openxmlformats.org/officeDocument/2006/relationships/hyperlink" Target="https://www.uso.org/stories/2664-military-suicide-rates-are-at-an-all-time-high-heres-how-were-trying-to-help" TargetMode="External"/><Relationship Id="rId42" Type="http://schemas.openxmlformats.org/officeDocument/2006/relationships/hyperlink" Target="https://policyadvice.net/insurance/insights/homelessness-statistics/" TargetMode="External"/><Relationship Id="rId47" Type="http://schemas.openxmlformats.org/officeDocument/2006/relationships/hyperlink" Target="https://www.newportacademy.com/resources/mental-health/lgbt-suicide-rates/" TargetMode="External"/><Relationship Id="rId50" Type="http://schemas.openxmlformats.org/officeDocument/2006/relationships/hyperlink" Target="https://www.mentalhealth.va.gov/docs/data-sheets/2022/2022-National-Veteran-Suicide-Prevention-Annual-Report-FINAL-508.pdf" TargetMode="External"/><Relationship Id="rId55" Type="http://schemas.openxmlformats.org/officeDocument/2006/relationships/printerSettings" Target="../printerSettings/printerSettings1.bin"/><Relationship Id="rId7" Type="http://schemas.openxmlformats.org/officeDocument/2006/relationships/hyperlink" Target="https://www.cdc.gov/mmwr/volumes/70/ss/ss7008a1.htm" TargetMode="External"/><Relationship Id="rId2" Type="http://schemas.openxmlformats.org/officeDocument/2006/relationships/hyperlink" Target="https://www.statista.com/statistics/585152/people-shot-to-death-by-us-police-by-race/" TargetMode="External"/><Relationship Id="rId16" Type="http://schemas.openxmlformats.org/officeDocument/2006/relationships/hyperlink" Target="https://news.harvard.edu/gazette/story/2021/05/how-unjust-police-killings-damage-the-mental-health-of-black-americans/" TargetMode="External"/><Relationship Id="rId29" Type="http://schemas.openxmlformats.org/officeDocument/2006/relationships/hyperlink" Target="https://www.nimh.nih.gov/news/science-news/2023/youth-suicide-rates-increased-during-the-covid-19-pandemic" TargetMode="External"/><Relationship Id="rId11" Type="http://schemas.openxmlformats.org/officeDocument/2006/relationships/hyperlink" Target="https://www.bia.gov/service/mmu" TargetMode="External"/><Relationship Id="rId24" Type="http://schemas.openxmlformats.org/officeDocument/2006/relationships/hyperlink" Target="https://www.cdc.gov/reproductivehealth/maternal-mortality/preventing-pregnancy-related-deaths.html" TargetMode="External"/><Relationship Id="rId32" Type="http://schemas.openxmlformats.org/officeDocument/2006/relationships/hyperlink" Target="https://www.sccenter.org/programs-and-services/for-teens/teen-suicide-facts/" TargetMode="External"/><Relationship Id="rId37" Type="http://schemas.openxmlformats.org/officeDocument/2006/relationships/hyperlink" Target="https://www.commonwealthfund.org/sites/default/files/2020-12/Declercq_maternal_mortality_primer_db.pdf" TargetMode="External"/><Relationship Id="rId40" Type="http://schemas.openxmlformats.org/officeDocument/2006/relationships/hyperlink" Target="https://lacounty.gov/2023/05/12/new-public-health-report-shows-sharp-rise-in-mortality-among-people-experiencing-homelessness/" TargetMode="External"/><Relationship Id="rId45" Type="http://schemas.openxmlformats.org/officeDocument/2006/relationships/hyperlink" Target="https://www.thetrevorproject.org/resources/article/facts-about-lgbtq-youth-suicide/" TargetMode="External"/><Relationship Id="rId53" Type="http://schemas.openxmlformats.org/officeDocument/2006/relationships/hyperlink" Target="https://www.militarytimes.com/veterans/2022/09/17/veterans-suicide-rate-may-be-double-federal-estimates-study-suggests/" TargetMode="External"/><Relationship Id="rId5" Type="http://schemas.openxmlformats.org/officeDocument/2006/relationships/hyperlink" Target="https://www.secondwavemedia.com/southwest-michigan/features/As-Native-American-women-go-missing-and-are-murdered-who-is-keeping-track-081821.aspx" TargetMode="External"/><Relationship Id="rId10" Type="http://schemas.openxmlformats.org/officeDocument/2006/relationships/hyperlink" Target="https://www.uihi.org/wp-content/uploads/2018/11/Missing-and-Murdered-Indigenous-Women-and-Girls-Report.pdf" TargetMode="External"/><Relationship Id="rId19" Type="http://schemas.openxmlformats.org/officeDocument/2006/relationships/hyperlink" Target="https://www.vera.org/news/government-cant-say-how-many-people-die-in-u-s-jails-and-prisons" TargetMode="External"/><Relationship Id="rId31" Type="http://schemas.openxmlformats.org/officeDocument/2006/relationships/hyperlink" Target="https://afsp.org/suicide-statistics/" TargetMode="External"/><Relationship Id="rId44" Type="http://schemas.openxmlformats.org/officeDocument/2006/relationships/hyperlink" Target="https://k12ssdb.org/all-shootings" TargetMode="External"/><Relationship Id="rId52" Type="http://schemas.openxmlformats.org/officeDocument/2006/relationships/hyperlink" Target="https://abcnews.go.com/Politics/veteran-suicide-rate-lowest-years-va-advocates-worry/story?id=90204603" TargetMode="External"/><Relationship Id="rId4" Type="http://schemas.openxmlformats.org/officeDocument/2006/relationships/hyperlink" Target="https://www.cbsnews.com/news/native-americans-disproportionately-go-missing-data-show-and-federal-authorities-are-the-ones-who-investigate/" TargetMode="External"/><Relationship Id="rId9" Type="http://schemas.openxmlformats.org/officeDocument/2006/relationships/hyperlink" Target="https://www.nativewomenswilderness.org/mmiw" TargetMode="External"/><Relationship Id="rId14" Type="http://schemas.openxmlformats.org/officeDocument/2006/relationships/hyperlink" Target="https://news.harvard.edu/gazette/story/2021/05/how-unjust-police-killings-damage-the-mental-health-of-black-americans/" TargetMode="External"/><Relationship Id="rId22" Type="http://schemas.openxmlformats.org/officeDocument/2006/relationships/hyperlink" Target="https://www.nytimes.com/2023/02/19/us/covid-prison-deaths.html" TargetMode="External"/><Relationship Id="rId27" Type="http://schemas.openxmlformats.org/officeDocument/2006/relationships/hyperlink" Target="https://nami.org/Your-Journey/Kids-Teens-and-Young-Adults/What-You-Need-to-Know-About-Youth-Suicide" TargetMode="External"/><Relationship Id="rId30" Type="http://schemas.openxmlformats.org/officeDocument/2006/relationships/hyperlink" Target="https://www.nimh.nih.gov/health/statistics/suicide" TargetMode="External"/><Relationship Id="rId35" Type="http://schemas.openxmlformats.org/officeDocument/2006/relationships/hyperlink" Target="https://www.npr.org/sections/health-shots/2023/03/16/1163786037/maternal-deaths-in-the-u-s-spiked-in-2021-cdc-reports" TargetMode="External"/><Relationship Id="rId43" Type="http://schemas.openxmlformats.org/officeDocument/2006/relationships/hyperlink" Target="https://nhchc.org/wp-content/uploads/2020/12/Homeless-Mortality-Toolkit-FULL-FINAL.pdf" TargetMode="External"/><Relationship Id="rId48" Type="http://schemas.openxmlformats.org/officeDocument/2006/relationships/hyperlink" Target="https://www.npr.org/2022/05/05/1096920693/lgbtq-youth-thoughts-of-suicide-trevor-project-survey" TargetMode="External"/><Relationship Id="rId8" Type="http://schemas.openxmlformats.org/officeDocument/2006/relationships/hyperlink" Target="https://www.theguardian.com/tv-and-radio/2023/feb/03/murder-in-big-horn-showtime-docuseries-montana-missing-murdered-indigenous-women" TargetMode="External"/><Relationship Id="rId51" Type="http://schemas.openxmlformats.org/officeDocument/2006/relationships/hyperlink" Target="https://www.cdc.gov/washington/testimony/2022/t20220615.htm" TargetMode="External"/><Relationship Id="rId3" Type="http://schemas.openxmlformats.org/officeDocument/2006/relationships/hyperlink" Target="https://policeepi.uic.edu/u-s-data-on-police-shootings-and-violence/" TargetMode="External"/><Relationship Id="rId12" Type="http://schemas.openxmlformats.org/officeDocument/2006/relationships/hyperlink" Target="https://www.nativehope.org/missing-and-murdered-indigenous-women-mmiw" TargetMode="External"/><Relationship Id="rId17" Type="http://schemas.openxmlformats.org/officeDocument/2006/relationships/hyperlink" Target="https://uclacovidbehindbars.org/intro-carceral-mortality" TargetMode="External"/><Relationship Id="rId25" Type="http://schemas.openxmlformats.org/officeDocument/2006/relationships/hyperlink" Target="https://www.washingtonpost.com/education/interactive/school-shootings-database/" TargetMode="External"/><Relationship Id="rId33" Type="http://schemas.openxmlformats.org/officeDocument/2006/relationships/hyperlink" Target="https://watson.brown.edu/costsofwar/papers/2021/Suicides" TargetMode="External"/><Relationship Id="rId38" Type="http://schemas.openxmlformats.org/officeDocument/2006/relationships/hyperlink" Target="https://www.ncbi.nlm.nih.gov/pmc/articles/PMC8055191/" TargetMode="External"/><Relationship Id="rId46" Type="http://schemas.openxmlformats.org/officeDocument/2006/relationships/hyperlink" Target="https://www.thetrevorproject.org/research-briefs/estimate-of-how-often-lgbtq-youth-attempt-suicide-in-the-u-s/" TargetMode="External"/><Relationship Id="rId20" Type="http://schemas.openxmlformats.org/officeDocument/2006/relationships/hyperlink" Target="https://bjs.ojp.gov/content/pub/pdf/msfp0119st.pdf" TargetMode="External"/><Relationship Id="rId41" Type="http://schemas.openxmlformats.org/officeDocument/2006/relationships/hyperlink" Target="https://www.theguardian.com/us-news/2022/feb/07/homelessness-is-lethal-deaths-have-risen-dramatically" TargetMode="External"/><Relationship Id="rId54" Type="http://schemas.openxmlformats.org/officeDocument/2006/relationships/hyperlink" Target="https://www.uso.org/stories/2664-military-suicide-rates-are-at-an-all-time-high-heres-how-were-trying-to-help" TargetMode="External"/><Relationship Id="rId1" Type="http://schemas.openxmlformats.org/officeDocument/2006/relationships/hyperlink" Target="https://www.washingtonpost.com/graphics/investigations/police-shootings-database/" TargetMode="External"/><Relationship Id="rId6" Type="http://schemas.openxmlformats.org/officeDocument/2006/relationships/hyperlink" Target="https://www.nbcnews.com/news/us-news/lack-awareness-data-hinders-cases-missing-murdered-native-american-women-n1235233" TargetMode="External"/><Relationship Id="rId15" Type="http://schemas.openxmlformats.org/officeDocument/2006/relationships/hyperlink" Target="https://www.thelancet.com/journals/lancet/article/PIIS0140-6736(21)01609-3/fulltext" TargetMode="External"/><Relationship Id="rId23" Type="http://schemas.openxmlformats.org/officeDocument/2006/relationships/hyperlink" Target="https://www.npr.org/sections/health-shots/2023/03/16/1163786037/maternal-deaths-in-the-u-s-spiked-in-2021-cdc-reports" TargetMode="External"/><Relationship Id="rId28" Type="http://schemas.openxmlformats.org/officeDocument/2006/relationships/hyperlink" Target="https://www.cdc.gov/mmwr/volumes/72/wr/mm7206a4.htm?s_cid=mm7206a4_w" TargetMode="External"/><Relationship Id="rId36" Type="http://schemas.openxmlformats.org/officeDocument/2006/relationships/hyperlink" Target="https://www.cdc.gov/nchs/data/hestat/maternal-mortality/2021/maternal-mortality-rates-2021.htm" TargetMode="External"/><Relationship Id="rId49" Type="http://schemas.openxmlformats.org/officeDocument/2006/relationships/hyperlink" Target="https://www.nytimes.com/2023/06/01/health/lgbtq-suicide-data.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tatista.com/statistics/191137/reported-forcible-rape-cases-in-the-usa-since-1990/" TargetMode="External"/><Relationship Id="rId13" Type="http://schemas.openxmlformats.org/officeDocument/2006/relationships/hyperlink" Target="https://www.ncbi.nlm.nih.gov/pmc/articles/PMC5047000/" TargetMode="External"/><Relationship Id="rId18" Type="http://schemas.openxmlformats.org/officeDocument/2006/relationships/hyperlink" Target="https://news.va.gov/119990/researchers-support-exposed-to-toxic-substances/" TargetMode="External"/><Relationship Id="rId3" Type="http://schemas.openxmlformats.org/officeDocument/2006/relationships/hyperlink" Target="https://www.chds.us/sssc/charts-graphs/" TargetMode="External"/><Relationship Id="rId21" Type="http://schemas.openxmlformats.org/officeDocument/2006/relationships/hyperlink" Target="https://bjs.ojp.gov/library/publications/hate-crime-recorded-law-enforcement-2010-2019" TargetMode="External"/><Relationship Id="rId7" Type="http://schemas.openxmlformats.org/officeDocument/2006/relationships/hyperlink" Target="https://www.rainn.org/statistics/victims-sexual-violence" TargetMode="External"/><Relationship Id="rId12" Type="http://schemas.openxmlformats.org/officeDocument/2006/relationships/hyperlink" Target="https://www.hillandponton.com/veterans-statistics/ptsd/" TargetMode="External"/><Relationship Id="rId17" Type="http://schemas.openxmlformats.org/officeDocument/2006/relationships/hyperlink" Target="https://www.woundedwarriorproject.org/mission/annual-warrior-survey/past-wwp-annual-warrior-surveys" TargetMode="External"/><Relationship Id="rId2" Type="http://schemas.openxmlformats.org/officeDocument/2006/relationships/hyperlink" Target="https://k12ssdb.org/all-shootings" TargetMode="External"/><Relationship Id="rId16" Type="http://schemas.openxmlformats.org/officeDocument/2006/relationships/hyperlink" Target="https://www.bu.edu/sph/news/articles/2021/30-years-after-gulf-war-veterans-still-battle-health-issues-caused-by-toxic-wounds/" TargetMode="External"/><Relationship Id="rId20" Type="http://schemas.openxmlformats.org/officeDocument/2006/relationships/hyperlink" Target="https://nces.ed.gov/programs/coe/indicator/a22/postsecondary-hate-crimes" TargetMode="External"/><Relationship Id="rId1" Type="http://schemas.openxmlformats.org/officeDocument/2006/relationships/hyperlink" Target="https://github.com/washingtonpost/data-school-shootings/blob/master/school-shootings-data.csv" TargetMode="External"/><Relationship Id="rId6" Type="http://schemas.openxmlformats.org/officeDocument/2006/relationships/hyperlink" Target="https://www.nsvrc.org/statistics" TargetMode="External"/><Relationship Id="rId11" Type="http://schemas.openxmlformats.org/officeDocument/2006/relationships/hyperlink" Target="https://www.ptsd.va.gov/professional/treat/essentials/epidemiology.asp" TargetMode="External"/><Relationship Id="rId24" Type="http://schemas.openxmlformats.org/officeDocument/2006/relationships/hyperlink" Target="https://www.justice.gov/hatecrimes/hate-crime-statistics" TargetMode="External"/><Relationship Id="rId5" Type="http://schemas.openxmlformats.org/officeDocument/2006/relationships/hyperlink" Target="https://legaljobs.io/blog/sexual-assault-statistics/" TargetMode="External"/><Relationship Id="rId15" Type="http://schemas.openxmlformats.org/officeDocument/2006/relationships/hyperlink" Target="https://www.ncbi.nlm.nih.gov/pmc/articles/PMC5482227/" TargetMode="External"/><Relationship Id="rId23" Type="http://schemas.openxmlformats.org/officeDocument/2006/relationships/hyperlink" Target="https://www.fbi.gov/news/press-releases/fbi-releases-supplemental-2021-hate-crime-statistics" TargetMode="External"/><Relationship Id="rId10" Type="http://schemas.openxmlformats.org/officeDocument/2006/relationships/hyperlink" Target="https://www.ptsd.va.gov/understand/common/common_veterans.asp" TargetMode="External"/><Relationship Id="rId19" Type="http://schemas.openxmlformats.org/officeDocument/2006/relationships/hyperlink" Target="https://www.vfw.org/media-and-events/latest-releases/archives/2023/4/nearly-40-percent-of-vets-report-toxic-exposure" TargetMode="External"/><Relationship Id="rId4" Type="http://schemas.openxmlformats.org/officeDocument/2006/relationships/hyperlink" Target="https://www.washingtonpost.com/education/interactive/school-shootings-database/" TargetMode="External"/><Relationship Id="rId9" Type="http://schemas.openxmlformats.org/officeDocument/2006/relationships/hyperlink" Target="https://abetterwaymuncie.org/rape-crisis-center/rape-statistics/" TargetMode="External"/><Relationship Id="rId14" Type="http://schemas.openxmlformats.org/officeDocument/2006/relationships/hyperlink" Target="https://www.nsf.gov/news/news_summ.jsp?cntn_id=306317&amp;org=SBE" TargetMode="External"/><Relationship Id="rId22" Type="http://schemas.openxmlformats.org/officeDocument/2006/relationships/hyperlink" Target="https://bjs.ojp.gov/sites/g/files/xyckuh236/files/media/document/hcv0519_1.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census.gov/popclock/" TargetMode="External"/><Relationship Id="rId2" Type="http://schemas.openxmlformats.org/officeDocument/2006/relationships/hyperlink" Target="https://bjs.ojp.gov/library/publications/prisoners-2021-statistical-tables" TargetMode="External"/><Relationship Id="rId1" Type="http://schemas.openxmlformats.org/officeDocument/2006/relationships/hyperlink" Target="https://www.census.gov/quickfacts/fact/table/US/PST045222" TargetMode="External"/><Relationship Id="rId6" Type="http://schemas.openxmlformats.org/officeDocument/2006/relationships/hyperlink" Target="https://usafacts.org/articles/how-many-homeless-people-are-in-the-us-what-does-the-data-miss/" TargetMode="External"/><Relationship Id="rId5" Type="http://schemas.openxmlformats.org/officeDocument/2006/relationships/hyperlink" Target="https://news.gallup.com/poll/389792/lgbt-identification-ticks-up.aspx" TargetMode="External"/><Relationship Id="rId4" Type="http://schemas.openxmlformats.org/officeDocument/2006/relationships/hyperlink" Target="https://www.hrc.org/press-releases/we-are-here-lgbtq-adult-population-in-united-states-reaches-at-least-20-million-according-to-human-rights-campaign-foundation-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89A87-E1C2-4633-A6D1-74A4874932A3}">
  <sheetPr>
    <tabColor theme="4"/>
  </sheetPr>
  <dimension ref="A1:J20"/>
  <sheetViews>
    <sheetView tabSelected="1" workbookViewId="0">
      <selection activeCell="B13" sqref="B13:H14"/>
    </sheetView>
  </sheetViews>
  <sheetFormatPr defaultRowHeight="15" x14ac:dyDescent="0.25"/>
  <cols>
    <col min="2" max="2" width="41.140625" bestFit="1" customWidth="1"/>
    <col min="3" max="3" width="23.140625" bestFit="1" customWidth="1"/>
    <col min="4" max="4" width="23.7109375" bestFit="1" customWidth="1"/>
    <col min="5" max="5" width="20.5703125" bestFit="1" customWidth="1"/>
    <col min="6" max="6" width="18.7109375" bestFit="1" customWidth="1"/>
    <col min="7" max="7" width="26.85546875" bestFit="1" customWidth="1"/>
    <col min="8" max="8" width="32.140625" customWidth="1"/>
    <col min="9" max="9" width="7.85546875" customWidth="1"/>
    <col min="10" max="10" width="104.85546875" bestFit="1" customWidth="1"/>
  </cols>
  <sheetData>
    <row r="1" spans="1:10" ht="15.75" thickBot="1" x14ac:dyDescent="0.3">
      <c r="A1" s="4" t="s">
        <v>5</v>
      </c>
      <c r="B1" s="5" t="s">
        <v>28</v>
      </c>
      <c r="C1" s="4" t="s">
        <v>3</v>
      </c>
      <c r="D1" s="4" t="s">
        <v>17</v>
      </c>
      <c r="E1" s="6" t="s">
        <v>2</v>
      </c>
      <c r="F1" s="6" t="s">
        <v>18</v>
      </c>
      <c r="G1" s="4" t="s">
        <v>4</v>
      </c>
      <c r="H1" s="4" t="s">
        <v>29</v>
      </c>
      <c r="I1" s="2"/>
      <c r="J1" s="4" t="s">
        <v>27</v>
      </c>
    </row>
    <row r="2" spans="1:10" x14ac:dyDescent="0.25">
      <c r="A2" s="9">
        <v>1940</v>
      </c>
      <c r="B2" s="10">
        <v>1368</v>
      </c>
      <c r="C2" s="10">
        <v>29870</v>
      </c>
      <c r="D2" s="10">
        <v>27</v>
      </c>
      <c r="E2" s="10">
        <v>590</v>
      </c>
      <c r="F2" s="10">
        <v>2938</v>
      </c>
      <c r="G2" s="10">
        <v>64151</v>
      </c>
      <c r="H2" s="52" t="s">
        <v>94</v>
      </c>
      <c r="I2" s="23"/>
      <c r="J2" s="14" t="s">
        <v>7</v>
      </c>
    </row>
    <row r="3" spans="1:10" x14ac:dyDescent="0.25">
      <c r="A3" s="11">
        <v>1950</v>
      </c>
      <c r="B3" s="8">
        <v>3300</v>
      </c>
      <c r="C3" s="8">
        <v>41858</v>
      </c>
      <c r="D3" s="8">
        <v>42</v>
      </c>
      <c r="E3" s="8">
        <v>532</v>
      </c>
      <c r="F3" s="8">
        <v>7354</v>
      </c>
      <c r="G3" s="8">
        <v>93280</v>
      </c>
      <c r="H3" s="53" t="s">
        <v>94</v>
      </c>
      <c r="I3" s="23"/>
      <c r="J3" s="15" t="s">
        <v>9</v>
      </c>
    </row>
    <row r="4" spans="1:10" x14ac:dyDescent="0.25">
      <c r="A4" s="11">
        <v>1960</v>
      </c>
      <c r="B4" s="8">
        <v>5600</v>
      </c>
      <c r="C4" s="8">
        <v>57833</v>
      </c>
      <c r="D4" s="8">
        <v>71</v>
      </c>
      <c r="E4" s="8">
        <v>733</v>
      </c>
      <c r="F4" s="8">
        <v>11900</v>
      </c>
      <c r="G4" s="8">
        <v>122896</v>
      </c>
      <c r="H4" s="53" t="s">
        <v>94</v>
      </c>
      <c r="I4" s="23"/>
      <c r="J4" s="15" t="s">
        <v>8</v>
      </c>
    </row>
    <row r="5" spans="1:10" x14ac:dyDescent="0.25">
      <c r="A5" s="11">
        <v>1970</v>
      </c>
      <c r="B5" s="8">
        <v>9870</v>
      </c>
      <c r="C5" s="8">
        <v>77762</v>
      </c>
      <c r="D5" s="8">
        <v>108</v>
      </c>
      <c r="E5" s="8">
        <v>851</v>
      </c>
      <c r="F5" s="8">
        <v>17000</v>
      </c>
      <c r="G5" s="8">
        <v>133937</v>
      </c>
      <c r="H5" s="53" t="s">
        <v>94</v>
      </c>
      <c r="I5" s="23"/>
      <c r="J5" s="15" t="s">
        <v>10</v>
      </c>
    </row>
    <row r="6" spans="1:10" x14ac:dyDescent="0.25">
      <c r="A6" s="11">
        <v>1980</v>
      </c>
      <c r="B6" s="8">
        <v>21020</v>
      </c>
      <c r="C6" s="8">
        <v>77980</v>
      </c>
      <c r="D6" s="8">
        <v>243</v>
      </c>
      <c r="E6" s="8">
        <v>901</v>
      </c>
      <c r="F6" s="8">
        <v>47200</v>
      </c>
      <c r="G6" s="8">
        <v>175105</v>
      </c>
      <c r="H6" s="53" t="s">
        <v>94</v>
      </c>
      <c r="I6" s="23"/>
      <c r="J6" s="15" t="s">
        <v>11</v>
      </c>
    </row>
    <row r="7" spans="1:10" x14ac:dyDescent="0.25">
      <c r="A7" s="11">
        <v>1990</v>
      </c>
      <c r="B7" s="8">
        <v>29943</v>
      </c>
      <c r="C7" s="8">
        <v>70032</v>
      </c>
      <c r="D7" s="8">
        <v>447</v>
      </c>
      <c r="E7" s="8">
        <v>1045</v>
      </c>
      <c r="F7" s="8">
        <v>79100</v>
      </c>
      <c r="G7" s="8">
        <v>185005</v>
      </c>
      <c r="H7" s="53" t="s">
        <v>94</v>
      </c>
      <c r="I7" s="23"/>
      <c r="J7" s="15" t="s">
        <v>12</v>
      </c>
    </row>
    <row r="8" spans="1:10" x14ac:dyDescent="0.25">
      <c r="A8" s="11">
        <v>2000</v>
      </c>
      <c r="B8" s="8">
        <v>42148</v>
      </c>
      <c r="C8" s="8">
        <v>74821</v>
      </c>
      <c r="D8" s="8">
        <v>602</v>
      </c>
      <c r="E8" s="8">
        <v>1069</v>
      </c>
      <c r="F8" s="8">
        <v>119600</v>
      </c>
      <c r="G8" s="8">
        <v>212315</v>
      </c>
      <c r="H8" s="53" t="s">
        <v>94</v>
      </c>
      <c r="I8" s="23"/>
      <c r="J8" s="15" t="s">
        <v>13</v>
      </c>
    </row>
    <row r="9" spans="1:10" x14ac:dyDescent="0.25">
      <c r="A9" s="11">
        <v>2010</v>
      </c>
      <c r="B9" s="8">
        <v>49445</v>
      </c>
      <c r="C9" s="8">
        <v>69316</v>
      </c>
      <c r="D9" s="8">
        <v>810</v>
      </c>
      <c r="E9" s="8">
        <v>1135</v>
      </c>
      <c r="F9" s="8">
        <v>221900</v>
      </c>
      <c r="G9" s="8">
        <v>311080</v>
      </c>
      <c r="H9" s="53" t="s">
        <v>94</v>
      </c>
      <c r="I9" s="23"/>
      <c r="J9" s="15" t="s">
        <v>14</v>
      </c>
    </row>
    <row r="10" spans="1:10" x14ac:dyDescent="0.25">
      <c r="A10" s="11">
        <v>2020</v>
      </c>
      <c r="B10" s="8">
        <v>67521</v>
      </c>
      <c r="C10" s="8">
        <v>79751</v>
      </c>
      <c r="D10" s="8">
        <v>1104</v>
      </c>
      <c r="E10" s="8">
        <v>1303</v>
      </c>
      <c r="F10" s="8">
        <v>333250</v>
      </c>
      <c r="G10" s="8">
        <v>393613</v>
      </c>
      <c r="H10" s="53" t="s">
        <v>94</v>
      </c>
      <c r="I10" s="23"/>
      <c r="J10" s="15" t="s">
        <v>15</v>
      </c>
    </row>
    <row r="11" spans="1:10" ht="15.75" thickBot="1" x14ac:dyDescent="0.3">
      <c r="A11" s="12">
        <v>2023</v>
      </c>
      <c r="B11" s="13">
        <v>81351</v>
      </c>
      <c r="C11" s="13">
        <v>81351</v>
      </c>
      <c r="D11" s="13">
        <v>1326</v>
      </c>
      <c r="E11" s="13">
        <v>1326</v>
      </c>
      <c r="F11" s="13">
        <v>422550</v>
      </c>
      <c r="G11" s="13">
        <v>422550</v>
      </c>
      <c r="H11" s="54">
        <v>3694</v>
      </c>
      <c r="I11" s="23"/>
      <c r="J11" s="15" t="s">
        <v>20</v>
      </c>
    </row>
    <row r="12" spans="1:10" x14ac:dyDescent="0.25">
      <c r="J12" s="15" t="s">
        <v>19</v>
      </c>
    </row>
    <row r="13" spans="1:10" x14ac:dyDescent="0.25">
      <c r="B13" s="82" t="s">
        <v>31</v>
      </c>
      <c r="C13" s="83"/>
      <c r="D13" s="83"/>
      <c r="E13" s="83"/>
      <c r="F13" s="83"/>
      <c r="G13" s="83"/>
      <c r="H13" s="83"/>
      <c r="I13" s="3"/>
      <c r="J13" s="15" t="s">
        <v>21</v>
      </c>
    </row>
    <row r="14" spans="1:10" x14ac:dyDescent="0.25">
      <c r="B14" s="83"/>
      <c r="C14" s="83"/>
      <c r="D14" s="83"/>
      <c r="E14" s="83"/>
      <c r="F14" s="83"/>
      <c r="G14" s="83"/>
      <c r="H14" s="83"/>
      <c r="J14" s="15" t="s">
        <v>22</v>
      </c>
    </row>
    <row r="15" spans="1:10" x14ac:dyDescent="0.25">
      <c r="J15" s="15" t="s">
        <v>23</v>
      </c>
    </row>
    <row r="16" spans="1:10" x14ac:dyDescent="0.25">
      <c r="J16" s="15" t="s">
        <v>24</v>
      </c>
    </row>
    <row r="17" spans="10:10" x14ac:dyDescent="0.25">
      <c r="J17" s="15" t="s">
        <v>26</v>
      </c>
    </row>
    <row r="18" spans="10:10" x14ac:dyDescent="0.25">
      <c r="J18" s="15" t="s">
        <v>25</v>
      </c>
    </row>
    <row r="19" spans="10:10" x14ac:dyDescent="0.25">
      <c r="J19" s="15" t="s">
        <v>30</v>
      </c>
    </row>
    <row r="20" spans="10:10" ht="15.75" thickBot="1" x14ac:dyDescent="0.3">
      <c r="J20" s="16" t="s">
        <v>16</v>
      </c>
    </row>
  </sheetData>
  <sheetProtection algorithmName="SHA-512" hashValue="/wp/5M46ovqAA2n+jNriY4tK1ZTPpIpE/m5hTjtj87L5DjNiwtY7oO+5l8Ib06UV0HvXSngeIcObx+fLH3KXWw==" saltValue="W4NXb6lRluDi0itxEPmueQ==" spinCount="100000" sheet="1" objects="1" scenarios="1" sort="0"/>
  <mergeCells count="1">
    <mergeCell ref="B13:H14"/>
  </mergeCells>
  <hyperlinks>
    <hyperlink ref="J2" r:id="rId1" xr:uid="{72B3AF12-BD6F-435C-991C-E31999D03D61}"/>
    <hyperlink ref="J3" r:id="rId2" xr:uid="{FB6F1821-850E-471B-A71E-41E251F7B8B5}"/>
    <hyperlink ref="J4" r:id="rId3" xr:uid="{E44AC3AE-6D87-43C6-91B0-F1871641F253}"/>
    <hyperlink ref="J5" r:id="rId4" xr:uid="{593ED2B9-FB65-40C4-A990-F0F6FB6A1F42}"/>
    <hyperlink ref="J6" r:id="rId5" xr:uid="{0BBB642B-FD5D-453E-A4EE-32090A3EFEA1}"/>
    <hyperlink ref="J7" r:id="rId6" xr:uid="{AB1EFCD4-7804-48F7-A4D1-FCF170D89755}"/>
    <hyperlink ref="J8" r:id="rId7" xr:uid="{B07CE976-3E1E-4828-BDD6-C1360D67E2CD}"/>
    <hyperlink ref="J9" r:id="rId8" xr:uid="{ED333E55-65C4-4014-89F0-81FF06E03E6C}"/>
    <hyperlink ref="J10" r:id="rId9" xr:uid="{321AB682-09F9-41DB-9F48-C9D1B6BA40EE}"/>
    <hyperlink ref="J20" r:id="rId10" xr:uid="{4240552F-A156-47FB-B6BE-03ECAFB482F4}"/>
    <hyperlink ref="J11" r:id="rId11" xr:uid="{E61BD0F3-9887-407B-94F2-636706BEBC23}"/>
    <hyperlink ref="J12" r:id="rId12" xr:uid="{22BABB48-3F6B-49B9-ACB9-6E4A06EDD963}"/>
    <hyperlink ref="J13" r:id="rId13" xr:uid="{1D4EC810-780C-4CD9-B1F9-61FDC5E2AFD4}"/>
    <hyperlink ref="J14" r:id="rId14" xr:uid="{847D858D-9276-47C4-AE22-5325519CA57D}"/>
    <hyperlink ref="J15" r:id="rId15" xr:uid="{BC919B98-AC71-475F-9796-7261CEDCC05C}"/>
    <hyperlink ref="J16" r:id="rId16" xr:uid="{8BAC931E-ACF9-4B85-9FEE-BAA011625EDB}"/>
    <hyperlink ref="J18" r:id="rId17" xr:uid="{B607E1CF-EFE8-46AA-9DE8-E586E81C8021}"/>
    <hyperlink ref="J17" r:id="rId18" xr:uid="{F5D0B9BB-FFC8-4FB4-9640-362E40C1FC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CEBD-5EE2-4DC9-B7D8-62B54F9E4B7D}">
  <sheetPr>
    <tabColor theme="9"/>
  </sheetPr>
  <dimension ref="A1:K18"/>
  <sheetViews>
    <sheetView workbookViewId="0">
      <selection activeCell="D19" sqref="D19"/>
    </sheetView>
  </sheetViews>
  <sheetFormatPr defaultRowHeight="15" x14ac:dyDescent="0.25"/>
  <cols>
    <col min="2" max="2" width="30.85546875" bestFit="1" customWidth="1"/>
    <col min="3" max="3" width="22.28515625" bestFit="1" customWidth="1"/>
    <col min="4" max="4" width="33.42578125" bestFit="1" customWidth="1"/>
    <col min="5" max="5" width="21.5703125" bestFit="1" customWidth="1"/>
    <col min="6" max="6" width="42.7109375" bestFit="1" customWidth="1"/>
    <col min="7" max="7" width="7.42578125" bestFit="1" customWidth="1"/>
    <col min="9" max="9" width="164.28515625" bestFit="1" customWidth="1"/>
  </cols>
  <sheetData>
    <row r="1" spans="1:11" ht="15.75" thickBot="1" x14ac:dyDescent="0.3">
      <c r="A1" s="17" t="s">
        <v>0</v>
      </c>
      <c r="B1" s="4" t="s">
        <v>36</v>
      </c>
      <c r="C1" s="5" t="s">
        <v>6</v>
      </c>
      <c r="D1" s="4" t="s">
        <v>33</v>
      </c>
      <c r="E1" s="4" t="s">
        <v>42</v>
      </c>
      <c r="F1" s="6" t="s">
        <v>38</v>
      </c>
      <c r="G1" s="4" t="s">
        <v>46</v>
      </c>
      <c r="I1" s="1" t="s">
        <v>27</v>
      </c>
    </row>
    <row r="2" spans="1:11" x14ac:dyDescent="0.25">
      <c r="A2" s="9">
        <v>1939</v>
      </c>
      <c r="B2" s="26">
        <v>0.25</v>
      </c>
      <c r="C2" s="26">
        <v>5.5</v>
      </c>
      <c r="D2" s="26">
        <v>11440</v>
      </c>
      <c r="E2" s="10" t="s">
        <v>94</v>
      </c>
      <c r="F2" s="30" t="s">
        <v>94</v>
      </c>
      <c r="G2" s="19" t="s">
        <v>94</v>
      </c>
      <c r="I2" s="14" t="s">
        <v>32</v>
      </c>
    </row>
    <row r="3" spans="1:11" x14ac:dyDescent="0.25">
      <c r="A3" s="11">
        <v>1950</v>
      </c>
      <c r="B3" s="27">
        <v>0.75</v>
      </c>
      <c r="C3" s="27">
        <v>9.51</v>
      </c>
      <c r="D3" s="27">
        <v>19781</v>
      </c>
      <c r="E3" s="7" t="s">
        <v>94</v>
      </c>
      <c r="F3" s="31" t="s">
        <v>94</v>
      </c>
      <c r="G3" s="20" t="s">
        <v>94</v>
      </c>
      <c r="I3" s="15" t="s">
        <v>37</v>
      </c>
    </row>
    <row r="4" spans="1:11" x14ac:dyDescent="0.25">
      <c r="A4" s="11">
        <v>1961</v>
      </c>
      <c r="B4" s="27">
        <v>1.1499999999999999</v>
      </c>
      <c r="C4" s="27">
        <v>11.76</v>
      </c>
      <c r="D4" s="27">
        <v>24460</v>
      </c>
      <c r="E4" s="8">
        <v>115409</v>
      </c>
      <c r="F4" s="24">
        <v>1179916</v>
      </c>
      <c r="G4" s="20" t="str">
        <f>_xlfn.CONCAT("1 : ",ROUNDUP(F4/D4, 0))</f>
        <v>1 : 49</v>
      </c>
      <c r="I4" s="15" t="s">
        <v>39</v>
      </c>
    </row>
    <row r="5" spans="1:11" x14ac:dyDescent="0.25">
      <c r="A5" s="11">
        <v>1970</v>
      </c>
      <c r="B5" s="8">
        <v>1</v>
      </c>
      <c r="C5" s="27">
        <v>7.88</v>
      </c>
      <c r="D5" s="27">
        <v>16390</v>
      </c>
      <c r="E5" s="8">
        <v>180783</v>
      </c>
      <c r="F5" s="24">
        <v>1424323</v>
      </c>
      <c r="G5" s="20" t="str">
        <f>_xlfn.CONCAT("1 : ",ROUNDUP(F5/D5, 0))</f>
        <v>1 : 87</v>
      </c>
      <c r="I5" s="15" t="s">
        <v>40</v>
      </c>
    </row>
    <row r="6" spans="1:11" x14ac:dyDescent="0.25">
      <c r="A6" s="11">
        <v>1980</v>
      </c>
      <c r="B6" s="27">
        <v>3.1</v>
      </c>
      <c r="C6" s="27">
        <v>11.5</v>
      </c>
      <c r="D6" s="27">
        <v>23920</v>
      </c>
      <c r="E6" s="8">
        <v>607072</v>
      </c>
      <c r="F6" s="24">
        <v>2252141</v>
      </c>
      <c r="G6" s="20" t="str">
        <f t="shared" ref="G6:G11" si="0">_xlfn.CONCAT("1 : ",ROUNDUP(F6/D6, 0))</f>
        <v>1 : 95</v>
      </c>
      <c r="I6" s="15" t="s">
        <v>43</v>
      </c>
    </row>
    <row r="7" spans="1:11" x14ac:dyDescent="0.25">
      <c r="A7" s="11">
        <v>1990</v>
      </c>
      <c r="B7" s="27">
        <v>3.8</v>
      </c>
      <c r="C7" s="27">
        <v>8.89</v>
      </c>
      <c r="D7" s="27">
        <v>18491</v>
      </c>
      <c r="E7" s="8">
        <v>1936242</v>
      </c>
      <c r="F7" s="24">
        <v>4528629</v>
      </c>
      <c r="G7" s="20" t="str">
        <f t="shared" si="0"/>
        <v>1 : 245</v>
      </c>
      <c r="I7" s="15" t="s">
        <v>44</v>
      </c>
    </row>
    <row r="8" spans="1:11" x14ac:dyDescent="0.25">
      <c r="A8" s="11">
        <v>1997</v>
      </c>
      <c r="B8" s="27">
        <v>5.15</v>
      </c>
      <c r="C8" s="27">
        <v>9.81</v>
      </c>
      <c r="D8" s="27">
        <v>20405</v>
      </c>
      <c r="E8" s="8">
        <v>7561378</v>
      </c>
      <c r="F8" s="24">
        <v>14401528</v>
      </c>
      <c r="G8" s="20" t="str">
        <f t="shared" si="0"/>
        <v>1 : 706</v>
      </c>
      <c r="I8" s="15" t="s">
        <v>41</v>
      </c>
    </row>
    <row r="9" spans="1:11" ht="15.75" thickBot="1" x14ac:dyDescent="0.3">
      <c r="A9" s="11">
        <v>2009</v>
      </c>
      <c r="B9" s="27">
        <v>7.25</v>
      </c>
      <c r="C9" s="27">
        <v>10.33</v>
      </c>
      <c r="D9" s="27">
        <v>21486</v>
      </c>
      <c r="E9" s="8">
        <v>9620148</v>
      </c>
      <c r="F9" s="24">
        <v>13707625</v>
      </c>
      <c r="G9" s="20" t="str">
        <f t="shared" si="0"/>
        <v>1 : 638</v>
      </c>
      <c r="I9" s="16" t="s">
        <v>16</v>
      </c>
    </row>
    <row r="10" spans="1:11" x14ac:dyDescent="0.25">
      <c r="A10" s="11">
        <v>2020</v>
      </c>
      <c r="B10" s="27">
        <v>7.25</v>
      </c>
      <c r="C10" s="27">
        <v>8.56</v>
      </c>
      <c r="D10" s="27">
        <v>17805</v>
      </c>
      <c r="E10" s="8">
        <v>24200000</v>
      </c>
      <c r="F10" s="24">
        <v>28583492</v>
      </c>
      <c r="G10" s="20" t="str">
        <f t="shared" si="0"/>
        <v>1 : 1606</v>
      </c>
    </row>
    <row r="11" spans="1:11" ht="15.75" thickBot="1" x14ac:dyDescent="0.3">
      <c r="A11" s="12">
        <v>2023</v>
      </c>
      <c r="B11" s="28">
        <v>7.25</v>
      </c>
      <c r="C11" s="28">
        <v>7.25</v>
      </c>
      <c r="D11" s="28">
        <v>15080</v>
      </c>
      <c r="E11" s="13">
        <v>27800000</v>
      </c>
      <c r="F11" s="25">
        <v>31362179</v>
      </c>
      <c r="G11" s="22" t="str">
        <f t="shared" si="0"/>
        <v>1 : 2080</v>
      </c>
    </row>
    <row r="12" spans="1:11" x14ac:dyDescent="0.25">
      <c r="D12" t="s">
        <v>34</v>
      </c>
      <c r="E12" s="84" t="s">
        <v>45</v>
      </c>
      <c r="F12" s="84"/>
    </row>
    <row r="14" spans="1:11" ht="15" customHeight="1" x14ac:dyDescent="0.25">
      <c r="A14" s="85" t="s">
        <v>35</v>
      </c>
      <c r="B14" s="85"/>
      <c r="C14" s="85"/>
      <c r="D14" s="85"/>
      <c r="E14" s="85"/>
      <c r="F14" s="85"/>
      <c r="G14" s="85"/>
      <c r="H14" s="85"/>
      <c r="I14" s="29"/>
      <c r="J14" s="29"/>
      <c r="K14" s="29"/>
    </row>
    <row r="15" spans="1:11" x14ac:dyDescent="0.25">
      <c r="A15" s="85"/>
      <c r="B15" s="85"/>
      <c r="C15" s="85"/>
      <c r="D15" s="85"/>
      <c r="E15" s="85"/>
      <c r="F15" s="85"/>
      <c r="G15" s="85"/>
      <c r="H15" s="85"/>
      <c r="I15" s="29"/>
      <c r="J15" s="29"/>
      <c r="K15" s="29"/>
    </row>
    <row r="16" spans="1:11" ht="15" customHeight="1" x14ac:dyDescent="0.25">
      <c r="D16" s="29"/>
      <c r="E16" s="29"/>
    </row>
    <row r="17" spans="3:5" x14ac:dyDescent="0.25">
      <c r="C17" s="29"/>
      <c r="D17" s="29"/>
      <c r="E17" s="29"/>
    </row>
    <row r="18" spans="3:5" x14ac:dyDescent="0.25">
      <c r="D18" s="29"/>
    </row>
  </sheetData>
  <sheetProtection algorithmName="SHA-512" hashValue="KQ7X19c0cTuzwyW3NgjQBFGNa1N1echPKDQxuHd5AsnTzyqlRKH2zUBqh1+Q6TO9Vwbc9TR9Dq+2A4posS4cRA==" saltValue="46THp1Aa7osLMYoACBhpAQ==" spinCount="100000" sheet="1" objects="1" scenarios="1" sort="0"/>
  <mergeCells count="2">
    <mergeCell ref="E12:F12"/>
    <mergeCell ref="A14:H15"/>
  </mergeCells>
  <hyperlinks>
    <hyperlink ref="I2" r:id="rId1" xr:uid="{5CAD6E7E-2583-47FC-8859-DC0FD756FABB}"/>
    <hyperlink ref="I3" r:id="rId2" xr:uid="{53340C0E-7CAF-48C2-8F7C-4E3910B01998}"/>
    <hyperlink ref="I4" r:id="rId3" xr:uid="{A1E42F7E-062C-4F78-9B30-6FB0E8C7D1B6}"/>
    <hyperlink ref="I5" r:id="rId4" xr:uid="{300ADBB3-A0E3-4F32-9F00-5BE1C6C4577A}"/>
    <hyperlink ref="I8" r:id="rId5" xr:uid="{77B9804E-6589-43D1-A6E3-FD76A686A84B}"/>
    <hyperlink ref="I6" r:id="rId6" xr:uid="{AB702AF7-29C8-4BD0-BA65-337357F6D202}"/>
    <hyperlink ref="I7" r:id="rId7" xr:uid="{A628CEA0-8AED-4F68-AD1B-FC58CCAB61CF}"/>
    <hyperlink ref="I9" r:id="rId8" xr:uid="{971FA6AA-A0EF-48F6-9B96-584077D34E8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4EB0-3F96-451E-964D-B9CD9858241C}">
  <sheetPr>
    <tabColor rgb="FFFF0000"/>
  </sheetPr>
  <dimension ref="A1:L85"/>
  <sheetViews>
    <sheetView zoomScale="85" zoomScaleNormal="85" workbookViewId="0">
      <selection activeCell="H34" sqref="H34"/>
    </sheetView>
  </sheetViews>
  <sheetFormatPr defaultRowHeight="15" x14ac:dyDescent="0.25"/>
  <cols>
    <col min="1" max="1" width="11.5703125" customWidth="1"/>
    <col min="2" max="2" width="38" bestFit="1" customWidth="1"/>
    <col min="3" max="3" width="26.28515625" bestFit="1" customWidth="1"/>
    <col min="4" max="4" width="32.28515625" customWidth="1"/>
    <col min="5" max="5" width="40.85546875" bestFit="1" customWidth="1"/>
    <col min="6" max="6" width="39.140625" customWidth="1"/>
    <col min="7" max="7" width="31.140625" bestFit="1" customWidth="1"/>
    <col min="8" max="8" width="28.5703125" bestFit="1" customWidth="1"/>
    <col min="9" max="9" width="16.42578125" bestFit="1" customWidth="1"/>
    <col min="10" max="10" width="13.28515625" bestFit="1" customWidth="1"/>
    <col min="11" max="11" width="18.28515625" customWidth="1"/>
  </cols>
  <sheetData>
    <row r="1" spans="1:10" ht="15.75" thickBot="1" x14ac:dyDescent="0.3">
      <c r="A1" s="4" t="s">
        <v>0</v>
      </c>
      <c r="B1" s="4" t="s">
        <v>47</v>
      </c>
      <c r="C1" s="4" t="s">
        <v>62</v>
      </c>
      <c r="D1" s="5" t="s">
        <v>93</v>
      </c>
      <c r="E1" s="4" t="s">
        <v>98</v>
      </c>
      <c r="F1" s="4" t="s">
        <v>1</v>
      </c>
      <c r="G1" s="4" t="s">
        <v>81</v>
      </c>
      <c r="H1" s="4" t="s">
        <v>52</v>
      </c>
      <c r="I1" s="4" t="s">
        <v>80</v>
      </c>
      <c r="J1" s="4" t="s">
        <v>48</v>
      </c>
    </row>
    <row r="2" spans="1:10" ht="15.75" thickBot="1" x14ac:dyDescent="0.3">
      <c r="A2" s="9">
        <v>1999</v>
      </c>
      <c r="B2" s="18">
        <v>235</v>
      </c>
      <c r="C2" s="18">
        <v>407</v>
      </c>
      <c r="D2" s="18" t="s">
        <v>94</v>
      </c>
      <c r="E2" s="18">
        <v>351</v>
      </c>
      <c r="F2" s="18" t="s">
        <v>94</v>
      </c>
      <c r="G2" s="18">
        <v>18</v>
      </c>
      <c r="H2" s="18">
        <v>5000</v>
      </c>
      <c r="I2" s="30" t="s">
        <v>94</v>
      </c>
      <c r="J2" s="35">
        <f t="shared" ref="J2:J27" si="0">SUM(B2:I2)</f>
        <v>6011</v>
      </c>
    </row>
    <row r="3" spans="1:10" ht="15.75" thickBot="1" x14ac:dyDescent="0.3">
      <c r="A3" s="11">
        <v>2000</v>
      </c>
      <c r="B3" s="7">
        <v>235</v>
      </c>
      <c r="C3" s="7">
        <v>365</v>
      </c>
      <c r="D3" s="7" t="s">
        <v>94</v>
      </c>
      <c r="E3" s="7">
        <v>351</v>
      </c>
      <c r="F3" s="7" t="s">
        <v>94</v>
      </c>
      <c r="G3" s="7">
        <v>11</v>
      </c>
      <c r="H3" s="7">
        <v>5000</v>
      </c>
      <c r="I3" s="31" t="s">
        <v>94</v>
      </c>
      <c r="J3" s="35">
        <f t="shared" si="0"/>
        <v>5962</v>
      </c>
    </row>
    <row r="4" spans="1:10" ht="15.75" thickBot="1" x14ac:dyDescent="0.3">
      <c r="A4" s="11">
        <v>2001</v>
      </c>
      <c r="B4" s="7">
        <v>235</v>
      </c>
      <c r="C4" s="7">
        <v>397</v>
      </c>
      <c r="D4" s="7">
        <v>2860</v>
      </c>
      <c r="E4" s="7">
        <v>351</v>
      </c>
      <c r="F4" s="7" t="s">
        <v>94</v>
      </c>
      <c r="G4" s="7">
        <v>7</v>
      </c>
      <c r="H4" s="7">
        <v>5000</v>
      </c>
      <c r="I4" s="31">
        <v>6000</v>
      </c>
      <c r="J4" s="35">
        <f t="shared" si="0"/>
        <v>14850</v>
      </c>
    </row>
    <row r="5" spans="1:10" ht="15.75" thickBot="1" x14ac:dyDescent="0.3">
      <c r="A5" s="11">
        <v>2002</v>
      </c>
      <c r="B5" s="7">
        <v>235</v>
      </c>
      <c r="C5" s="7">
        <v>389</v>
      </c>
      <c r="D5" s="7">
        <v>2935</v>
      </c>
      <c r="E5" s="7">
        <v>351</v>
      </c>
      <c r="F5" s="7" t="s">
        <v>94</v>
      </c>
      <c r="G5" s="7">
        <v>4</v>
      </c>
      <c r="H5" s="7">
        <v>5000</v>
      </c>
      <c r="I5" s="31">
        <v>6200</v>
      </c>
      <c r="J5" s="35">
        <f t="shared" si="0"/>
        <v>15114</v>
      </c>
    </row>
    <row r="6" spans="1:10" ht="15.75" thickBot="1" x14ac:dyDescent="0.3">
      <c r="A6" s="11">
        <v>2003</v>
      </c>
      <c r="B6" s="7">
        <v>235</v>
      </c>
      <c r="C6" s="7">
        <v>431</v>
      </c>
      <c r="D6" s="7">
        <v>3152</v>
      </c>
      <c r="E6" s="7">
        <v>351</v>
      </c>
      <c r="F6" s="7" t="s">
        <v>94</v>
      </c>
      <c r="G6" s="7">
        <v>8</v>
      </c>
      <c r="H6" s="7">
        <v>5000</v>
      </c>
      <c r="I6" s="31">
        <v>6000</v>
      </c>
      <c r="J6" s="35">
        <f t="shared" si="0"/>
        <v>15177</v>
      </c>
    </row>
    <row r="7" spans="1:10" ht="15.75" thickBot="1" x14ac:dyDescent="0.3">
      <c r="A7" s="11">
        <v>2004</v>
      </c>
      <c r="B7" s="7">
        <v>235</v>
      </c>
      <c r="C7" s="7">
        <v>377</v>
      </c>
      <c r="D7" s="7">
        <v>3123</v>
      </c>
      <c r="E7" s="7">
        <v>351</v>
      </c>
      <c r="F7" s="7" t="s">
        <v>94</v>
      </c>
      <c r="G7" s="7">
        <v>7</v>
      </c>
      <c r="H7" s="7">
        <v>5000</v>
      </c>
      <c r="I7" s="31">
        <v>6000</v>
      </c>
      <c r="J7" s="35">
        <f t="shared" si="0"/>
        <v>15093</v>
      </c>
    </row>
    <row r="8" spans="1:10" ht="15.75" thickBot="1" x14ac:dyDescent="0.3">
      <c r="A8" s="11">
        <v>2005</v>
      </c>
      <c r="B8" s="7">
        <v>235</v>
      </c>
      <c r="C8" s="7">
        <v>429</v>
      </c>
      <c r="D8" s="7">
        <v>3168</v>
      </c>
      <c r="E8" s="7">
        <v>351</v>
      </c>
      <c r="F8" s="7" t="s">
        <v>94</v>
      </c>
      <c r="G8" s="7">
        <v>20</v>
      </c>
      <c r="H8" s="7">
        <v>5000</v>
      </c>
      <c r="I8" s="31">
        <v>6200</v>
      </c>
      <c r="J8" s="35">
        <f t="shared" si="0"/>
        <v>15403</v>
      </c>
    </row>
    <row r="9" spans="1:10" ht="15.75" thickBot="1" x14ac:dyDescent="0.3">
      <c r="A9" s="11">
        <v>2006</v>
      </c>
      <c r="B9" s="7">
        <v>235</v>
      </c>
      <c r="C9" s="7">
        <v>437</v>
      </c>
      <c r="D9" s="7">
        <v>3233</v>
      </c>
      <c r="E9" s="7">
        <v>351</v>
      </c>
      <c r="F9" s="7" t="s">
        <v>94</v>
      </c>
      <c r="G9" s="7">
        <v>18</v>
      </c>
      <c r="H9" s="7">
        <v>5000</v>
      </c>
      <c r="I9" s="31">
        <v>6100</v>
      </c>
      <c r="J9" s="35">
        <f t="shared" si="0"/>
        <v>15374</v>
      </c>
    </row>
    <row r="10" spans="1:10" ht="15.75" thickBot="1" x14ac:dyDescent="0.3">
      <c r="A10" s="11">
        <v>2007</v>
      </c>
      <c r="B10" s="7">
        <v>235</v>
      </c>
      <c r="C10" s="7">
        <v>421</v>
      </c>
      <c r="D10" s="7">
        <v>3389</v>
      </c>
      <c r="E10" s="7">
        <v>351</v>
      </c>
      <c r="F10" s="7" t="s">
        <v>94</v>
      </c>
      <c r="G10" s="7">
        <v>5</v>
      </c>
      <c r="H10" s="7">
        <v>5000</v>
      </c>
      <c r="I10" s="31">
        <v>6300</v>
      </c>
      <c r="J10" s="35">
        <f t="shared" si="0"/>
        <v>15701</v>
      </c>
    </row>
    <row r="11" spans="1:10" ht="15.75" thickBot="1" x14ac:dyDescent="0.3">
      <c r="A11" s="11">
        <v>2008</v>
      </c>
      <c r="B11" s="7">
        <v>235</v>
      </c>
      <c r="C11" s="7">
        <v>382</v>
      </c>
      <c r="D11" s="7">
        <v>3452</v>
      </c>
      <c r="E11" s="7">
        <v>351</v>
      </c>
      <c r="F11" s="7" t="s">
        <v>94</v>
      </c>
      <c r="G11" s="7">
        <v>11</v>
      </c>
      <c r="H11" s="7">
        <v>5000</v>
      </c>
      <c r="I11" s="31">
        <v>6500</v>
      </c>
      <c r="J11" s="35">
        <f t="shared" si="0"/>
        <v>15931</v>
      </c>
    </row>
    <row r="12" spans="1:10" ht="15.75" thickBot="1" x14ac:dyDescent="0.3">
      <c r="A12" s="11">
        <v>2009</v>
      </c>
      <c r="B12" s="7">
        <v>235</v>
      </c>
      <c r="C12" s="7">
        <v>403</v>
      </c>
      <c r="D12" s="7">
        <v>3417</v>
      </c>
      <c r="E12" s="7">
        <v>351</v>
      </c>
      <c r="F12" s="7" t="s">
        <v>94</v>
      </c>
      <c r="G12" s="7">
        <v>4</v>
      </c>
      <c r="H12" s="7">
        <v>5000</v>
      </c>
      <c r="I12" s="31">
        <v>6400</v>
      </c>
      <c r="J12" s="35">
        <f t="shared" si="0"/>
        <v>15810</v>
      </c>
    </row>
    <row r="13" spans="1:10" ht="15.75" thickBot="1" x14ac:dyDescent="0.3">
      <c r="A13" s="11">
        <v>2010</v>
      </c>
      <c r="B13" s="7">
        <v>235</v>
      </c>
      <c r="C13" s="7">
        <v>415</v>
      </c>
      <c r="D13" s="7">
        <v>3233</v>
      </c>
      <c r="E13" s="7">
        <v>351</v>
      </c>
      <c r="F13" s="7" t="s">
        <v>94</v>
      </c>
      <c r="G13" s="7">
        <v>5</v>
      </c>
      <c r="H13" s="7">
        <v>5000</v>
      </c>
      <c r="I13" s="31">
        <v>6500</v>
      </c>
      <c r="J13" s="35">
        <f t="shared" si="0"/>
        <v>15739</v>
      </c>
    </row>
    <row r="14" spans="1:10" ht="15.75" thickBot="1" x14ac:dyDescent="0.3">
      <c r="A14" s="11">
        <v>2011</v>
      </c>
      <c r="B14" s="7">
        <v>235</v>
      </c>
      <c r="C14" s="7">
        <v>498</v>
      </c>
      <c r="D14" s="7">
        <v>3351</v>
      </c>
      <c r="E14" s="7">
        <v>351</v>
      </c>
      <c r="F14" s="7" t="s">
        <v>94</v>
      </c>
      <c r="G14" s="7">
        <v>3</v>
      </c>
      <c r="H14" s="7">
        <v>5000</v>
      </c>
      <c r="I14" s="31">
        <v>6400</v>
      </c>
      <c r="J14" s="35">
        <f t="shared" si="0"/>
        <v>15838</v>
      </c>
    </row>
    <row r="15" spans="1:10" ht="15.75" thickBot="1" x14ac:dyDescent="0.3">
      <c r="A15" s="11">
        <v>2012</v>
      </c>
      <c r="B15" s="7">
        <v>235</v>
      </c>
      <c r="C15" s="7">
        <v>561</v>
      </c>
      <c r="D15" s="7">
        <v>3357</v>
      </c>
      <c r="E15" s="7">
        <v>351</v>
      </c>
      <c r="F15" s="7" t="s">
        <v>94</v>
      </c>
      <c r="G15" s="7">
        <v>34</v>
      </c>
      <c r="H15" s="7">
        <v>5000</v>
      </c>
      <c r="I15" s="31">
        <v>6400</v>
      </c>
      <c r="J15" s="35">
        <f t="shared" si="0"/>
        <v>15938</v>
      </c>
    </row>
    <row r="16" spans="1:10" ht="15.75" thickBot="1" x14ac:dyDescent="0.3">
      <c r="A16" s="11">
        <v>2013</v>
      </c>
      <c r="B16" s="7">
        <v>235</v>
      </c>
      <c r="C16" s="7">
        <v>521</v>
      </c>
      <c r="D16" s="7">
        <v>3478</v>
      </c>
      <c r="E16" s="7">
        <v>351</v>
      </c>
      <c r="F16" s="7" t="s">
        <v>94</v>
      </c>
      <c r="G16" s="7">
        <v>10</v>
      </c>
      <c r="H16" s="7">
        <v>5000</v>
      </c>
      <c r="I16" s="31">
        <v>6500</v>
      </c>
      <c r="J16" s="35">
        <f t="shared" si="0"/>
        <v>16095</v>
      </c>
    </row>
    <row r="17" spans="1:12" ht="15.75" thickBot="1" x14ac:dyDescent="0.3">
      <c r="A17" s="11">
        <v>2014</v>
      </c>
      <c r="B17" s="7">
        <v>235</v>
      </c>
      <c r="C17" s="7">
        <v>515</v>
      </c>
      <c r="D17" s="7">
        <v>3484</v>
      </c>
      <c r="E17" s="7">
        <v>351</v>
      </c>
      <c r="F17" s="7" t="s">
        <v>94</v>
      </c>
      <c r="G17" s="7">
        <v>16</v>
      </c>
      <c r="H17" s="7">
        <v>5000</v>
      </c>
      <c r="I17" s="31">
        <v>6600</v>
      </c>
      <c r="J17" s="35">
        <f t="shared" si="0"/>
        <v>16201</v>
      </c>
    </row>
    <row r="18" spans="1:12" ht="15.75" thickBot="1" x14ac:dyDescent="0.3">
      <c r="A18" s="11">
        <v>2015</v>
      </c>
      <c r="B18" s="7">
        <v>235</v>
      </c>
      <c r="C18" s="7">
        <v>994</v>
      </c>
      <c r="D18" s="7">
        <v>3708</v>
      </c>
      <c r="E18" s="7">
        <v>351</v>
      </c>
      <c r="F18" s="7" t="s">
        <v>94</v>
      </c>
      <c r="G18" s="7">
        <v>5</v>
      </c>
      <c r="H18" s="7">
        <v>5000</v>
      </c>
      <c r="I18" s="31">
        <v>6600</v>
      </c>
      <c r="J18" s="35">
        <f t="shared" si="0"/>
        <v>16893</v>
      </c>
    </row>
    <row r="19" spans="1:12" ht="15.75" thickBot="1" x14ac:dyDescent="0.3">
      <c r="A19" s="11">
        <v>2016</v>
      </c>
      <c r="B19" s="7">
        <v>235</v>
      </c>
      <c r="C19" s="7">
        <v>958</v>
      </c>
      <c r="D19" s="7">
        <v>3734</v>
      </c>
      <c r="E19" s="7">
        <v>351</v>
      </c>
      <c r="F19" s="7" t="s">
        <v>94</v>
      </c>
      <c r="G19" s="7">
        <v>5</v>
      </c>
      <c r="H19" s="7">
        <v>5000</v>
      </c>
      <c r="I19" s="31">
        <v>6500</v>
      </c>
      <c r="J19" s="35">
        <f t="shared" si="0"/>
        <v>16783</v>
      </c>
    </row>
    <row r="20" spans="1:12" ht="15.75" thickBot="1" x14ac:dyDescent="0.3">
      <c r="A20" s="11">
        <v>2017</v>
      </c>
      <c r="B20" s="7">
        <v>235</v>
      </c>
      <c r="C20" s="7">
        <v>981</v>
      </c>
      <c r="D20" s="7">
        <v>3954</v>
      </c>
      <c r="E20" s="7">
        <v>351</v>
      </c>
      <c r="F20" s="7" t="s">
        <v>94</v>
      </c>
      <c r="G20" s="7">
        <v>9</v>
      </c>
      <c r="H20" s="7">
        <v>5000</v>
      </c>
      <c r="I20" s="31">
        <v>6750</v>
      </c>
      <c r="J20" s="35">
        <f t="shared" si="0"/>
        <v>17280</v>
      </c>
    </row>
    <row r="21" spans="1:12" ht="15.75" thickBot="1" x14ac:dyDescent="0.3">
      <c r="A21" s="11">
        <v>2018</v>
      </c>
      <c r="B21" s="7">
        <v>235</v>
      </c>
      <c r="C21" s="7">
        <v>983</v>
      </c>
      <c r="D21" s="7">
        <v>4137</v>
      </c>
      <c r="E21" s="7">
        <v>658</v>
      </c>
      <c r="F21" s="7">
        <v>6345</v>
      </c>
      <c r="G21" s="7">
        <v>51</v>
      </c>
      <c r="H21" s="7">
        <v>5000</v>
      </c>
      <c r="I21" s="31">
        <v>6750</v>
      </c>
      <c r="J21" s="35">
        <f t="shared" si="0"/>
        <v>24159</v>
      </c>
    </row>
    <row r="22" spans="1:12" ht="15.75" thickBot="1" x14ac:dyDescent="0.3">
      <c r="A22" s="11">
        <v>2019</v>
      </c>
      <c r="B22" s="7">
        <v>235</v>
      </c>
      <c r="C22" s="7">
        <v>999</v>
      </c>
      <c r="D22" s="7">
        <v>3853</v>
      </c>
      <c r="E22" s="7">
        <v>754</v>
      </c>
      <c r="F22" s="7">
        <v>6362</v>
      </c>
      <c r="G22" s="7">
        <v>24</v>
      </c>
      <c r="H22" s="7">
        <v>5000</v>
      </c>
      <c r="I22" s="31">
        <v>6500</v>
      </c>
      <c r="J22" s="35">
        <f t="shared" si="0"/>
        <v>23727</v>
      </c>
    </row>
    <row r="23" spans="1:12" ht="15.75" thickBot="1" x14ac:dyDescent="0.3">
      <c r="A23" s="11">
        <v>2020</v>
      </c>
      <c r="B23" s="7">
        <v>235</v>
      </c>
      <c r="C23" s="7">
        <v>1020</v>
      </c>
      <c r="D23" s="7">
        <v>6182</v>
      </c>
      <c r="E23" s="7">
        <v>861</v>
      </c>
      <c r="F23" s="7">
        <v>7877</v>
      </c>
      <c r="G23" s="7">
        <v>27</v>
      </c>
      <c r="H23" s="7">
        <v>5000</v>
      </c>
      <c r="I23" s="31">
        <v>6200</v>
      </c>
      <c r="J23" s="35">
        <f t="shared" si="0"/>
        <v>27402</v>
      </c>
    </row>
    <row r="24" spans="1:12" ht="15.75" thickBot="1" x14ac:dyDescent="0.3">
      <c r="A24" s="11">
        <v>2021</v>
      </c>
      <c r="B24" s="7">
        <v>235</v>
      </c>
      <c r="C24" s="7">
        <v>1048</v>
      </c>
      <c r="D24" s="7" t="s">
        <v>94</v>
      </c>
      <c r="E24" s="7">
        <v>1205</v>
      </c>
      <c r="F24" s="7" t="s">
        <v>94</v>
      </c>
      <c r="G24" s="7">
        <v>42</v>
      </c>
      <c r="H24" s="7">
        <v>5000</v>
      </c>
      <c r="I24" s="31" t="s">
        <v>94</v>
      </c>
      <c r="J24" s="35">
        <f t="shared" si="0"/>
        <v>7530</v>
      </c>
    </row>
    <row r="25" spans="1:12" ht="15.75" thickBot="1" x14ac:dyDescent="0.3">
      <c r="A25" s="11">
        <v>2022</v>
      </c>
      <c r="B25" s="7">
        <v>235</v>
      </c>
      <c r="C25" s="7">
        <v>1097</v>
      </c>
      <c r="D25" s="7" t="s">
        <v>94</v>
      </c>
      <c r="E25" s="7">
        <v>733</v>
      </c>
      <c r="F25" s="7" t="s">
        <v>94</v>
      </c>
      <c r="G25" s="7">
        <v>50</v>
      </c>
      <c r="H25" s="7">
        <v>5000</v>
      </c>
      <c r="I25" s="31" t="s">
        <v>94</v>
      </c>
      <c r="J25" s="35">
        <f t="shared" si="0"/>
        <v>7115</v>
      </c>
    </row>
    <row r="26" spans="1:12" ht="15.75" thickBot="1" x14ac:dyDescent="0.3">
      <c r="A26" s="12">
        <v>2023</v>
      </c>
      <c r="B26" s="7">
        <v>235</v>
      </c>
      <c r="C26" s="21">
        <v>555</v>
      </c>
      <c r="D26" s="21" t="s">
        <v>94</v>
      </c>
      <c r="E26" s="21" t="s">
        <v>105</v>
      </c>
      <c r="F26" s="21" t="s">
        <v>94</v>
      </c>
      <c r="G26" s="21">
        <v>26</v>
      </c>
      <c r="H26">
        <v>5000</v>
      </c>
      <c r="I26" s="32" t="s">
        <v>94</v>
      </c>
      <c r="J26" s="35">
        <f t="shared" si="0"/>
        <v>5816</v>
      </c>
    </row>
    <row r="27" spans="1:12" ht="15.75" thickBot="1" x14ac:dyDescent="0.3">
      <c r="A27" s="1" t="s">
        <v>48</v>
      </c>
      <c r="B27" s="34">
        <f t="shared" ref="B27:I27" si="1">SUM(B2:B26)</f>
        <v>5875</v>
      </c>
      <c r="C27" s="33">
        <f t="shared" si="1"/>
        <v>15583</v>
      </c>
      <c r="D27" s="33">
        <f t="shared" si="1"/>
        <v>71200</v>
      </c>
      <c r="E27" s="34">
        <f t="shared" si="1"/>
        <v>10880</v>
      </c>
      <c r="F27" s="33">
        <f t="shared" si="1"/>
        <v>20584</v>
      </c>
      <c r="G27" s="34">
        <f t="shared" si="1"/>
        <v>420</v>
      </c>
      <c r="H27" s="33">
        <f t="shared" si="1"/>
        <v>125000</v>
      </c>
      <c r="I27" s="34">
        <f t="shared" si="1"/>
        <v>127400</v>
      </c>
      <c r="J27" s="38">
        <f t="shared" si="0"/>
        <v>376942</v>
      </c>
    </row>
    <row r="28" spans="1:12" x14ac:dyDescent="0.25">
      <c r="B28" s="95" t="s">
        <v>76</v>
      </c>
      <c r="C28" s="95"/>
      <c r="D28" s="95"/>
      <c r="E28" s="95"/>
      <c r="F28" s="37"/>
      <c r="G28" s="37"/>
      <c r="H28" s="84" t="s">
        <v>119</v>
      </c>
      <c r="I28" s="84"/>
      <c r="J28" s="84"/>
      <c r="K28" s="84"/>
      <c r="L28" s="84"/>
    </row>
    <row r="29" spans="1:12" x14ac:dyDescent="0.25">
      <c r="E29" s="84" t="s">
        <v>104</v>
      </c>
      <c r="F29" s="84"/>
    </row>
    <row r="30" spans="1:12" ht="15.75" customHeight="1" thickBot="1" x14ac:dyDescent="0.3">
      <c r="G30" s="85" t="s">
        <v>53</v>
      </c>
      <c r="H30" s="85"/>
      <c r="I30" s="29"/>
      <c r="J30" s="29"/>
      <c r="K30" s="29"/>
    </row>
    <row r="31" spans="1:12" ht="15.75" thickBot="1" x14ac:dyDescent="0.3">
      <c r="A31" s="113" t="s">
        <v>27</v>
      </c>
      <c r="B31" s="114"/>
      <c r="C31" s="114"/>
      <c r="D31" s="114"/>
      <c r="E31" s="115"/>
      <c r="F31" s="29"/>
      <c r="G31" s="29"/>
      <c r="H31" s="29"/>
      <c r="I31" s="29"/>
      <c r="J31" s="29"/>
      <c r="K31" s="29"/>
    </row>
    <row r="32" spans="1:12" x14ac:dyDescent="0.25">
      <c r="A32" s="122" t="s">
        <v>64</v>
      </c>
      <c r="B32" s="123"/>
      <c r="C32" s="123"/>
      <c r="D32" s="123"/>
      <c r="E32" s="124"/>
    </row>
    <row r="33" spans="1:6" x14ac:dyDescent="0.25">
      <c r="A33" s="116" t="s">
        <v>65</v>
      </c>
      <c r="B33" s="125"/>
      <c r="C33" s="125"/>
      <c r="D33" s="125"/>
      <c r="E33" s="126"/>
    </row>
    <row r="34" spans="1:6" ht="15.75" thickBot="1" x14ac:dyDescent="0.3">
      <c r="A34" s="116" t="s">
        <v>66</v>
      </c>
      <c r="B34" s="125"/>
      <c r="C34" s="125"/>
      <c r="D34" s="125"/>
      <c r="E34" s="126"/>
    </row>
    <row r="35" spans="1:6" ht="15.75" thickBot="1" x14ac:dyDescent="0.3">
      <c r="A35" s="116" t="s">
        <v>67</v>
      </c>
      <c r="B35" s="125"/>
      <c r="C35" s="125"/>
      <c r="D35" s="125"/>
      <c r="E35" s="126"/>
      <c r="F35" s="41" t="s">
        <v>106</v>
      </c>
    </row>
    <row r="36" spans="1:6" x14ac:dyDescent="0.25">
      <c r="A36" s="116" t="s">
        <v>68</v>
      </c>
      <c r="B36" s="125"/>
      <c r="C36" s="125"/>
      <c r="D36" s="125"/>
      <c r="E36" s="126"/>
    </row>
    <row r="37" spans="1:6" x14ac:dyDescent="0.25">
      <c r="A37" s="116" t="s">
        <v>69</v>
      </c>
      <c r="B37" s="125"/>
      <c r="C37" s="125"/>
      <c r="D37" s="125"/>
      <c r="E37" s="126"/>
    </row>
    <row r="38" spans="1:6" x14ac:dyDescent="0.25">
      <c r="A38" s="116" t="s">
        <v>70</v>
      </c>
      <c r="B38" s="125"/>
      <c r="C38" s="125"/>
      <c r="D38" s="125"/>
      <c r="E38" s="126"/>
    </row>
    <row r="39" spans="1:6" x14ac:dyDescent="0.25">
      <c r="A39" s="116" t="s">
        <v>71</v>
      </c>
      <c r="B39" s="117"/>
      <c r="C39" s="117"/>
      <c r="D39" s="117"/>
      <c r="E39" s="118"/>
    </row>
    <row r="40" spans="1:6" x14ac:dyDescent="0.25">
      <c r="A40" s="116" t="s">
        <v>72</v>
      </c>
      <c r="B40" s="117"/>
      <c r="C40" s="117"/>
      <c r="D40" s="117"/>
      <c r="E40" s="118"/>
    </row>
    <row r="41" spans="1:6" x14ac:dyDescent="0.25">
      <c r="A41" s="116" t="s">
        <v>73</v>
      </c>
      <c r="B41" s="117"/>
      <c r="C41" s="117"/>
      <c r="D41" s="117"/>
      <c r="E41" s="118"/>
    </row>
    <row r="42" spans="1:6" x14ac:dyDescent="0.25">
      <c r="A42" s="96" t="s">
        <v>74</v>
      </c>
      <c r="B42" s="97"/>
      <c r="C42" s="97"/>
      <c r="D42" s="97"/>
      <c r="E42" s="98"/>
    </row>
    <row r="43" spans="1:6" ht="15.75" thickBot="1" x14ac:dyDescent="0.3">
      <c r="A43" s="96" t="s">
        <v>75</v>
      </c>
      <c r="B43" s="97"/>
      <c r="C43" s="97"/>
      <c r="D43" s="97"/>
      <c r="E43" s="98"/>
    </row>
    <row r="44" spans="1:6" ht="15.75" thickBot="1" x14ac:dyDescent="0.3">
      <c r="A44" s="96" t="s">
        <v>63</v>
      </c>
      <c r="B44" s="99"/>
      <c r="C44" s="99"/>
      <c r="D44" s="99"/>
      <c r="E44" s="100"/>
      <c r="F44" s="42" t="s">
        <v>107</v>
      </c>
    </row>
    <row r="45" spans="1:6" x14ac:dyDescent="0.25">
      <c r="A45" s="96" t="s">
        <v>61</v>
      </c>
      <c r="B45" s="99"/>
      <c r="C45" s="99"/>
      <c r="D45" s="99"/>
      <c r="E45" s="100"/>
    </row>
    <row r="46" spans="1:6" x14ac:dyDescent="0.25">
      <c r="A46" s="96" t="s">
        <v>60</v>
      </c>
      <c r="B46" s="99"/>
      <c r="C46" s="99"/>
      <c r="D46" s="99"/>
      <c r="E46" s="100"/>
    </row>
    <row r="47" spans="1:6" x14ac:dyDescent="0.25">
      <c r="A47" s="96" t="s">
        <v>74</v>
      </c>
      <c r="B47" s="97"/>
      <c r="C47" s="97"/>
      <c r="D47" s="97"/>
      <c r="E47" s="98"/>
    </row>
    <row r="48" spans="1:6" x14ac:dyDescent="0.25">
      <c r="A48" s="119" t="s">
        <v>90</v>
      </c>
      <c r="B48" s="120"/>
      <c r="C48" s="120"/>
      <c r="D48" s="120"/>
      <c r="E48" s="121"/>
    </row>
    <row r="49" spans="1:6" ht="15.75" thickBot="1" x14ac:dyDescent="0.3">
      <c r="A49" s="119" t="s">
        <v>91</v>
      </c>
      <c r="B49" s="120"/>
      <c r="C49" s="120"/>
      <c r="D49" s="120"/>
      <c r="E49" s="121"/>
    </row>
    <row r="50" spans="1:6" ht="15.75" thickBot="1" x14ac:dyDescent="0.3">
      <c r="A50" s="119" t="s">
        <v>92</v>
      </c>
      <c r="B50" s="120"/>
      <c r="C50" s="120"/>
      <c r="D50" s="120"/>
      <c r="E50" s="121"/>
      <c r="F50" s="43" t="s">
        <v>108</v>
      </c>
    </row>
    <row r="51" spans="1:6" x14ac:dyDescent="0.25">
      <c r="A51" s="119" t="s">
        <v>95</v>
      </c>
      <c r="B51" s="120"/>
      <c r="C51" s="120"/>
      <c r="D51" s="120"/>
      <c r="E51" s="121"/>
    </row>
    <row r="52" spans="1:6" x14ac:dyDescent="0.25">
      <c r="A52" s="119" t="s">
        <v>96</v>
      </c>
      <c r="B52" s="120"/>
      <c r="C52" s="120"/>
      <c r="D52" s="120"/>
      <c r="E52" s="121"/>
    </row>
    <row r="53" spans="1:6" x14ac:dyDescent="0.25">
      <c r="A53" s="119" t="s">
        <v>97</v>
      </c>
      <c r="B53" s="120"/>
      <c r="C53" s="120"/>
      <c r="D53" s="120"/>
      <c r="E53" s="121"/>
    </row>
    <row r="54" spans="1:6" x14ac:dyDescent="0.25">
      <c r="A54" s="110" t="s">
        <v>99</v>
      </c>
      <c r="B54" s="111"/>
      <c r="C54" s="111"/>
      <c r="D54" s="111"/>
      <c r="E54" s="112"/>
    </row>
    <row r="55" spans="1:6" ht="15.75" thickBot="1" x14ac:dyDescent="0.3">
      <c r="A55" s="110" t="s">
        <v>100</v>
      </c>
      <c r="B55" s="111"/>
      <c r="C55" s="111"/>
      <c r="D55" s="111"/>
      <c r="E55" s="112"/>
    </row>
    <row r="56" spans="1:6" ht="15.75" thickBot="1" x14ac:dyDescent="0.3">
      <c r="A56" s="110" t="s">
        <v>99</v>
      </c>
      <c r="B56" s="111"/>
      <c r="C56" s="111"/>
      <c r="D56" s="111"/>
      <c r="E56" s="112"/>
      <c r="F56" s="44" t="s">
        <v>109</v>
      </c>
    </row>
    <row r="57" spans="1:6" x14ac:dyDescent="0.25">
      <c r="A57" s="110" t="s">
        <v>101</v>
      </c>
      <c r="B57" s="111"/>
      <c r="C57" s="111"/>
      <c r="D57" s="111"/>
      <c r="E57" s="112"/>
    </row>
    <row r="58" spans="1:6" x14ac:dyDescent="0.25">
      <c r="A58" s="110" t="s">
        <v>102</v>
      </c>
      <c r="B58" s="111"/>
      <c r="C58" s="111"/>
      <c r="D58" s="111"/>
      <c r="E58" s="112"/>
    </row>
    <row r="59" spans="1:6" x14ac:dyDescent="0.25">
      <c r="A59" s="110" t="s">
        <v>103</v>
      </c>
      <c r="B59" s="111"/>
      <c r="C59" s="111"/>
      <c r="D59" s="111"/>
      <c r="E59" s="112"/>
    </row>
    <row r="60" spans="1:6" x14ac:dyDescent="0.25">
      <c r="A60" s="104" t="s">
        <v>110</v>
      </c>
      <c r="B60" s="105"/>
      <c r="C60" s="105"/>
      <c r="D60" s="105"/>
      <c r="E60" s="106"/>
    </row>
    <row r="61" spans="1:6" ht="15.75" thickBot="1" x14ac:dyDescent="0.3">
      <c r="A61" s="104" t="s">
        <v>111</v>
      </c>
      <c r="B61" s="105"/>
      <c r="C61" s="105"/>
      <c r="D61" s="105"/>
      <c r="E61" s="106"/>
    </row>
    <row r="62" spans="1:6" ht="15.75" thickBot="1" x14ac:dyDescent="0.3">
      <c r="A62" s="104" t="s">
        <v>112</v>
      </c>
      <c r="B62" s="105"/>
      <c r="C62" s="105"/>
      <c r="D62" s="105"/>
      <c r="E62" s="106"/>
      <c r="F62" s="45" t="s">
        <v>114</v>
      </c>
    </row>
    <row r="63" spans="1:6" x14ac:dyDescent="0.25">
      <c r="A63" s="104" t="s">
        <v>113</v>
      </c>
      <c r="B63" s="105"/>
      <c r="C63" s="105"/>
      <c r="D63" s="105"/>
      <c r="E63" s="106"/>
    </row>
    <row r="64" spans="1:6" x14ac:dyDescent="0.25">
      <c r="A64" s="107" t="s">
        <v>118</v>
      </c>
      <c r="B64" s="108"/>
      <c r="C64" s="108"/>
      <c r="D64" s="108"/>
      <c r="E64" s="109"/>
    </row>
    <row r="65" spans="1:6" ht="15.75" thickBot="1" x14ac:dyDescent="0.3">
      <c r="A65" s="101" t="s">
        <v>49</v>
      </c>
      <c r="B65" s="102"/>
      <c r="C65" s="102"/>
      <c r="D65" s="102"/>
      <c r="E65" s="103"/>
    </row>
    <row r="66" spans="1:6" ht="15.75" thickBot="1" x14ac:dyDescent="0.3">
      <c r="A66" s="101" t="s">
        <v>51</v>
      </c>
      <c r="B66" s="102"/>
      <c r="C66" s="102"/>
      <c r="D66" s="102"/>
      <c r="E66" s="103"/>
      <c r="F66" s="46" t="s">
        <v>115</v>
      </c>
    </row>
    <row r="67" spans="1:6" x14ac:dyDescent="0.25">
      <c r="A67" s="101" t="s">
        <v>50</v>
      </c>
      <c r="B67" s="102"/>
      <c r="C67" s="102"/>
      <c r="D67" s="102"/>
      <c r="E67" s="103"/>
    </row>
    <row r="68" spans="1:6" x14ac:dyDescent="0.25">
      <c r="A68" s="86" t="s">
        <v>54</v>
      </c>
      <c r="B68" s="87"/>
      <c r="C68" s="87"/>
      <c r="D68" s="87"/>
      <c r="E68" s="88"/>
    </row>
    <row r="69" spans="1:6" x14ac:dyDescent="0.25">
      <c r="A69" s="86" t="s">
        <v>55</v>
      </c>
      <c r="B69" s="87"/>
      <c r="C69" s="87"/>
      <c r="D69" s="87"/>
      <c r="E69" s="88"/>
    </row>
    <row r="70" spans="1:6" x14ac:dyDescent="0.25">
      <c r="A70" s="86" t="s">
        <v>56</v>
      </c>
      <c r="B70" s="87"/>
      <c r="C70" s="87"/>
      <c r="D70" s="87"/>
      <c r="E70" s="88"/>
    </row>
    <row r="71" spans="1:6" x14ac:dyDescent="0.25">
      <c r="A71" s="86" t="s">
        <v>57</v>
      </c>
      <c r="B71" s="87"/>
      <c r="C71" s="87"/>
      <c r="D71" s="87"/>
      <c r="E71" s="88"/>
    </row>
    <row r="72" spans="1:6" ht="15.75" thickBot="1" x14ac:dyDescent="0.3">
      <c r="A72" s="86" t="s">
        <v>58</v>
      </c>
      <c r="B72" s="87"/>
      <c r="C72" s="87"/>
      <c r="D72" s="87"/>
      <c r="E72" s="88"/>
    </row>
    <row r="73" spans="1:6" ht="15.75" thickBot="1" x14ac:dyDescent="0.3">
      <c r="A73" s="86" t="s">
        <v>59</v>
      </c>
      <c r="B73" s="87"/>
      <c r="C73" s="87"/>
      <c r="D73" s="87"/>
      <c r="E73" s="88"/>
      <c r="F73" s="47" t="s">
        <v>116</v>
      </c>
    </row>
    <row r="74" spans="1:6" x14ac:dyDescent="0.25">
      <c r="A74" s="86" t="s">
        <v>85</v>
      </c>
      <c r="B74" s="87"/>
      <c r="C74" s="87"/>
      <c r="D74" s="87"/>
      <c r="E74" s="88"/>
    </row>
    <row r="75" spans="1:6" x14ac:dyDescent="0.25">
      <c r="A75" s="86" t="s">
        <v>86</v>
      </c>
      <c r="B75" s="87"/>
      <c r="C75" s="87"/>
      <c r="D75" s="87"/>
      <c r="E75" s="88"/>
    </row>
    <row r="76" spans="1:6" x14ac:dyDescent="0.25">
      <c r="A76" s="86" t="s">
        <v>87</v>
      </c>
      <c r="B76" s="87"/>
      <c r="C76" s="87"/>
      <c r="D76" s="87"/>
      <c r="E76" s="88"/>
    </row>
    <row r="77" spans="1:6" x14ac:dyDescent="0.25">
      <c r="A77" s="86" t="s">
        <v>88</v>
      </c>
      <c r="B77" s="87"/>
      <c r="C77" s="87"/>
      <c r="D77" s="87"/>
      <c r="E77" s="88"/>
    </row>
    <row r="78" spans="1:6" x14ac:dyDescent="0.25">
      <c r="A78" s="86" t="s">
        <v>89</v>
      </c>
      <c r="B78" s="87"/>
      <c r="C78" s="87"/>
      <c r="D78" s="87"/>
      <c r="E78" s="88"/>
    </row>
    <row r="79" spans="1:6" x14ac:dyDescent="0.25">
      <c r="A79" s="86" t="s">
        <v>77</v>
      </c>
      <c r="B79" s="87"/>
      <c r="C79" s="87"/>
      <c r="D79" s="87"/>
      <c r="E79" s="88"/>
    </row>
    <row r="80" spans="1:6" x14ac:dyDescent="0.25">
      <c r="A80" s="92" t="s">
        <v>78</v>
      </c>
      <c r="B80" s="93"/>
      <c r="C80" s="93"/>
      <c r="D80" s="93"/>
      <c r="E80" s="94"/>
    </row>
    <row r="81" spans="1:6" ht="15.75" thickBot="1" x14ac:dyDescent="0.3">
      <c r="A81" s="92" t="s">
        <v>79</v>
      </c>
      <c r="B81" s="93"/>
      <c r="C81" s="93"/>
      <c r="D81" s="93"/>
      <c r="E81" s="94"/>
    </row>
    <row r="82" spans="1:6" ht="15.75" thickBot="1" x14ac:dyDescent="0.3">
      <c r="A82" s="92" t="s">
        <v>82</v>
      </c>
      <c r="B82" s="93"/>
      <c r="C82" s="93"/>
      <c r="D82" s="93"/>
      <c r="E82" s="94"/>
      <c r="F82" s="48" t="s">
        <v>117</v>
      </c>
    </row>
    <row r="83" spans="1:6" x14ac:dyDescent="0.25">
      <c r="A83" s="92" t="s">
        <v>83</v>
      </c>
      <c r="B83" s="93"/>
      <c r="C83" s="93"/>
      <c r="D83" s="93"/>
      <c r="E83" s="94"/>
    </row>
    <row r="84" spans="1:6" x14ac:dyDescent="0.25">
      <c r="A84" s="92" t="s">
        <v>84</v>
      </c>
      <c r="B84" s="93"/>
      <c r="C84" s="93"/>
      <c r="D84" s="93"/>
      <c r="E84" s="94"/>
    </row>
    <row r="85" spans="1:6" ht="15.75" thickBot="1" x14ac:dyDescent="0.3">
      <c r="A85" s="89" t="s">
        <v>78</v>
      </c>
      <c r="B85" s="90"/>
      <c r="C85" s="90"/>
      <c r="D85" s="90"/>
      <c r="E85" s="91"/>
    </row>
  </sheetData>
  <sheetProtection algorithmName="SHA-512" hashValue="WuyLoMuTqnbbXaRkYRyJ/pPFB8COHTMXo+XBs2FoxIZQBCWV0LNidExJtAhI87IvgpZ1NE01VkOAsodRFMWHsQ==" saltValue="7vOkSd65RKMEWmr7CG/xyg==" spinCount="100000" sheet="1" objects="1" scenarios="1" sort="0"/>
  <mergeCells count="59">
    <mergeCell ref="A38:E38"/>
    <mergeCell ref="A33:E33"/>
    <mergeCell ref="A34:E34"/>
    <mergeCell ref="A35:E35"/>
    <mergeCell ref="A36:E36"/>
    <mergeCell ref="A37:E37"/>
    <mergeCell ref="A31:E31"/>
    <mergeCell ref="A39:E39"/>
    <mergeCell ref="A40:E40"/>
    <mergeCell ref="G30:H30"/>
    <mergeCell ref="A66:E66"/>
    <mergeCell ref="A50:E50"/>
    <mergeCell ref="A51:E51"/>
    <mergeCell ref="A52:E52"/>
    <mergeCell ref="A53:E53"/>
    <mergeCell ref="A54:E54"/>
    <mergeCell ref="A47:E47"/>
    <mergeCell ref="A49:E49"/>
    <mergeCell ref="A48:E48"/>
    <mergeCell ref="A41:E41"/>
    <mergeCell ref="A42:E42"/>
    <mergeCell ref="A32:E32"/>
    <mergeCell ref="A67:E67"/>
    <mergeCell ref="A63:E63"/>
    <mergeCell ref="A64:E64"/>
    <mergeCell ref="A55:E55"/>
    <mergeCell ref="A56:E56"/>
    <mergeCell ref="A57:E57"/>
    <mergeCell ref="A58:E58"/>
    <mergeCell ref="A59:E59"/>
    <mergeCell ref="A65:E65"/>
    <mergeCell ref="A60:E60"/>
    <mergeCell ref="A61:E61"/>
    <mergeCell ref="A62:E62"/>
    <mergeCell ref="A79:E79"/>
    <mergeCell ref="A80:E80"/>
    <mergeCell ref="A81:E81"/>
    <mergeCell ref="A71:E71"/>
    <mergeCell ref="A72:E72"/>
    <mergeCell ref="A73:E73"/>
    <mergeCell ref="A74:E74"/>
    <mergeCell ref="A75:E75"/>
    <mergeCell ref="A76:E76"/>
    <mergeCell ref="A70:E70"/>
    <mergeCell ref="A69:E69"/>
    <mergeCell ref="A68:E68"/>
    <mergeCell ref="H28:L28"/>
    <mergeCell ref="A85:E85"/>
    <mergeCell ref="A84:E84"/>
    <mergeCell ref="A83:E83"/>
    <mergeCell ref="A82:E82"/>
    <mergeCell ref="A77:E77"/>
    <mergeCell ref="B28:E28"/>
    <mergeCell ref="A43:E43"/>
    <mergeCell ref="A44:E44"/>
    <mergeCell ref="A45:E45"/>
    <mergeCell ref="A46:E46"/>
    <mergeCell ref="E29:F29"/>
    <mergeCell ref="A78:E78"/>
  </mergeCells>
  <hyperlinks>
    <hyperlink ref="A46" r:id="rId1" xr:uid="{38DC224A-647A-45D5-8EA1-DB6470704863}"/>
    <hyperlink ref="A45" r:id="rId2" xr:uid="{D863A443-5236-4ADC-B4A4-C008F3909445}"/>
    <hyperlink ref="A44" r:id="rId3" xr:uid="{FA905734-E1A9-480B-8888-A8EB47ED5808}"/>
    <hyperlink ref="A32" r:id="rId4" xr:uid="{29729552-CBDC-4D10-BE0A-195B25B15933}"/>
    <hyperlink ref="A33" r:id="rId5" xr:uid="{77AAC943-AF11-49BB-A2C7-C3818CEA06AF}"/>
    <hyperlink ref="A34" r:id="rId6" xr:uid="{E6921B7E-157C-498F-8E62-B38706229E02}"/>
    <hyperlink ref="A35" r:id="rId7" xr:uid="{E8D912D6-9409-4B50-BA20-D6445C003F38}"/>
    <hyperlink ref="A36" r:id="rId8" xr:uid="{F904BC70-912C-4D96-B3C4-3EC91974A064}"/>
    <hyperlink ref="A37" r:id="rId9" xr:uid="{18B8BB1F-1952-44CA-A18D-D6B65B2FA540}"/>
    <hyperlink ref="A38" r:id="rId10" xr:uid="{ACD82162-FCC8-4CF3-A0EC-3BC1B2F7F350}"/>
    <hyperlink ref="A39" r:id="rId11" xr:uid="{8E8CD581-F475-4027-9452-A2DA1390A202}"/>
    <hyperlink ref="A40" r:id="rId12" xr:uid="{1A285830-83A4-4F88-AD85-5470E43F5133}"/>
    <hyperlink ref="A41" r:id="rId13" xr:uid="{BF7CCF97-39C3-4F32-B274-93376AE2EF26}"/>
    <hyperlink ref="A42" r:id="rId14" xr:uid="{18A21AB2-A5BC-4110-8930-2099387F2D41}"/>
    <hyperlink ref="A43" r:id="rId15" xr:uid="{A2A66CC5-215F-4784-84F3-0A968C027BEF}"/>
    <hyperlink ref="A47" r:id="rId16" xr:uid="{89651623-1675-4A8C-B4C3-006DF004FB08}"/>
    <hyperlink ref="A48" r:id="rId17" xr:uid="{ACCC98AC-C4EE-4651-9E61-D0236C9CF909}"/>
    <hyperlink ref="A49" r:id="rId18" xr:uid="{6E2609DA-E0E4-48D4-A23D-FD3C4103D1E8}"/>
    <hyperlink ref="A50" r:id="rId19" xr:uid="{8390378A-FAFB-4520-AB58-7EF1B216C2BE}"/>
    <hyperlink ref="A51" r:id="rId20" xr:uid="{2F57BFFF-3D89-4469-B4BF-B3218C55DD8E}"/>
    <hyperlink ref="A52" r:id="rId21" xr:uid="{C27CE57A-6994-4EB5-AA7F-FCAE3A5421CC}"/>
    <hyperlink ref="A53" r:id="rId22" xr:uid="{95F7D4F8-0DF2-4B70-AE39-03A4508245EC}"/>
    <hyperlink ref="A54" r:id="rId23" xr:uid="{08ED883F-1936-4048-878C-A6B55B4D4282}"/>
    <hyperlink ref="A55" r:id="rId24" xr:uid="{DC731CB6-CC72-428F-8561-B71D986A9EBB}"/>
    <hyperlink ref="A65" r:id="rId25" xr:uid="{CA9082E0-BA61-4E6D-A4AC-6C028553E869}"/>
    <hyperlink ref="A67" r:id="rId26" xr:uid="{3156810C-66B7-493D-AA80-24C60930D97F}"/>
    <hyperlink ref="A68" r:id="rId27" xr:uid="{A702116D-461D-4687-9D94-595865D92DE5}"/>
    <hyperlink ref="A69" r:id="rId28" xr:uid="{FA27A40F-E323-44BF-A513-03B206DC89DB}"/>
    <hyperlink ref="A70" r:id="rId29" xr:uid="{031838B9-751E-434F-B6CE-ACAD5AFA1A53}"/>
    <hyperlink ref="A71" r:id="rId30" xr:uid="{DCA5EC79-75AC-4DEF-A1BA-9667D4FC61BC}"/>
    <hyperlink ref="A72" r:id="rId31" xr:uid="{CD0972AF-67FA-4995-980D-3B11E6E33943}"/>
    <hyperlink ref="A73" r:id="rId32" xr:uid="{1ED116C9-29CE-40D7-B911-C9165973560E}"/>
    <hyperlink ref="A79" r:id="rId33" xr:uid="{6B0A4110-3E4D-4037-92EC-01207D2484A1}"/>
    <hyperlink ref="A80" r:id="rId34" xr:uid="{A18DA73C-CD57-45DE-9A70-EB37DD3779C2}"/>
    <hyperlink ref="A56" r:id="rId35" xr:uid="{96D4C65C-6D76-4F7D-88EE-CCF76C9CE286}"/>
    <hyperlink ref="A57" r:id="rId36" xr:uid="{ACD2C61F-0E41-48A3-AB56-1E532F4817AB}"/>
    <hyperlink ref="A58" r:id="rId37" xr:uid="{893653E1-1976-41FE-BCDE-552AFB3E814B}"/>
    <hyperlink ref="A59" r:id="rId38" xr:uid="{7BB89AFF-0AB4-4921-A749-1164B56D307F}"/>
    <hyperlink ref="A60" r:id="rId39" xr:uid="{8E6A8F88-B838-4A4B-BFCA-24D3624351F7}"/>
    <hyperlink ref="A61" r:id="rId40" xr:uid="{F4FD73D6-FF48-4EE7-BE77-510221B8B9BE}"/>
    <hyperlink ref="A62" r:id="rId41" xr:uid="{3CF1532B-63EF-456C-94F4-416D3983DDEA}"/>
    <hyperlink ref="A63" r:id="rId42" xr:uid="{58C2ED71-F88C-4307-A2E0-9DF811144ED8}"/>
    <hyperlink ref="A64" r:id="rId43" xr:uid="{26E30138-A8C5-4B0A-8DAB-275ACA916F7C}"/>
    <hyperlink ref="A66" r:id="rId44" xr:uid="{CC1AFF18-A005-4995-850C-B74A5CCB1715}"/>
    <hyperlink ref="A74" r:id="rId45" xr:uid="{23F2232E-E810-4062-8A86-B998D0188295}"/>
    <hyperlink ref="A75" r:id="rId46" xr:uid="{B6FFD4DD-02CC-454A-80AE-E5EB76078E1F}"/>
    <hyperlink ref="A76" r:id="rId47" xr:uid="{892E766F-034E-4BCC-A83A-CF87895E2053}"/>
    <hyperlink ref="A77" r:id="rId48" xr:uid="{52899331-C1F6-4E98-BFFF-5BD306611320}"/>
    <hyperlink ref="A78" r:id="rId49" xr:uid="{2879138E-51BE-4094-A484-4AFF1B6CEBE3}"/>
    <hyperlink ref="A81" r:id="rId50" xr:uid="{0DB23B97-9E3F-426E-A013-A3104A81F515}"/>
    <hyperlink ref="A82" r:id="rId51" xr:uid="{EEA71C15-5154-4FD4-83E3-DF02CBECAF42}"/>
    <hyperlink ref="A83" r:id="rId52" xr:uid="{310756A8-7592-403B-9A6E-5DC43234852D}"/>
    <hyperlink ref="A84" r:id="rId53" xr:uid="{D459DA04-5116-468D-9918-7317B4310FDD}"/>
    <hyperlink ref="A85" r:id="rId54" xr:uid="{C74A4A43-875D-4E03-98CA-7108D8EF2B5A}"/>
  </hyperlinks>
  <pageMargins left="0.7" right="0.7" top="0.75" bottom="0.75" header="0.3" footer="0.3"/>
  <pageSetup orientation="portrait" horizontalDpi="4294967293" verticalDpi="0"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BD6FD-4AFF-4D95-9DC5-3BA963107398}">
  <sheetPr>
    <tabColor theme="5" tint="-0.249977111117893"/>
  </sheetPr>
  <dimension ref="A1:J30"/>
  <sheetViews>
    <sheetView workbookViewId="0">
      <selection activeCell="I45" sqref="I45"/>
    </sheetView>
  </sheetViews>
  <sheetFormatPr defaultRowHeight="15" x14ac:dyDescent="0.25"/>
  <cols>
    <col min="2" max="2" width="16.5703125" bestFit="1" customWidth="1"/>
    <col min="3" max="3" width="40" bestFit="1" customWidth="1"/>
    <col min="4" max="4" width="20.5703125" bestFit="1" customWidth="1"/>
    <col min="5" max="5" width="22.42578125" bestFit="1" customWidth="1"/>
    <col min="6" max="6" width="32.5703125" bestFit="1" customWidth="1"/>
    <col min="8" max="8" width="12.140625" customWidth="1"/>
    <col min="9" max="9" width="120.5703125" bestFit="1" customWidth="1"/>
    <col min="10" max="10" width="22.5703125" bestFit="1" customWidth="1"/>
  </cols>
  <sheetData>
    <row r="1" spans="1:10" ht="15.75" thickBot="1" x14ac:dyDescent="0.3">
      <c r="A1" s="4" t="s">
        <v>0</v>
      </c>
      <c r="B1" s="5" t="s">
        <v>137</v>
      </c>
      <c r="C1" s="4" t="s">
        <v>152</v>
      </c>
      <c r="D1" s="5" t="s">
        <v>168</v>
      </c>
      <c r="E1" s="4" t="s">
        <v>120</v>
      </c>
      <c r="F1" s="5" t="s">
        <v>121</v>
      </c>
      <c r="G1" s="4" t="s">
        <v>48</v>
      </c>
      <c r="I1" s="1" t="s">
        <v>27</v>
      </c>
    </row>
    <row r="2" spans="1:10" ht="15.75" thickBot="1" x14ac:dyDescent="0.3">
      <c r="A2" s="9">
        <v>1999</v>
      </c>
      <c r="B2" s="18">
        <v>89411</v>
      </c>
      <c r="C2" s="18" t="s">
        <v>94</v>
      </c>
      <c r="D2" s="18" t="s">
        <v>94</v>
      </c>
      <c r="E2" s="18">
        <v>35</v>
      </c>
      <c r="F2" s="30">
        <v>9345</v>
      </c>
      <c r="G2" s="33">
        <f>SUM(B2:F2)</f>
        <v>98791</v>
      </c>
      <c r="I2" s="67" t="s">
        <v>123</v>
      </c>
    </row>
    <row r="3" spans="1:10" ht="15.75" thickBot="1" x14ac:dyDescent="0.3">
      <c r="A3" s="11">
        <v>2000</v>
      </c>
      <c r="B3" s="7">
        <v>90178</v>
      </c>
      <c r="C3" s="7" t="s">
        <v>94</v>
      </c>
      <c r="D3" s="7" t="s">
        <v>94</v>
      </c>
      <c r="E3" s="7">
        <v>3</v>
      </c>
      <c r="F3" s="31">
        <v>10093</v>
      </c>
      <c r="G3" s="33">
        <f t="shared" ref="G3:G27" si="0">SUM(B3:F3)</f>
        <v>100274</v>
      </c>
      <c r="I3" s="68" t="s">
        <v>124</v>
      </c>
    </row>
    <row r="4" spans="1:10" ht="15.75" thickBot="1" x14ac:dyDescent="0.3">
      <c r="A4" s="11">
        <v>2001</v>
      </c>
      <c r="B4" s="7">
        <v>90863</v>
      </c>
      <c r="C4" s="7" t="s">
        <v>94</v>
      </c>
      <c r="D4" s="7" t="s">
        <v>94</v>
      </c>
      <c r="E4" s="7">
        <v>22</v>
      </c>
      <c r="F4" s="31">
        <v>21379</v>
      </c>
      <c r="G4" s="33">
        <f t="shared" si="0"/>
        <v>112264</v>
      </c>
      <c r="I4" s="68" t="s">
        <v>134</v>
      </c>
      <c r="J4" s="79" t="s">
        <v>142</v>
      </c>
    </row>
    <row r="5" spans="1:10" ht="15.75" thickBot="1" x14ac:dyDescent="0.3">
      <c r="A5" s="11">
        <v>2002</v>
      </c>
      <c r="B5" s="7">
        <v>95235</v>
      </c>
      <c r="C5" s="7" t="s">
        <v>94</v>
      </c>
      <c r="D5" s="7" t="s">
        <v>94</v>
      </c>
      <c r="E5" s="7">
        <v>7</v>
      </c>
      <c r="F5" s="31">
        <v>8110</v>
      </c>
      <c r="G5" s="33">
        <f t="shared" si="0"/>
        <v>103352</v>
      </c>
      <c r="I5" s="68" t="s">
        <v>135</v>
      </c>
    </row>
    <row r="6" spans="1:10" ht="15.75" thickBot="1" x14ac:dyDescent="0.3">
      <c r="A6" s="11">
        <v>2003</v>
      </c>
      <c r="B6" s="7">
        <v>93883</v>
      </c>
      <c r="C6" s="7" t="s">
        <v>94</v>
      </c>
      <c r="D6" s="7" t="s">
        <v>94</v>
      </c>
      <c r="E6" s="7">
        <v>8</v>
      </c>
      <c r="F6" s="31">
        <v>14028</v>
      </c>
      <c r="G6" s="33">
        <f t="shared" si="0"/>
        <v>107919</v>
      </c>
      <c r="I6" s="73" t="s">
        <v>136</v>
      </c>
    </row>
    <row r="7" spans="1:10" ht="15.75" thickBot="1" x14ac:dyDescent="0.3">
      <c r="A7" s="11">
        <v>2004</v>
      </c>
      <c r="B7" s="7">
        <v>95089</v>
      </c>
      <c r="C7" s="7" t="s">
        <v>94</v>
      </c>
      <c r="D7" s="7" t="s">
        <v>94</v>
      </c>
      <c r="E7" s="7">
        <v>9</v>
      </c>
      <c r="F7" s="31">
        <v>8338</v>
      </c>
      <c r="G7" s="33">
        <f t="shared" si="0"/>
        <v>103436</v>
      </c>
      <c r="I7" s="74" t="s">
        <v>138</v>
      </c>
    </row>
    <row r="8" spans="1:10" ht="15.75" thickBot="1" x14ac:dyDescent="0.3">
      <c r="A8" s="11">
        <v>2005</v>
      </c>
      <c r="B8" s="7">
        <v>94347</v>
      </c>
      <c r="C8" s="7" t="s">
        <v>94</v>
      </c>
      <c r="D8" s="7" t="s">
        <v>94</v>
      </c>
      <c r="E8" s="7">
        <v>17</v>
      </c>
      <c r="F8" s="31">
        <v>10751</v>
      </c>
      <c r="G8" s="33">
        <f t="shared" si="0"/>
        <v>105115</v>
      </c>
      <c r="I8" s="69" t="s">
        <v>139</v>
      </c>
    </row>
    <row r="9" spans="1:10" ht="15.75" thickBot="1" x14ac:dyDescent="0.3">
      <c r="A9" s="11">
        <v>2006</v>
      </c>
      <c r="B9" s="7">
        <v>94472</v>
      </c>
      <c r="C9" s="7" t="s">
        <v>94</v>
      </c>
      <c r="D9" s="7" t="s">
        <v>94</v>
      </c>
      <c r="E9" s="7">
        <v>16</v>
      </c>
      <c r="F9" s="31">
        <v>18215</v>
      </c>
      <c r="G9" s="33">
        <f t="shared" si="0"/>
        <v>112703</v>
      </c>
      <c r="I9" s="69" t="s">
        <v>140</v>
      </c>
    </row>
    <row r="10" spans="1:10" ht="15.75" thickBot="1" x14ac:dyDescent="0.3">
      <c r="A10" s="11">
        <v>2007</v>
      </c>
      <c r="B10" s="7">
        <v>92160</v>
      </c>
      <c r="C10" s="7" t="s">
        <v>94</v>
      </c>
      <c r="D10" s="7" t="s">
        <v>94</v>
      </c>
      <c r="E10" s="7">
        <v>17</v>
      </c>
      <c r="F10" s="31">
        <v>11023</v>
      </c>
      <c r="G10" s="33">
        <f t="shared" si="0"/>
        <v>103200</v>
      </c>
      <c r="I10" s="69" t="s">
        <v>141</v>
      </c>
    </row>
    <row r="11" spans="1:10" ht="15.75" thickBot="1" x14ac:dyDescent="0.3">
      <c r="A11" s="11">
        <v>2008</v>
      </c>
      <c r="B11" s="7">
        <v>90750</v>
      </c>
      <c r="C11" s="7" t="s">
        <v>94</v>
      </c>
      <c r="D11" s="7" t="s">
        <v>94</v>
      </c>
      <c r="E11" s="7">
        <v>5</v>
      </c>
      <c r="F11" s="31">
        <v>9969</v>
      </c>
      <c r="G11" s="33">
        <f t="shared" si="0"/>
        <v>100724</v>
      </c>
      <c r="I11" s="69" t="s">
        <v>144</v>
      </c>
    </row>
    <row r="12" spans="1:10" ht="15.75" thickBot="1" x14ac:dyDescent="0.3">
      <c r="A12" s="11">
        <v>2009</v>
      </c>
      <c r="B12" s="7">
        <v>89241</v>
      </c>
      <c r="C12" s="7" t="s">
        <v>94</v>
      </c>
      <c r="D12" s="7" t="s">
        <v>94</v>
      </c>
      <c r="E12" s="7">
        <v>4</v>
      </c>
      <c r="F12" s="31">
        <v>6445</v>
      </c>
      <c r="G12" s="33">
        <f t="shared" si="0"/>
        <v>95690</v>
      </c>
      <c r="I12" s="69" t="s">
        <v>145</v>
      </c>
      <c r="J12" s="39" t="s">
        <v>143</v>
      </c>
    </row>
    <row r="13" spans="1:10" ht="15.75" thickBot="1" x14ac:dyDescent="0.3">
      <c r="A13" s="11">
        <v>2010</v>
      </c>
      <c r="B13" s="7">
        <v>85593</v>
      </c>
      <c r="C13" s="7" t="s">
        <v>94</v>
      </c>
      <c r="D13" s="7">
        <v>8208</v>
      </c>
      <c r="E13" s="7">
        <v>6</v>
      </c>
      <c r="F13" s="31">
        <v>12327</v>
      </c>
      <c r="G13" s="33">
        <f t="shared" si="0"/>
        <v>106134</v>
      </c>
      <c r="I13" s="69" t="s">
        <v>146</v>
      </c>
    </row>
    <row r="14" spans="1:10" ht="15.75" thickBot="1" x14ac:dyDescent="0.3">
      <c r="A14" s="11">
        <v>2011</v>
      </c>
      <c r="B14" s="7">
        <v>84175</v>
      </c>
      <c r="C14" s="7" t="s">
        <v>94</v>
      </c>
      <c r="D14" s="7">
        <v>7713</v>
      </c>
      <c r="E14" s="7">
        <v>9</v>
      </c>
      <c r="F14" s="31">
        <v>7852</v>
      </c>
      <c r="G14" s="33">
        <f t="shared" si="0"/>
        <v>99749</v>
      </c>
      <c r="I14" s="69" t="s">
        <v>149</v>
      </c>
    </row>
    <row r="15" spans="1:10" ht="15.75" thickBot="1" x14ac:dyDescent="0.3">
      <c r="A15" s="11">
        <v>2012</v>
      </c>
      <c r="B15" s="7">
        <v>85141</v>
      </c>
      <c r="C15" s="7" t="s">
        <v>94</v>
      </c>
      <c r="D15" s="7">
        <v>7164</v>
      </c>
      <c r="E15" s="7">
        <v>8</v>
      </c>
      <c r="F15" s="31">
        <v>10600</v>
      </c>
      <c r="G15" s="33">
        <f t="shared" si="0"/>
        <v>102913</v>
      </c>
      <c r="I15" s="69" t="s">
        <v>150</v>
      </c>
    </row>
    <row r="16" spans="1:10" ht="15.75" thickBot="1" x14ac:dyDescent="0.3">
      <c r="A16" s="11">
        <v>2013</v>
      </c>
      <c r="B16" s="7">
        <v>113695</v>
      </c>
      <c r="C16" s="7" t="s">
        <v>94</v>
      </c>
      <c r="D16" s="7">
        <v>7242</v>
      </c>
      <c r="E16" s="7">
        <v>13</v>
      </c>
      <c r="F16" s="31">
        <v>13325</v>
      </c>
      <c r="G16" s="33">
        <f t="shared" si="0"/>
        <v>134275</v>
      </c>
      <c r="I16" s="75" t="s">
        <v>151</v>
      </c>
    </row>
    <row r="17" spans="1:10" ht="15.75" thickBot="1" x14ac:dyDescent="0.3">
      <c r="A17" s="11">
        <v>2014</v>
      </c>
      <c r="B17" s="7">
        <v>118027</v>
      </c>
      <c r="C17" s="7" t="s">
        <v>94</v>
      </c>
      <c r="D17" s="7">
        <v>6727</v>
      </c>
      <c r="E17" s="7">
        <v>14</v>
      </c>
      <c r="F17" s="31">
        <v>16274</v>
      </c>
      <c r="G17" s="33">
        <f t="shared" si="0"/>
        <v>141042</v>
      </c>
      <c r="I17" s="76" t="s">
        <v>164</v>
      </c>
    </row>
    <row r="18" spans="1:10" ht="15.75" thickBot="1" x14ac:dyDescent="0.3">
      <c r="A18" s="11">
        <v>2015</v>
      </c>
      <c r="B18" s="7">
        <v>126134</v>
      </c>
      <c r="C18" s="7" t="s">
        <v>94</v>
      </c>
      <c r="D18" s="7">
        <v>7173</v>
      </c>
      <c r="E18" s="7">
        <v>2</v>
      </c>
      <c r="F18" s="31">
        <v>7176</v>
      </c>
      <c r="G18" s="33">
        <f t="shared" si="0"/>
        <v>140485</v>
      </c>
      <c r="I18" s="70" t="s">
        <v>169</v>
      </c>
    </row>
    <row r="19" spans="1:10" ht="15.75" thickBot="1" x14ac:dyDescent="0.3">
      <c r="A19" s="11">
        <v>2016</v>
      </c>
      <c r="B19" s="7">
        <v>132414</v>
      </c>
      <c r="C19" s="7" t="s">
        <v>94</v>
      </c>
      <c r="D19" s="7">
        <v>7615</v>
      </c>
      <c r="E19" s="7">
        <v>18</v>
      </c>
      <c r="F19" s="31">
        <v>11345</v>
      </c>
      <c r="G19" s="33">
        <f t="shared" si="0"/>
        <v>151392</v>
      </c>
      <c r="I19" s="70" t="s">
        <v>165</v>
      </c>
      <c r="J19" s="78" t="s">
        <v>147</v>
      </c>
    </row>
    <row r="20" spans="1:10" ht="15.75" thickBot="1" x14ac:dyDescent="0.3">
      <c r="A20" s="11">
        <v>2017</v>
      </c>
      <c r="B20" s="7">
        <v>135666</v>
      </c>
      <c r="C20" s="7" t="s">
        <v>94</v>
      </c>
      <c r="D20" s="7">
        <v>8828</v>
      </c>
      <c r="E20" s="7">
        <v>16</v>
      </c>
      <c r="F20" s="31">
        <v>11767</v>
      </c>
      <c r="G20" s="33">
        <f t="shared" si="0"/>
        <v>156277</v>
      </c>
      <c r="I20" s="70" t="s">
        <v>166</v>
      </c>
    </row>
    <row r="21" spans="1:10" ht="15.75" thickBot="1" x14ac:dyDescent="0.3">
      <c r="A21" s="11">
        <v>2018</v>
      </c>
      <c r="B21" s="7">
        <v>143765</v>
      </c>
      <c r="C21" s="7" t="s">
        <v>94</v>
      </c>
      <c r="D21" s="7">
        <v>8819</v>
      </c>
      <c r="E21" s="7">
        <v>62</v>
      </c>
      <c r="F21" s="31">
        <v>36185</v>
      </c>
      <c r="G21" s="33">
        <f t="shared" si="0"/>
        <v>188831</v>
      </c>
      <c r="I21" s="77" t="s">
        <v>167</v>
      </c>
    </row>
    <row r="22" spans="1:10" ht="15.75" thickBot="1" x14ac:dyDescent="0.3">
      <c r="A22" s="11">
        <v>2019</v>
      </c>
      <c r="B22" s="7">
        <v>143224</v>
      </c>
      <c r="C22" s="7" t="s">
        <v>94</v>
      </c>
      <c r="D22" s="7">
        <v>8812</v>
      </c>
      <c r="E22" s="7">
        <v>20</v>
      </c>
      <c r="F22" s="31">
        <v>22055</v>
      </c>
      <c r="G22" s="33">
        <f t="shared" si="0"/>
        <v>174111</v>
      </c>
      <c r="I22" s="71" t="s">
        <v>51</v>
      </c>
    </row>
    <row r="23" spans="1:10" ht="15.75" thickBot="1" x14ac:dyDescent="0.3">
      <c r="A23" s="11">
        <v>2020</v>
      </c>
      <c r="B23" s="7">
        <v>139500</v>
      </c>
      <c r="C23" s="7" t="s">
        <v>94</v>
      </c>
      <c r="D23" s="7">
        <v>11126</v>
      </c>
      <c r="E23" s="7">
        <v>5</v>
      </c>
      <c r="F23" s="31">
        <v>12341</v>
      </c>
      <c r="G23" s="33">
        <f t="shared" si="0"/>
        <v>162972</v>
      </c>
      <c r="I23" s="71" t="s">
        <v>50</v>
      </c>
      <c r="J23" s="40" t="s">
        <v>115</v>
      </c>
    </row>
    <row r="24" spans="1:10" ht="15.75" thickBot="1" x14ac:dyDescent="0.3">
      <c r="A24" s="11">
        <v>2021</v>
      </c>
      <c r="B24" s="7">
        <v>144300</v>
      </c>
      <c r="C24" s="7">
        <v>1986301</v>
      </c>
      <c r="D24" s="7">
        <v>8673</v>
      </c>
      <c r="E24" s="7">
        <v>36</v>
      </c>
      <c r="F24" s="31">
        <v>43971</v>
      </c>
      <c r="G24" s="33">
        <f t="shared" si="0"/>
        <v>2183281</v>
      </c>
      <c r="I24" s="71" t="s">
        <v>49</v>
      </c>
    </row>
    <row r="25" spans="1:10" ht="15.75" thickBot="1" x14ac:dyDescent="0.3">
      <c r="A25" s="11">
        <v>2022</v>
      </c>
      <c r="B25" s="7" t="s">
        <v>94</v>
      </c>
      <c r="C25" s="7" t="s">
        <v>94</v>
      </c>
      <c r="D25" s="7" t="s">
        <v>94</v>
      </c>
      <c r="E25" s="7">
        <v>58</v>
      </c>
      <c r="F25" s="31">
        <v>51675</v>
      </c>
      <c r="G25" s="33">
        <f t="shared" si="0"/>
        <v>51733</v>
      </c>
      <c r="I25" s="72" t="s">
        <v>122</v>
      </c>
    </row>
    <row r="26" spans="1:10" ht="15.75" thickBot="1" x14ac:dyDescent="0.3">
      <c r="A26" s="12">
        <v>2023</v>
      </c>
      <c r="B26" s="49" t="s">
        <v>94</v>
      </c>
      <c r="C26" s="21" t="s">
        <v>94</v>
      </c>
      <c r="D26" s="21" t="s">
        <v>94</v>
      </c>
      <c r="E26" s="21">
        <v>19</v>
      </c>
      <c r="F26" s="50">
        <v>30397</v>
      </c>
      <c r="G26" s="33">
        <f t="shared" si="0"/>
        <v>30416</v>
      </c>
    </row>
    <row r="27" spans="1:10" ht="15.75" thickBot="1" x14ac:dyDescent="0.3">
      <c r="A27" s="51" t="s">
        <v>48</v>
      </c>
      <c r="B27" s="33">
        <f t="shared" ref="B27:E27" si="1">SUM(B2:B26)</f>
        <v>2467263</v>
      </c>
      <c r="C27" s="33">
        <f t="shared" si="1"/>
        <v>1986301</v>
      </c>
      <c r="D27" s="33">
        <f t="shared" si="1"/>
        <v>98100</v>
      </c>
      <c r="E27" s="33">
        <f t="shared" si="1"/>
        <v>429</v>
      </c>
      <c r="F27" s="33">
        <f>SUM(F2:F26)</f>
        <v>414986</v>
      </c>
      <c r="G27" s="38">
        <f t="shared" si="0"/>
        <v>4967079</v>
      </c>
    </row>
    <row r="29" spans="1:10" x14ac:dyDescent="0.25">
      <c r="C29" s="84" t="s">
        <v>171</v>
      </c>
      <c r="D29" s="84"/>
      <c r="E29" s="84"/>
      <c r="F29" s="84"/>
      <c r="G29" s="84"/>
      <c r="H29" s="84"/>
    </row>
    <row r="30" spans="1:10" x14ac:dyDescent="0.25">
      <c r="C30" s="127" t="s">
        <v>170</v>
      </c>
      <c r="D30" s="127"/>
      <c r="E30" s="127"/>
    </row>
  </sheetData>
  <sheetProtection algorithmName="SHA-512" hashValue="FR9bnT0L5bJVXkv/VoI73BGIC+NHBl5NjweiF9WEvrnRBARIl7mHAUN9hUcfJ3wzmafbQT+tUIMrIW1wayopSw==" saltValue="i4WCuyEgVfOcnuojlPZ4uQ==" spinCount="100000" sheet="1" objects="1" scenarios="1" sort="0"/>
  <mergeCells count="2">
    <mergeCell ref="C29:H29"/>
    <mergeCell ref="C30:E30"/>
  </mergeCells>
  <hyperlinks>
    <hyperlink ref="I25" r:id="rId1" xr:uid="{42355C0A-1C86-45EE-AF10-78CE05849EF5}"/>
    <hyperlink ref="I22" r:id="rId2" xr:uid="{52A812B5-10F9-44E4-8E36-452F160361D0}"/>
    <hyperlink ref="I23" r:id="rId3" xr:uid="{2C78F5E8-11AC-4FC6-AC35-354FC9C1BA9A}"/>
    <hyperlink ref="I24" r:id="rId4" xr:uid="{60810806-DD3C-4894-9C85-7FC5FCD6E46E}"/>
    <hyperlink ref="I2" r:id="rId5" xr:uid="{A1F7D87E-269B-4FA6-B4A2-2557CF4BB0FA}"/>
    <hyperlink ref="I3" r:id="rId6" xr:uid="{F3212FE2-FF73-47BF-8DDC-95D77CC155A5}"/>
    <hyperlink ref="I4" r:id="rId7" xr:uid="{434E33BE-5778-4C85-809E-9440348ACBDD}"/>
    <hyperlink ref="I5" r:id="rId8" xr:uid="{532EF49B-2D59-49C3-B8D5-9FD7DA1B81F4}"/>
    <hyperlink ref="I6" r:id="rId9" xr:uid="{900B6140-025F-439E-9B73-A7E201567049}"/>
    <hyperlink ref="I7" r:id="rId10" xr:uid="{EFAB15CE-5402-4096-BBD2-E3DD3FEE7EE5}"/>
    <hyperlink ref="I8" r:id="rId11" xr:uid="{DD3383A4-13CE-47B7-BB5F-18421EFDADDB}"/>
    <hyperlink ref="I9" r:id="rId12" xr:uid="{65C78B81-3D0D-45F8-A25F-85FA740B354C}"/>
    <hyperlink ref="I10" r:id="rId13" xr:uid="{17EF940F-F4E4-45E6-B7FC-AB2A107DEFC2}"/>
    <hyperlink ref="I11" r:id="rId14" xr:uid="{6FD7D082-D756-429F-99AD-0FAB37491B1C}"/>
    <hyperlink ref="I12" r:id="rId15" xr:uid="{52478267-7A4D-43C3-B321-B95710F31E42}"/>
    <hyperlink ref="I13" r:id="rId16" xr:uid="{7D001EA4-E7E3-4DC9-95D3-970583075B97}"/>
    <hyperlink ref="I14" r:id="rId17" xr:uid="{16D1DE07-9DF4-44A4-BE05-623AB8056839}"/>
    <hyperlink ref="I16" r:id="rId18" xr:uid="{8820646C-021E-42A5-B333-9A846CF5CA3D}"/>
    <hyperlink ref="I15" r:id="rId19" xr:uid="{670F0988-FE51-4081-BD77-E2205122A171}"/>
    <hyperlink ref="I17" r:id="rId20" xr:uid="{1AE59C9D-D102-4C71-93C9-70BF52D95E74}"/>
    <hyperlink ref="I18" r:id="rId21" xr:uid="{164DAD32-0071-4D39-BEF5-B717A6F95EF8}"/>
    <hyperlink ref="I19" r:id="rId22" xr:uid="{C03060AD-BF32-47DF-85EC-D2279CD1CD23}"/>
    <hyperlink ref="I20" r:id="rId23" xr:uid="{A4BD9C6B-60F7-43F3-A605-57F341827104}"/>
    <hyperlink ref="I21" r:id="rId24" xr:uid="{F153D4B3-AC84-4A1E-8C01-5932E6B9AE1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BFCD-6B70-464C-BFEF-82E9A286680E}">
  <sheetPr>
    <tabColor rgb="FF7030A0"/>
  </sheetPr>
  <dimension ref="A1:I21"/>
  <sheetViews>
    <sheetView zoomScaleNormal="100" workbookViewId="0">
      <selection activeCell="C7" sqref="C7"/>
    </sheetView>
  </sheetViews>
  <sheetFormatPr defaultRowHeight="15" x14ac:dyDescent="0.25"/>
  <cols>
    <col min="1" max="1" width="26.7109375" bestFit="1" customWidth="1"/>
    <col min="2" max="2" width="36.7109375" bestFit="1" customWidth="1"/>
    <col min="3" max="3" width="99.140625" customWidth="1"/>
    <col min="4" max="4" width="24.28515625" bestFit="1" customWidth="1"/>
    <col min="5" max="5" width="25.85546875" customWidth="1"/>
    <col min="7" max="7" width="161.140625" bestFit="1" customWidth="1"/>
    <col min="11" max="11" width="9.140625" customWidth="1"/>
  </cols>
  <sheetData>
    <row r="1" spans="1:9" ht="15.75" thickBot="1" x14ac:dyDescent="0.3">
      <c r="A1" s="17" t="s">
        <v>128</v>
      </c>
      <c r="B1" s="4" t="s">
        <v>159</v>
      </c>
      <c r="C1" s="5" t="s">
        <v>125</v>
      </c>
      <c r="D1" s="4" t="s">
        <v>126</v>
      </c>
      <c r="E1" s="55" t="s">
        <v>127</v>
      </c>
    </row>
    <row r="2" spans="1:9" ht="75" x14ac:dyDescent="0.25">
      <c r="A2" s="9" t="s">
        <v>129</v>
      </c>
      <c r="B2" s="65">
        <v>2690000</v>
      </c>
      <c r="C2" s="80" t="s">
        <v>174</v>
      </c>
      <c r="D2" s="52">
        <v>300000</v>
      </c>
      <c r="E2" s="61">
        <f t="shared" ref="E2:E7" si="0">D2*B2</f>
        <v>807000000000</v>
      </c>
    </row>
    <row r="3" spans="1:9" ht="60" x14ac:dyDescent="0.25">
      <c r="A3" s="11" t="s">
        <v>130</v>
      </c>
      <c r="B3" s="64">
        <v>41600000</v>
      </c>
      <c r="C3" s="60" t="s">
        <v>175</v>
      </c>
      <c r="D3" s="53">
        <v>200000</v>
      </c>
      <c r="E3" s="61">
        <f t="shared" si="0"/>
        <v>8320000000000</v>
      </c>
    </row>
    <row r="4" spans="1:9" ht="62.25" customHeight="1" x14ac:dyDescent="0.25">
      <c r="A4" s="11" t="s">
        <v>172</v>
      </c>
      <c r="B4" s="64">
        <v>169030000</v>
      </c>
      <c r="C4" s="60" t="s">
        <v>176</v>
      </c>
      <c r="D4" s="53">
        <v>120000</v>
      </c>
      <c r="E4" s="61">
        <f t="shared" si="0"/>
        <v>20283600000000</v>
      </c>
    </row>
    <row r="5" spans="1:9" ht="75" x14ac:dyDescent="0.25">
      <c r="A5" s="11" t="s">
        <v>132</v>
      </c>
      <c r="B5" s="64">
        <v>23564900</v>
      </c>
      <c r="C5" s="60" t="s">
        <v>177</v>
      </c>
      <c r="D5" s="53">
        <v>80000</v>
      </c>
      <c r="E5" s="61">
        <f t="shared" si="0"/>
        <v>1885192000000</v>
      </c>
    </row>
    <row r="6" spans="1:9" ht="78.75" customHeight="1" x14ac:dyDescent="0.25">
      <c r="A6" s="11" t="s">
        <v>131</v>
      </c>
      <c r="B6" s="64">
        <v>16501502</v>
      </c>
      <c r="C6" s="60" t="s">
        <v>178</v>
      </c>
      <c r="D6" s="53">
        <v>75000</v>
      </c>
      <c r="E6" s="61">
        <f t="shared" si="0"/>
        <v>1237612650000</v>
      </c>
    </row>
    <row r="7" spans="1:9" ht="123" customHeight="1" x14ac:dyDescent="0.25">
      <c r="A7" s="11" t="s">
        <v>133</v>
      </c>
      <c r="B7" s="64">
        <v>1204300</v>
      </c>
      <c r="C7" s="60" t="s">
        <v>179</v>
      </c>
      <c r="D7" s="53">
        <v>70000</v>
      </c>
      <c r="E7" s="61">
        <f t="shared" si="0"/>
        <v>84301000000</v>
      </c>
    </row>
    <row r="8" spans="1:9" ht="95.25" customHeight="1" thickBot="1" x14ac:dyDescent="0.3">
      <c r="A8" s="12" t="s">
        <v>148</v>
      </c>
      <c r="B8" s="62">
        <v>260836730</v>
      </c>
      <c r="C8" s="81" t="s">
        <v>163</v>
      </c>
      <c r="D8" s="54">
        <v>120000</v>
      </c>
      <c r="E8" s="61">
        <f>D8*B8</f>
        <v>31300407600000</v>
      </c>
    </row>
    <row r="9" spans="1:9" ht="15.75" thickBot="1" x14ac:dyDescent="0.3">
      <c r="A9" s="57" t="s">
        <v>48</v>
      </c>
      <c r="B9" s="58"/>
      <c r="C9" s="59"/>
      <c r="D9" s="56"/>
      <c r="E9" s="63">
        <f>SUM(E2:E8)</f>
        <v>63918113250000</v>
      </c>
    </row>
    <row r="11" spans="1:9" x14ac:dyDescent="0.25">
      <c r="B11" s="127" t="s">
        <v>173</v>
      </c>
      <c r="C11" s="127"/>
      <c r="D11" s="127"/>
      <c r="E11" s="127"/>
      <c r="F11" s="36"/>
      <c r="G11" s="36"/>
      <c r="H11" s="36"/>
      <c r="I11" s="36"/>
    </row>
    <row r="12" spans="1:9" x14ac:dyDescent="0.25">
      <c r="B12" s="127" t="s">
        <v>161</v>
      </c>
      <c r="C12" s="127"/>
      <c r="D12" s="127"/>
      <c r="E12" s="36"/>
      <c r="F12" s="36"/>
      <c r="G12" s="36"/>
      <c r="H12" s="36"/>
      <c r="I12" s="36"/>
    </row>
    <row r="13" spans="1:9" x14ac:dyDescent="0.25">
      <c r="B13" s="140" t="s">
        <v>162</v>
      </c>
      <c r="C13" s="140"/>
      <c r="D13" s="140"/>
      <c r="E13" s="140"/>
      <c r="F13" s="140"/>
      <c r="G13" s="140"/>
      <c r="H13" s="140"/>
      <c r="I13" s="66"/>
    </row>
    <row r="14" spans="1:9" ht="15.75" thickBot="1" x14ac:dyDescent="0.3"/>
    <row r="15" spans="1:9" ht="15.75" thickBot="1" x14ac:dyDescent="0.3">
      <c r="B15" s="131" t="s">
        <v>153</v>
      </c>
      <c r="C15" s="132"/>
      <c r="D15" s="133"/>
    </row>
    <row r="16" spans="1:9" x14ac:dyDescent="0.25">
      <c r="B16" s="134" t="s">
        <v>154</v>
      </c>
      <c r="C16" s="135"/>
      <c r="D16" s="136"/>
    </row>
    <row r="17" spans="2:4" x14ac:dyDescent="0.25">
      <c r="B17" s="137" t="s">
        <v>155</v>
      </c>
      <c r="C17" s="138"/>
      <c r="D17" s="139"/>
    </row>
    <row r="18" spans="2:4" x14ac:dyDescent="0.25">
      <c r="B18" s="137" t="s">
        <v>156</v>
      </c>
      <c r="C18" s="138"/>
      <c r="D18" s="139"/>
    </row>
    <row r="19" spans="2:4" x14ac:dyDescent="0.25">
      <c r="B19" s="137" t="s">
        <v>157</v>
      </c>
      <c r="C19" s="138"/>
      <c r="D19" s="139"/>
    </row>
    <row r="20" spans="2:4" x14ac:dyDescent="0.25">
      <c r="B20" s="137" t="s">
        <v>158</v>
      </c>
      <c r="C20" s="138"/>
      <c r="D20" s="139"/>
    </row>
    <row r="21" spans="2:4" ht="15.75" thickBot="1" x14ac:dyDescent="0.3">
      <c r="B21" s="128" t="s">
        <v>160</v>
      </c>
      <c r="C21" s="129"/>
      <c r="D21" s="130"/>
    </row>
  </sheetData>
  <sheetProtection algorithmName="SHA-512" hashValue="zX7y2x+yxXD2I9vaQhCXDVwT9TlxZOccpOx4+2ZVYYDwsbRr+05c4JAjgIc5SIoViZzvvy+q6ehpJ9v87hRL+A==" saltValue="vkx4Ms0YmLqfLxql5VcgnQ==" spinCount="100000" sheet="1" objects="1" scenarios="1" sort="0"/>
  <mergeCells count="10">
    <mergeCell ref="B11:E11"/>
    <mergeCell ref="B13:H13"/>
    <mergeCell ref="B12:D12"/>
    <mergeCell ref="B21:D21"/>
    <mergeCell ref="B15:D15"/>
    <mergeCell ref="B16:D16"/>
    <mergeCell ref="B17:D17"/>
    <mergeCell ref="B18:D18"/>
    <mergeCell ref="B19:D19"/>
    <mergeCell ref="B20:D20"/>
  </mergeCells>
  <hyperlinks>
    <hyperlink ref="B16" r:id="rId1" xr:uid="{9D93BCFE-7CFE-4EAF-BC0C-E96A9C1F53F0}"/>
    <hyperlink ref="B17" r:id="rId2" xr:uid="{A29AD078-A4B0-40F0-820E-F687D35825D2}"/>
    <hyperlink ref="B18" r:id="rId3" xr:uid="{24E97E30-DE92-4F40-B72C-CFEBD5AE67E6}"/>
    <hyperlink ref="B19" r:id="rId4" xr:uid="{EA2A2B8D-A003-48B7-9878-3BA14267D846}"/>
    <hyperlink ref="B20" r:id="rId5" xr:uid="{9F4F20FC-9A88-4190-B645-A3DEFC77FB02}"/>
    <hyperlink ref="B21" r:id="rId6" xr:uid="{F68DABA0-5B51-46F9-8AC4-D4C19643456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e L 4 b 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4 v h 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4 b V y i K R 7 g O A A A A E Q A A A B M A H A B G b 3 J t d W x h c y 9 T Z W N 0 a W 9 u M S 5 t I K I Y A C i g F A A A A A A A A A A A A A A A A A A A A A A A A A A A A C t O T S 7 J z M 9 T C I b Q h t Y A U E s B A i 0 A F A A C A A g A e L 4 b V 5 2 I Z o + j A A A A 9 g A A A B I A A A A A A A A A A A A A A A A A A A A A A E N v b m Z p Z y 9 Q Y W N r Y W d l L n h t b F B L A Q I t A B Q A A g A I A H i + G 1 c P y u m r p A A A A O k A A A A T A A A A A A A A A A A A A A A A A O 8 A A A B b Q 2 9 u d G V u d F 9 U e X B l c 1 0 u e G 1 s U E s B A i 0 A F A A C A A g A e L 4 b 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m l + I v 3 G R J O v H U A G J e e N m c A A A A A A g A A A A A A E G Y A A A A B A A A g A A A A L 6 8 c t H z G X e G i Z X R e P H Q + s u n R 4 B t 6 C W G R d M / 6 e K t 7 N K 4 A A A A A D o A A A A A C A A A g A A A A G Q F 0 4 b Z + p 5 w 2 d p h c + g J C T s t c J X z 7 4 A I Q c W r J E S K X Z T N Q A A A A 1 T N o T T m B 3 i d t W T W M r l l l N v z I 2 g L g A Y A 9 h o + 5 S A B d X y O M l W b 3 9 Q L Q n N p i n J h 1 3 2 s T E 5 u U L 3 z I u J R P 6 L K X 8 4 3 H d o 5 Y 9 w 9 T 6 q v K h x r D m K d l m / 9 A A A A A k o h / A G u / c R 3 B D j T P k Y h / k A n g + X f G h S b N Q B w v z c T t + p K X K o 1 T y W g L i B Z 9 4 3 c J s z C + l / g S o w M D D J / 7 Y c o L G + Q S L Q = = < / D a t a M a s h u p > 
</file>

<file path=customXml/itemProps1.xml><?xml version="1.0" encoding="utf-8"?>
<ds:datastoreItem xmlns:ds="http://schemas.openxmlformats.org/officeDocument/2006/customXml" ds:itemID="{0CED6B7C-A73E-49E6-9E51-0ECBFC8318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Household Income &amp; Housing</vt:lpstr>
      <vt:lpstr>Min Wage to CEO</vt:lpstr>
      <vt:lpstr>Preventable Deaths Per Year</vt:lpstr>
      <vt:lpstr>Non-Lethal Attacks (Suffering)</vt:lpstr>
      <vt:lpstr>Est. Compensation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B</dc:creator>
  <cp:lastModifiedBy>Mike B</cp:lastModifiedBy>
  <dcterms:created xsi:type="dcterms:W3CDTF">2023-08-12T23:16:24Z</dcterms:created>
  <dcterms:modified xsi:type="dcterms:W3CDTF">2023-08-28T07:00:24Z</dcterms:modified>
</cp:coreProperties>
</file>