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AE 3.01\"/>
    </mc:Choice>
  </mc:AlternateContent>
  <xr:revisionPtr revIDLastSave="0" documentId="13_ncr:1_{9D6E4EFC-2B4C-41FC-9DAF-D4EF082361F6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54" i="1" l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53" i="1"/>
  <c r="H90" i="1" l="1"/>
  <c r="H91" i="1" s="1"/>
  <c r="H93" i="1" s="1"/>
  <c r="L91" i="1" l="1"/>
  <c r="H92" i="1"/>
  <c r="H98" i="1" l="1"/>
</calcChain>
</file>

<file path=xl/sharedStrings.xml><?xml version="1.0" encoding="utf-8"?>
<sst xmlns="http://schemas.openxmlformats.org/spreadsheetml/2006/main" count="247" uniqueCount="118">
  <si>
    <t>nb de personne dans le projet :</t>
  </si>
  <si>
    <t>prix éléctricité</t>
  </si>
  <si>
    <t>Code</t>
  </si>
  <si>
    <t>Tâche</t>
  </si>
  <si>
    <t>Antécédents immédiats</t>
  </si>
  <si>
    <t>A1</t>
  </si>
  <si>
    <t>Choix du projet</t>
  </si>
  <si>
    <t>17Jours</t>
  </si>
  <si>
    <t xml:space="preserve"> </t>
  </si>
  <si>
    <t>A2</t>
  </si>
  <si>
    <t>Organisation du travail</t>
  </si>
  <si>
    <t>A3</t>
  </si>
  <si>
    <t>Identifications des besoins</t>
  </si>
  <si>
    <t>prix ordinateur :</t>
  </si>
  <si>
    <t>A4</t>
  </si>
  <si>
    <t>Description des livrables attendues</t>
  </si>
  <si>
    <t>Contraintes liées au projet</t>
  </si>
  <si>
    <t>A5</t>
  </si>
  <si>
    <t>Choix des technologies</t>
  </si>
  <si>
    <t>B1</t>
  </si>
  <si>
    <t>Liste des tâches</t>
  </si>
  <si>
    <t>7Jours</t>
  </si>
  <si>
    <t>B2</t>
  </si>
  <si>
    <t>WBS</t>
  </si>
  <si>
    <t>B3</t>
  </si>
  <si>
    <t>Estimation de la durée</t>
  </si>
  <si>
    <t>B4</t>
  </si>
  <si>
    <t>PERT</t>
  </si>
  <si>
    <t>B5</t>
  </si>
  <si>
    <t>GANTT</t>
  </si>
  <si>
    <t>B6</t>
  </si>
  <si>
    <t>Indicateur de suivi de projet</t>
  </si>
  <si>
    <t>B7</t>
  </si>
  <si>
    <t>Indicateur de qualité</t>
  </si>
  <si>
    <t>C1</t>
  </si>
  <si>
    <t>Sketch</t>
  </si>
  <si>
    <t>97 Jours</t>
  </si>
  <si>
    <t>C2</t>
  </si>
  <si>
    <t>Maquette</t>
  </si>
  <si>
    <t>C3</t>
  </si>
  <si>
    <t>Scenarii</t>
  </si>
  <si>
    <t>C4</t>
  </si>
  <si>
    <t>Diagramme de cas d’utilisation</t>
  </si>
  <si>
    <t>C5</t>
  </si>
  <si>
    <t>Diagramme de classe</t>
  </si>
  <si>
    <t>C6</t>
  </si>
  <si>
    <t>Diagramme de séquence</t>
  </si>
  <si>
    <t>C7</t>
  </si>
  <si>
    <t>Diagramme de paquetage</t>
  </si>
  <si>
    <t>C8</t>
  </si>
  <si>
    <t>MCD</t>
  </si>
  <si>
    <t>C9</t>
  </si>
  <si>
    <t>MLD</t>
  </si>
  <si>
    <t>D1</t>
  </si>
  <si>
    <t>Visuel de l’application</t>
  </si>
  <si>
    <t>C2-A5</t>
  </si>
  <si>
    <t>D2</t>
  </si>
  <si>
    <t>Base de données</t>
  </si>
  <si>
    <t>C9-A5</t>
  </si>
  <si>
    <t>D3</t>
  </si>
  <si>
    <t>Système de compte</t>
  </si>
  <si>
    <t>C2-C9-A5</t>
  </si>
  <si>
    <t>D4</t>
  </si>
  <si>
    <t>Système de messagerie</t>
  </si>
  <si>
    <t>D5</t>
  </si>
  <si>
    <t>Système de recherche</t>
  </si>
  <si>
    <t>D6</t>
  </si>
  <si>
    <t>FAQ</t>
  </si>
  <si>
    <t>D7</t>
  </si>
  <si>
    <t>Sytème de follow</t>
  </si>
  <si>
    <t>D8</t>
  </si>
  <si>
    <t>Page d’actualité</t>
  </si>
  <si>
    <t>D9</t>
  </si>
  <si>
    <t>Vérification compte professionnel</t>
  </si>
  <si>
    <t>E1</t>
  </si>
  <si>
    <t>GANTT réel</t>
  </si>
  <si>
    <t>D1~D9</t>
  </si>
  <si>
    <t>E2</t>
  </si>
  <si>
    <t>Budget réel</t>
  </si>
  <si>
    <t>E3</t>
  </si>
  <si>
    <t>Analyse des ecarts</t>
  </si>
  <si>
    <t>E4</t>
  </si>
  <si>
    <t>Analyse de la qualité du projet</t>
  </si>
  <si>
    <t>E5</t>
  </si>
  <si>
    <t>Axe d’amélioration</t>
  </si>
  <si>
    <t>E6</t>
  </si>
  <si>
    <t>Vidéo de présentation</t>
  </si>
  <si>
    <t>Total heure :</t>
  </si>
  <si>
    <t>nb heure avec ordinateur :</t>
  </si>
  <si>
    <t>Total coût éléctricité:</t>
  </si>
  <si>
    <t>coût total salaire :</t>
  </si>
  <si>
    <t>amortissement ordinateur :</t>
  </si>
  <si>
    <t>Total :</t>
  </si>
  <si>
    <t>Indicateur</t>
  </si>
  <si>
    <t>Mode de calcul</t>
  </si>
  <si>
    <t>Objectif</t>
  </si>
  <si>
    <t>Performance sur la période</t>
  </si>
  <si>
    <t>A</t>
  </si>
  <si>
    <t>B</t>
  </si>
  <si>
    <t>C</t>
  </si>
  <si>
    <t>D</t>
  </si>
  <si>
    <t>E</t>
  </si>
  <si>
    <t>Temps accordé à la tâche</t>
  </si>
  <si>
    <t>Temps utilisé/Temps prévu</t>
  </si>
  <si>
    <t>Taux de réalisation(%)</t>
  </si>
  <si>
    <t>nb de tâches effectuées</t>
  </si>
  <si>
    <t>Tâches effectuées/nb Total de Tâches</t>
  </si>
  <si>
    <t>Indicateur suivi temporel de projet</t>
  </si>
  <si>
    <t>Indicateur suivi de qualité du projet</t>
  </si>
  <si>
    <t>Taux de réalisation (%)</t>
  </si>
  <si>
    <t>nb de bugs</t>
  </si>
  <si>
    <t>Nb de bugs/nb de  fonctions codés</t>
  </si>
  <si>
    <t>contenu et visuel du rendu</t>
  </si>
  <si>
    <t>cohérence</t>
  </si>
  <si>
    <t>cohérence avec appli réelle</t>
  </si>
  <si>
    <t>écart par rapport aux prédictions</t>
  </si>
  <si>
    <t>Durée (en heure)</t>
  </si>
  <si>
    <t>salaire horaire dévéloppeur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</si>
</sst>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972F"/>
      <name val="Arial"/>
      <family val="2"/>
    </font>
    <font>
      <sz val="10"/>
      <color rgb="FF729FCF"/>
      <name val="Arial"/>
      <family val="2"/>
    </font>
    <font>
      <sz val="11"/>
      <color rgb="FFFF0000"/>
      <name val="Arial"/>
      <family val="2"/>
    </font>
    <font>
      <sz val="12"/>
      <color rgb="FF000000"/>
      <name val="Wingdings"/>
      <charset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B0F0"/>
        <bgColor rgb="FF00B0F0"/>
      </patternFill>
    </fill>
    <fill>
      <patternFill patternType="solid">
        <fgColor rgb="FF548235"/>
        <bgColor rgb="FF548235"/>
      </patternFill>
    </fill>
    <fill>
      <patternFill patternType="solid">
        <fgColor rgb="FFB4C6E7"/>
        <bgColor rgb="FFB4C6E7"/>
      </patternFill>
    </fill>
    <fill>
      <patternFill patternType="solid">
        <fgColor rgb="FFFF972F"/>
        <bgColor rgb="FFFF972F"/>
      </patternFill>
    </fill>
    <fill>
      <patternFill patternType="solid">
        <fgColor rgb="FFFFFFD7"/>
        <bgColor rgb="FFFFFFD7"/>
      </patternFill>
    </fill>
    <fill>
      <patternFill patternType="solid">
        <fgColor rgb="FFFFFFA6"/>
        <bgColor rgb="FFFFFFA6"/>
      </patternFill>
    </fill>
    <fill>
      <patternFill patternType="solid">
        <fgColor rgb="FFB4C7DC"/>
        <bgColor rgb="FFB4C7DC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729FCF"/>
        <bgColor rgb="FF729FCF"/>
      </patternFill>
    </fill>
    <fill>
      <patternFill patternType="solid">
        <fgColor rgb="FF3465A4"/>
        <bgColor rgb="FF3465A4"/>
      </patternFill>
    </fill>
    <fill>
      <patternFill patternType="solid">
        <fgColor rgb="FFFFFFFF"/>
        <bgColor rgb="FFFFFFFF"/>
      </patternFill>
    </fill>
    <fill>
      <patternFill patternType="solid">
        <fgColor rgb="FFC65911"/>
        <bgColor rgb="FFC6591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2" fillId="8" borderId="1" applyNumberFormat="0" applyProtection="0"/>
    <xf numFmtId="0" fontId="1" fillId="0" borderId="0" applyNumberFormat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1" fillId="4" borderId="0" applyNumberFormat="0" applyBorder="0" applyProtection="0"/>
    <xf numFmtId="0" fontId="3" fillId="5" borderId="0" applyNumberFormat="0" applyBorder="0" applyProtection="0"/>
    <xf numFmtId="0" fontId="4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3" fillId="0" borderId="0" applyNumberFormat="0" applyBorder="0" applyProtection="0"/>
  </cellStyleXfs>
  <cellXfs count="37">
    <xf numFmtId="0" fontId="0" fillId="0" borderId="0" xfId="0"/>
    <xf numFmtId="0" fontId="0" fillId="9" borderId="0" xfId="0" applyFill="1"/>
    <xf numFmtId="0" fontId="14" fillId="0" borderId="2" xfId="0" applyFont="1" applyBorder="1" applyAlignment="1"/>
    <xf numFmtId="0" fontId="0" fillId="11" borderId="0" xfId="0" applyFill="1"/>
    <xf numFmtId="0" fontId="14" fillId="12" borderId="2" xfId="0" applyFont="1" applyFill="1" applyBorder="1" applyAlignment="1"/>
    <xf numFmtId="0" fontId="15" fillId="12" borderId="0" xfId="0" applyFont="1" applyFill="1" applyAlignment="1"/>
    <xf numFmtId="0" fontId="0" fillId="11" borderId="0" xfId="0" applyFill="1" applyAlignment="1">
      <alignment horizontal="right"/>
    </xf>
    <xf numFmtId="0" fontId="14" fillId="13" borderId="2" xfId="0" applyFont="1" applyFill="1" applyBorder="1" applyAlignment="1"/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14" fillId="18" borderId="0" xfId="0" applyFont="1" applyFill="1" applyAlignment="1"/>
    <xf numFmtId="0" fontId="16" fillId="18" borderId="0" xfId="0" applyFont="1" applyFill="1" applyAlignment="1"/>
    <xf numFmtId="0" fontId="14" fillId="19" borderId="0" xfId="0" applyFont="1" applyFill="1" applyAlignment="1"/>
    <xf numFmtId="0" fontId="14" fillId="20" borderId="5" xfId="0" applyFont="1" applyFill="1" applyBorder="1" applyAlignment="1"/>
    <xf numFmtId="0" fontId="0" fillId="10" borderId="6" xfId="0" applyFill="1" applyBorder="1"/>
    <xf numFmtId="0" fontId="0" fillId="11" borderId="2" xfId="0" applyFill="1" applyBorder="1"/>
    <xf numFmtId="0" fontId="0" fillId="9" borderId="2" xfId="0" applyFill="1" applyBorder="1"/>
    <xf numFmtId="0" fontId="0" fillId="17" borderId="2" xfId="0" applyFill="1" applyBorder="1"/>
    <xf numFmtId="0" fontId="0" fillId="21" borderId="0" xfId="0" applyFill="1"/>
    <xf numFmtId="0" fontId="0" fillId="23" borderId="11" xfId="0" applyFill="1" applyBorder="1"/>
    <xf numFmtId="1" fontId="0" fillId="23" borderId="11" xfId="0" applyNumberFormat="1" applyFill="1" applyBorder="1"/>
    <xf numFmtId="0" fontId="18" fillId="23" borderId="11" xfId="0" applyFont="1" applyFill="1" applyBorder="1"/>
    <xf numFmtId="0" fontId="0" fillId="17" borderId="0" xfId="0" applyFill="1" applyAlignment="1">
      <alignment horizontal="center"/>
    </xf>
    <xf numFmtId="0" fontId="17" fillId="22" borderId="9" xfId="0" applyFont="1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4" fillId="14" borderId="2" xfId="0" applyFont="1" applyFill="1" applyBorder="1" applyAlignment="1"/>
    <xf numFmtId="0" fontId="14" fillId="14" borderId="4" xfId="0" applyFont="1" applyFill="1" applyBorder="1" applyAlignment="1">
      <alignment horizontal="left"/>
    </xf>
    <xf numFmtId="0" fontId="0" fillId="10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4" fillId="14" borderId="2" xfId="0" applyFont="1" applyFill="1" applyBorder="1" applyAlignment="1">
      <alignment horizontal="left"/>
    </xf>
    <xf numFmtId="0" fontId="0" fillId="10" borderId="2" xfId="0" applyFill="1" applyBorder="1"/>
    <xf numFmtId="0" fontId="0" fillId="14" borderId="2" xfId="0" applyFill="1" applyBorder="1"/>
    <xf numFmtId="0" fontId="14" fillId="15" borderId="3" xfId="0" applyFont="1" applyFill="1" applyBorder="1" applyAlignment="1"/>
    <xf numFmtId="0" fontId="14" fillId="12" borderId="2" xfId="0" applyFont="1" applyFill="1" applyBorder="1" applyAlignmen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B7" zoomScaleNormal="100" workbookViewId="0">
      <selection activeCell="K35" sqref="K35:M35"/>
    </sheetView>
  </sheetViews>
  <sheetFormatPr baseColWidth="10" defaultColWidth="9" defaultRowHeight="15" customHeight="1" x14ac:dyDescent="0.2"/>
  <cols>
    <col min="1" max="1" width="35.25" customWidth="1"/>
    <col min="2" max="6" width="10.625" customWidth="1"/>
    <col min="7" max="7" width="22.75" customWidth="1"/>
    <col min="8" max="10" width="10.625" customWidth="1"/>
    <col min="11" max="11" width="18.875" customWidth="1"/>
    <col min="12" max="17" width="10.625" customWidth="1"/>
    <col min="18" max="21" width="8" customWidth="1"/>
    <col min="22" max="22" width="31.125" customWidth="1"/>
    <col min="23" max="23" width="27.5" customWidth="1"/>
    <col min="24" max="24" width="31.75" customWidth="1"/>
    <col min="25" max="25" width="8" customWidth="1"/>
    <col min="26" max="26" width="19.375" customWidth="1"/>
    <col min="27" max="27" width="19.625" customWidth="1"/>
    <col min="28" max="28" width="23.125" customWidth="1"/>
    <col min="29" max="29" width="23.875" customWidth="1"/>
    <col min="30" max="1024" width="11.75" customWidth="1"/>
    <col min="1025" max="1025" width="9" customWidth="1"/>
  </cols>
  <sheetData>
    <row r="1" spans="1:28" ht="12.75" customHeight="1" x14ac:dyDescent="0.2"/>
    <row r="2" spans="1:28" ht="12.75" customHeight="1" x14ac:dyDescent="0.2"/>
    <row r="3" spans="1:28" ht="12.75" customHeight="1" x14ac:dyDescent="0.2"/>
    <row r="4" spans="1:28" ht="12.75" customHeight="1" x14ac:dyDescent="0.2"/>
    <row r="5" spans="1:28" ht="12.75" customHeight="1" x14ac:dyDescent="0.2">
      <c r="A5" s="1" t="s">
        <v>0</v>
      </c>
    </row>
    <row r="6" spans="1:28" ht="12.75" customHeight="1" x14ac:dyDescent="0.2">
      <c r="A6" s="1">
        <v>3</v>
      </c>
      <c r="C6" s="2"/>
      <c r="V6" s="20" t="s">
        <v>107</v>
      </c>
      <c r="W6" s="20"/>
      <c r="X6" s="20"/>
      <c r="Y6" s="20"/>
      <c r="Z6" s="20"/>
      <c r="AA6" s="20"/>
      <c r="AB6" s="20"/>
    </row>
    <row r="7" spans="1:28" ht="12.75" customHeight="1" x14ac:dyDescent="0.2">
      <c r="A7" s="3" t="s">
        <v>1</v>
      </c>
      <c r="G7" s="4" t="s">
        <v>2</v>
      </c>
      <c r="H7" s="36" t="s">
        <v>3</v>
      </c>
      <c r="I7" s="36"/>
      <c r="J7" s="36"/>
      <c r="K7" s="36" t="s">
        <v>116</v>
      </c>
      <c r="L7" s="36"/>
      <c r="M7" s="36"/>
      <c r="N7" s="36" t="s">
        <v>4</v>
      </c>
      <c r="O7" s="36"/>
      <c r="P7" s="36"/>
      <c r="Q7" s="5"/>
      <c r="V7" s="20" t="s">
        <v>3</v>
      </c>
      <c r="W7" s="20" t="s">
        <v>93</v>
      </c>
      <c r="X7" s="20" t="s">
        <v>94</v>
      </c>
      <c r="Y7" s="20" t="s">
        <v>95</v>
      </c>
      <c r="Z7" s="20">
        <v>2022</v>
      </c>
      <c r="AA7" s="20" t="s">
        <v>104</v>
      </c>
      <c r="AB7" s="20" t="s">
        <v>96</v>
      </c>
    </row>
    <row r="8" spans="1:28" ht="12.75" customHeight="1" x14ac:dyDescent="0.2">
      <c r="A8" s="6">
        <v>0.17399999999999999</v>
      </c>
      <c r="F8" s="26" t="s">
        <v>97</v>
      </c>
      <c r="G8" s="7" t="s">
        <v>5</v>
      </c>
      <c r="H8" s="27" t="s">
        <v>6</v>
      </c>
      <c r="I8" s="27"/>
      <c r="J8" s="27"/>
      <c r="K8" s="32">
        <v>5</v>
      </c>
      <c r="L8" s="32"/>
      <c r="M8" s="32"/>
      <c r="N8" s="34"/>
      <c r="O8" s="34"/>
      <c r="P8" s="34"/>
      <c r="Q8" s="35" t="s">
        <v>7</v>
      </c>
      <c r="R8" s="8" t="s">
        <v>8</v>
      </c>
      <c r="V8" s="20" t="s">
        <v>97</v>
      </c>
      <c r="W8" s="20" t="s">
        <v>102</v>
      </c>
      <c r="X8" s="20" t="s">
        <v>103</v>
      </c>
      <c r="Y8" s="20">
        <v>17</v>
      </c>
      <c r="Z8" s="20"/>
      <c r="AA8" s="21"/>
      <c r="AB8" s="22"/>
    </row>
    <row r="9" spans="1:28" ht="12.75" customHeight="1" x14ac:dyDescent="0.2">
      <c r="A9" s="9" t="s">
        <v>117</v>
      </c>
      <c r="F9" s="26"/>
      <c r="G9" s="7" t="s">
        <v>9</v>
      </c>
      <c r="H9" s="27" t="s">
        <v>10</v>
      </c>
      <c r="I9" s="27"/>
      <c r="J9" s="27"/>
      <c r="K9" s="32">
        <v>3</v>
      </c>
      <c r="L9" s="32"/>
      <c r="M9" s="32"/>
      <c r="N9" s="27" t="s">
        <v>5</v>
      </c>
      <c r="O9" s="27"/>
      <c r="P9" s="27"/>
      <c r="Q9" s="35"/>
      <c r="V9" s="20" t="s">
        <v>98</v>
      </c>
      <c r="W9" s="20" t="s">
        <v>102</v>
      </c>
      <c r="X9" s="20" t="s">
        <v>103</v>
      </c>
      <c r="Y9" s="20">
        <v>7</v>
      </c>
      <c r="Z9" s="20"/>
      <c r="AA9" s="20"/>
      <c r="AB9" s="20"/>
    </row>
    <row r="10" spans="1:28" ht="12.75" customHeight="1" x14ac:dyDescent="0.2">
      <c r="A10" s="9">
        <v>13.19</v>
      </c>
      <c r="F10" s="26"/>
      <c r="G10" s="7" t="s">
        <v>11</v>
      </c>
      <c r="H10" s="27" t="s">
        <v>12</v>
      </c>
      <c r="I10" s="27"/>
      <c r="J10" s="27"/>
      <c r="K10" s="32">
        <v>3</v>
      </c>
      <c r="L10" s="32"/>
      <c r="M10" s="32"/>
      <c r="N10" s="27" t="s">
        <v>5</v>
      </c>
      <c r="O10" s="27"/>
      <c r="P10" s="27"/>
      <c r="Q10" s="35"/>
      <c r="V10" s="20" t="s">
        <v>99</v>
      </c>
      <c r="W10" s="20" t="s">
        <v>105</v>
      </c>
      <c r="X10" s="20" t="s">
        <v>106</v>
      </c>
      <c r="Y10" s="20">
        <v>9</v>
      </c>
      <c r="Z10" s="20"/>
      <c r="AA10" s="20"/>
      <c r="AB10" s="20"/>
    </row>
    <row r="11" spans="1:28" ht="12.75" customHeight="1" x14ac:dyDescent="0.2">
      <c r="A11" s="10" t="s">
        <v>13</v>
      </c>
      <c r="F11" s="26"/>
      <c r="G11" s="7" t="s">
        <v>14</v>
      </c>
      <c r="H11" s="27" t="s">
        <v>15</v>
      </c>
      <c r="I11" s="27"/>
      <c r="J11" s="27"/>
      <c r="K11" s="32">
        <v>4</v>
      </c>
      <c r="L11" s="32"/>
      <c r="M11" s="32"/>
      <c r="N11" s="27" t="s">
        <v>5</v>
      </c>
      <c r="O11" s="27"/>
      <c r="P11" s="27"/>
      <c r="Q11" s="35"/>
      <c r="V11" s="20" t="s">
        <v>100</v>
      </c>
      <c r="W11" s="20" t="s">
        <v>105</v>
      </c>
      <c r="X11" s="20" t="s">
        <v>106</v>
      </c>
      <c r="Y11" s="20">
        <v>9</v>
      </c>
      <c r="Z11" s="20"/>
      <c r="AA11" s="20"/>
      <c r="AB11" s="20"/>
    </row>
    <row r="12" spans="1:28" ht="12.75" customHeight="1" x14ac:dyDescent="0.2">
      <c r="A12" s="10">
        <v>400</v>
      </c>
      <c r="F12" s="26"/>
      <c r="G12" s="7" t="s">
        <v>14</v>
      </c>
      <c r="H12" s="27" t="s">
        <v>16</v>
      </c>
      <c r="I12" s="27"/>
      <c r="J12" s="27"/>
      <c r="K12" s="32">
        <v>2</v>
      </c>
      <c r="L12" s="32"/>
      <c r="M12" s="32"/>
      <c r="N12" s="27" t="s">
        <v>5</v>
      </c>
      <c r="O12" s="27"/>
      <c r="P12" s="27"/>
      <c r="Q12" s="35"/>
      <c r="V12" s="20" t="s">
        <v>101</v>
      </c>
      <c r="W12" s="20" t="s">
        <v>105</v>
      </c>
      <c r="X12" s="20" t="s">
        <v>106</v>
      </c>
      <c r="Y12" s="20">
        <v>6</v>
      </c>
      <c r="Z12" s="20"/>
      <c r="AA12" s="20"/>
      <c r="AB12" s="20"/>
    </row>
    <row r="13" spans="1:28" ht="12.75" customHeight="1" x14ac:dyDescent="0.2">
      <c r="F13" s="26"/>
      <c r="G13" s="7" t="s">
        <v>17</v>
      </c>
      <c r="H13" s="27" t="s">
        <v>18</v>
      </c>
      <c r="I13" s="27"/>
      <c r="J13" s="27"/>
      <c r="K13" s="32">
        <v>5</v>
      </c>
      <c r="L13" s="32"/>
      <c r="M13" s="32"/>
      <c r="N13" s="27" t="s">
        <v>5</v>
      </c>
      <c r="O13" s="27"/>
      <c r="P13" s="27"/>
    </row>
    <row r="14" spans="1:28" ht="12.75" customHeight="1" x14ac:dyDescent="0.2">
      <c r="F14" s="26" t="s">
        <v>98</v>
      </c>
      <c r="G14" s="7" t="s">
        <v>19</v>
      </c>
      <c r="H14" s="27" t="s">
        <v>20</v>
      </c>
      <c r="I14" s="27"/>
      <c r="J14" s="27"/>
      <c r="K14" s="32">
        <v>1</v>
      </c>
      <c r="L14" s="32"/>
      <c r="M14" s="32"/>
      <c r="N14" s="27" t="s">
        <v>5</v>
      </c>
      <c r="O14" s="27"/>
      <c r="P14" s="27"/>
      <c r="Q14" s="11" t="s">
        <v>21</v>
      </c>
      <c r="V14" s="20" t="s">
        <v>108</v>
      </c>
      <c r="W14" s="20"/>
      <c r="X14" s="20"/>
      <c r="Y14" s="20"/>
      <c r="Z14" s="20"/>
      <c r="AA14" s="20"/>
      <c r="AB14" s="20"/>
    </row>
    <row r="15" spans="1:28" ht="12.75" customHeight="1" x14ac:dyDescent="0.2">
      <c r="F15" s="26"/>
      <c r="G15" s="7" t="s">
        <v>22</v>
      </c>
      <c r="H15" s="27" t="s">
        <v>23</v>
      </c>
      <c r="I15" s="27"/>
      <c r="J15" s="27"/>
      <c r="K15" s="32">
        <v>1</v>
      </c>
      <c r="L15" s="32"/>
      <c r="M15" s="32"/>
      <c r="N15" s="27" t="s">
        <v>19</v>
      </c>
      <c r="O15" s="27"/>
      <c r="P15" s="27"/>
      <c r="Q15" s="12"/>
      <c r="V15" s="20" t="s">
        <v>3</v>
      </c>
      <c r="W15" s="20" t="s">
        <v>93</v>
      </c>
      <c r="X15" s="20" t="s">
        <v>94</v>
      </c>
      <c r="Y15" s="20" t="s">
        <v>95</v>
      </c>
      <c r="Z15" s="20">
        <v>2022</v>
      </c>
      <c r="AA15" s="20" t="s">
        <v>109</v>
      </c>
      <c r="AB15" s="20" t="s">
        <v>96</v>
      </c>
    </row>
    <row r="16" spans="1:28" ht="12.75" customHeight="1" x14ac:dyDescent="0.2">
      <c r="F16" s="26"/>
      <c r="G16" s="7" t="s">
        <v>24</v>
      </c>
      <c r="H16" s="27" t="s">
        <v>25</v>
      </c>
      <c r="I16" s="27"/>
      <c r="J16" s="27"/>
      <c r="K16" s="32">
        <v>2</v>
      </c>
      <c r="L16" s="32"/>
      <c r="M16" s="32"/>
      <c r="N16" s="27" t="s">
        <v>22</v>
      </c>
      <c r="O16" s="27"/>
      <c r="P16" s="27"/>
      <c r="Q16" s="12"/>
      <c r="V16" s="20" t="s">
        <v>97</v>
      </c>
      <c r="W16" s="20" t="s">
        <v>112</v>
      </c>
      <c r="X16" s="20"/>
      <c r="Y16" s="20"/>
      <c r="Z16" s="20"/>
      <c r="AA16" s="20"/>
      <c r="AB16" s="20"/>
    </row>
    <row r="17" spans="6:28" ht="12.75" customHeight="1" x14ac:dyDescent="0.2">
      <c r="F17" s="26"/>
      <c r="G17" s="7" t="s">
        <v>26</v>
      </c>
      <c r="H17" s="27" t="s">
        <v>27</v>
      </c>
      <c r="I17" s="27"/>
      <c r="J17" s="27"/>
      <c r="K17" s="32">
        <v>3</v>
      </c>
      <c r="L17" s="32"/>
      <c r="M17" s="32"/>
      <c r="N17" s="27" t="s">
        <v>24</v>
      </c>
      <c r="O17" s="27"/>
      <c r="P17" s="27"/>
      <c r="Q17" s="12"/>
      <c r="V17" s="20" t="s">
        <v>98</v>
      </c>
      <c r="W17" s="20" t="s">
        <v>113</v>
      </c>
      <c r="X17" s="20"/>
      <c r="Y17" s="20"/>
      <c r="Z17" s="20"/>
      <c r="AA17" s="20"/>
      <c r="AB17" s="20"/>
    </row>
    <row r="18" spans="6:28" ht="12.75" customHeight="1" x14ac:dyDescent="0.2">
      <c r="F18" s="26"/>
      <c r="G18" s="7" t="s">
        <v>28</v>
      </c>
      <c r="H18" s="27" t="s">
        <v>29</v>
      </c>
      <c r="I18" s="27"/>
      <c r="J18" s="27"/>
      <c r="K18" s="32">
        <v>2</v>
      </c>
      <c r="L18" s="32"/>
      <c r="M18" s="32"/>
      <c r="N18" s="27" t="s">
        <v>26</v>
      </c>
      <c r="O18" s="27"/>
      <c r="P18" s="27"/>
      <c r="Q18" s="12"/>
      <c r="V18" s="20" t="s">
        <v>99</v>
      </c>
      <c r="W18" s="20" t="s">
        <v>114</v>
      </c>
      <c r="X18" s="20"/>
      <c r="Y18" s="20"/>
      <c r="Z18" s="20"/>
      <c r="AA18" s="20"/>
      <c r="AB18" s="20"/>
    </row>
    <row r="19" spans="6:28" ht="12.75" customHeight="1" x14ac:dyDescent="0.2">
      <c r="F19" s="26"/>
      <c r="G19" s="7" t="s">
        <v>30</v>
      </c>
      <c r="H19" s="27" t="s">
        <v>31</v>
      </c>
      <c r="I19" s="27"/>
      <c r="J19" s="27"/>
      <c r="K19" s="32">
        <v>1</v>
      </c>
      <c r="L19" s="32"/>
      <c r="M19" s="32"/>
      <c r="N19" s="27" t="s">
        <v>28</v>
      </c>
      <c r="O19" s="27"/>
      <c r="P19" s="27"/>
      <c r="Q19" s="12"/>
      <c r="V19" s="20" t="s">
        <v>100</v>
      </c>
      <c r="W19" s="20" t="s">
        <v>110</v>
      </c>
      <c r="X19" s="20" t="s">
        <v>111</v>
      </c>
      <c r="Y19" s="20">
        <v>0</v>
      </c>
      <c r="Z19" s="20"/>
      <c r="AA19" s="20"/>
      <c r="AB19" s="20"/>
    </row>
    <row r="20" spans="6:28" ht="12.75" customHeight="1" x14ac:dyDescent="0.2">
      <c r="F20" s="26"/>
      <c r="G20" s="7" t="s">
        <v>32</v>
      </c>
      <c r="H20" s="27" t="s">
        <v>33</v>
      </c>
      <c r="I20" s="27"/>
      <c r="J20" s="27"/>
      <c r="K20" s="32">
        <v>1</v>
      </c>
      <c r="L20" s="32"/>
      <c r="M20" s="32"/>
      <c r="N20" s="27" t="s">
        <v>28</v>
      </c>
      <c r="O20" s="27"/>
      <c r="P20" s="27"/>
      <c r="Q20" s="12"/>
      <c r="V20" s="20" t="s">
        <v>101</v>
      </c>
      <c r="W20" s="20" t="s">
        <v>115</v>
      </c>
      <c r="X20" s="20"/>
      <c r="Y20" s="20"/>
      <c r="Z20" s="20"/>
      <c r="AA20" s="20"/>
      <c r="AB20" s="20"/>
    </row>
    <row r="21" spans="6:28" ht="12.75" customHeight="1" x14ac:dyDescent="0.2">
      <c r="F21" s="26" t="s">
        <v>99</v>
      </c>
      <c r="G21" s="7" t="s">
        <v>34</v>
      </c>
      <c r="H21" s="27" t="s">
        <v>35</v>
      </c>
      <c r="I21" s="27"/>
      <c r="J21" s="27"/>
      <c r="K21" s="32">
        <v>5</v>
      </c>
      <c r="L21" s="32"/>
      <c r="M21" s="32"/>
      <c r="N21" s="27" t="s">
        <v>5</v>
      </c>
      <c r="O21" s="27"/>
      <c r="P21" s="27"/>
      <c r="Q21" s="13" t="s">
        <v>36</v>
      </c>
    </row>
    <row r="22" spans="6:28" ht="12.75" customHeight="1" x14ac:dyDescent="0.2">
      <c r="F22" s="26"/>
      <c r="G22" s="7" t="s">
        <v>37</v>
      </c>
      <c r="H22" s="27" t="s">
        <v>38</v>
      </c>
      <c r="I22" s="27"/>
      <c r="J22" s="27"/>
      <c r="K22" s="32">
        <v>5</v>
      </c>
      <c r="L22" s="32"/>
      <c r="M22" s="32"/>
      <c r="N22" s="27" t="s">
        <v>34</v>
      </c>
      <c r="O22" s="27"/>
      <c r="P22" s="27"/>
      <c r="Q22" s="13"/>
    </row>
    <row r="23" spans="6:28" ht="12.75" customHeight="1" x14ac:dyDescent="0.2">
      <c r="F23" s="26"/>
      <c r="G23" s="7" t="s">
        <v>39</v>
      </c>
      <c r="H23" s="27" t="s">
        <v>40</v>
      </c>
      <c r="I23" s="27"/>
      <c r="J23" s="27"/>
      <c r="K23" s="32">
        <v>2</v>
      </c>
      <c r="L23" s="32"/>
      <c r="M23" s="32"/>
      <c r="N23" s="27" t="s">
        <v>34</v>
      </c>
      <c r="O23" s="27"/>
      <c r="P23" s="27"/>
      <c r="Q23" s="13"/>
    </row>
    <row r="24" spans="6:28" ht="12.75" customHeight="1" x14ac:dyDescent="0.2">
      <c r="F24" s="26"/>
      <c r="G24" s="7" t="s">
        <v>41</v>
      </c>
      <c r="H24" s="27" t="s">
        <v>42</v>
      </c>
      <c r="I24" s="27"/>
      <c r="J24" s="27"/>
      <c r="K24" s="32">
        <v>7</v>
      </c>
      <c r="L24" s="32"/>
      <c r="M24" s="32"/>
      <c r="N24" s="27" t="s">
        <v>5</v>
      </c>
      <c r="O24" s="27"/>
      <c r="P24" s="27"/>
      <c r="Q24" s="13"/>
    </row>
    <row r="25" spans="6:28" ht="12.75" customHeight="1" x14ac:dyDescent="0.2">
      <c r="F25" s="26"/>
      <c r="G25" s="7" t="s">
        <v>43</v>
      </c>
      <c r="H25" s="27" t="s">
        <v>44</v>
      </c>
      <c r="I25" s="27"/>
      <c r="J25" s="27"/>
      <c r="K25" s="32">
        <v>10</v>
      </c>
      <c r="L25" s="32"/>
      <c r="M25" s="32"/>
      <c r="N25" s="27" t="s">
        <v>5</v>
      </c>
      <c r="O25" s="27"/>
      <c r="P25" s="27"/>
      <c r="Q25" s="13"/>
    </row>
    <row r="26" spans="6:28" ht="12.75" customHeight="1" x14ac:dyDescent="0.2">
      <c r="F26" s="26"/>
      <c r="G26" s="7" t="s">
        <v>45</v>
      </c>
      <c r="H26" s="27" t="s">
        <v>46</v>
      </c>
      <c r="I26" s="27"/>
      <c r="J26" s="27"/>
      <c r="K26" s="32">
        <v>5</v>
      </c>
      <c r="L26" s="32"/>
      <c r="M26" s="32"/>
      <c r="N26" s="27" t="s">
        <v>5</v>
      </c>
      <c r="O26" s="27"/>
      <c r="P26" s="27"/>
      <c r="Q26" s="13"/>
    </row>
    <row r="27" spans="6:28" ht="12.75" customHeight="1" x14ac:dyDescent="0.2">
      <c r="F27" s="26"/>
      <c r="G27" s="7" t="s">
        <v>47</v>
      </c>
      <c r="H27" s="27" t="s">
        <v>48</v>
      </c>
      <c r="I27" s="27"/>
      <c r="J27" s="27"/>
      <c r="K27" s="32">
        <v>5</v>
      </c>
      <c r="L27" s="32"/>
      <c r="M27" s="32"/>
      <c r="N27" s="27" t="s">
        <v>5</v>
      </c>
      <c r="O27" s="27"/>
      <c r="P27" s="27"/>
      <c r="Q27" s="13"/>
    </row>
    <row r="28" spans="6:28" ht="12.75" customHeight="1" x14ac:dyDescent="0.2">
      <c r="F28" s="26"/>
      <c r="G28" s="7" t="s">
        <v>49</v>
      </c>
      <c r="H28" s="27" t="s">
        <v>50</v>
      </c>
      <c r="I28" s="27"/>
      <c r="J28" s="27"/>
      <c r="K28" s="32">
        <v>10</v>
      </c>
      <c r="L28" s="32"/>
      <c r="M28" s="32"/>
      <c r="N28" s="27" t="s">
        <v>5</v>
      </c>
      <c r="O28" s="27"/>
      <c r="P28" s="27"/>
      <c r="Q28" s="13"/>
    </row>
    <row r="29" spans="6:28" ht="12.75" customHeight="1" x14ac:dyDescent="0.2">
      <c r="F29" s="26"/>
      <c r="G29" s="7" t="s">
        <v>51</v>
      </c>
      <c r="H29" s="27" t="s">
        <v>52</v>
      </c>
      <c r="I29" s="27"/>
      <c r="J29" s="27"/>
      <c r="K29" s="32">
        <v>1</v>
      </c>
      <c r="L29" s="32"/>
      <c r="M29" s="32"/>
      <c r="N29" s="27" t="s">
        <v>49</v>
      </c>
      <c r="O29" s="27"/>
      <c r="P29" s="27"/>
      <c r="Q29" s="13"/>
    </row>
    <row r="30" spans="6:28" ht="12.75" customHeight="1" x14ac:dyDescent="0.2">
      <c r="F30" s="26" t="s">
        <v>100</v>
      </c>
      <c r="G30" s="7" t="s">
        <v>53</v>
      </c>
      <c r="H30" s="27" t="s">
        <v>54</v>
      </c>
      <c r="I30" s="27"/>
      <c r="J30" s="27"/>
      <c r="K30" s="32">
        <v>10</v>
      </c>
      <c r="L30" s="32"/>
      <c r="M30" s="32"/>
      <c r="N30" s="27" t="s">
        <v>55</v>
      </c>
      <c r="O30" s="27"/>
      <c r="P30" s="27"/>
      <c r="Q30" s="13"/>
    </row>
    <row r="31" spans="6:28" ht="12.75" customHeight="1" x14ac:dyDescent="0.2">
      <c r="F31" s="26"/>
      <c r="G31" s="7" t="s">
        <v>56</v>
      </c>
      <c r="H31" s="27" t="s">
        <v>57</v>
      </c>
      <c r="I31" s="27"/>
      <c r="J31" s="27"/>
      <c r="K31" s="32">
        <v>12</v>
      </c>
      <c r="L31" s="32"/>
      <c r="M31" s="32"/>
      <c r="N31" s="27" t="s">
        <v>58</v>
      </c>
      <c r="O31" s="27"/>
      <c r="P31" s="27"/>
      <c r="Q31" s="13"/>
    </row>
    <row r="32" spans="6:28" ht="12.75" customHeight="1" x14ac:dyDescent="0.2">
      <c r="F32" s="26"/>
      <c r="G32" s="7" t="s">
        <v>59</v>
      </c>
      <c r="H32" s="27" t="s">
        <v>60</v>
      </c>
      <c r="I32" s="27"/>
      <c r="J32" s="27"/>
      <c r="K32" s="32">
        <v>10</v>
      </c>
      <c r="L32" s="32"/>
      <c r="M32" s="32"/>
      <c r="N32" s="27" t="s">
        <v>61</v>
      </c>
      <c r="O32" s="27"/>
      <c r="P32" s="27"/>
      <c r="Q32" s="13"/>
    </row>
    <row r="33" spans="6:17" ht="12.75" customHeight="1" x14ac:dyDescent="0.2">
      <c r="F33" s="26"/>
      <c r="G33" s="7" t="s">
        <v>62</v>
      </c>
      <c r="H33" s="27" t="s">
        <v>63</v>
      </c>
      <c r="I33" s="27"/>
      <c r="J33" s="27"/>
      <c r="K33" s="32">
        <v>15</v>
      </c>
      <c r="L33" s="32"/>
      <c r="M33" s="32"/>
      <c r="N33" s="27" t="s">
        <v>59</v>
      </c>
      <c r="O33" s="27"/>
      <c r="P33" s="27"/>
      <c r="Q33" s="13"/>
    </row>
    <row r="34" spans="6:17" ht="12.75" customHeight="1" x14ac:dyDescent="0.2">
      <c r="F34" s="26"/>
      <c r="G34" s="7" t="s">
        <v>64</v>
      </c>
      <c r="H34" s="27" t="s">
        <v>65</v>
      </c>
      <c r="I34" s="27"/>
      <c r="J34" s="27"/>
      <c r="K34" s="32">
        <v>7</v>
      </c>
      <c r="L34" s="32"/>
      <c r="M34" s="32"/>
      <c r="N34" s="27" t="s">
        <v>53</v>
      </c>
      <c r="O34" s="27"/>
      <c r="P34" s="27"/>
      <c r="Q34" s="13"/>
    </row>
    <row r="35" spans="6:17" ht="12.75" customHeight="1" x14ac:dyDescent="0.2">
      <c r="F35" s="26"/>
      <c r="G35" s="7" t="s">
        <v>66</v>
      </c>
      <c r="H35" s="27" t="s">
        <v>67</v>
      </c>
      <c r="I35" s="27"/>
      <c r="J35" s="27"/>
      <c r="K35" s="32">
        <v>7</v>
      </c>
      <c r="L35" s="32"/>
      <c r="M35" s="32"/>
      <c r="N35" s="27" t="s">
        <v>53</v>
      </c>
      <c r="O35" s="27"/>
      <c r="P35" s="27"/>
      <c r="Q35" s="13"/>
    </row>
    <row r="36" spans="6:17" ht="12.75" customHeight="1" x14ac:dyDescent="0.2">
      <c r="F36" s="26"/>
      <c r="G36" s="7" t="s">
        <v>68</v>
      </c>
      <c r="H36" s="27" t="s">
        <v>69</v>
      </c>
      <c r="I36" s="27"/>
      <c r="J36" s="27"/>
      <c r="K36" s="32">
        <v>5</v>
      </c>
      <c r="L36" s="32"/>
      <c r="M36" s="32"/>
      <c r="N36" s="27" t="s">
        <v>53</v>
      </c>
      <c r="O36" s="27"/>
      <c r="P36" s="27"/>
      <c r="Q36" s="13"/>
    </row>
    <row r="37" spans="6:17" ht="12.75" customHeight="1" x14ac:dyDescent="0.2">
      <c r="F37" s="26"/>
      <c r="G37" s="7" t="s">
        <v>70</v>
      </c>
      <c r="H37" s="27" t="s">
        <v>71</v>
      </c>
      <c r="I37" s="27"/>
      <c r="J37" s="27"/>
      <c r="K37" s="32">
        <v>10</v>
      </c>
      <c r="L37" s="32"/>
      <c r="M37" s="32"/>
      <c r="N37" s="27" t="s">
        <v>59</v>
      </c>
      <c r="O37" s="27"/>
      <c r="P37" s="27"/>
      <c r="Q37" s="13"/>
    </row>
    <row r="38" spans="6:17" ht="12.75" customHeight="1" x14ac:dyDescent="0.2">
      <c r="F38" s="26"/>
      <c r="G38" s="7" t="s">
        <v>72</v>
      </c>
      <c r="H38" s="27" t="s">
        <v>73</v>
      </c>
      <c r="I38" s="27"/>
      <c r="J38" s="27"/>
      <c r="K38" s="32">
        <v>3</v>
      </c>
      <c r="L38" s="32"/>
      <c r="M38" s="32"/>
      <c r="N38" s="27" t="s">
        <v>59</v>
      </c>
      <c r="O38" s="27"/>
      <c r="P38" s="27"/>
      <c r="Q38" s="13"/>
    </row>
    <row r="39" spans="6:17" ht="12.75" customHeight="1" x14ac:dyDescent="0.2">
      <c r="F39" s="26" t="s">
        <v>101</v>
      </c>
      <c r="G39" s="7" t="s">
        <v>74</v>
      </c>
      <c r="H39" s="27" t="s">
        <v>75</v>
      </c>
      <c r="I39" s="27"/>
      <c r="J39" s="27"/>
      <c r="K39" s="32">
        <v>3</v>
      </c>
      <c r="L39" s="32"/>
      <c r="M39" s="32"/>
      <c r="N39" s="27" t="s">
        <v>76</v>
      </c>
      <c r="O39" s="27"/>
      <c r="P39" s="27"/>
      <c r="Q39" s="13"/>
    </row>
    <row r="40" spans="6:17" ht="12.75" customHeight="1" x14ac:dyDescent="0.2">
      <c r="F40" s="26"/>
      <c r="G40" s="7" t="s">
        <v>77</v>
      </c>
      <c r="H40" s="27" t="s">
        <v>78</v>
      </c>
      <c r="I40" s="27"/>
      <c r="J40" s="27"/>
      <c r="K40" s="32">
        <v>3</v>
      </c>
      <c r="L40" s="32"/>
      <c r="M40" s="32"/>
      <c r="N40" s="27" t="s">
        <v>76</v>
      </c>
      <c r="O40" s="27"/>
      <c r="P40" s="27"/>
      <c r="Q40" s="13"/>
    </row>
    <row r="41" spans="6:17" ht="12.75" customHeight="1" x14ac:dyDescent="0.2">
      <c r="F41" s="26"/>
      <c r="G41" s="7" t="s">
        <v>79</v>
      </c>
      <c r="H41" s="27" t="s">
        <v>80</v>
      </c>
      <c r="I41" s="27"/>
      <c r="J41" s="27"/>
      <c r="K41" s="32">
        <v>2</v>
      </c>
      <c r="L41" s="32"/>
      <c r="M41" s="32"/>
      <c r="N41" s="27" t="s">
        <v>74</v>
      </c>
      <c r="O41" s="27"/>
      <c r="P41" s="27"/>
      <c r="Q41" s="13"/>
    </row>
    <row r="42" spans="6:17" ht="12.75" customHeight="1" x14ac:dyDescent="0.2">
      <c r="F42" s="26"/>
      <c r="G42" s="7" t="s">
        <v>81</v>
      </c>
      <c r="H42" s="27" t="s">
        <v>82</v>
      </c>
      <c r="I42" s="27"/>
      <c r="J42" s="27"/>
      <c r="K42" s="32">
        <v>2</v>
      </c>
      <c r="L42" s="32"/>
      <c r="M42" s="32"/>
      <c r="N42" s="27" t="s">
        <v>74</v>
      </c>
      <c r="O42" s="27"/>
      <c r="P42" s="27"/>
      <c r="Q42" s="13"/>
    </row>
    <row r="43" spans="6:17" ht="12.75" customHeight="1" x14ac:dyDescent="0.2">
      <c r="F43" s="26"/>
      <c r="G43" s="7" t="s">
        <v>83</v>
      </c>
      <c r="H43" s="27" t="s">
        <v>84</v>
      </c>
      <c r="I43" s="27"/>
      <c r="J43" s="27"/>
      <c r="K43" s="32">
        <v>1</v>
      </c>
      <c r="L43" s="32"/>
      <c r="M43" s="32"/>
      <c r="N43" s="27" t="s">
        <v>76</v>
      </c>
      <c r="O43" s="27"/>
      <c r="P43" s="27"/>
      <c r="Q43" s="13"/>
    </row>
    <row r="44" spans="6:17" ht="12.75" customHeight="1" x14ac:dyDescent="0.2">
      <c r="F44" s="26"/>
      <c r="G44" s="7" t="s">
        <v>85</v>
      </c>
      <c r="H44" s="27" t="s">
        <v>86</v>
      </c>
      <c r="I44" s="27"/>
      <c r="J44" s="27"/>
      <c r="K44" s="32">
        <v>1</v>
      </c>
      <c r="L44" s="32"/>
      <c r="M44" s="32"/>
      <c r="N44" s="27" t="s">
        <v>76</v>
      </c>
      <c r="O44" s="27"/>
      <c r="P44" s="27"/>
      <c r="Q44" s="13"/>
    </row>
    <row r="45" spans="6:17" ht="12.75" customHeight="1" x14ac:dyDescent="0.2">
      <c r="G45" s="7"/>
      <c r="H45" s="34"/>
      <c r="I45" s="34"/>
      <c r="J45" s="34"/>
      <c r="K45" s="34"/>
      <c r="L45" s="34"/>
      <c r="M45" s="34"/>
      <c r="N45" s="34"/>
      <c r="O45" s="34"/>
      <c r="P45" s="34"/>
    </row>
    <row r="46" spans="6:17" ht="12.75" customHeight="1" x14ac:dyDescent="0.2">
      <c r="G46" s="7"/>
      <c r="H46" s="34"/>
      <c r="I46" s="34"/>
      <c r="J46" s="34"/>
      <c r="K46" s="34"/>
      <c r="L46" s="34"/>
      <c r="M46" s="34"/>
      <c r="N46" s="34"/>
      <c r="O46" s="34"/>
      <c r="P46" s="34"/>
    </row>
    <row r="47" spans="6:17" ht="12.75" customHeight="1" x14ac:dyDescent="0.2">
      <c r="G47" s="7"/>
      <c r="H47" s="34"/>
      <c r="I47" s="34"/>
      <c r="J47" s="34"/>
      <c r="K47" s="34"/>
      <c r="L47" s="34"/>
      <c r="M47" s="34"/>
      <c r="N47" s="34"/>
      <c r="O47" s="34"/>
      <c r="P47" s="34"/>
    </row>
    <row r="48" spans="6:17" ht="12.75" customHeight="1" x14ac:dyDescent="0.2">
      <c r="G48" s="7"/>
      <c r="H48" s="34"/>
      <c r="I48" s="34"/>
      <c r="J48" s="34"/>
      <c r="K48" s="34"/>
      <c r="L48" s="34"/>
      <c r="M48" s="34"/>
      <c r="N48" s="34"/>
      <c r="O48" s="34"/>
      <c r="P48" s="34"/>
    </row>
    <row r="49" spans="1:16" ht="12.75" customHeight="1" x14ac:dyDescent="0.2">
      <c r="G49" s="7"/>
      <c r="H49" s="34"/>
      <c r="I49" s="34"/>
      <c r="J49" s="34"/>
      <c r="K49" s="34"/>
      <c r="L49" s="34"/>
      <c r="M49" s="34"/>
      <c r="N49" s="34"/>
      <c r="O49" s="34"/>
      <c r="P49" s="34"/>
    </row>
    <row r="50" spans="1:16" ht="12.75" customHeight="1" x14ac:dyDescent="0.2"/>
    <row r="51" spans="1:16" ht="12.75" customHeight="1" x14ac:dyDescent="0.2"/>
    <row r="52" spans="1:16" ht="12.75" customHeight="1" x14ac:dyDescent="0.2">
      <c r="H52" s="24"/>
      <c r="I52" s="25"/>
      <c r="J52" s="25"/>
    </row>
    <row r="53" spans="1:16" ht="12.75" customHeight="1" x14ac:dyDescent="0.2">
      <c r="A53" s="7" t="s">
        <v>5</v>
      </c>
      <c r="B53" s="27" t="s">
        <v>6</v>
      </c>
      <c r="C53" s="27"/>
      <c r="D53" s="27"/>
      <c r="E53" s="32">
        <v>7</v>
      </c>
      <c r="F53" s="32"/>
      <c r="G53" s="32"/>
      <c r="H53" s="33">
        <f>K8</f>
        <v>5</v>
      </c>
      <c r="I53" s="33"/>
      <c r="J53" s="33"/>
    </row>
    <row r="54" spans="1:16" ht="12.75" customHeight="1" x14ac:dyDescent="0.2">
      <c r="A54" s="7" t="s">
        <v>9</v>
      </c>
      <c r="B54" s="27" t="s">
        <v>10</v>
      </c>
      <c r="C54" s="27"/>
      <c r="D54" s="27"/>
      <c r="E54" s="32">
        <v>2</v>
      </c>
      <c r="F54" s="32"/>
      <c r="G54" s="32"/>
      <c r="H54" s="33">
        <f t="shared" ref="H54:H89" si="0">K9</f>
        <v>3</v>
      </c>
      <c r="I54" s="33"/>
      <c r="J54" s="33"/>
    </row>
    <row r="55" spans="1:16" ht="12.75" customHeight="1" x14ac:dyDescent="0.2">
      <c r="A55" s="7" t="s">
        <v>11</v>
      </c>
      <c r="B55" s="27" t="s">
        <v>12</v>
      </c>
      <c r="C55" s="27"/>
      <c r="D55" s="27"/>
      <c r="E55" s="32">
        <v>3</v>
      </c>
      <c r="F55" s="32"/>
      <c r="G55" s="32"/>
      <c r="H55" s="33">
        <f t="shared" si="0"/>
        <v>3</v>
      </c>
      <c r="I55" s="33"/>
      <c r="J55" s="33"/>
    </row>
    <row r="56" spans="1:16" ht="12.75" customHeight="1" x14ac:dyDescent="0.2">
      <c r="A56" s="7" t="s">
        <v>14</v>
      </c>
      <c r="B56" s="27" t="s">
        <v>15</v>
      </c>
      <c r="C56" s="27"/>
      <c r="D56" s="27"/>
      <c r="E56" s="32">
        <v>3</v>
      </c>
      <c r="F56" s="32"/>
      <c r="G56" s="32"/>
      <c r="H56" s="33">
        <f t="shared" si="0"/>
        <v>4</v>
      </c>
      <c r="I56" s="33"/>
      <c r="J56" s="33"/>
    </row>
    <row r="57" spans="1:16" ht="12.75" customHeight="1" x14ac:dyDescent="0.2">
      <c r="A57" s="7" t="s">
        <v>14</v>
      </c>
      <c r="B57" s="27" t="s">
        <v>16</v>
      </c>
      <c r="C57" s="27"/>
      <c r="D57" s="27"/>
      <c r="E57" s="32">
        <v>2</v>
      </c>
      <c r="F57" s="32"/>
      <c r="G57" s="32"/>
      <c r="H57" s="33">
        <f t="shared" si="0"/>
        <v>2</v>
      </c>
      <c r="I57" s="33"/>
      <c r="J57" s="33"/>
    </row>
    <row r="58" spans="1:16" ht="12.75" customHeight="1" x14ac:dyDescent="0.2">
      <c r="A58" s="7" t="s">
        <v>17</v>
      </c>
      <c r="B58" s="27" t="s">
        <v>18</v>
      </c>
      <c r="C58" s="27"/>
      <c r="D58" s="27"/>
      <c r="E58" s="32">
        <v>7</v>
      </c>
      <c r="F58" s="32"/>
      <c r="G58" s="32"/>
      <c r="H58" s="33">
        <f t="shared" si="0"/>
        <v>5</v>
      </c>
      <c r="I58" s="33"/>
      <c r="J58" s="33"/>
    </row>
    <row r="59" spans="1:16" ht="12.75" customHeight="1" x14ac:dyDescent="0.2">
      <c r="A59" s="7" t="s">
        <v>19</v>
      </c>
      <c r="B59" s="27" t="s">
        <v>20</v>
      </c>
      <c r="C59" s="27"/>
      <c r="D59" s="27"/>
      <c r="E59" s="32">
        <v>1</v>
      </c>
      <c r="F59" s="32"/>
      <c r="G59" s="32"/>
      <c r="H59" s="33">
        <f t="shared" si="0"/>
        <v>1</v>
      </c>
      <c r="I59" s="33"/>
      <c r="J59" s="33"/>
    </row>
    <row r="60" spans="1:16" ht="12.75" customHeight="1" x14ac:dyDescent="0.2">
      <c r="A60" s="7" t="s">
        <v>22</v>
      </c>
      <c r="B60" s="27" t="s">
        <v>23</v>
      </c>
      <c r="C60" s="27"/>
      <c r="D60" s="27"/>
      <c r="E60" s="32">
        <v>1</v>
      </c>
      <c r="F60" s="32"/>
      <c r="G60" s="32"/>
      <c r="H60" s="33">
        <f t="shared" si="0"/>
        <v>1</v>
      </c>
      <c r="I60" s="33"/>
      <c r="J60" s="33"/>
    </row>
    <row r="61" spans="1:16" ht="12.75" customHeight="1" x14ac:dyDescent="0.2">
      <c r="A61" s="7" t="s">
        <v>24</v>
      </c>
      <c r="B61" s="27" t="s">
        <v>25</v>
      </c>
      <c r="C61" s="27"/>
      <c r="D61" s="27"/>
      <c r="E61" s="32">
        <v>1</v>
      </c>
      <c r="F61" s="32"/>
      <c r="G61" s="32"/>
      <c r="H61" s="33">
        <f t="shared" si="0"/>
        <v>2</v>
      </c>
      <c r="I61" s="33"/>
      <c r="J61" s="33"/>
    </row>
    <row r="62" spans="1:16" ht="12.75" customHeight="1" x14ac:dyDescent="0.2">
      <c r="A62" s="7" t="s">
        <v>26</v>
      </c>
      <c r="B62" s="27" t="s">
        <v>27</v>
      </c>
      <c r="C62" s="27"/>
      <c r="D62" s="27"/>
      <c r="E62" s="32">
        <v>1</v>
      </c>
      <c r="F62" s="32"/>
      <c r="G62" s="32"/>
      <c r="H62" s="33">
        <f t="shared" si="0"/>
        <v>3</v>
      </c>
      <c r="I62" s="33"/>
      <c r="J62" s="33"/>
    </row>
    <row r="63" spans="1:16" ht="12.75" customHeight="1" x14ac:dyDescent="0.2">
      <c r="A63" s="7" t="s">
        <v>28</v>
      </c>
      <c r="B63" s="27" t="s">
        <v>29</v>
      </c>
      <c r="C63" s="27"/>
      <c r="D63" s="27"/>
      <c r="E63" s="32">
        <v>1</v>
      </c>
      <c r="F63" s="32"/>
      <c r="G63" s="32"/>
      <c r="H63" s="33">
        <f t="shared" si="0"/>
        <v>2</v>
      </c>
      <c r="I63" s="33"/>
      <c r="J63" s="33"/>
    </row>
    <row r="64" spans="1:16" ht="12.75" customHeight="1" x14ac:dyDescent="0.2">
      <c r="A64" s="7" t="s">
        <v>30</v>
      </c>
      <c r="B64" s="27" t="s">
        <v>31</v>
      </c>
      <c r="C64" s="27"/>
      <c r="D64" s="27"/>
      <c r="E64" s="32">
        <v>1</v>
      </c>
      <c r="F64" s="32"/>
      <c r="G64" s="32"/>
      <c r="H64" s="33">
        <f t="shared" si="0"/>
        <v>1</v>
      </c>
      <c r="I64" s="33"/>
      <c r="J64" s="33"/>
    </row>
    <row r="65" spans="1:10" ht="12.75" customHeight="1" x14ac:dyDescent="0.2">
      <c r="A65" s="7" t="s">
        <v>32</v>
      </c>
      <c r="B65" s="27" t="s">
        <v>33</v>
      </c>
      <c r="C65" s="27"/>
      <c r="D65" s="27"/>
      <c r="E65" s="32">
        <v>1</v>
      </c>
      <c r="F65" s="32"/>
      <c r="G65" s="32"/>
      <c r="H65" s="33">
        <f t="shared" si="0"/>
        <v>1</v>
      </c>
      <c r="I65" s="33"/>
      <c r="J65" s="33"/>
    </row>
    <row r="66" spans="1:10" ht="12.75" customHeight="1" x14ac:dyDescent="0.2">
      <c r="A66" s="7" t="s">
        <v>34</v>
      </c>
      <c r="B66" s="27" t="s">
        <v>35</v>
      </c>
      <c r="C66" s="27"/>
      <c r="D66" s="27"/>
      <c r="E66" s="32">
        <v>5</v>
      </c>
      <c r="F66" s="32"/>
      <c r="G66" s="32"/>
      <c r="H66" s="33">
        <f t="shared" si="0"/>
        <v>5</v>
      </c>
      <c r="I66" s="33"/>
      <c r="J66" s="33"/>
    </row>
    <row r="67" spans="1:10" ht="12.75" customHeight="1" x14ac:dyDescent="0.2">
      <c r="A67" s="7" t="s">
        <v>37</v>
      </c>
      <c r="B67" s="27" t="s">
        <v>38</v>
      </c>
      <c r="C67" s="27"/>
      <c r="D67" s="27"/>
      <c r="E67" s="32">
        <v>5</v>
      </c>
      <c r="F67" s="32"/>
      <c r="G67" s="32"/>
      <c r="H67" s="33">
        <f t="shared" si="0"/>
        <v>5</v>
      </c>
      <c r="I67" s="33"/>
      <c r="J67" s="33"/>
    </row>
    <row r="68" spans="1:10" ht="12.75" customHeight="1" x14ac:dyDescent="0.2">
      <c r="A68" s="7" t="s">
        <v>39</v>
      </c>
      <c r="B68" s="27" t="s">
        <v>40</v>
      </c>
      <c r="C68" s="27"/>
      <c r="D68" s="27"/>
      <c r="E68" s="32">
        <v>2</v>
      </c>
      <c r="F68" s="32"/>
      <c r="G68" s="32"/>
      <c r="H68" s="33">
        <f t="shared" si="0"/>
        <v>2</v>
      </c>
      <c r="I68" s="33"/>
      <c r="J68" s="33"/>
    </row>
    <row r="69" spans="1:10" ht="12.75" customHeight="1" x14ac:dyDescent="0.2">
      <c r="A69" s="7" t="s">
        <v>41</v>
      </c>
      <c r="B69" s="27" t="s">
        <v>42</v>
      </c>
      <c r="C69" s="27"/>
      <c r="D69" s="27"/>
      <c r="E69" s="32">
        <v>7</v>
      </c>
      <c r="F69" s="32"/>
      <c r="G69" s="32"/>
      <c r="H69" s="33">
        <f t="shared" si="0"/>
        <v>7</v>
      </c>
      <c r="I69" s="33"/>
      <c r="J69" s="33"/>
    </row>
    <row r="70" spans="1:10" ht="12.75" customHeight="1" x14ac:dyDescent="0.2">
      <c r="A70" s="7" t="s">
        <v>43</v>
      </c>
      <c r="B70" s="27" t="s">
        <v>44</v>
      </c>
      <c r="C70" s="27"/>
      <c r="D70" s="27"/>
      <c r="E70" s="32">
        <v>15</v>
      </c>
      <c r="F70" s="32"/>
      <c r="G70" s="32"/>
      <c r="H70" s="33">
        <f t="shared" si="0"/>
        <v>10</v>
      </c>
      <c r="I70" s="33"/>
      <c r="J70" s="33"/>
    </row>
    <row r="71" spans="1:10" ht="12.75" customHeight="1" x14ac:dyDescent="0.2">
      <c r="A71" s="7" t="s">
        <v>45</v>
      </c>
      <c r="B71" s="27" t="s">
        <v>46</v>
      </c>
      <c r="C71" s="27"/>
      <c r="D71" s="27"/>
      <c r="E71" s="32">
        <v>5</v>
      </c>
      <c r="F71" s="32"/>
      <c r="G71" s="32"/>
      <c r="H71" s="33">
        <f t="shared" si="0"/>
        <v>5</v>
      </c>
      <c r="I71" s="33"/>
      <c r="J71" s="33"/>
    </row>
    <row r="72" spans="1:10" ht="12.75" customHeight="1" x14ac:dyDescent="0.2">
      <c r="A72" s="7" t="s">
        <v>47</v>
      </c>
      <c r="B72" s="27" t="s">
        <v>48</v>
      </c>
      <c r="C72" s="27"/>
      <c r="D72" s="27"/>
      <c r="E72" s="32">
        <v>5</v>
      </c>
      <c r="F72" s="32"/>
      <c r="G72" s="32"/>
      <c r="H72" s="33">
        <f t="shared" si="0"/>
        <v>5</v>
      </c>
      <c r="I72" s="33"/>
      <c r="J72" s="33"/>
    </row>
    <row r="73" spans="1:10" ht="12.75" customHeight="1" x14ac:dyDescent="0.2">
      <c r="A73" s="7" t="s">
        <v>49</v>
      </c>
      <c r="B73" s="27" t="s">
        <v>50</v>
      </c>
      <c r="C73" s="27"/>
      <c r="D73" s="27"/>
      <c r="E73" s="32">
        <v>10</v>
      </c>
      <c r="F73" s="32"/>
      <c r="G73" s="32"/>
      <c r="H73" s="33">
        <f t="shared" si="0"/>
        <v>10</v>
      </c>
      <c r="I73" s="33"/>
      <c r="J73" s="33"/>
    </row>
    <row r="74" spans="1:10" ht="12.75" customHeight="1" x14ac:dyDescent="0.2">
      <c r="A74" s="7" t="s">
        <v>51</v>
      </c>
      <c r="B74" s="27" t="s">
        <v>52</v>
      </c>
      <c r="C74" s="27"/>
      <c r="D74" s="27"/>
      <c r="E74" s="32">
        <v>1</v>
      </c>
      <c r="F74" s="32"/>
      <c r="G74" s="32"/>
      <c r="H74" s="33">
        <f t="shared" si="0"/>
        <v>1</v>
      </c>
      <c r="I74" s="33"/>
      <c r="J74" s="33"/>
    </row>
    <row r="75" spans="1:10" ht="12.75" customHeight="1" x14ac:dyDescent="0.2">
      <c r="A75" s="7" t="s">
        <v>53</v>
      </c>
      <c r="B75" s="27" t="s">
        <v>54</v>
      </c>
      <c r="C75" s="27"/>
      <c r="D75" s="27"/>
      <c r="E75" s="32">
        <v>15</v>
      </c>
      <c r="F75" s="32"/>
      <c r="G75" s="32"/>
      <c r="H75" s="33">
        <f t="shared" si="0"/>
        <v>10</v>
      </c>
      <c r="I75" s="33"/>
      <c r="J75" s="33"/>
    </row>
    <row r="76" spans="1:10" ht="12.75" customHeight="1" x14ac:dyDescent="0.2">
      <c r="A76" s="7" t="s">
        <v>56</v>
      </c>
      <c r="B76" s="27" t="s">
        <v>57</v>
      </c>
      <c r="C76" s="27"/>
      <c r="D76" s="27"/>
      <c r="E76" s="32">
        <v>12</v>
      </c>
      <c r="F76" s="32"/>
      <c r="G76" s="32"/>
      <c r="H76" s="33">
        <f t="shared" si="0"/>
        <v>12</v>
      </c>
      <c r="I76" s="33"/>
      <c r="J76" s="33"/>
    </row>
    <row r="77" spans="1:10" ht="12.75" customHeight="1" x14ac:dyDescent="0.2">
      <c r="A77" s="7" t="s">
        <v>59</v>
      </c>
      <c r="B77" s="27" t="s">
        <v>60</v>
      </c>
      <c r="C77" s="27"/>
      <c r="D77" s="27"/>
      <c r="E77" s="32">
        <v>10</v>
      </c>
      <c r="F77" s="32"/>
      <c r="G77" s="32"/>
      <c r="H77" s="33">
        <f t="shared" si="0"/>
        <v>10</v>
      </c>
      <c r="I77" s="33"/>
      <c r="J77" s="33"/>
    </row>
    <row r="78" spans="1:10" ht="12.75" customHeight="1" x14ac:dyDescent="0.2">
      <c r="A78" s="7" t="s">
        <v>62</v>
      </c>
      <c r="B78" s="27" t="s">
        <v>63</v>
      </c>
      <c r="C78" s="27"/>
      <c r="D78" s="27"/>
      <c r="E78" s="32">
        <v>15</v>
      </c>
      <c r="F78" s="32"/>
      <c r="G78" s="32"/>
      <c r="H78" s="33">
        <f t="shared" si="0"/>
        <v>15</v>
      </c>
      <c r="I78" s="33"/>
      <c r="J78" s="33"/>
    </row>
    <row r="79" spans="1:10" ht="12.75" customHeight="1" x14ac:dyDescent="0.2">
      <c r="A79" s="7" t="s">
        <v>64</v>
      </c>
      <c r="B79" s="27" t="s">
        <v>65</v>
      </c>
      <c r="C79" s="27"/>
      <c r="D79" s="27"/>
      <c r="E79" s="32">
        <v>7</v>
      </c>
      <c r="F79" s="32"/>
      <c r="G79" s="32"/>
      <c r="H79" s="33">
        <f t="shared" si="0"/>
        <v>7</v>
      </c>
      <c r="I79" s="33"/>
      <c r="J79" s="33"/>
    </row>
    <row r="80" spans="1:10" ht="12.75" customHeight="1" x14ac:dyDescent="0.2">
      <c r="A80" s="7" t="s">
        <v>66</v>
      </c>
      <c r="B80" s="27" t="s">
        <v>67</v>
      </c>
      <c r="C80" s="27"/>
      <c r="D80" s="27"/>
      <c r="E80" s="32">
        <v>5</v>
      </c>
      <c r="F80" s="32"/>
      <c r="G80" s="32"/>
      <c r="H80" s="33">
        <f t="shared" si="0"/>
        <v>7</v>
      </c>
      <c r="I80" s="33"/>
      <c r="J80" s="33"/>
    </row>
    <row r="81" spans="1:12" ht="12.75" customHeight="1" x14ac:dyDescent="0.2">
      <c r="A81" s="7" t="s">
        <v>68</v>
      </c>
      <c r="B81" s="27" t="s">
        <v>69</v>
      </c>
      <c r="C81" s="27"/>
      <c r="D81" s="27"/>
      <c r="E81" s="32">
        <v>5</v>
      </c>
      <c r="F81" s="32"/>
      <c r="G81" s="32"/>
      <c r="H81" s="33">
        <f t="shared" si="0"/>
        <v>5</v>
      </c>
      <c r="I81" s="33"/>
      <c r="J81" s="33"/>
    </row>
    <row r="82" spans="1:12" ht="12.75" customHeight="1" x14ac:dyDescent="0.2">
      <c r="A82" s="7" t="s">
        <v>70</v>
      </c>
      <c r="B82" s="27" t="s">
        <v>71</v>
      </c>
      <c r="C82" s="27"/>
      <c r="D82" s="27"/>
      <c r="E82" s="32">
        <v>7</v>
      </c>
      <c r="F82" s="32"/>
      <c r="G82" s="32"/>
      <c r="H82" s="33">
        <f t="shared" si="0"/>
        <v>10</v>
      </c>
      <c r="I82" s="33"/>
      <c r="J82" s="33"/>
    </row>
    <row r="83" spans="1:12" ht="12.75" customHeight="1" x14ac:dyDescent="0.2">
      <c r="A83" s="7" t="s">
        <v>72</v>
      </c>
      <c r="B83" s="27" t="s">
        <v>73</v>
      </c>
      <c r="C83" s="27"/>
      <c r="D83" s="27"/>
      <c r="E83" s="32">
        <v>3</v>
      </c>
      <c r="F83" s="32"/>
      <c r="G83" s="32"/>
      <c r="H83" s="33">
        <f t="shared" si="0"/>
        <v>3</v>
      </c>
      <c r="I83" s="33"/>
      <c r="J83" s="33"/>
    </row>
    <row r="84" spans="1:12" ht="12.75" customHeight="1" x14ac:dyDescent="0.2">
      <c r="A84" s="7" t="s">
        <v>74</v>
      </c>
      <c r="B84" s="27" t="s">
        <v>75</v>
      </c>
      <c r="C84" s="27"/>
      <c r="D84" s="27"/>
      <c r="E84" s="32">
        <v>3</v>
      </c>
      <c r="F84" s="32"/>
      <c r="G84" s="32"/>
      <c r="H84" s="33">
        <f t="shared" si="0"/>
        <v>3</v>
      </c>
      <c r="I84" s="33"/>
      <c r="J84" s="33"/>
    </row>
    <row r="85" spans="1:12" ht="12.75" customHeight="1" x14ac:dyDescent="0.2">
      <c r="A85" s="7" t="s">
        <v>77</v>
      </c>
      <c r="B85" s="27" t="s">
        <v>78</v>
      </c>
      <c r="C85" s="27"/>
      <c r="D85" s="27"/>
      <c r="E85" s="32">
        <v>3</v>
      </c>
      <c r="F85" s="32"/>
      <c r="G85" s="32"/>
      <c r="H85" s="33">
        <f t="shared" si="0"/>
        <v>3</v>
      </c>
      <c r="I85" s="33"/>
      <c r="J85" s="33"/>
    </row>
    <row r="86" spans="1:12" ht="12.75" customHeight="1" x14ac:dyDescent="0.2">
      <c r="A86" s="7" t="s">
        <v>79</v>
      </c>
      <c r="B86" s="27" t="s">
        <v>80</v>
      </c>
      <c r="C86" s="27"/>
      <c r="D86" s="27"/>
      <c r="E86" s="32">
        <v>2</v>
      </c>
      <c r="F86" s="32"/>
      <c r="G86" s="32"/>
      <c r="H86" s="33">
        <f t="shared" si="0"/>
        <v>2</v>
      </c>
      <c r="I86" s="33"/>
      <c r="J86" s="33"/>
    </row>
    <row r="87" spans="1:12" ht="12.75" customHeight="1" x14ac:dyDescent="0.2">
      <c r="A87" s="7" t="s">
        <v>81</v>
      </c>
      <c r="B87" s="27" t="s">
        <v>82</v>
      </c>
      <c r="C87" s="27"/>
      <c r="D87" s="27"/>
      <c r="E87" s="32">
        <v>2</v>
      </c>
      <c r="F87" s="32"/>
      <c r="G87" s="32"/>
      <c r="H87" s="33">
        <f t="shared" si="0"/>
        <v>2</v>
      </c>
      <c r="I87" s="33"/>
      <c r="J87" s="33"/>
    </row>
    <row r="88" spans="1:12" ht="12.75" customHeight="1" x14ac:dyDescent="0.2">
      <c r="A88" s="7" t="s">
        <v>83</v>
      </c>
      <c r="B88" s="27" t="s">
        <v>84</v>
      </c>
      <c r="C88" s="27"/>
      <c r="D88" s="27"/>
      <c r="E88" s="32">
        <v>1</v>
      </c>
      <c r="F88" s="32"/>
      <c r="G88" s="32"/>
      <c r="H88" s="33">
        <f t="shared" si="0"/>
        <v>1</v>
      </c>
      <c r="I88" s="33"/>
      <c r="J88" s="33"/>
    </row>
    <row r="89" spans="1:12" ht="12.75" customHeight="1" thickBot="1" x14ac:dyDescent="0.25">
      <c r="A89" s="7" t="s">
        <v>85</v>
      </c>
      <c r="B89" s="27" t="s">
        <v>86</v>
      </c>
      <c r="C89" s="27"/>
      <c r="D89" s="27"/>
      <c r="E89" s="28">
        <v>1</v>
      </c>
      <c r="F89" s="28"/>
      <c r="G89" s="28"/>
      <c r="H89" s="33">
        <f t="shared" si="0"/>
        <v>1</v>
      </c>
      <c r="I89" s="33"/>
      <c r="J89" s="33"/>
    </row>
    <row r="90" spans="1:12" ht="12.75" customHeight="1" thickBot="1" x14ac:dyDescent="0.25">
      <c r="A90" s="14"/>
      <c r="G90" s="15" t="s">
        <v>87</v>
      </c>
      <c r="H90" s="29">
        <f>SUM(H53:J88)</f>
        <v>173</v>
      </c>
      <c r="I90" s="29"/>
      <c r="J90" s="29"/>
    </row>
    <row r="91" spans="1:12" ht="12.75" customHeight="1" x14ac:dyDescent="0.2">
      <c r="G91" s="16" t="s">
        <v>88</v>
      </c>
      <c r="H91" s="30">
        <f>H90-H53</f>
        <v>168</v>
      </c>
      <c r="I91" s="30"/>
      <c r="J91" s="30"/>
      <c r="K91" s="3" t="s">
        <v>89</v>
      </c>
      <c r="L91" s="3">
        <f>H91*A8</f>
        <v>29.231999999999999</v>
      </c>
    </row>
    <row r="92" spans="1:12" ht="12.75" customHeight="1" x14ac:dyDescent="0.2">
      <c r="G92" s="17" t="s">
        <v>90</v>
      </c>
      <c r="H92" s="31">
        <f>H91*A10*A6</f>
        <v>6647.76</v>
      </c>
      <c r="I92" s="31"/>
      <c r="J92" s="31"/>
    </row>
    <row r="93" spans="1:12" ht="12.75" customHeight="1" x14ac:dyDescent="0.2">
      <c r="G93" s="18" t="s">
        <v>91</v>
      </c>
      <c r="H93" s="23">
        <f>0.01*H91</f>
        <v>1.68</v>
      </c>
      <c r="I93" s="23"/>
      <c r="J93" s="23"/>
    </row>
    <row r="94" spans="1:12" ht="12.75" customHeight="1" x14ac:dyDescent="0.2"/>
    <row r="95" spans="1:12" ht="12.75" customHeight="1" x14ac:dyDescent="0.2"/>
    <row r="96" spans="1:12" ht="12.75" customHeight="1" x14ac:dyDescent="0.2"/>
    <row r="97" spans="7:8" ht="12.75" customHeight="1" x14ac:dyDescent="0.2"/>
    <row r="98" spans="7:8" ht="12.75" customHeight="1" x14ac:dyDescent="0.2">
      <c r="G98" s="19" t="s">
        <v>92</v>
      </c>
      <c r="H98" s="19">
        <f>L91+H92+H93</f>
        <v>6678.6720000000005</v>
      </c>
    </row>
    <row r="99" spans="7:8" ht="12.75" customHeight="1" x14ac:dyDescent="0.2"/>
    <row r="100" spans="7:8" ht="12.75" customHeight="1" x14ac:dyDescent="0.2"/>
    <row r="101" spans="7:8" ht="12.75" customHeight="1" x14ac:dyDescent="0.2"/>
    <row r="102" spans="7:8" ht="12.75" customHeight="1" x14ac:dyDescent="0.2"/>
    <row r="103" spans="7:8" ht="12.75" customHeight="1" x14ac:dyDescent="0.2"/>
    <row r="104" spans="7:8" ht="12.75" customHeight="1" x14ac:dyDescent="0.2"/>
    <row r="105" spans="7:8" ht="12.75" customHeight="1" x14ac:dyDescent="0.2"/>
    <row r="106" spans="7:8" ht="12.75" customHeight="1" x14ac:dyDescent="0.2"/>
    <row r="107" spans="7:8" ht="12.75" customHeight="1" x14ac:dyDescent="0.2"/>
    <row r="108" spans="7:8" ht="12.75" customHeight="1" x14ac:dyDescent="0.2"/>
    <row r="109" spans="7:8" ht="12.75" customHeight="1" x14ac:dyDescent="0.2"/>
    <row r="110" spans="7:8" ht="12.75" customHeight="1" x14ac:dyDescent="0.2"/>
    <row r="111" spans="7:8" ht="12.75" customHeight="1" x14ac:dyDescent="0.2"/>
    <row r="112" spans="7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51">
    <mergeCell ref="H7:J7"/>
    <mergeCell ref="K7:M7"/>
    <mergeCell ref="N7:P7"/>
    <mergeCell ref="H8:J8"/>
    <mergeCell ref="K8:M8"/>
    <mergeCell ref="N8:P8"/>
    <mergeCell ref="H12:J12"/>
    <mergeCell ref="K12:M12"/>
    <mergeCell ref="N12:P12"/>
    <mergeCell ref="H13:J13"/>
    <mergeCell ref="K13:M13"/>
    <mergeCell ref="N13:P13"/>
    <mergeCell ref="Q8:Q12"/>
    <mergeCell ref="H9:J9"/>
    <mergeCell ref="K9:M9"/>
    <mergeCell ref="N9:P9"/>
    <mergeCell ref="H10:J10"/>
    <mergeCell ref="K10:M10"/>
    <mergeCell ref="N10:P10"/>
    <mergeCell ref="H11:J11"/>
    <mergeCell ref="K11:M11"/>
    <mergeCell ref="N11:P11"/>
    <mergeCell ref="H16:J16"/>
    <mergeCell ref="K16:M16"/>
    <mergeCell ref="N16:P16"/>
    <mergeCell ref="H17:J17"/>
    <mergeCell ref="K17:M17"/>
    <mergeCell ref="N17:P17"/>
    <mergeCell ref="H14:J14"/>
    <mergeCell ref="K14:M14"/>
    <mergeCell ref="N14:P14"/>
    <mergeCell ref="H15:J15"/>
    <mergeCell ref="K15:M15"/>
    <mergeCell ref="N15:P15"/>
    <mergeCell ref="H20:J20"/>
    <mergeCell ref="K20:M20"/>
    <mergeCell ref="N20:P20"/>
    <mergeCell ref="H21:J21"/>
    <mergeCell ref="K21:M21"/>
    <mergeCell ref="N21:P21"/>
    <mergeCell ref="H18:J18"/>
    <mergeCell ref="K18:M18"/>
    <mergeCell ref="N18:P18"/>
    <mergeCell ref="H19:J19"/>
    <mergeCell ref="K19:M19"/>
    <mergeCell ref="N19:P19"/>
    <mergeCell ref="H24:J24"/>
    <mergeCell ref="K24:M24"/>
    <mergeCell ref="N24:P24"/>
    <mergeCell ref="H25:J25"/>
    <mergeCell ref="K25:M25"/>
    <mergeCell ref="N25:P25"/>
    <mergeCell ref="H22:J22"/>
    <mergeCell ref="K22:M22"/>
    <mergeCell ref="N22:P22"/>
    <mergeCell ref="H23:J23"/>
    <mergeCell ref="K23:M23"/>
    <mergeCell ref="N23:P23"/>
    <mergeCell ref="H28:J28"/>
    <mergeCell ref="K28:M28"/>
    <mergeCell ref="N28:P28"/>
    <mergeCell ref="H29:J29"/>
    <mergeCell ref="K29:M29"/>
    <mergeCell ref="N29:P29"/>
    <mergeCell ref="H26:J26"/>
    <mergeCell ref="K26:M26"/>
    <mergeCell ref="N26:P26"/>
    <mergeCell ref="H27:J27"/>
    <mergeCell ref="K27:M27"/>
    <mergeCell ref="N27:P27"/>
    <mergeCell ref="H32:J32"/>
    <mergeCell ref="K32:M32"/>
    <mergeCell ref="N32:P32"/>
    <mergeCell ref="H33:J33"/>
    <mergeCell ref="K33:M33"/>
    <mergeCell ref="N33:P33"/>
    <mergeCell ref="H30:J30"/>
    <mergeCell ref="K30:M30"/>
    <mergeCell ref="N30:P30"/>
    <mergeCell ref="H31:J31"/>
    <mergeCell ref="K31:M31"/>
    <mergeCell ref="N31:P31"/>
    <mergeCell ref="H36:J36"/>
    <mergeCell ref="K36:M36"/>
    <mergeCell ref="N36:P36"/>
    <mergeCell ref="H37:J37"/>
    <mergeCell ref="K37:M37"/>
    <mergeCell ref="N37:P37"/>
    <mergeCell ref="H34:J34"/>
    <mergeCell ref="K34:M34"/>
    <mergeCell ref="N34:P34"/>
    <mergeCell ref="H35:J35"/>
    <mergeCell ref="K35:M35"/>
    <mergeCell ref="N35:P35"/>
    <mergeCell ref="H40:J40"/>
    <mergeCell ref="K40:M40"/>
    <mergeCell ref="N40:P40"/>
    <mergeCell ref="H41:J41"/>
    <mergeCell ref="K41:M41"/>
    <mergeCell ref="N41:P41"/>
    <mergeCell ref="H38:J38"/>
    <mergeCell ref="K38:M38"/>
    <mergeCell ref="N38:P38"/>
    <mergeCell ref="H39:J39"/>
    <mergeCell ref="K39:M39"/>
    <mergeCell ref="N39:P39"/>
    <mergeCell ref="H44:J44"/>
    <mergeCell ref="K44:M44"/>
    <mergeCell ref="N44:P44"/>
    <mergeCell ref="H45:J45"/>
    <mergeCell ref="K45:M45"/>
    <mergeCell ref="N45:P45"/>
    <mergeCell ref="H42:J42"/>
    <mergeCell ref="K42:M42"/>
    <mergeCell ref="N42:P42"/>
    <mergeCell ref="H43:J43"/>
    <mergeCell ref="K43:M43"/>
    <mergeCell ref="N43:P43"/>
    <mergeCell ref="H48:J48"/>
    <mergeCell ref="K48:M48"/>
    <mergeCell ref="N48:P48"/>
    <mergeCell ref="H49:J49"/>
    <mergeCell ref="K49:M49"/>
    <mergeCell ref="N49:P49"/>
    <mergeCell ref="H46:J46"/>
    <mergeCell ref="K46:M46"/>
    <mergeCell ref="N46:P46"/>
    <mergeCell ref="H47:J47"/>
    <mergeCell ref="K47:M47"/>
    <mergeCell ref="N47:P47"/>
    <mergeCell ref="B55:D55"/>
    <mergeCell ref="E55:G55"/>
    <mergeCell ref="H55:J55"/>
    <mergeCell ref="B56:D56"/>
    <mergeCell ref="E56:G56"/>
    <mergeCell ref="H56:J56"/>
    <mergeCell ref="B53:D53"/>
    <mergeCell ref="E53:G53"/>
    <mergeCell ref="H53:J53"/>
    <mergeCell ref="B54:D54"/>
    <mergeCell ref="E54:G54"/>
    <mergeCell ref="H54:J54"/>
    <mergeCell ref="B59:D59"/>
    <mergeCell ref="E59:G59"/>
    <mergeCell ref="H59:J59"/>
    <mergeCell ref="B60:D60"/>
    <mergeCell ref="E60:G60"/>
    <mergeCell ref="H60:J60"/>
    <mergeCell ref="B57:D57"/>
    <mergeCell ref="E57:G57"/>
    <mergeCell ref="H57:J57"/>
    <mergeCell ref="B58:D58"/>
    <mergeCell ref="E58:G58"/>
    <mergeCell ref="H58:J58"/>
    <mergeCell ref="B63:D63"/>
    <mergeCell ref="E63:G63"/>
    <mergeCell ref="H63:J63"/>
    <mergeCell ref="B64:D64"/>
    <mergeCell ref="E64:G64"/>
    <mergeCell ref="H64:J64"/>
    <mergeCell ref="B61:D61"/>
    <mergeCell ref="E61:G61"/>
    <mergeCell ref="H61:J61"/>
    <mergeCell ref="B62:D62"/>
    <mergeCell ref="E62:G62"/>
    <mergeCell ref="H62:J62"/>
    <mergeCell ref="B67:D67"/>
    <mergeCell ref="E67:G67"/>
    <mergeCell ref="H67:J67"/>
    <mergeCell ref="B68:D68"/>
    <mergeCell ref="E68:G68"/>
    <mergeCell ref="H68:J68"/>
    <mergeCell ref="B65:D65"/>
    <mergeCell ref="E65:G65"/>
    <mergeCell ref="H65:J65"/>
    <mergeCell ref="B66:D66"/>
    <mergeCell ref="E66:G66"/>
    <mergeCell ref="H66:J66"/>
    <mergeCell ref="B71:D71"/>
    <mergeCell ref="E71:G71"/>
    <mergeCell ref="H71:J71"/>
    <mergeCell ref="B72:D72"/>
    <mergeCell ref="E72:G72"/>
    <mergeCell ref="H72:J72"/>
    <mergeCell ref="B69:D69"/>
    <mergeCell ref="E69:G69"/>
    <mergeCell ref="H69:J69"/>
    <mergeCell ref="B70:D70"/>
    <mergeCell ref="E70:G70"/>
    <mergeCell ref="H70:J70"/>
    <mergeCell ref="B75:D75"/>
    <mergeCell ref="E75:G75"/>
    <mergeCell ref="H75:J75"/>
    <mergeCell ref="B76:D76"/>
    <mergeCell ref="E76:G76"/>
    <mergeCell ref="H76:J76"/>
    <mergeCell ref="B73:D73"/>
    <mergeCell ref="E73:G73"/>
    <mergeCell ref="H73:J73"/>
    <mergeCell ref="B74:D74"/>
    <mergeCell ref="E74:G74"/>
    <mergeCell ref="H74:J74"/>
    <mergeCell ref="B79:D79"/>
    <mergeCell ref="E79:G79"/>
    <mergeCell ref="H79:J79"/>
    <mergeCell ref="B80:D80"/>
    <mergeCell ref="E80:G80"/>
    <mergeCell ref="H80:J80"/>
    <mergeCell ref="B77:D77"/>
    <mergeCell ref="E77:G77"/>
    <mergeCell ref="H77:J77"/>
    <mergeCell ref="B78:D78"/>
    <mergeCell ref="E78:G78"/>
    <mergeCell ref="H78:J78"/>
    <mergeCell ref="H86:J86"/>
    <mergeCell ref="B83:D83"/>
    <mergeCell ref="E83:G83"/>
    <mergeCell ref="H83:J83"/>
    <mergeCell ref="B84:D84"/>
    <mergeCell ref="E84:G84"/>
    <mergeCell ref="H84:J84"/>
    <mergeCell ref="B81:D81"/>
    <mergeCell ref="E81:G81"/>
    <mergeCell ref="H81:J81"/>
    <mergeCell ref="B82:D82"/>
    <mergeCell ref="E82:G82"/>
    <mergeCell ref="H82:J82"/>
    <mergeCell ref="H93:J93"/>
    <mergeCell ref="H52:J52"/>
    <mergeCell ref="F8:F13"/>
    <mergeCell ref="F14:F20"/>
    <mergeCell ref="F21:F29"/>
    <mergeCell ref="F30:F38"/>
    <mergeCell ref="F39:F44"/>
    <mergeCell ref="B89:D89"/>
    <mergeCell ref="E89:G89"/>
    <mergeCell ref="H89:J89"/>
    <mergeCell ref="H90:J90"/>
    <mergeCell ref="H91:J91"/>
    <mergeCell ref="H92:J92"/>
    <mergeCell ref="B87:D87"/>
    <mergeCell ref="E87:G87"/>
    <mergeCell ref="H87:J87"/>
    <mergeCell ref="B88:D88"/>
    <mergeCell ref="E88:G88"/>
    <mergeCell ref="H88:J88"/>
    <mergeCell ref="B85:D85"/>
    <mergeCell ref="E85:G85"/>
    <mergeCell ref="H85:J85"/>
    <mergeCell ref="B86:D86"/>
    <mergeCell ref="E86:G86"/>
  </mergeCells>
  <pageMargins left="0.78736111111111096" right="0.78736111111111096" top="1.181111111111111" bottom="1.181111111111111" header="0.78736111111111096" footer="0.78736111111111096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ARGOUT</dc:creator>
  <dc:description/>
  <cp:lastModifiedBy>Owen ARGOUT</cp:lastModifiedBy>
  <dcterms:created xsi:type="dcterms:W3CDTF">2022-10-04T06:52:22Z</dcterms:created>
  <dcterms:modified xsi:type="dcterms:W3CDTF">2022-10-04T13:12:08Z</dcterms:modified>
</cp:coreProperties>
</file>