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ingAThome\BioAge\"/>
    </mc:Choice>
  </mc:AlternateContent>
  <xr:revisionPtr revIDLastSave="0" documentId="13_ncr:1_{76732395-6488-4EA9-AF8A-5EF534E648D1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diovascular_Age" sheetId="2" r:id="rId1"/>
    <sheet name="Nutrition_Metabolic_Age" sheetId="3" r:id="rId2"/>
    <sheet name="Renal_Age" sheetId="4" r:id="rId3"/>
    <sheet name="Skin_age" sheetId="5" r:id="rId4"/>
    <sheet name="Sex_Hormone_Age" sheetId="6" r:id="rId5"/>
    <sheet name="Psychological_Age" sheetId="7" r:id="rId6"/>
    <sheet name="Physical_Fitness_Age" sheetId="8" r:id="rId7"/>
    <sheet name="Liver_Age" sheetId="9" r:id="rId8"/>
    <sheet name="Immune_Age" sheetId="10" r:id="rId9"/>
    <sheet name="Gut_Microbiome_Age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G3" i="11"/>
  <c r="G4" i="11"/>
  <c r="G5" i="11"/>
  <c r="G6" i="11"/>
  <c r="G7" i="11"/>
  <c r="G8" i="11"/>
  <c r="G9" i="11"/>
  <c r="G10" i="11"/>
  <c r="G11" i="11"/>
  <c r="G12" i="11"/>
  <c r="G13" i="11"/>
  <c r="G2" i="11"/>
  <c r="G4" i="10" l="1"/>
  <c r="G3" i="10"/>
  <c r="G2" i="10"/>
  <c r="G5" i="10"/>
  <c r="G6" i="9"/>
  <c r="G5" i="9"/>
  <c r="G4" i="9"/>
  <c r="G3" i="9"/>
  <c r="G2" i="9"/>
  <c r="G7" i="9"/>
</calcChain>
</file>

<file path=xl/sharedStrings.xml><?xml version="1.0" encoding="utf-8"?>
<sst xmlns="http://schemas.openxmlformats.org/spreadsheetml/2006/main" count="194" uniqueCount="121">
  <si>
    <t>rs57581393</t>
  </si>
  <si>
    <t>KEGG_MATURITY_ONSET_DIABETES_OF_THE_YOUNG</t>
  </si>
  <si>
    <t>rs11983558</t>
  </si>
  <si>
    <t>rs138802825</t>
  </si>
  <si>
    <t>KEGG_BLADDER_CANCER</t>
  </si>
  <si>
    <t>rs72841224</t>
  </si>
  <si>
    <t>Set</t>
  </si>
  <si>
    <t>No.SNPs</t>
  </si>
  <si>
    <t>Chisq(Obs)</t>
  </si>
  <si>
    <t>Pvalue</t>
  </si>
  <si>
    <t>TopSNP.Pvalue</t>
  </si>
  <si>
    <t>TopSNP</t>
  </si>
  <si>
    <t>KEGG_CYSTEINE_AND_METHIONINE_METABOLISM</t>
  </si>
  <si>
    <t>rs13218908</t>
  </si>
  <si>
    <t>KEGG_STARCH_AND_SUCROSE_METABOLISM</t>
  </si>
  <si>
    <t>rs365475</t>
  </si>
  <si>
    <t>KEGG_GLYCEROLIPID_METABOLISM</t>
  </si>
  <si>
    <t>rs150572222</t>
  </si>
  <si>
    <t>KEGG_BUTANOATE_METABOLISM</t>
  </si>
  <si>
    <t>rs7970937</t>
  </si>
  <si>
    <t>KEGG_ABC_TRANSPORTERS</t>
  </si>
  <si>
    <t>rs4147922</t>
  </si>
  <si>
    <t>KEGG_CELL_CYCLE</t>
  </si>
  <si>
    <t>rs74116832</t>
  </si>
  <si>
    <t>KEGG_OOCYTE_MEIOSIS</t>
  </si>
  <si>
    <t>KEGG_UBIQUITIN_MEDIATED_PROTEOLYSIS</t>
  </si>
  <si>
    <t>KEGG_PROGESTERONE_MEDIATED_OOCYTE_MATURATION</t>
  </si>
  <si>
    <t>rs10949621</t>
  </si>
  <si>
    <t>rs10864489</t>
  </si>
  <si>
    <t>rs4646672</t>
  </si>
  <si>
    <t>KEGG_GLUTATHIONE_METABOLISM</t>
  </si>
  <si>
    <t>KEGG_OTHER_GLYCAN_DEGRADATION</t>
  </si>
  <si>
    <t>rs74001528</t>
  </si>
  <si>
    <t>KEGG_GLYCEROPHOSPHOLIPID_METABOLISM</t>
  </si>
  <si>
    <t>rs4479310</t>
  </si>
  <si>
    <t>rs12949669</t>
  </si>
  <si>
    <t>KEGG_HOMOLOGOUS_RECOMBINATION</t>
  </si>
  <si>
    <t>rs12044708</t>
  </si>
  <si>
    <t>rs11771952</t>
  </si>
  <si>
    <t>KEGG_PYRIMIDINE_METABOLISM</t>
  </si>
  <si>
    <t>rs11191561</t>
  </si>
  <si>
    <t>KEGG_TAURINE_AND_HYPOTAURINE_METABOLISM</t>
  </si>
  <si>
    <t>rs116707649</t>
  </si>
  <si>
    <t>KEGG_ETHER_LIPID_METABOLISM</t>
  </si>
  <si>
    <t>rs77456161</t>
  </si>
  <si>
    <t>KEGG_ALPHA_LINOLENIC_ACID_METABOLISM</t>
  </si>
  <si>
    <t>rs2412639</t>
  </si>
  <si>
    <t>rs2267158</t>
  </si>
  <si>
    <t>KEGG_ONE_CARBON_POOL_BY_FOLATE</t>
  </si>
  <si>
    <t>rs12053233</t>
  </si>
  <si>
    <t>KEGG_SYSTEMIC_LUPUS_ERYTHEMATOSUS</t>
  </si>
  <si>
    <t>rs16829984</t>
  </si>
  <si>
    <t>rs141603698</t>
  </si>
  <si>
    <t>rs181459928</t>
  </si>
  <si>
    <t>rs78984310</t>
  </si>
  <si>
    <t>rs117755215</t>
  </si>
  <si>
    <t>rs138807931</t>
  </si>
  <si>
    <t>rs1009648</t>
  </si>
  <si>
    <t>KEGG_INSULIN_SIGNALING_PATHWAY</t>
  </si>
  <si>
    <t>rs79836873</t>
  </si>
  <si>
    <t>rs149829242</t>
  </si>
  <si>
    <t>rs3821321</t>
  </si>
  <si>
    <t>rs57099027</t>
  </si>
  <si>
    <t>KEGG_NATURAL_KILLER_CELL_MEDIATED_CYTOTOXICITY</t>
  </si>
  <si>
    <t>rs34635139</t>
  </si>
  <si>
    <t>KEGG_PRIMARY_IMMUNODEFICIENCY</t>
  </si>
  <si>
    <t>KEGG_FATTY_ACID_METABOLISM</t>
  </si>
  <si>
    <t>rs72943224</t>
  </si>
  <si>
    <t>rs2298886</t>
  </si>
  <si>
    <t>rs139768419</t>
  </si>
  <si>
    <t>rs2015651</t>
  </si>
  <si>
    <t>rs78829057</t>
  </si>
  <si>
    <t>KEGG_VASOPRESSIN_REGULATED_WATER_REABSORPTION</t>
  </si>
  <si>
    <t>rs11645015</t>
  </si>
  <si>
    <t>rs116993824</t>
  </si>
  <si>
    <t>rs66535774</t>
  </si>
  <si>
    <t>KEGG_O_GLYCAN_BIOSYNTHESIS</t>
  </si>
  <si>
    <t>rs150328373</t>
  </si>
  <si>
    <t>rs2863981</t>
  </si>
  <si>
    <t>rs36000727</t>
  </si>
  <si>
    <t>rs10883831</t>
  </si>
  <si>
    <t>rs2024635</t>
  </si>
  <si>
    <t>rs112258230</t>
  </si>
  <si>
    <t>rs140114409</t>
  </si>
  <si>
    <t>KEGG_PYRUVATE_METABOLISM</t>
  </si>
  <si>
    <t>KEGG_INTESTINAL_IMMUNE_NETWORK_FOR_IGA_PRODUCTION</t>
  </si>
  <si>
    <t>rs2256024</t>
  </si>
  <si>
    <t>KEGG_TYPE_I_DIABETES_MELLITUS</t>
  </si>
  <si>
    <t>KEGG_ASTHMA</t>
  </si>
  <si>
    <t>KEGG_ALLOGRAFT_REJECTION</t>
  </si>
  <si>
    <t>KEGG_GRAFT_VERSUS_HOST_DISEASE</t>
  </si>
  <si>
    <t>KEGG_MATURITY_ONSET_DIABETES_OF_THE_YOUNG</t>
    <phoneticPr fontId="1" type="noConversion"/>
  </si>
  <si>
    <t>KEGG_BASAL_CELL_CARCINOMA</t>
    <phoneticPr fontId="1" type="noConversion"/>
  </si>
  <si>
    <t>KEGG_LYSOSOME</t>
    <phoneticPr fontId="1" type="noConversion"/>
  </si>
  <si>
    <t>KEGG_CIRCADIAN_RHYTHM_MAMMAL</t>
    <phoneticPr fontId="1" type="noConversion"/>
  </si>
  <si>
    <t>KEGG_VALINE_LEUCINE_AND_ISOLEUCINE_BIOSYNTHESIS</t>
    <phoneticPr fontId="1" type="noConversion"/>
  </si>
  <si>
    <t>logP</t>
    <phoneticPr fontId="1" type="noConversion"/>
  </si>
  <si>
    <t>KEGG_PHENYLALANINE_METABOLISM</t>
    <phoneticPr fontId="1" type="noConversion"/>
  </si>
  <si>
    <t>KEGG_TGF_BETA_SIGNALING_PATHWAY</t>
    <phoneticPr fontId="1" type="noConversion"/>
  </si>
  <si>
    <t>KEGG_PYRIMIDINE_METABOLISM</t>
    <phoneticPr fontId="1" type="noConversion"/>
  </si>
  <si>
    <t>KEGG_TAURINE_AND_HYPOTAURINE_METABOLISM</t>
    <phoneticPr fontId="1" type="noConversion"/>
  </si>
  <si>
    <t>KEGG_GLYCOLYSIS_GLUCONEOGENESIS</t>
    <phoneticPr fontId="1" type="noConversion"/>
  </si>
  <si>
    <t>KEGG_ETHER_LIPID_METABOLISM</t>
    <phoneticPr fontId="1" type="noConversion"/>
  </si>
  <si>
    <t>KEGG_PROPANOATE_METABOLISM</t>
    <phoneticPr fontId="1" type="noConversion"/>
  </si>
  <si>
    <t>KEGG_GLYCOSAMINOGLYCAN_DEGRADATION</t>
    <phoneticPr fontId="1" type="noConversion"/>
  </si>
  <si>
    <t>KEGG_PENTOSE_PHOSPHATE_PATHWAY</t>
    <phoneticPr fontId="1" type="noConversion"/>
  </si>
  <si>
    <t>KEGG_GALACTOSE_METABOLISM</t>
    <phoneticPr fontId="1" type="noConversion"/>
  </si>
  <si>
    <t>KEGG_VALINE_LEUCINE_AND_ISOLEUCINE_BIOSYNTHESIS</t>
    <phoneticPr fontId="1" type="noConversion"/>
  </si>
  <si>
    <t>KEGG_DRUG_METABOLISM_OTHER_ENZYMES</t>
    <phoneticPr fontId="1" type="noConversion"/>
  </si>
  <si>
    <t>KEGG_BASAL_TRANSCRIPTION_FACTORS</t>
    <phoneticPr fontId="1" type="noConversion"/>
  </si>
  <si>
    <t>KEGG_SPHINGOLIPID_METABOLISM</t>
    <phoneticPr fontId="1" type="noConversion"/>
  </si>
  <si>
    <t>KEGG_PRION_DISEASES</t>
    <phoneticPr fontId="1" type="noConversion"/>
  </si>
  <si>
    <t>KEGG_TAURINE_AND_HYPOTAURINE_METABOLISM</t>
    <phoneticPr fontId="1" type="noConversion"/>
  </si>
  <si>
    <t>KEGG_GLYCOSAMINOGLYCAN_DEGRADATION</t>
    <phoneticPr fontId="1" type="noConversion"/>
  </si>
  <si>
    <t>KEGG_HOMOLOGOUS_RECOMBINATION</t>
    <phoneticPr fontId="1" type="noConversion"/>
  </si>
  <si>
    <t>KEGG_TASTE_TRANSDUCTION</t>
    <phoneticPr fontId="1" type="noConversion"/>
  </si>
  <si>
    <t>KEGG_OTHER_GLYCAN_DEGRADATION</t>
    <phoneticPr fontId="1" type="noConversion"/>
  </si>
  <si>
    <t>KEGG_ARGININE_AND_PROLINE_METABOLISM</t>
    <phoneticPr fontId="1" type="noConversion"/>
  </si>
  <si>
    <t>KEGG_SNARE_INTERACTIONS_IN_VESICULAR_TRANSPORT</t>
    <phoneticPr fontId="1" type="noConversion"/>
  </si>
  <si>
    <t>KEGG_ALPHA_LINOLENIC_ACID_METABOLISM</t>
    <phoneticPr fontId="1" type="noConversion"/>
  </si>
  <si>
    <t>KEGG_ONE_CARBON_POOL_BY_FOLATE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</si>
</sst>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-log</a:t>
            </a:r>
            <a:r>
              <a:rPr lang="en-US" altLang="zh-CN" baseline="0"/>
              <a:t> P of pathway-based association for liver ageing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Liver_Age!$G$1</c:f>
              <c:strCache>
                <c:ptCount val="1"/>
                <c:pt idx="0">
                  <c:v>logP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Liver_Age!$A$2:$A$7</c:f>
              <c:strCache>
                <c:ptCount val="6"/>
                <c:pt idx="0">
                  <c:v>KEGG_CYSTEINE_AND_METHIONINE_METABOLISM</c:v>
                </c:pt>
                <c:pt idx="1">
                  <c:v>KEGG_OTHER_GLYCAN_DEGRADATION</c:v>
                </c:pt>
                <c:pt idx="2">
                  <c:v>KEGG_FATTY_ACID_METABOLISM</c:v>
                </c:pt>
                <c:pt idx="3">
                  <c:v>KEGG_VASOPRESSIN_REGULATED_WATER_REABSORPTION</c:v>
                </c:pt>
                <c:pt idx="4">
                  <c:v>KEGG_VALINE_LEUCINE_AND_ISOLEUCINE_BIOSYNTHESIS</c:v>
                </c:pt>
                <c:pt idx="5">
                  <c:v>KEGG_CIRCADIAN_RHYTHM_MAMMAL</c:v>
                </c:pt>
              </c:strCache>
            </c:strRef>
          </c:cat>
          <c:val>
            <c:numRef>
              <c:f>Liver_Age!$G$2:$G$7</c:f>
              <c:numCache>
                <c:formatCode>General</c:formatCode>
                <c:ptCount val="6"/>
                <c:pt idx="0">
                  <c:v>1.3125486301513831</c:v>
                </c:pt>
                <c:pt idx="1">
                  <c:v>1.3796931769375937</c:v>
                </c:pt>
                <c:pt idx="2">
                  <c:v>1.4135421028586115</c:v>
                </c:pt>
                <c:pt idx="3">
                  <c:v>1.7083869830601206</c:v>
                </c:pt>
                <c:pt idx="4">
                  <c:v>1.7285371146978157</c:v>
                </c:pt>
                <c:pt idx="5">
                  <c:v>1.7928235929048379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4-47D1-A28D-EDF5E3720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464408"/>
        <c:axId val="560461456"/>
      </c:barChart>
      <c:catAx>
        <c:axId val="56046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61456"/>
        <c:crosses val="autoZero"/>
        <c:auto val="1"/>
        <c:lblAlgn val="ctr"/>
        <c:lblOffset val="100"/>
        <c:noMultiLvlLbl val="0"/>
      </c:catAx>
      <c:valAx>
        <c:axId val="5604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6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Immune_Age!$G$1</c:f>
              <c:strCache>
                <c:ptCount val="1"/>
                <c:pt idx="0">
                  <c:v>logP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Immune_Age!$A$2:$A$5</c:f>
              <c:strCache>
                <c:ptCount val="4"/>
                <c:pt idx="0">
                  <c:v>KEGG_O_GLYCAN_BIOSYNTHESIS</c:v>
                </c:pt>
                <c:pt idx="1">
                  <c:v>KEGG_PYRIMIDINE_METABOLISM</c:v>
                </c:pt>
                <c:pt idx="2">
                  <c:v>KEGG_TAURINE_AND_HYPOTAURINE_METABOLISM</c:v>
                </c:pt>
                <c:pt idx="3">
                  <c:v>KEGG_LYSOSOME</c:v>
                </c:pt>
              </c:strCache>
            </c:strRef>
          </c:cat>
          <c:val>
            <c:numRef>
              <c:f>Immune_Age!$G$2:$G$5</c:f>
              <c:numCache>
                <c:formatCode>General</c:formatCode>
                <c:ptCount val="4"/>
                <c:pt idx="0">
                  <c:v>1.34173955199853</c:v>
                </c:pt>
                <c:pt idx="1">
                  <c:v>1.6627844113172117</c:v>
                </c:pt>
                <c:pt idx="2">
                  <c:v>1.7606829992589974</c:v>
                </c:pt>
                <c:pt idx="3">
                  <c:v>2.0092559040077593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3-4A02-AEB7-B7A59AC1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739488"/>
        <c:axId val="613737848"/>
      </c:barChart>
      <c:catAx>
        <c:axId val="61373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37848"/>
        <c:crosses val="autoZero"/>
        <c:auto val="1"/>
        <c:lblAlgn val="ctr"/>
        <c:lblOffset val="100"/>
        <c:noMultiLvlLbl val="0"/>
      </c:catAx>
      <c:valAx>
        <c:axId val="6137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7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12</xdr:row>
      <xdr:rowOff>22860</xdr:rowOff>
    </xdr:from>
    <xdr:to>
      <xdr:col>20</xdr:col>
      <xdr:colOff>365760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1BA6B9-D312-4E3A-BFF4-0A30C2B6D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2078355</xdr:colOff>
      <xdr:row>7</xdr:row>
      <xdr:rowOff>99060</xdr:rowOff>
    </xdr:from>
    <xdr:to>
      <xdr:col>13</xdr:col>
      <xdr:colOff>19050</xdr:colOff>
      <xdr:row>20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83F0F7-96FF-4300-948D-B1E24AB8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33DD-C5D7-413D-9F67-9B9F7F28ECB2}">
  <dimension ref="A1:F5"/>
  <sheetViews>
    <sheetView tabSelected="1" workbookViewId="0">
      <selection activeCell="A44" sqref="A44"/>
    </sheetView>
  </sheetViews>
  <sheetFormatPr defaultRowHeight="14.25" x14ac:dyDescent="0.2"/>
  <cols>
    <col min="1" max="1" width="51.75" customWidth="1"/>
    <col min="2" max="2" width="8.625" customWidth="1"/>
    <col min="3" max="3" width="10.25" customWidth="1"/>
    <col min="5" max="5" width="12.875" customWidth="1"/>
    <col min="6" max="6" width="10.875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91</v>
      </c>
      <c r="B2">
        <v>30</v>
      </c>
      <c r="C2">
        <v>70.048299999999998</v>
      </c>
      <c r="D2">
        <v>1.7940600000000001E-2</v>
      </c>
      <c r="E2">
        <v>9.1920000000000005E-3</v>
      </c>
      <c r="F2" t="s">
        <v>2</v>
      </c>
    </row>
    <row r="3" spans="1:6" x14ac:dyDescent="0.2">
      <c r="A3" t="s">
        <v>92</v>
      </c>
      <c r="B3">
        <v>45</v>
      </c>
      <c r="C3">
        <v>90.606499999999997</v>
      </c>
      <c r="D3">
        <v>2.5850600000000001E-2</v>
      </c>
      <c r="E3" s="1">
        <v>5.4559999999999999E-6</v>
      </c>
      <c r="F3" t="s">
        <v>3</v>
      </c>
    </row>
    <row r="4" spans="1:6" x14ac:dyDescent="0.2">
      <c r="A4" t="s">
        <v>98</v>
      </c>
      <c r="B4">
        <v>59</v>
      </c>
      <c r="C4">
        <v>112.592</v>
      </c>
      <c r="D4">
        <v>3.5451000000000003E-2</v>
      </c>
      <c r="E4">
        <v>1.292E-3</v>
      </c>
      <c r="F4" t="s">
        <v>0</v>
      </c>
    </row>
    <row r="5" spans="1:6" x14ac:dyDescent="0.2">
      <c r="A5" t="s">
        <v>4</v>
      </c>
      <c r="B5">
        <v>31</v>
      </c>
      <c r="C5">
        <v>60.284799999999997</v>
      </c>
      <c r="D5">
        <v>4.3008299999999999E-2</v>
      </c>
      <c r="E5">
        <v>7.3790000000000001E-3</v>
      </c>
      <c r="F5" t="s">
        <v>5</v>
      </c>
    </row>
  </sheetData>
  <sortState ref="A2:F5">
    <sortCondition ref="D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93E1-6B55-4A5A-8E86-250299D2C1EB}">
  <dimension ref="A1:G13"/>
  <sheetViews>
    <sheetView workbookViewId="0">
      <selection activeCell="A2" sqref="A2:G13"/>
    </sheetView>
  </sheetViews>
  <sheetFormatPr defaultRowHeight="14.25" x14ac:dyDescent="0.2"/>
  <cols>
    <col min="1" max="1" width="57.125" customWidth="1"/>
    <col min="3" max="3" width="17.75" customWidth="1"/>
    <col min="5" max="5" width="14.375" customWidth="1"/>
    <col min="6" max="6" width="16.25" customWidth="1"/>
  </cols>
  <sheetData>
    <row r="1" spans="1: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">
      <c r="A2" t="s">
        <v>99</v>
      </c>
      <c r="B2">
        <v>61</v>
      </c>
      <c r="C2">
        <v>119.309</v>
      </c>
      <c r="D2">
        <v>1.17407E-2</v>
      </c>
      <c r="E2">
        <v>5.2890000000000003E-3</v>
      </c>
      <c r="F2" t="s">
        <v>80</v>
      </c>
      <c r="G2">
        <f>-LOG10(D2)</f>
        <v>1.9303060089594029</v>
      </c>
    </row>
    <row r="3" spans="1:7" x14ac:dyDescent="0.2">
      <c r="A3" t="s">
        <v>100</v>
      </c>
      <c r="B3">
        <v>16</v>
      </c>
      <c r="C3">
        <v>36.658999999999999</v>
      </c>
      <c r="D3">
        <v>2.48898E-2</v>
      </c>
      <c r="E3">
        <v>1.346E-2</v>
      </c>
      <c r="F3" t="s">
        <v>81</v>
      </c>
      <c r="G3">
        <f t="shared" ref="G3:G13" si="0">-LOG10(D3)</f>
        <v>1.6039785931160091</v>
      </c>
    </row>
    <row r="4" spans="1:7" x14ac:dyDescent="0.2">
      <c r="A4" t="s">
        <v>102</v>
      </c>
      <c r="B4">
        <v>82</v>
      </c>
      <c r="C4">
        <v>139.25700000000001</v>
      </c>
      <c r="D4">
        <v>4.0743300000000003E-2</v>
      </c>
      <c r="E4">
        <v>1.9139999999999999E-4</v>
      </c>
      <c r="F4" t="s">
        <v>83</v>
      </c>
      <c r="G4">
        <f t="shared" si="0"/>
        <v>1.3899437982678895</v>
      </c>
    </row>
    <row r="5" spans="1:7" x14ac:dyDescent="0.2">
      <c r="A5" t="s">
        <v>85</v>
      </c>
      <c r="B5">
        <v>54</v>
      </c>
      <c r="C5">
        <v>90.272099999999995</v>
      </c>
      <c r="D5">
        <v>4.5671000000000003E-2</v>
      </c>
      <c r="E5" s="1">
        <v>4.3460000000000001E-5</v>
      </c>
      <c r="F5" t="s">
        <v>86</v>
      </c>
      <c r="G5">
        <f t="shared" si="0"/>
        <v>1.3403594790930811</v>
      </c>
    </row>
    <row r="6" spans="1:7" x14ac:dyDescent="0.2">
      <c r="A6" t="s">
        <v>87</v>
      </c>
      <c r="B6">
        <v>54</v>
      </c>
      <c r="C6">
        <v>90.272099999999995</v>
      </c>
      <c r="D6">
        <v>4.5671000000000003E-2</v>
      </c>
      <c r="E6" s="1">
        <v>4.3460000000000001E-5</v>
      </c>
      <c r="F6" t="s">
        <v>86</v>
      </c>
      <c r="G6">
        <f t="shared" si="0"/>
        <v>1.3403594790930811</v>
      </c>
    </row>
    <row r="7" spans="1:7" x14ac:dyDescent="0.2">
      <c r="A7" t="s">
        <v>88</v>
      </c>
      <c r="B7">
        <v>54</v>
      </c>
      <c r="C7">
        <v>90.272099999999995</v>
      </c>
      <c r="D7">
        <v>4.5671000000000003E-2</v>
      </c>
      <c r="E7" s="1">
        <v>4.3460000000000001E-5</v>
      </c>
      <c r="F7" t="s">
        <v>86</v>
      </c>
      <c r="G7">
        <f t="shared" si="0"/>
        <v>1.3403594790930811</v>
      </c>
    </row>
    <row r="8" spans="1:7" x14ac:dyDescent="0.2">
      <c r="A8" t="s">
        <v>89</v>
      </c>
      <c r="B8">
        <v>54</v>
      </c>
      <c r="C8">
        <v>90.272099999999995</v>
      </c>
      <c r="D8">
        <v>4.5671000000000003E-2</v>
      </c>
      <c r="E8" s="1">
        <v>4.3460000000000001E-5</v>
      </c>
      <c r="F8" t="s">
        <v>86</v>
      </c>
      <c r="G8">
        <f t="shared" si="0"/>
        <v>1.3403594790930811</v>
      </c>
    </row>
    <row r="9" spans="1:7" x14ac:dyDescent="0.2">
      <c r="A9" t="s">
        <v>90</v>
      </c>
      <c r="B9">
        <v>54</v>
      </c>
      <c r="C9">
        <v>90.272099999999995</v>
      </c>
      <c r="D9">
        <v>4.5671000000000003E-2</v>
      </c>
      <c r="E9" s="1">
        <v>4.3460000000000001E-5</v>
      </c>
      <c r="F9" t="s">
        <v>86</v>
      </c>
      <c r="G9">
        <f t="shared" si="0"/>
        <v>1.3403594790930811</v>
      </c>
    </row>
    <row r="10" spans="1:7" x14ac:dyDescent="0.2">
      <c r="A10" t="s">
        <v>101</v>
      </c>
      <c r="B10">
        <v>20</v>
      </c>
      <c r="C10">
        <v>35.646500000000003</v>
      </c>
      <c r="D10">
        <v>4.7471899999999997E-2</v>
      </c>
      <c r="E10">
        <v>2.4499999999999999E-3</v>
      </c>
      <c r="F10" t="s">
        <v>79</v>
      </c>
      <c r="G10">
        <f t="shared" si="0"/>
        <v>1.3235633858716456</v>
      </c>
    </row>
    <row r="11" spans="1:7" x14ac:dyDescent="0.2">
      <c r="A11" t="s">
        <v>84</v>
      </c>
      <c r="B11">
        <v>20</v>
      </c>
      <c r="C11">
        <v>35.646500000000003</v>
      </c>
      <c r="D11">
        <v>4.7471899999999997E-2</v>
      </c>
      <c r="E11">
        <v>2.4499999999999999E-3</v>
      </c>
      <c r="F11" t="s">
        <v>79</v>
      </c>
      <c r="G11">
        <f t="shared" si="0"/>
        <v>1.3235633858716456</v>
      </c>
    </row>
    <row r="12" spans="1:7" x14ac:dyDescent="0.2">
      <c r="A12" t="s">
        <v>103</v>
      </c>
      <c r="B12">
        <v>20</v>
      </c>
      <c r="C12">
        <v>35.646500000000003</v>
      </c>
      <c r="D12">
        <v>4.7471899999999997E-2</v>
      </c>
      <c r="E12">
        <v>2.4499999999999999E-3</v>
      </c>
      <c r="F12" t="s">
        <v>79</v>
      </c>
      <c r="G12">
        <f t="shared" si="0"/>
        <v>1.3235633858716456</v>
      </c>
    </row>
    <row r="13" spans="1:7" x14ac:dyDescent="0.2">
      <c r="A13" t="s">
        <v>76</v>
      </c>
      <c r="B13">
        <v>16</v>
      </c>
      <c r="C13">
        <v>30.538</v>
      </c>
      <c r="D13">
        <v>4.7630499999999999E-2</v>
      </c>
      <c r="E13">
        <v>5.3470000000000004E-4</v>
      </c>
      <c r="F13" t="s">
        <v>82</v>
      </c>
      <c r="G13">
        <f t="shared" si="0"/>
        <v>1.3221148594688588</v>
      </c>
    </row>
  </sheetData>
  <sortState ref="A2:F13">
    <sortCondition ref="D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FB25-6326-47A3-8954-5720DFDFFC36}">
  <dimension ref="A1:G11"/>
  <sheetViews>
    <sheetView workbookViewId="0">
      <selection activeCell="A2" sqref="A2:G11"/>
    </sheetView>
  </sheetViews>
  <sheetFormatPr defaultRowHeight="14.25" x14ac:dyDescent="0.2"/>
  <cols>
    <col min="1" max="1" width="49.125" customWidth="1"/>
  </cols>
  <sheetData>
    <row r="1" spans="1: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">
      <c r="A2" t="s">
        <v>12</v>
      </c>
      <c r="B2">
        <v>25</v>
      </c>
      <c r="C2">
        <v>48.3048</v>
      </c>
      <c r="D2">
        <v>3.1799599999999997E-2</v>
      </c>
      <c r="E2">
        <v>1.2189999999999999E-2</v>
      </c>
      <c r="F2" t="s">
        <v>13</v>
      </c>
      <c r="G2">
        <f>-LOG10(D2)</f>
        <v>1.4975783428735967</v>
      </c>
    </row>
    <row r="3" spans="1:7" x14ac:dyDescent="0.2">
      <c r="A3" t="s">
        <v>14</v>
      </c>
      <c r="B3">
        <v>50</v>
      </c>
      <c r="C3">
        <v>86.592600000000004</v>
      </c>
      <c r="D3">
        <v>2.8651900000000001E-2</v>
      </c>
      <c r="E3">
        <v>2.5850000000000001E-3</v>
      </c>
      <c r="F3" t="s">
        <v>15</v>
      </c>
      <c r="G3">
        <f t="shared" ref="G3:G11" si="0">-LOG10(D3)</f>
        <v>1.5428465732723149</v>
      </c>
    </row>
    <row r="4" spans="1:7" x14ac:dyDescent="0.2">
      <c r="A4" t="s">
        <v>16</v>
      </c>
      <c r="B4">
        <v>65</v>
      </c>
      <c r="C4">
        <v>110.792</v>
      </c>
      <c r="D4">
        <v>2.3566699999999999E-2</v>
      </c>
      <c r="E4">
        <v>8.3829999999999998E-3</v>
      </c>
      <c r="F4" t="s">
        <v>17</v>
      </c>
      <c r="G4">
        <f t="shared" si="0"/>
        <v>1.6277012266452882</v>
      </c>
    </row>
    <row r="5" spans="1:7" x14ac:dyDescent="0.2">
      <c r="A5" t="s">
        <v>18</v>
      </c>
      <c r="B5">
        <v>84</v>
      </c>
      <c r="C5">
        <v>166.012</v>
      </c>
      <c r="D5">
        <v>2.1306100000000001E-2</v>
      </c>
      <c r="E5">
        <v>9.8240000000000003E-4</v>
      </c>
      <c r="F5" t="s">
        <v>19</v>
      </c>
      <c r="G5">
        <f t="shared" si="0"/>
        <v>1.6714960389524827</v>
      </c>
    </row>
    <row r="6" spans="1:7" x14ac:dyDescent="0.2">
      <c r="A6" t="s">
        <v>20</v>
      </c>
      <c r="B6">
        <v>75</v>
      </c>
      <c r="C6">
        <v>152.04499999999999</v>
      </c>
      <c r="D6">
        <v>3.2158800000000001E-2</v>
      </c>
      <c r="E6">
        <v>1.9759999999999999E-3</v>
      </c>
      <c r="F6" t="s">
        <v>21</v>
      </c>
      <c r="G6">
        <f t="shared" si="0"/>
        <v>1.4927001652439078</v>
      </c>
    </row>
    <row r="7" spans="1:7" x14ac:dyDescent="0.2">
      <c r="A7" t="s">
        <v>22</v>
      </c>
      <c r="B7">
        <v>43</v>
      </c>
      <c r="C7">
        <v>95.063299999999998</v>
      </c>
      <c r="D7">
        <v>2.3059699999999999E-2</v>
      </c>
      <c r="E7">
        <v>1.993E-3</v>
      </c>
      <c r="F7" t="s">
        <v>23</v>
      </c>
      <c r="G7">
        <f t="shared" si="0"/>
        <v>1.6371463470496492</v>
      </c>
    </row>
    <row r="8" spans="1:7" x14ac:dyDescent="0.2">
      <c r="A8" t="s">
        <v>24</v>
      </c>
      <c r="B8">
        <v>43</v>
      </c>
      <c r="C8">
        <v>95.063299999999998</v>
      </c>
      <c r="D8">
        <v>2.3059699999999999E-2</v>
      </c>
      <c r="E8">
        <v>1.993E-3</v>
      </c>
      <c r="F8" t="s">
        <v>23</v>
      </c>
      <c r="G8">
        <f t="shared" si="0"/>
        <v>1.6371463470496492</v>
      </c>
    </row>
    <row r="9" spans="1:7" x14ac:dyDescent="0.2">
      <c r="A9" t="s">
        <v>25</v>
      </c>
      <c r="B9">
        <v>43</v>
      </c>
      <c r="C9">
        <v>95.063299999999998</v>
      </c>
      <c r="D9">
        <v>2.3059699999999999E-2</v>
      </c>
      <c r="E9">
        <v>1.993E-3</v>
      </c>
      <c r="F9" t="s">
        <v>23</v>
      </c>
      <c r="G9">
        <f t="shared" si="0"/>
        <v>1.6371463470496492</v>
      </c>
    </row>
    <row r="10" spans="1:7" x14ac:dyDescent="0.2">
      <c r="A10" t="s">
        <v>26</v>
      </c>
      <c r="B10">
        <v>43</v>
      </c>
      <c r="C10">
        <v>95.063299999999998</v>
      </c>
      <c r="D10">
        <v>2.3059699999999999E-2</v>
      </c>
      <c r="E10">
        <v>1.993E-3</v>
      </c>
      <c r="F10" t="s">
        <v>23</v>
      </c>
      <c r="G10">
        <f t="shared" si="0"/>
        <v>1.6371463470496492</v>
      </c>
    </row>
    <row r="11" spans="1:7" x14ac:dyDescent="0.2">
      <c r="A11" t="s">
        <v>1</v>
      </c>
      <c r="B11">
        <v>30</v>
      </c>
      <c r="C11">
        <v>60.234299999999998</v>
      </c>
      <c r="D11">
        <v>3.9300000000000002E-2</v>
      </c>
      <c r="E11">
        <v>1.4549999999999999E-3</v>
      </c>
      <c r="F11" t="s">
        <v>27</v>
      </c>
      <c r="G11">
        <f t="shared" si="0"/>
        <v>1.4056074496245732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ACA3-00D1-4E29-9204-2E3B48B89D60}">
  <dimension ref="A1:F6"/>
  <sheetViews>
    <sheetView workbookViewId="0">
      <selection activeCell="H18" sqref="H18"/>
    </sheetView>
  </sheetViews>
  <sheetFormatPr defaultRowHeight="14.25" x14ac:dyDescent="0.2"/>
  <cols>
    <col min="1" max="1" width="43" customWidth="1"/>
    <col min="5" max="5" width="12.75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97</v>
      </c>
      <c r="B2">
        <v>83</v>
      </c>
      <c r="C2">
        <v>174.45500000000001</v>
      </c>
      <c r="D2">
        <v>1.4043999999999999E-2</v>
      </c>
      <c r="E2">
        <v>2.9399999999999999E-4</v>
      </c>
      <c r="F2" t="s">
        <v>29</v>
      </c>
    </row>
    <row r="3" spans="1:6" x14ac:dyDescent="0.2">
      <c r="A3" t="s">
        <v>33</v>
      </c>
      <c r="B3">
        <v>95</v>
      </c>
      <c r="C3">
        <v>162.06899999999999</v>
      </c>
      <c r="D3">
        <v>3.9153399999999998E-2</v>
      </c>
      <c r="E3">
        <v>1.402E-3</v>
      </c>
      <c r="F3" t="s">
        <v>34</v>
      </c>
    </row>
    <row r="4" spans="1:6" x14ac:dyDescent="0.2">
      <c r="A4" t="s">
        <v>116</v>
      </c>
      <c r="B4">
        <v>46</v>
      </c>
      <c r="C4">
        <v>94.096100000000007</v>
      </c>
      <c r="D4">
        <v>3.95386E-2</v>
      </c>
      <c r="E4">
        <v>1.8569999999999999E-3</v>
      </c>
      <c r="F4" t="s">
        <v>32</v>
      </c>
    </row>
    <row r="5" spans="1:6" x14ac:dyDescent="0.2">
      <c r="A5" t="s">
        <v>117</v>
      </c>
      <c r="B5">
        <v>24</v>
      </c>
      <c r="C5">
        <v>49.9878</v>
      </c>
      <c r="D5">
        <v>4.46241E-2</v>
      </c>
      <c r="E5">
        <v>7.9310000000000005E-3</v>
      </c>
      <c r="F5" t="s">
        <v>28</v>
      </c>
    </row>
    <row r="6" spans="1:6" x14ac:dyDescent="0.2">
      <c r="A6" t="s">
        <v>30</v>
      </c>
      <c r="B6">
        <v>24</v>
      </c>
      <c r="C6">
        <v>49.9878</v>
      </c>
      <c r="D6">
        <v>4.46241E-2</v>
      </c>
      <c r="E6">
        <v>7.9310000000000005E-3</v>
      </c>
      <c r="F6" t="s">
        <v>28</v>
      </c>
    </row>
  </sheetData>
  <sortState ref="A2:F6">
    <sortCondition ref="D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C5F4-AFB9-4619-A685-CA19C80DA72E}">
  <dimension ref="A1:F4"/>
  <sheetViews>
    <sheetView workbookViewId="0">
      <selection activeCell="A4" sqref="A4"/>
    </sheetView>
  </sheetViews>
  <sheetFormatPr defaultRowHeight="14.25" x14ac:dyDescent="0.2"/>
  <cols>
    <col min="1" max="1" width="47.625" customWidth="1"/>
    <col min="3" max="3" width="11.75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113</v>
      </c>
      <c r="B2">
        <v>159</v>
      </c>
      <c r="C2">
        <v>276.62099999999998</v>
      </c>
      <c r="D2">
        <v>2.0481099999999999E-2</v>
      </c>
      <c r="E2">
        <v>2.48E-3</v>
      </c>
      <c r="F2" t="s">
        <v>35</v>
      </c>
    </row>
    <row r="3" spans="1:6" x14ac:dyDescent="0.2">
      <c r="A3" t="s">
        <v>114</v>
      </c>
      <c r="B3">
        <v>26</v>
      </c>
      <c r="C3">
        <v>57.307200000000002</v>
      </c>
      <c r="D3">
        <v>1.73268E-2</v>
      </c>
      <c r="E3">
        <v>1.586E-3</v>
      </c>
      <c r="F3" t="s">
        <v>37</v>
      </c>
    </row>
    <row r="4" spans="1:6" x14ac:dyDescent="0.2">
      <c r="A4" t="s">
        <v>115</v>
      </c>
      <c r="B4">
        <v>39</v>
      </c>
      <c r="C4">
        <v>76.630600000000001</v>
      </c>
      <c r="D4">
        <v>4.4458499999999998E-2</v>
      </c>
      <c r="E4">
        <v>8.0099999999999998E-3</v>
      </c>
      <c r="F4" t="s">
        <v>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705B-8E37-48C3-834C-42AD58AA21D5}">
  <dimension ref="A1:F8"/>
  <sheetViews>
    <sheetView workbookViewId="0">
      <selection activeCell="A8" sqref="A8"/>
    </sheetView>
  </sheetViews>
  <sheetFormatPr defaultRowHeight="14.25" x14ac:dyDescent="0.2"/>
  <cols>
    <col min="1" max="1" width="49.125" customWidth="1"/>
    <col min="2" max="2" width="7.125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110</v>
      </c>
      <c r="B2">
        <v>48</v>
      </c>
      <c r="C2">
        <v>114.16</v>
      </c>
      <c r="D2">
        <v>5.0446700000000002E-3</v>
      </c>
      <c r="E2">
        <v>1.8540000000000001E-4</v>
      </c>
      <c r="F2" t="s">
        <v>47</v>
      </c>
    </row>
    <row r="3" spans="1:6" x14ac:dyDescent="0.2">
      <c r="A3" t="s">
        <v>48</v>
      </c>
      <c r="B3">
        <v>29</v>
      </c>
      <c r="C3">
        <v>71.990600000000001</v>
      </c>
      <c r="D3">
        <v>1.9234999999999999E-2</v>
      </c>
      <c r="E3">
        <v>2.1579999999999999E-4</v>
      </c>
      <c r="F3" t="s">
        <v>49</v>
      </c>
    </row>
    <row r="4" spans="1:6" x14ac:dyDescent="0.2">
      <c r="A4" t="s">
        <v>41</v>
      </c>
      <c r="B4">
        <v>16</v>
      </c>
      <c r="C4">
        <v>38.514299999999999</v>
      </c>
      <c r="D4">
        <v>1.9399799999999998E-2</v>
      </c>
      <c r="E4">
        <v>1.5140000000000001E-2</v>
      </c>
      <c r="F4" t="s">
        <v>42</v>
      </c>
    </row>
    <row r="5" spans="1:6" x14ac:dyDescent="0.2">
      <c r="A5" t="s">
        <v>45</v>
      </c>
      <c r="B5">
        <v>51</v>
      </c>
      <c r="C5">
        <v>112.568</v>
      </c>
      <c r="D5">
        <v>2.09867E-2</v>
      </c>
      <c r="E5">
        <v>7.7030000000000002E-4</v>
      </c>
      <c r="F5" t="s">
        <v>46</v>
      </c>
    </row>
    <row r="6" spans="1:6" x14ac:dyDescent="0.2">
      <c r="A6" t="s">
        <v>50</v>
      </c>
      <c r="B6">
        <v>52</v>
      </c>
      <c r="C6">
        <v>93.867500000000007</v>
      </c>
      <c r="D6">
        <v>3.8718000000000002E-2</v>
      </c>
      <c r="E6">
        <v>2.5469999999999998E-3</v>
      </c>
      <c r="F6" t="s">
        <v>51</v>
      </c>
    </row>
    <row r="7" spans="1:6" x14ac:dyDescent="0.2">
      <c r="A7" t="s">
        <v>39</v>
      </c>
      <c r="B7">
        <v>61</v>
      </c>
      <c r="C7">
        <v>98.575400000000002</v>
      </c>
      <c r="D7">
        <v>4.5954099999999998E-2</v>
      </c>
      <c r="E7">
        <v>2.8929999999999998E-4</v>
      </c>
      <c r="F7" t="s">
        <v>40</v>
      </c>
    </row>
    <row r="8" spans="1:6" x14ac:dyDescent="0.2">
      <c r="A8" t="s">
        <v>43</v>
      </c>
      <c r="B8">
        <v>82</v>
      </c>
      <c r="C8">
        <v>134.79</v>
      </c>
      <c r="D8">
        <v>4.96377E-2</v>
      </c>
      <c r="E8">
        <v>9.8039999999999998E-4</v>
      </c>
      <c r="F8" t="s">
        <v>44</v>
      </c>
    </row>
  </sheetData>
  <sortState ref="A2:F8">
    <sortCondition ref="D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FC74-9B8B-4E17-97D8-C72A415F3D3A}">
  <dimension ref="A1:F9"/>
  <sheetViews>
    <sheetView workbookViewId="0">
      <selection activeCell="A4" sqref="A4"/>
    </sheetView>
  </sheetViews>
  <sheetFormatPr defaultRowHeight="14.25" x14ac:dyDescent="0.2"/>
  <cols>
    <col min="1" max="1" width="52.5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112</v>
      </c>
      <c r="B2">
        <v>16</v>
      </c>
      <c r="C2">
        <v>41.437399999999997</v>
      </c>
      <c r="D2">
        <v>1.31351E-2</v>
      </c>
      <c r="E2">
        <v>2.2070000000000002E-3</v>
      </c>
      <c r="F2" t="s">
        <v>55</v>
      </c>
    </row>
    <row r="3" spans="1:6" x14ac:dyDescent="0.2">
      <c r="A3" t="s">
        <v>107</v>
      </c>
      <c r="B3">
        <v>8</v>
      </c>
      <c r="C3">
        <v>21.8248</v>
      </c>
      <c r="D3">
        <v>1.4389600000000001E-2</v>
      </c>
      <c r="E3">
        <v>2.1259999999999999E-3</v>
      </c>
      <c r="F3" t="s">
        <v>54</v>
      </c>
    </row>
    <row r="4" spans="1:6" x14ac:dyDescent="0.2">
      <c r="A4" t="s">
        <v>108</v>
      </c>
      <c r="B4">
        <v>144</v>
      </c>
      <c r="C4">
        <v>264.18599999999998</v>
      </c>
      <c r="D4">
        <v>2.0857899999999999E-2</v>
      </c>
      <c r="E4">
        <v>1.8109999999999999E-3</v>
      </c>
      <c r="F4" t="s">
        <v>56</v>
      </c>
    </row>
    <row r="5" spans="1:6" x14ac:dyDescent="0.2">
      <c r="A5" t="s">
        <v>109</v>
      </c>
      <c r="B5">
        <v>41</v>
      </c>
      <c r="C5">
        <v>86.424499999999995</v>
      </c>
      <c r="D5">
        <v>2.5268100000000002E-2</v>
      </c>
      <c r="E5">
        <v>1.214E-3</v>
      </c>
      <c r="F5" t="s">
        <v>57</v>
      </c>
    </row>
    <row r="6" spans="1:6" x14ac:dyDescent="0.2">
      <c r="A6" t="s">
        <v>106</v>
      </c>
      <c r="B6">
        <v>69</v>
      </c>
      <c r="C6">
        <v>126.185</v>
      </c>
      <c r="D6">
        <v>3.2741699999999999E-2</v>
      </c>
      <c r="E6">
        <v>1.161E-4</v>
      </c>
      <c r="F6" t="s">
        <v>53</v>
      </c>
    </row>
    <row r="7" spans="1:6" x14ac:dyDescent="0.2">
      <c r="A7" t="s">
        <v>58</v>
      </c>
      <c r="B7">
        <v>69</v>
      </c>
      <c r="C7">
        <v>126.185</v>
      </c>
      <c r="D7">
        <v>3.2741699999999999E-2</v>
      </c>
      <c r="E7">
        <v>1.161E-4</v>
      </c>
      <c r="F7" t="s">
        <v>53</v>
      </c>
    </row>
    <row r="8" spans="1:6" x14ac:dyDescent="0.2">
      <c r="A8" t="s">
        <v>111</v>
      </c>
      <c r="B8">
        <v>184</v>
      </c>
      <c r="C8">
        <v>296.58699999999999</v>
      </c>
      <c r="D8">
        <v>3.67841E-2</v>
      </c>
      <c r="E8">
        <v>2.1410000000000001E-3</v>
      </c>
      <c r="F8" t="s">
        <v>59</v>
      </c>
    </row>
    <row r="9" spans="1:6" x14ac:dyDescent="0.2">
      <c r="A9" t="s">
        <v>105</v>
      </c>
      <c r="B9">
        <v>15</v>
      </c>
      <c r="C9">
        <v>29.5212</v>
      </c>
      <c r="D9">
        <v>3.7280500000000001E-2</v>
      </c>
      <c r="E9">
        <v>1.7749999999999998E-2</v>
      </c>
      <c r="F9" t="s">
        <v>52</v>
      </c>
    </row>
  </sheetData>
  <sortState ref="A2:F10">
    <sortCondition ref="D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29AD-17F9-486E-98D7-5BF290EE7455}">
  <dimension ref="A1:F8"/>
  <sheetViews>
    <sheetView workbookViewId="0">
      <selection activeCell="A2" sqref="A2:A5"/>
    </sheetView>
  </sheetViews>
  <sheetFormatPr defaultRowHeight="14.25" x14ac:dyDescent="0.2"/>
  <cols>
    <col min="1" max="1" width="53.5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118</v>
      </c>
      <c r="B2">
        <v>19</v>
      </c>
      <c r="C2">
        <v>55.572400000000002</v>
      </c>
      <c r="D2">
        <v>2.0979200000000001E-3</v>
      </c>
      <c r="E2" s="1">
        <v>8.2210000000000001E-5</v>
      </c>
      <c r="F2" t="s">
        <v>62</v>
      </c>
    </row>
    <row r="3" spans="1:6" x14ac:dyDescent="0.2">
      <c r="A3" t="s">
        <v>120</v>
      </c>
      <c r="B3">
        <v>29</v>
      </c>
      <c r="C3">
        <v>102.48099999999999</v>
      </c>
      <c r="D3">
        <v>2.5495399999999999E-3</v>
      </c>
      <c r="E3">
        <v>1.1249999999999999E-3</v>
      </c>
      <c r="F3" t="s">
        <v>61</v>
      </c>
    </row>
    <row r="4" spans="1:6" x14ac:dyDescent="0.2">
      <c r="A4" t="s">
        <v>36</v>
      </c>
      <c r="B4">
        <v>26</v>
      </c>
      <c r="C4">
        <v>58.548099999999998</v>
      </c>
      <c r="D4">
        <v>1.52938E-2</v>
      </c>
      <c r="E4">
        <v>4.803E-3</v>
      </c>
      <c r="F4" t="s">
        <v>37</v>
      </c>
    </row>
    <row r="5" spans="1:6" x14ac:dyDescent="0.2">
      <c r="A5" t="s">
        <v>104</v>
      </c>
      <c r="B5">
        <v>159</v>
      </c>
      <c r="C5">
        <v>250.21700000000001</v>
      </c>
      <c r="D5">
        <v>4.3253800000000002E-2</v>
      </c>
      <c r="E5">
        <v>9.433E-4</v>
      </c>
      <c r="F5" t="s">
        <v>60</v>
      </c>
    </row>
    <row r="6" spans="1:6" x14ac:dyDescent="0.2">
      <c r="A6" t="s">
        <v>63</v>
      </c>
      <c r="B6">
        <v>20</v>
      </c>
      <c r="C6">
        <v>39.0931</v>
      </c>
      <c r="D6">
        <v>4.7364799999999999E-2</v>
      </c>
      <c r="E6">
        <v>1.1259999999999999E-2</v>
      </c>
      <c r="F6" t="s">
        <v>64</v>
      </c>
    </row>
    <row r="7" spans="1:6" x14ac:dyDescent="0.2">
      <c r="A7" t="s">
        <v>65</v>
      </c>
      <c r="B7">
        <v>20</v>
      </c>
      <c r="C7">
        <v>39.0931</v>
      </c>
      <c r="D7">
        <v>4.7364799999999999E-2</v>
      </c>
      <c r="E7">
        <v>1.1259999999999999E-2</v>
      </c>
      <c r="F7" t="s">
        <v>64</v>
      </c>
    </row>
    <row r="8" spans="1:6" x14ac:dyDescent="0.2">
      <c r="A8" t="s">
        <v>119</v>
      </c>
      <c r="B8">
        <v>51</v>
      </c>
      <c r="C8">
        <v>95.566900000000004</v>
      </c>
      <c r="D8">
        <v>4.7668299999999997E-2</v>
      </c>
      <c r="E8">
        <v>5.6509999999999998E-3</v>
      </c>
      <c r="F8" t="s">
        <v>46</v>
      </c>
    </row>
  </sheetData>
  <sortState ref="A2:F8">
    <sortCondition ref="D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00E6-6A6F-4D1D-B1B9-165CF28BF4D2}">
  <dimension ref="A1:G7"/>
  <sheetViews>
    <sheetView workbookViewId="0">
      <selection activeCell="A2" sqref="A2:G7"/>
    </sheetView>
  </sheetViews>
  <sheetFormatPr defaultRowHeight="14.25" x14ac:dyDescent="0.2"/>
  <cols>
    <col min="1" max="1" width="50.5" customWidth="1"/>
    <col min="7" max="7" width="9.125" bestFit="1" customWidth="1"/>
  </cols>
  <sheetData>
    <row r="1" spans="1: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96</v>
      </c>
    </row>
    <row r="2" spans="1:7" x14ac:dyDescent="0.2">
      <c r="A2" t="s">
        <v>12</v>
      </c>
      <c r="B2">
        <v>25</v>
      </c>
      <c r="C2">
        <v>44.719200000000001</v>
      </c>
      <c r="D2">
        <v>4.86913E-2</v>
      </c>
      <c r="E2">
        <v>1.316E-2</v>
      </c>
      <c r="F2" t="s">
        <v>68</v>
      </c>
      <c r="G2">
        <f t="shared" ref="G2:G7" si="0">-LOG10(D2)</f>
        <v>1.3125486301513831</v>
      </c>
    </row>
    <row r="3" spans="1:7" x14ac:dyDescent="0.2">
      <c r="A3" t="s">
        <v>31</v>
      </c>
      <c r="B3">
        <v>46</v>
      </c>
      <c r="C3">
        <v>92.865300000000005</v>
      </c>
      <c r="D3">
        <v>4.1716400000000001E-2</v>
      </c>
      <c r="E3">
        <v>3.117E-3</v>
      </c>
      <c r="F3" t="s">
        <v>70</v>
      </c>
      <c r="G3">
        <f t="shared" si="0"/>
        <v>1.3796931769375937</v>
      </c>
    </row>
    <row r="4" spans="1:7" x14ac:dyDescent="0.2">
      <c r="A4" t="s">
        <v>66</v>
      </c>
      <c r="B4">
        <v>97</v>
      </c>
      <c r="C4">
        <v>174.49299999999999</v>
      </c>
      <c r="D4">
        <v>3.8588499999999998E-2</v>
      </c>
      <c r="E4">
        <v>2.369E-3</v>
      </c>
      <c r="F4" t="s">
        <v>67</v>
      </c>
      <c r="G4">
        <f t="shared" si="0"/>
        <v>1.4135421028586115</v>
      </c>
    </row>
    <row r="5" spans="1:7" x14ac:dyDescent="0.2">
      <c r="A5" t="s">
        <v>72</v>
      </c>
      <c r="B5">
        <v>235</v>
      </c>
      <c r="C5">
        <v>392.012</v>
      </c>
      <c r="D5">
        <v>1.9571000000000002E-2</v>
      </c>
      <c r="E5">
        <v>9.3829999999999998E-4</v>
      </c>
      <c r="F5" t="s">
        <v>73</v>
      </c>
      <c r="G5">
        <f t="shared" si="0"/>
        <v>1.7083869830601206</v>
      </c>
    </row>
    <row r="6" spans="1:7" x14ac:dyDescent="0.2">
      <c r="A6" t="s">
        <v>95</v>
      </c>
      <c r="B6">
        <v>8</v>
      </c>
      <c r="C6">
        <v>20.741299999999999</v>
      </c>
      <c r="D6">
        <v>1.8683700000000001E-2</v>
      </c>
      <c r="E6">
        <v>1.918E-3</v>
      </c>
      <c r="F6" t="s">
        <v>69</v>
      </c>
      <c r="G6">
        <f t="shared" si="0"/>
        <v>1.7285371146978157</v>
      </c>
    </row>
    <row r="7" spans="1:7" x14ac:dyDescent="0.2">
      <c r="A7" t="s">
        <v>94</v>
      </c>
      <c r="B7">
        <v>248</v>
      </c>
      <c r="C7">
        <v>432.625</v>
      </c>
      <c r="D7">
        <v>1.6112999999999999E-2</v>
      </c>
      <c r="E7">
        <v>5.0739999999999997E-4</v>
      </c>
      <c r="F7" t="s">
        <v>71</v>
      </c>
      <c r="G7">
        <f t="shared" si="0"/>
        <v>1.7928235929048379</v>
      </c>
    </row>
  </sheetData>
  <sortState ref="A2:G9">
    <sortCondition ref="G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CB8-CD67-432E-B676-0678C5B4F8FF}">
  <dimension ref="A1:G5"/>
  <sheetViews>
    <sheetView workbookViewId="0">
      <selection activeCell="A2" sqref="A2:G5"/>
    </sheetView>
  </sheetViews>
  <sheetFormatPr defaultRowHeight="14.25" x14ac:dyDescent="0.2"/>
  <cols>
    <col min="1" max="1" width="31.125" customWidth="1"/>
    <col min="6" max="6" width="12.5" customWidth="1"/>
  </cols>
  <sheetData>
    <row r="1" spans="1: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96</v>
      </c>
    </row>
    <row r="2" spans="1:7" x14ac:dyDescent="0.2">
      <c r="A2" t="s">
        <v>76</v>
      </c>
      <c r="B2">
        <v>16</v>
      </c>
      <c r="C2">
        <v>30.821100000000001</v>
      </c>
      <c r="D2">
        <v>4.55261E-2</v>
      </c>
      <c r="E2">
        <v>7.2860000000000004E-4</v>
      </c>
      <c r="F2" t="s">
        <v>77</v>
      </c>
      <c r="G2">
        <f>-LOG10(D2)</f>
        <v>1.34173955199853</v>
      </c>
    </row>
    <row r="3" spans="1:7" x14ac:dyDescent="0.2">
      <c r="A3" t="s">
        <v>39</v>
      </c>
      <c r="B3">
        <v>61</v>
      </c>
      <c r="C3">
        <v>109.997</v>
      </c>
      <c r="D3">
        <v>2.1737800000000002E-2</v>
      </c>
      <c r="E3">
        <v>3.2230000000000002E-3</v>
      </c>
      <c r="F3" t="s">
        <v>74</v>
      </c>
      <c r="G3">
        <f>-LOG10(D3)</f>
        <v>1.6627844113172117</v>
      </c>
    </row>
    <row r="4" spans="1:7" x14ac:dyDescent="0.2">
      <c r="A4" t="s">
        <v>41</v>
      </c>
      <c r="B4">
        <v>16</v>
      </c>
      <c r="C4">
        <v>39.348599999999998</v>
      </c>
      <c r="D4">
        <v>1.73507E-2</v>
      </c>
      <c r="E4">
        <v>5.8180000000000003E-3</v>
      </c>
      <c r="F4" t="s">
        <v>75</v>
      </c>
      <c r="G4">
        <f>-LOG10(D4)</f>
        <v>1.7606829992589974</v>
      </c>
    </row>
    <row r="5" spans="1:7" x14ac:dyDescent="0.2">
      <c r="A5" t="s">
        <v>93</v>
      </c>
      <c r="B5">
        <v>11</v>
      </c>
      <c r="C5">
        <v>35.79</v>
      </c>
      <c r="D5">
        <v>9.7891300000000001E-3</v>
      </c>
      <c r="E5">
        <v>6.234E-3</v>
      </c>
      <c r="F5" t="s">
        <v>78</v>
      </c>
      <c r="G5">
        <f>-LOG10(D5)</f>
        <v>2.0092559040077593</v>
      </c>
    </row>
  </sheetData>
  <sortState ref="A2:G7">
    <sortCondition ref="G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Cardiovascular_Age</vt:lpstr>
      <vt:lpstr>Nutrition_Metabolic_Age</vt:lpstr>
      <vt:lpstr>Renal_Age</vt:lpstr>
      <vt:lpstr>Skin_age</vt:lpstr>
      <vt:lpstr>Sex_Hormone_Age</vt:lpstr>
      <vt:lpstr>Psychological_Age</vt:lpstr>
      <vt:lpstr>Physical_Fitness_Age</vt:lpstr>
      <vt:lpstr>Liver_Age</vt:lpstr>
      <vt:lpstr>Immune_Age</vt:lpstr>
      <vt:lpstr>Gut_Microbiome_Age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Administrator</cp:lastModifiedBy>
  <dcterms:created xsi:type="dcterms:W3CDTF">2015-06-05T18:19:34Z</dcterms:created>
  <dcterms:modified xsi:type="dcterms:W3CDTF">2020-02-21T03:24:10Z</dcterms:modified>
</cp:coreProperties>
</file>