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" i="1" l="1"/>
  <c r="F24" i="1"/>
  <c r="F23" i="1"/>
  <c r="F21" i="1"/>
  <c r="F22" i="1"/>
  <c r="F20" i="1"/>
  <c r="F18" i="1"/>
  <c r="F19" i="1"/>
  <c r="F16" i="1"/>
  <c r="F17" i="1"/>
  <c r="F9" i="1"/>
  <c r="F10" i="1"/>
  <c r="F11" i="1"/>
  <c r="F12" i="1"/>
  <c r="F13" i="1"/>
  <c r="F4" i="1"/>
  <c r="F5" i="1"/>
  <c r="F6" i="1"/>
  <c r="F7" i="1"/>
  <c r="F3" i="1"/>
  <c r="G11" i="1" l="1"/>
  <c r="G17" i="1" l="1"/>
  <c r="G23" i="1" l="1"/>
  <c r="G18" i="1" l="1"/>
  <c r="G19" i="1"/>
  <c r="G20" i="1"/>
  <c r="G21" i="1"/>
  <c r="G22" i="1"/>
  <c r="G24" i="1"/>
  <c r="G16" i="1"/>
  <c r="G12" i="1"/>
  <c r="G13" i="1"/>
  <c r="G9" i="1"/>
  <c r="G10" i="1"/>
  <c r="G2" i="1"/>
  <c r="G3" i="1"/>
  <c r="G4" i="1"/>
  <c r="G5" i="1"/>
  <c r="G6" i="1"/>
  <c r="G7" i="1"/>
  <c r="G27" i="1" l="1"/>
  <c r="F27" i="1"/>
  <c r="F28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<sst xmlns="http://schemas.openxmlformats.org/spreadsheetml/2006/main" count="69" uniqueCount="18">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</sst>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>IF(MINUTE(C2)&lt;=MINUTE(D2),IF(E2="NO",HOUR(D2)-HOUR(C2),HOUR(D2)-HOUR(C2)-1),IF(E2="NO",HOUR(D2)-HOUR(C2)-1,HOUR(D2)-HOUR(C2)-1-1))</f>
        <v>9</v>
      </c>
      <c r="G2" s="12">
        <f t="shared" ref="G2:G7" si="0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>IF(MINUTE(C3)&lt;=MINUTE(D3),IF(E3="NO",HOUR(D3)-HOUR(C3),HOUR(D3)-HOUR(C3)-1),IF(E3="NO",HOUR(D3)-HOUR(C3)-1,HOUR(D3)-HOUR(C3)-1-1))</f>
        <v>4</v>
      </c>
      <c r="G3" s="12">
        <f t="shared" si="0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ref="F4:F19" si="1">IF(MINUTE(C4)&lt;=MINUTE(D4),IF(E4="NO",HOUR(D4)-HOUR(C4),HOUR(D4)-HOUR(C4)-1),IF(E4="NO",HOUR(D4)-HOUR(C4)-1,HOUR(D4)-HOUR(C4)-1-1))</f>
        <v>8</v>
      </c>
      <c r="G4" s="12">
        <f t="shared" si="0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1"/>
        <v>7</v>
      </c>
      <c r="G5" s="12">
        <f t="shared" si="0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1"/>
        <v>9</v>
      </c>
      <c r="G6" s="12">
        <f t="shared" si="0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1"/>
        <v>9</v>
      </c>
      <c r="G7" s="12">
        <f t="shared" si="0"/>
        <v>50</v>
      </c>
    </row>
    <row r="8" spans="1:10" x14ac:dyDescent="0.25">
      <c r="A8" s="2" t="s">
        <v>9</v>
      </c>
      <c r="B8" s="2">
        <v>40856</v>
      </c>
      <c r="C8" s="14" t="s">
        <v>15</v>
      </c>
      <c r="D8" s="14" t="s">
        <v>15</v>
      </c>
      <c r="E8" s="3" t="s">
        <v>15</v>
      </c>
      <c r="F8" s="12">
        <v>0</v>
      </c>
      <c r="G8" s="12"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1"/>
        <v>10</v>
      </c>
      <c r="G9" s="12">
        <f t="shared" ref="G9:G24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1"/>
        <v>10</v>
      </c>
      <c r="G10" s="12">
        <f t="shared" si="2"/>
        <v>30</v>
      </c>
      <c r="I10" s="8"/>
    </row>
    <row r="11" spans="1:10" x14ac:dyDescent="0.25">
      <c r="A11" s="2" t="s">
        <v>16</v>
      </c>
      <c r="B11" s="2">
        <v>40859</v>
      </c>
      <c r="C11" s="14">
        <v>0.375</v>
      </c>
      <c r="D11" s="14">
        <v>0.6875</v>
      </c>
      <c r="E11" s="3" t="s">
        <v>14</v>
      </c>
      <c r="F11" s="12">
        <f t="shared" si="1"/>
        <v>7</v>
      </c>
      <c r="G11" s="12">
        <f t="shared" si="2"/>
        <v>30</v>
      </c>
      <c r="I11" s="8"/>
    </row>
    <row r="12" spans="1:10" x14ac:dyDescent="0.25">
      <c r="A12" s="2" t="s">
        <v>7</v>
      </c>
      <c r="B12" s="2">
        <v>40861</v>
      </c>
      <c r="C12" s="14">
        <v>0.375</v>
      </c>
      <c r="D12" s="14">
        <v>0.80555555555555547</v>
      </c>
      <c r="E12" s="3" t="s">
        <v>14</v>
      </c>
      <c r="F12" s="12">
        <f t="shared" si="1"/>
        <v>10</v>
      </c>
      <c r="G12" s="12">
        <f>IF(MINUTE(D12)-MINUTE(C12)&lt;0,MINUTE(D12)-MINUTE(C12)+60,MINUTE(D12)-MINUTE(C12))</f>
        <v>20</v>
      </c>
    </row>
    <row r="13" spans="1:10" x14ac:dyDescent="0.25">
      <c r="A13" s="2" t="s">
        <v>8</v>
      </c>
      <c r="B13" s="2">
        <v>40862</v>
      </c>
      <c r="C13" s="14">
        <v>0.375</v>
      </c>
      <c r="D13" s="14">
        <v>0.80208333333333337</v>
      </c>
      <c r="E13" s="3" t="s">
        <v>14</v>
      </c>
      <c r="F13" s="12">
        <f t="shared" si="1"/>
        <v>10</v>
      </c>
      <c r="G13" s="12">
        <f t="shared" si="2"/>
        <v>15</v>
      </c>
    </row>
    <row r="14" spans="1:10" x14ac:dyDescent="0.25">
      <c r="A14" s="2" t="s">
        <v>9</v>
      </c>
      <c r="B14" s="2">
        <v>40863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10</v>
      </c>
      <c r="B15" s="2">
        <v>40864</v>
      </c>
      <c r="C15" s="14" t="s">
        <v>15</v>
      </c>
      <c r="D15" s="14" t="s">
        <v>15</v>
      </c>
      <c r="E15" s="3" t="s">
        <v>15</v>
      </c>
      <c r="F15" s="12">
        <v>0</v>
      </c>
      <c r="G15" s="12">
        <v>0</v>
      </c>
    </row>
    <row r="16" spans="1:10" x14ac:dyDescent="0.25">
      <c r="A16" s="2" t="s">
        <v>11</v>
      </c>
      <c r="B16" s="2">
        <v>40865</v>
      </c>
      <c r="C16" s="14">
        <v>0.39583333333333331</v>
      </c>
      <c r="D16" s="14">
        <v>0.64583333333333337</v>
      </c>
      <c r="E16" s="3" t="s">
        <v>14</v>
      </c>
      <c r="F16" s="12">
        <f t="shared" si="1"/>
        <v>6</v>
      </c>
      <c r="G16" s="12">
        <f t="shared" si="2"/>
        <v>0</v>
      </c>
    </row>
    <row r="17" spans="1:7" x14ac:dyDescent="0.25">
      <c r="A17" s="2" t="s">
        <v>16</v>
      </c>
      <c r="B17" s="2">
        <v>40866</v>
      </c>
      <c r="C17" s="14">
        <v>0.375</v>
      </c>
      <c r="D17" s="14">
        <v>0.70833333333333337</v>
      </c>
      <c r="E17" s="3" t="s">
        <v>14</v>
      </c>
      <c r="F17" s="12">
        <f t="shared" si="1"/>
        <v>8</v>
      </c>
      <c r="G17" s="12">
        <f t="shared" si="2"/>
        <v>0</v>
      </c>
    </row>
    <row r="18" spans="1:7" x14ac:dyDescent="0.25">
      <c r="A18" s="2" t="s">
        <v>7</v>
      </c>
      <c r="B18" s="2">
        <v>40868</v>
      </c>
      <c r="C18" s="14">
        <v>0.45833333333333331</v>
      </c>
      <c r="D18" s="14">
        <v>0.75</v>
      </c>
      <c r="E18" s="3" t="s">
        <v>14</v>
      </c>
      <c r="F18" s="12">
        <f>IF(MINUTE(C18)&lt;=MINUTE(D18),IF(E18="NO",HOUR(D18)-HOUR(C18),HOUR(D18)-HOUR(C18)-1),IF(E18="NO",HOUR(D18)-HOUR(C18)-1,HOUR(D18)-HOUR(C18)-1-1))</f>
        <v>7</v>
      </c>
      <c r="G18" s="12">
        <f t="shared" si="2"/>
        <v>0</v>
      </c>
    </row>
    <row r="19" spans="1:7" x14ac:dyDescent="0.25">
      <c r="A19" s="2" t="s">
        <v>8</v>
      </c>
      <c r="B19" s="2">
        <v>40869</v>
      </c>
      <c r="C19" s="14">
        <v>0.45833333333333331</v>
      </c>
      <c r="D19" s="14">
        <v>0.77083333333333337</v>
      </c>
      <c r="E19" s="3" t="s">
        <v>14</v>
      </c>
      <c r="F19" s="12">
        <f t="shared" si="1"/>
        <v>7</v>
      </c>
      <c r="G19" s="12">
        <f t="shared" si="2"/>
        <v>30</v>
      </c>
    </row>
    <row r="20" spans="1:7" x14ac:dyDescent="0.25">
      <c r="A20" s="2" t="s">
        <v>9</v>
      </c>
      <c r="B20" s="2">
        <v>40870</v>
      </c>
      <c r="C20" s="14">
        <v>0.39583333333333331</v>
      </c>
      <c r="D20" s="14">
        <v>0.63541666666666663</v>
      </c>
      <c r="E20" s="3" t="s">
        <v>14</v>
      </c>
      <c r="F20" s="12">
        <f>IF(MINUTE(C20)&lt;=MINUTE(D20),IF(E20="NO",HOUR(D20)-HOUR(C20),HOUR(D20)-HOUR(C20)-1),IF(E20="NO",HOUR(D20)-HOUR(C20)-1,HOUR(D20)-HOUR(C20)-1-1))</f>
        <v>5</v>
      </c>
      <c r="G20" s="12">
        <f t="shared" si="2"/>
        <v>45</v>
      </c>
    </row>
    <row r="21" spans="1:7" x14ac:dyDescent="0.25">
      <c r="A21" s="2" t="s">
        <v>10</v>
      </c>
      <c r="B21" s="2">
        <v>40871</v>
      </c>
      <c r="C21" s="14">
        <v>0.4375</v>
      </c>
      <c r="D21" s="14">
        <v>0.8125</v>
      </c>
      <c r="E21" s="3" t="s">
        <v>14</v>
      </c>
      <c r="F21" s="12">
        <f>IF(MINUTE(C21)&lt;=MINUTE(D21),IF(E21="NO",HOUR(D21)-HOUR(C21),HOUR(D21)-HOUR(C21)-1),IF(E21="NO",HOUR(D21)-HOUR(C21)-1,HOUR(D21)-HOUR(C21)-1-1))</f>
        <v>9</v>
      </c>
      <c r="G21" s="12">
        <f t="shared" si="2"/>
        <v>0</v>
      </c>
    </row>
    <row r="22" spans="1:7" x14ac:dyDescent="0.25">
      <c r="A22" s="2" t="s">
        <v>11</v>
      </c>
      <c r="B22" s="2">
        <v>40872</v>
      </c>
      <c r="C22" s="14">
        <v>0.44444444444444442</v>
      </c>
      <c r="D22" s="14">
        <v>0.81944444444444453</v>
      </c>
      <c r="E22" s="3" t="s">
        <v>14</v>
      </c>
      <c r="F22" s="12">
        <f t="shared" ref="F22" si="3">IF(MINUTE(C22)&lt;=MINUTE(D22),IF(E22="NO",HOUR(D22)-HOUR(C22),HOUR(D22)-HOUR(C22)-1),IF(E22="NO",HOUR(D22)-HOUR(C22)-1,HOUR(D22)-HOUR(C22)-1-1))</f>
        <v>9</v>
      </c>
      <c r="G22" s="12">
        <f t="shared" si="2"/>
        <v>0</v>
      </c>
    </row>
    <row r="23" spans="1:7" x14ac:dyDescent="0.25">
      <c r="A23" s="2" t="s">
        <v>16</v>
      </c>
      <c r="B23" s="2">
        <v>40873</v>
      </c>
      <c r="C23" s="14">
        <v>0.39583333333333331</v>
      </c>
      <c r="D23" s="14">
        <v>0.72916666666666663</v>
      </c>
      <c r="E23" s="3" t="s">
        <v>14</v>
      </c>
      <c r="F23" s="12">
        <f>IF(MINUTE(C23)&lt;=MINUTE(D23),IF(E23="NO",HOUR(D23)-HOUR(C23),HOUR(D23)-HOUR(C23)-1),IF(E23="NO",HOUR(D23)-HOUR(C23)-1,HOUR(D23)-HOUR(C23)-1-1))</f>
        <v>8</v>
      </c>
      <c r="G23" s="12">
        <f t="shared" si="2"/>
        <v>0</v>
      </c>
    </row>
    <row r="24" spans="1:7" x14ac:dyDescent="0.25">
      <c r="A24" s="2" t="s">
        <v>7</v>
      </c>
      <c r="B24" s="2">
        <v>40875</v>
      </c>
      <c r="C24" s="14">
        <v>0.4548611111111111</v>
      </c>
      <c r="D24" s="14">
        <v>0.8125</v>
      </c>
      <c r="E24" s="15" t="s">
        <v>17</v>
      </c>
      <c r="F24" s="12">
        <f>IF(MINUTE(C24)&lt;=MINUTE(D24),IF(E24="NO",HOUR(D24)-HOUR(C24),HOUR(D24)-HOUR(C24)-1),IF(E24="NO",HOUR(D24)-HOUR(C24)-1,HOUR(D24)-HOUR(C24)-1-1))</f>
        <v>7</v>
      </c>
      <c r="G24" s="12">
        <f t="shared" si="2"/>
        <v>35</v>
      </c>
    </row>
    <row r="25" spans="1:7" x14ac:dyDescent="0.25">
      <c r="A25" s="2" t="s">
        <v>8</v>
      </c>
      <c r="B25" s="2">
        <v>40876</v>
      </c>
      <c r="C25" s="14" t="s">
        <v>15</v>
      </c>
      <c r="D25" s="14" t="s">
        <v>15</v>
      </c>
      <c r="E25" s="3" t="s">
        <v>15</v>
      </c>
      <c r="F25" s="12">
        <v>0</v>
      </c>
      <c r="G25" s="12">
        <v>0</v>
      </c>
    </row>
    <row r="26" spans="1:7" x14ac:dyDescent="0.25">
      <c r="A26" s="2" t="s">
        <v>9</v>
      </c>
      <c r="B26" s="2">
        <v>40877</v>
      </c>
      <c r="C26" s="14" t="s">
        <v>15</v>
      </c>
      <c r="D26" s="14" t="s">
        <v>15</v>
      </c>
      <c r="E26" s="3" t="s">
        <v>15</v>
      </c>
      <c r="F26" s="12">
        <v>0</v>
      </c>
      <c r="G26" s="12">
        <v>0</v>
      </c>
    </row>
    <row r="27" spans="1:7" x14ac:dyDescent="0.25">
      <c r="E27" s="5" t="s">
        <v>12</v>
      </c>
      <c r="F27" s="13">
        <f>SUM(F2:F26)</f>
        <v>159</v>
      </c>
      <c r="G27" s="10">
        <f>SUM(G2:G26)/60</f>
        <v>6.75</v>
      </c>
    </row>
    <row r="28" spans="1:7" x14ac:dyDescent="0.25">
      <c r="E28" s="4" t="s">
        <v>13</v>
      </c>
      <c r="F28" s="16">
        <f>ROUND(SUM(F27:G27),0)</f>
        <v>166</v>
      </c>
      <c r="G28" s="17"/>
    </row>
  </sheetData>
  <mergeCells count="1"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2011-12-02T16:28:05Z</dcterms:modified>
</cp:coreProperties>
</file>