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critorio\"/>
    </mc:Choice>
  </mc:AlternateContent>
  <bookViews>
    <workbookView xWindow="0" yWindow="0" windowWidth="20490" windowHeight="7080"/>
  </bookViews>
  <sheets>
    <sheet name="data" sheetId="3" r:id="rId1"/>
  </sheets>
  <definedNames>
    <definedName name="_xlnm._FilterDatabase" localSheetId="0" hidden="1">data!$A$7:$T$2434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9" i="3"/>
  <c r="E10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8" i="3"/>
  <c r="F2434" i="3" l="1"/>
  <c r="H2433" i="3"/>
  <c r="F2433" i="3"/>
  <c r="I2432" i="3"/>
  <c r="H2432" i="3"/>
  <c r="F2432" i="3"/>
  <c r="I2431" i="3"/>
  <c r="H2431" i="3"/>
  <c r="F2431" i="3"/>
  <c r="I2430" i="3"/>
  <c r="H2430" i="3"/>
  <c r="F2430" i="3"/>
  <c r="I2429" i="3"/>
  <c r="H2429" i="3"/>
  <c r="F2429" i="3"/>
  <c r="I2428" i="3"/>
  <c r="H2428" i="3"/>
  <c r="F2428" i="3"/>
  <c r="I2427" i="3"/>
  <c r="H2427" i="3"/>
  <c r="F2427" i="3"/>
  <c r="I2426" i="3"/>
  <c r="H2426" i="3"/>
  <c r="F2426" i="3"/>
  <c r="I2425" i="3"/>
  <c r="H2425" i="3"/>
  <c r="F2425" i="3"/>
  <c r="I2424" i="3"/>
  <c r="H2424" i="3"/>
  <c r="F2424" i="3"/>
  <c r="I2423" i="3"/>
  <c r="H2423" i="3"/>
  <c r="F2423" i="3"/>
  <c r="I2422" i="3"/>
  <c r="H2422" i="3"/>
  <c r="F2422" i="3"/>
  <c r="I2421" i="3"/>
  <c r="H2421" i="3"/>
  <c r="F2421" i="3"/>
  <c r="I2420" i="3"/>
  <c r="H2420" i="3"/>
  <c r="F2420" i="3"/>
  <c r="I2419" i="3"/>
  <c r="H2419" i="3"/>
  <c r="F2419" i="3"/>
  <c r="I2418" i="3"/>
  <c r="H2418" i="3"/>
  <c r="F2418" i="3"/>
  <c r="I2417" i="3"/>
  <c r="H2417" i="3"/>
  <c r="F2417" i="3"/>
  <c r="I2416" i="3"/>
  <c r="H2416" i="3"/>
  <c r="F2416" i="3"/>
  <c r="I2415" i="3"/>
  <c r="H2415" i="3"/>
  <c r="F2415" i="3"/>
  <c r="I2414" i="3"/>
  <c r="H2414" i="3"/>
  <c r="F2414" i="3"/>
  <c r="I2413" i="3"/>
  <c r="H2413" i="3"/>
  <c r="F2413" i="3"/>
  <c r="I2412" i="3"/>
  <c r="H2412" i="3"/>
  <c r="F2412" i="3"/>
  <c r="I2411" i="3"/>
  <c r="H2411" i="3"/>
  <c r="F2411" i="3"/>
  <c r="I2410" i="3"/>
  <c r="H2410" i="3"/>
  <c r="F2410" i="3"/>
  <c r="I2409" i="3"/>
  <c r="H2409" i="3"/>
  <c r="F2409" i="3"/>
  <c r="I2408" i="3"/>
  <c r="H2408" i="3"/>
  <c r="F2408" i="3"/>
  <c r="I2407" i="3"/>
  <c r="H2407" i="3"/>
  <c r="F2407" i="3"/>
  <c r="I2406" i="3"/>
  <c r="H2406" i="3"/>
  <c r="F2406" i="3"/>
  <c r="I2405" i="3"/>
  <c r="H2405" i="3"/>
  <c r="F2405" i="3"/>
  <c r="I2404" i="3"/>
  <c r="H2404" i="3"/>
  <c r="F2404" i="3"/>
  <c r="I2403" i="3"/>
  <c r="H2403" i="3"/>
  <c r="F2403" i="3"/>
  <c r="I2402" i="3"/>
  <c r="H2402" i="3"/>
  <c r="F2402" i="3"/>
  <c r="I2401" i="3"/>
  <c r="H2401" i="3"/>
  <c r="F2401" i="3"/>
  <c r="I2400" i="3"/>
  <c r="H2400" i="3"/>
  <c r="F2400" i="3"/>
  <c r="I2399" i="3"/>
  <c r="H2399" i="3"/>
  <c r="F2399" i="3"/>
  <c r="I2398" i="3"/>
  <c r="H2398" i="3"/>
  <c r="F2398" i="3"/>
  <c r="I2397" i="3"/>
  <c r="H2397" i="3"/>
  <c r="F2397" i="3"/>
  <c r="I2396" i="3"/>
  <c r="H2396" i="3"/>
  <c r="F2396" i="3"/>
  <c r="I2395" i="3"/>
  <c r="H2395" i="3"/>
  <c r="F2395" i="3"/>
  <c r="I2394" i="3"/>
  <c r="H2394" i="3"/>
  <c r="F2394" i="3"/>
  <c r="I2393" i="3"/>
  <c r="H2393" i="3"/>
  <c r="F2393" i="3"/>
  <c r="I2392" i="3"/>
  <c r="H2392" i="3"/>
  <c r="F2392" i="3"/>
  <c r="I2391" i="3"/>
  <c r="H2391" i="3"/>
  <c r="F2391" i="3"/>
  <c r="I2390" i="3"/>
  <c r="H2390" i="3"/>
  <c r="F2390" i="3"/>
  <c r="I2389" i="3"/>
  <c r="H2389" i="3"/>
  <c r="F2389" i="3"/>
  <c r="I2388" i="3"/>
  <c r="H2388" i="3"/>
  <c r="F2388" i="3"/>
  <c r="I2387" i="3"/>
  <c r="H2387" i="3"/>
  <c r="F2387" i="3"/>
  <c r="I2386" i="3"/>
  <c r="H2386" i="3"/>
  <c r="F2386" i="3"/>
  <c r="I2385" i="3"/>
  <c r="H2385" i="3"/>
  <c r="F2385" i="3"/>
  <c r="I2384" i="3"/>
  <c r="H2384" i="3"/>
  <c r="F2384" i="3"/>
  <c r="I2383" i="3"/>
  <c r="H2383" i="3"/>
  <c r="F2383" i="3"/>
  <c r="I2382" i="3"/>
  <c r="H2382" i="3"/>
  <c r="F2382" i="3"/>
  <c r="I2381" i="3"/>
  <c r="H2381" i="3"/>
  <c r="F2381" i="3"/>
  <c r="I2380" i="3"/>
  <c r="H2380" i="3"/>
  <c r="F2380" i="3"/>
  <c r="I2379" i="3"/>
  <c r="H2379" i="3"/>
  <c r="F2379" i="3"/>
  <c r="I2378" i="3"/>
  <c r="H2378" i="3"/>
  <c r="F2378" i="3"/>
  <c r="I2377" i="3"/>
  <c r="H2377" i="3"/>
  <c r="F2377" i="3"/>
  <c r="I2376" i="3"/>
  <c r="H2376" i="3"/>
  <c r="F2376" i="3"/>
  <c r="I2375" i="3"/>
  <c r="H2375" i="3"/>
  <c r="F2375" i="3"/>
  <c r="I2374" i="3"/>
  <c r="H2374" i="3"/>
  <c r="F2374" i="3"/>
  <c r="I2373" i="3"/>
  <c r="H2373" i="3"/>
  <c r="F2373" i="3"/>
  <c r="I2372" i="3"/>
  <c r="H2372" i="3"/>
  <c r="F2372" i="3"/>
  <c r="I2371" i="3"/>
  <c r="H2371" i="3"/>
  <c r="F2371" i="3"/>
  <c r="I2370" i="3"/>
  <c r="H2370" i="3"/>
  <c r="F2370" i="3"/>
  <c r="I2369" i="3"/>
  <c r="H2369" i="3"/>
  <c r="F2369" i="3"/>
  <c r="I2368" i="3"/>
  <c r="H2368" i="3"/>
  <c r="F2368" i="3"/>
  <c r="I2367" i="3"/>
  <c r="H2367" i="3"/>
  <c r="F2367" i="3"/>
  <c r="I2366" i="3"/>
  <c r="H2366" i="3"/>
  <c r="F2366" i="3"/>
  <c r="I2365" i="3"/>
  <c r="H2365" i="3"/>
  <c r="F2365" i="3"/>
  <c r="I2364" i="3"/>
  <c r="H2364" i="3"/>
  <c r="F2364" i="3"/>
  <c r="I2363" i="3"/>
  <c r="H2363" i="3"/>
  <c r="F2363" i="3"/>
  <c r="I2362" i="3"/>
  <c r="H2362" i="3"/>
  <c r="F2362" i="3"/>
  <c r="I2361" i="3"/>
  <c r="H2361" i="3"/>
  <c r="F2361" i="3"/>
  <c r="I2360" i="3"/>
  <c r="H2360" i="3"/>
  <c r="F2360" i="3"/>
  <c r="I2359" i="3"/>
  <c r="H2359" i="3"/>
  <c r="F2359" i="3"/>
  <c r="I2358" i="3"/>
  <c r="H2358" i="3"/>
  <c r="F2358" i="3"/>
  <c r="I2357" i="3"/>
  <c r="H2357" i="3"/>
  <c r="F2357" i="3"/>
  <c r="I2356" i="3"/>
  <c r="H2356" i="3"/>
  <c r="F2356" i="3"/>
  <c r="I2355" i="3"/>
  <c r="H2355" i="3"/>
  <c r="F2355" i="3"/>
  <c r="I2354" i="3"/>
  <c r="H2354" i="3"/>
  <c r="F2354" i="3"/>
  <c r="I2353" i="3"/>
  <c r="H2353" i="3"/>
  <c r="F2353" i="3"/>
  <c r="I2352" i="3"/>
  <c r="H2352" i="3"/>
  <c r="F2352" i="3"/>
  <c r="I2351" i="3"/>
  <c r="H2351" i="3"/>
  <c r="F2351" i="3"/>
  <c r="I2350" i="3"/>
  <c r="H2350" i="3"/>
  <c r="F2350" i="3"/>
  <c r="I2349" i="3"/>
  <c r="H2349" i="3"/>
  <c r="F2349" i="3"/>
  <c r="I2348" i="3"/>
  <c r="H2348" i="3"/>
  <c r="F2348" i="3"/>
  <c r="I2347" i="3"/>
  <c r="H2347" i="3"/>
  <c r="F2347" i="3"/>
  <c r="I2346" i="3"/>
  <c r="H2346" i="3"/>
  <c r="F2346" i="3"/>
  <c r="I2345" i="3"/>
  <c r="H2345" i="3"/>
  <c r="F2345" i="3"/>
  <c r="I2344" i="3"/>
  <c r="H2344" i="3"/>
  <c r="F2344" i="3"/>
  <c r="I2343" i="3"/>
  <c r="H2343" i="3"/>
  <c r="F2343" i="3"/>
  <c r="I2342" i="3"/>
  <c r="H2342" i="3"/>
  <c r="F2342" i="3"/>
  <c r="I2341" i="3"/>
  <c r="H2341" i="3"/>
  <c r="F2341" i="3"/>
  <c r="I2340" i="3"/>
  <c r="H2340" i="3"/>
  <c r="F2340" i="3"/>
  <c r="I2339" i="3"/>
  <c r="H2339" i="3"/>
  <c r="F2339" i="3"/>
  <c r="I2338" i="3"/>
  <c r="H2338" i="3"/>
  <c r="F2338" i="3"/>
  <c r="I2337" i="3"/>
  <c r="H2337" i="3"/>
  <c r="F2337" i="3"/>
  <c r="I2336" i="3"/>
  <c r="H2336" i="3"/>
  <c r="F2336" i="3"/>
  <c r="I2335" i="3"/>
  <c r="H2335" i="3"/>
  <c r="F2335" i="3"/>
  <c r="I2334" i="3"/>
  <c r="H2334" i="3"/>
  <c r="F2334" i="3"/>
  <c r="I2333" i="3"/>
  <c r="H2333" i="3"/>
  <c r="F2333" i="3"/>
  <c r="I2332" i="3"/>
  <c r="H2332" i="3"/>
  <c r="F2332" i="3"/>
  <c r="I2331" i="3"/>
  <c r="H2331" i="3"/>
  <c r="F2331" i="3"/>
  <c r="I2330" i="3"/>
  <c r="H2330" i="3"/>
  <c r="F2330" i="3"/>
  <c r="I2329" i="3"/>
  <c r="H2329" i="3"/>
  <c r="F2329" i="3"/>
  <c r="I2328" i="3"/>
  <c r="H2328" i="3"/>
  <c r="F2328" i="3"/>
  <c r="I2327" i="3"/>
  <c r="H2327" i="3"/>
  <c r="F2327" i="3"/>
  <c r="I2326" i="3"/>
  <c r="H2326" i="3"/>
  <c r="F2326" i="3"/>
  <c r="I2325" i="3"/>
  <c r="H2325" i="3"/>
  <c r="F2325" i="3"/>
  <c r="I2324" i="3"/>
  <c r="H2324" i="3"/>
  <c r="F2324" i="3"/>
  <c r="I2323" i="3"/>
  <c r="H2323" i="3"/>
  <c r="F2323" i="3"/>
  <c r="I2322" i="3"/>
  <c r="H2322" i="3"/>
  <c r="F2322" i="3"/>
  <c r="I2321" i="3"/>
  <c r="H2321" i="3"/>
  <c r="F2321" i="3"/>
  <c r="I2320" i="3"/>
  <c r="H2320" i="3"/>
  <c r="F2320" i="3"/>
  <c r="I2319" i="3"/>
  <c r="H2319" i="3"/>
  <c r="F2319" i="3"/>
  <c r="I2318" i="3"/>
  <c r="H2318" i="3"/>
  <c r="F2318" i="3"/>
  <c r="I2317" i="3"/>
  <c r="H2317" i="3"/>
  <c r="F2317" i="3"/>
  <c r="I2316" i="3"/>
  <c r="H2316" i="3"/>
  <c r="F2316" i="3"/>
  <c r="I2315" i="3"/>
  <c r="H2315" i="3"/>
  <c r="F2315" i="3"/>
  <c r="I2314" i="3"/>
  <c r="H2314" i="3"/>
  <c r="F2314" i="3"/>
  <c r="I2313" i="3"/>
  <c r="H2313" i="3"/>
  <c r="F2313" i="3"/>
  <c r="I2312" i="3"/>
  <c r="H2312" i="3"/>
  <c r="F2312" i="3"/>
  <c r="I2311" i="3"/>
  <c r="H2311" i="3"/>
  <c r="F2311" i="3"/>
  <c r="I2310" i="3"/>
  <c r="H2310" i="3"/>
  <c r="F2310" i="3"/>
  <c r="I2309" i="3"/>
  <c r="H2309" i="3"/>
  <c r="F2309" i="3"/>
  <c r="I2308" i="3"/>
  <c r="H2308" i="3"/>
  <c r="F2308" i="3"/>
  <c r="I2307" i="3"/>
  <c r="H2307" i="3"/>
  <c r="F2307" i="3"/>
  <c r="I2306" i="3"/>
  <c r="H2306" i="3"/>
  <c r="F2306" i="3"/>
  <c r="I2305" i="3"/>
  <c r="H2305" i="3"/>
  <c r="F2305" i="3"/>
  <c r="I2304" i="3"/>
  <c r="H2304" i="3"/>
  <c r="F2304" i="3"/>
  <c r="I2303" i="3"/>
  <c r="H2303" i="3"/>
  <c r="F2303" i="3"/>
  <c r="I2302" i="3"/>
  <c r="H2302" i="3"/>
  <c r="F2302" i="3"/>
  <c r="I2301" i="3"/>
  <c r="H2301" i="3"/>
  <c r="F2301" i="3"/>
  <c r="I2300" i="3"/>
  <c r="H2300" i="3"/>
  <c r="F2300" i="3"/>
  <c r="I2299" i="3"/>
  <c r="H2299" i="3"/>
  <c r="F2299" i="3"/>
  <c r="I2298" i="3"/>
  <c r="H2298" i="3"/>
  <c r="F2298" i="3"/>
  <c r="I2297" i="3"/>
  <c r="H2297" i="3"/>
  <c r="F2297" i="3"/>
  <c r="I2296" i="3"/>
  <c r="H2296" i="3"/>
  <c r="F2296" i="3"/>
  <c r="I2295" i="3"/>
  <c r="H2295" i="3"/>
  <c r="A2295" i="3" s="1"/>
  <c r="A2296" i="3" s="1"/>
  <c r="F2295" i="3"/>
  <c r="I2294" i="3"/>
  <c r="H2294" i="3"/>
  <c r="F2294" i="3"/>
  <c r="I2293" i="3"/>
  <c r="H2293" i="3"/>
  <c r="A2293" i="3" s="1"/>
  <c r="F2293" i="3"/>
  <c r="I2292" i="3"/>
  <c r="B2292" i="3" s="1"/>
  <c r="H2292" i="3"/>
  <c r="F2292" i="3"/>
  <c r="I2291" i="3"/>
  <c r="H2291" i="3"/>
  <c r="F2291" i="3"/>
  <c r="I2290" i="3"/>
  <c r="H2290" i="3"/>
  <c r="A2290" i="3" s="1"/>
  <c r="F2290" i="3"/>
  <c r="I2289" i="3"/>
  <c r="H2289" i="3"/>
  <c r="F2289" i="3"/>
  <c r="I2288" i="3"/>
  <c r="H2288" i="3"/>
  <c r="F2288" i="3"/>
  <c r="I2287" i="3"/>
  <c r="H2287" i="3"/>
  <c r="A2287" i="3" s="1"/>
  <c r="F2287" i="3"/>
  <c r="I2286" i="3"/>
  <c r="B2286" i="3" s="1"/>
  <c r="H2286" i="3"/>
  <c r="F2286" i="3"/>
  <c r="I2285" i="3"/>
  <c r="H2285" i="3"/>
  <c r="F2285" i="3"/>
  <c r="I2284" i="3"/>
  <c r="H2284" i="3"/>
  <c r="A2284" i="3" s="1"/>
  <c r="F2284" i="3"/>
  <c r="I2283" i="3"/>
  <c r="C2283" i="3" s="1"/>
  <c r="H2283" i="3"/>
  <c r="F2283" i="3"/>
  <c r="B2283" i="3"/>
  <c r="I2282" i="3"/>
  <c r="H2282" i="3"/>
  <c r="F2282" i="3"/>
  <c r="I2281" i="3"/>
  <c r="H2281" i="3"/>
  <c r="A2281" i="3" s="1"/>
  <c r="F2281" i="3"/>
  <c r="I2280" i="3"/>
  <c r="C2280" i="3" s="1"/>
  <c r="H2280" i="3"/>
  <c r="F2280" i="3"/>
  <c r="I2279" i="3"/>
  <c r="H2279" i="3"/>
  <c r="F2279" i="3"/>
  <c r="I2278" i="3"/>
  <c r="H2278" i="3"/>
  <c r="F2278" i="3"/>
  <c r="I2277" i="3"/>
  <c r="H2277" i="3"/>
  <c r="A2277" i="3" s="1"/>
  <c r="F2277" i="3"/>
  <c r="I2276" i="3"/>
  <c r="C2276" i="3" s="1"/>
  <c r="H2276" i="3"/>
  <c r="F2276" i="3"/>
  <c r="I2275" i="3"/>
  <c r="H2275" i="3"/>
  <c r="F2275" i="3"/>
  <c r="I2274" i="3"/>
  <c r="H2274" i="3"/>
  <c r="A2274" i="3" s="1"/>
  <c r="F2274" i="3"/>
  <c r="I2273" i="3"/>
  <c r="B2273" i="3" s="1"/>
  <c r="H2273" i="3"/>
  <c r="F2273" i="3"/>
  <c r="I2272" i="3"/>
  <c r="H2272" i="3"/>
  <c r="F2272" i="3"/>
  <c r="I2271" i="3"/>
  <c r="H2271" i="3"/>
  <c r="A2271" i="3" s="1"/>
  <c r="F2271" i="3"/>
  <c r="I2270" i="3"/>
  <c r="C2270" i="3" s="1"/>
  <c r="H2270" i="3"/>
  <c r="F2270" i="3"/>
  <c r="I2269" i="3"/>
  <c r="H2269" i="3"/>
  <c r="F2269" i="3"/>
  <c r="I2268" i="3"/>
  <c r="H2268" i="3"/>
  <c r="A2268" i="3" s="1"/>
  <c r="F2268" i="3"/>
  <c r="I2267" i="3"/>
  <c r="C2267" i="3" s="1"/>
  <c r="H2267" i="3"/>
  <c r="F2267" i="3"/>
  <c r="I2266" i="3"/>
  <c r="H2266" i="3"/>
  <c r="F2266" i="3"/>
  <c r="I2265" i="3"/>
  <c r="H2265" i="3"/>
  <c r="A2265" i="3" s="1"/>
  <c r="F2265" i="3"/>
  <c r="I2264" i="3"/>
  <c r="B2264" i="3" s="1"/>
  <c r="H2264" i="3"/>
  <c r="F2264" i="3"/>
  <c r="I2263" i="3"/>
  <c r="H2263" i="3"/>
  <c r="F2263" i="3"/>
  <c r="I2262" i="3"/>
  <c r="H2262" i="3"/>
  <c r="A2262" i="3" s="1"/>
  <c r="F2262" i="3"/>
  <c r="I2261" i="3"/>
  <c r="H2261" i="3"/>
  <c r="F2261" i="3"/>
  <c r="I2260" i="3"/>
  <c r="H2260" i="3"/>
  <c r="F2260" i="3"/>
  <c r="I2259" i="3"/>
  <c r="H2259" i="3"/>
  <c r="A2259" i="3" s="1"/>
  <c r="F2259" i="3"/>
  <c r="I2258" i="3"/>
  <c r="B2258" i="3" s="1"/>
  <c r="H2258" i="3"/>
  <c r="F2258" i="3"/>
  <c r="I2257" i="3"/>
  <c r="H2257" i="3"/>
  <c r="F2257" i="3"/>
  <c r="I2256" i="3"/>
  <c r="H2256" i="3"/>
  <c r="A2256" i="3" s="1"/>
  <c r="F2256" i="3"/>
  <c r="I2255" i="3"/>
  <c r="H2255" i="3"/>
  <c r="F2255" i="3"/>
  <c r="I2254" i="3"/>
  <c r="H2254" i="3"/>
  <c r="F2254" i="3"/>
  <c r="I2253" i="3"/>
  <c r="C2253" i="3" s="1"/>
  <c r="H2253" i="3"/>
  <c r="A2253" i="3" s="1"/>
  <c r="F2253" i="3"/>
  <c r="I2252" i="3"/>
  <c r="C2252" i="3" s="1"/>
  <c r="H2252" i="3"/>
  <c r="F2252" i="3"/>
  <c r="B2252" i="3"/>
  <c r="I2251" i="3"/>
  <c r="H2251" i="3"/>
  <c r="F2251" i="3"/>
  <c r="I2250" i="3"/>
  <c r="H2250" i="3"/>
  <c r="A2250" i="3" s="1"/>
  <c r="F2250" i="3"/>
  <c r="I2249" i="3"/>
  <c r="B2249" i="3" s="1"/>
  <c r="H2249" i="3"/>
  <c r="F2249" i="3"/>
  <c r="I2248" i="3"/>
  <c r="H2248" i="3"/>
  <c r="F2248" i="3"/>
  <c r="I2247" i="3"/>
  <c r="H2247" i="3"/>
  <c r="F2247" i="3"/>
  <c r="I2246" i="3"/>
  <c r="H2246" i="3"/>
  <c r="A2246" i="3" s="1"/>
  <c r="F2246" i="3"/>
  <c r="I2245" i="3"/>
  <c r="B2245" i="3" s="1"/>
  <c r="H2245" i="3"/>
  <c r="F2245" i="3"/>
  <c r="I2244" i="3"/>
  <c r="H2244" i="3"/>
  <c r="F2244" i="3"/>
  <c r="I2243" i="3"/>
  <c r="H2243" i="3"/>
  <c r="F2243" i="3"/>
  <c r="A2243" i="3"/>
  <c r="I2242" i="3"/>
  <c r="B2242" i="3" s="1"/>
  <c r="H2242" i="3"/>
  <c r="F2242" i="3"/>
  <c r="I2241" i="3"/>
  <c r="H2241" i="3"/>
  <c r="F2241" i="3"/>
  <c r="I2240" i="3"/>
  <c r="H2240" i="3"/>
  <c r="A2240" i="3" s="1"/>
  <c r="F2240" i="3"/>
  <c r="I2239" i="3"/>
  <c r="B2239" i="3" s="1"/>
  <c r="H2239" i="3"/>
  <c r="F2239" i="3"/>
  <c r="I2238" i="3"/>
  <c r="H2238" i="3"/>
  <c r="F2238" i="3"/>
  <c r="I2237" i="3"/>
  <c r="H2237" i="3"/>
  <c r="A2237" i="3" s="1"/>
  <c r="F2237" i="3"/>
  <c r="I2236" i="3"/>
  <c r="C2236" i="3" s="1"/>
  <c r="C2237" i="3" s="1"/>
  <c r="H2236" i="3"/>
  <c r="F2236" i="3"/>
  <c r="I2235" i="3"/>
  <c r="H2235" i="3"/>
  <c r="F2235" i="3"/>
  <c r="I2234" i="3"/>
  <c r="H2234" i="3"/>
  <c r="A2234" i="3" s="1"/>
  <c r="F2234" i="3"/>
  <c r="I2233" i="3"/>
  <c r="B2233" i="3" s="1"/>
  <c r="H2233" i="3"/>
  <c r="F2233" i="3"/>
  <c r="I2232" i="3"/>
  <c r="H2232" i="3"/>
  <c r="F2232" i="3"/>
  <c r="I2231" i="3"/>
  <c r="H2231" i="3"/>
  <c r="A2231" i="3" s="1"/>
  <c r="F2231" i="3"/>
  <c r="I2230" i="3"/>
  <c r="H2230" i="3"/>
  <c r="F2230" i="3"/>
  <c r="I2229" i="3"/>
  <c r="H2229" i="3"/>
  <c r="F2229" i="3"/>
  <c r="I2228" i="3"/>
  <c r="H2228" i="3"/>
  <c r="A2228" i="3" s="1"/>
  <c r="F2228" i="3"/>
  <c r="I2227" i="3"/>
  <c r="C2227" i="3" s="1"/>
  <c r="H2227" i="3"/>
  <c r="F2227" i="3"/>
  <c r="I2226" i="3"/>
  <c r="H2226" i="3"/>
  <c r="F2226" i="3"/>
  <c r="I2225" i="3"/>
  <c r="H2225" i="3"/>
  <c r="A2225" i="3" s="1"/>
  <c r="F2225" i="3"/>
  <c r="I2224" i="3"/>
  <c r="C2224" i="3" s="1"/>
  <c r="H2224" i="3"/>
  <c r="F2224" i="3"/>
  <c r="I2223" i="3"/>
  <c r="H2223" i="3"/>
  <c r="F2223" i="3"/>
  <c r="I2222" i="3"/>
  <c r="H2222" i="3"/>
  <c r="A2222" i="3" s="1"/>
  <c r="F2222" i="3"/>
  <c r="I2221" i="3"/>
  <c r="B2221" i="3" s="1"/>
  <c r="H2221" i="3"/>
  <c r="F2221" i="3"/>
  <c r="I2220" i="3"/>
  <c r="H2220" i="3"/>
  <c r="F2220" i="3"/>
  <c r="I2219" i="3"/>
  <c r="H2219" i="3"/>
  <c r="A2219" i="3" s="1"/>
  <c r="F2219" i="3"/>
  <c r="I2218" i="3"/>
  <c r="B2218" i="3" s="1"/>
  <c r="H2218" i="3"/>
  <c r="F2218" i="3"/>
  <c r="I2217" i="3"/>
  <c r="H2217" i="3"/>
  <c r="F2217" i="3"/>
  <c r="I2216" i="3"/>
  <c r="H2216" i="3"/>
  <c r="F2216" i="3"/>
  <c r="I2215" i="3"/>
  <c r="H2215" i="3"/>
  <c r="A2215" i="3" s="1"/>
  <c r="F2215" i="3"/>
  <c r="I2214" i="3"/>
  <c r="C2214" i="3" s="1"/>
  <c r="H2214" i="3"/>
  <c r="F2214" i="3"/>
  <c r="I2213" i="3"/>
  <c r="H2213" i="3"/>
  <c r="F2213" i="3"/>
  <c r="I2212" i="3"/>
  <c r="H2212" i="3"/>
  <c r="A2212" i="3" s="1"/>
  <c r="F2212" i="3"/>
  <c r="I2211" i="3"/>
  <c r="C2211" i="3" s="1"/>
  <c r="H2211" i="3"/>
  <c r="F2211" i="3"/>
  <c r="I2210" i="3"/>
  <c r="H2210" i="3"/>
  <c r="F2210" i="3"/>
  <c r="I2209" i="3"/>
  <c r="H2209" i="3"/>
  <c r="A2209" i="3" s="1"/>
  <c r="F2209" i="3"/>
  <c r="I2208" i="3"/>
  <c r="C2208" i="3" s="1"/>
  <c r="H2208" i="3"/>
  <c r="F2208" i="3"/>
  <c r="I2207" i="3"/>
  <c r="H2207" i="3"/>
  <c r="F2207" i="3"/>
  <c r="I2206" i="3"/>
  <c r="H2206" i="3"/>
  <c r="A2206" i="3" s="1"/>
  <c r="F2206" i="3"/>
  <c r="I2205" i="3"/>
  <c r="B2205" i="3" s="1"/>
  <c r="H2205" i="3"/>
  <c r="F2205" i="3"/>
  <c r="I2204" i="3"/>
  <c r="H2204" i="3"/>
  <c r="F2204" i="3"/>
  <c r="I2203" i="3"/>
  <c r="H2203" i="3"/>
  <c r="A2203" i="3" s="1"/>
  <c r="F2203" i="3"/>
  <c r="I2202" i="3"/>
  <c r="B2202" i="3" s="1"/>
  <c r="H2202" i="3"/>
  <c r="F2202" i="3"/>
  <c r="I2201" i="3"/>
  <c r="H2201" i="3"/>
  <c r="F2201" i="3"/>
  <c r="I2200" i="3"/>
  <c r="H2200" i="3"/>
  <c r="A2200" i="3" s="1"/>
  <c r="F2200" i="3"/>
  <c r="I2199" i="3"/>
  <c r="B2199" i="3" s="1"/>
  <c r="H2199" i="3"/>
  <c r="F2199" i="3"/>
  <c r="I2198" i="3"/>
  <c r="H2198" i="3"/>
  <c r="F2198" i="3"/>
  <c r="I2197" i="3"/>
  <c r="H2197" i="3"/>
  <c r="F2197" i="3"/>
  <c r="A2197" i="3"/>
  <c r="I2196" i="3"/>
  <c r="H2196" i="3"/>
  <c r="F2196" i="3"/>
  <c r="I2195" i="3"/>
  <c r="H2195" i="3"/>
  <c r="F2195" i="3"/>
  <c r="I2194" i="3"/>
  <c r="H2194" i="3"/>
  <c r="F2194" i="3"/>
  <c r="I2193" i="3"/>
  <c r="H2193" i="3"/>
  <c r="F2193" i="3"/>
  <c r="I2192" i="3"/>
  <c r="H2192" i="3"/>
  <c r="F2192" i="3"/>
  <c r="I2191" i="3"/>
  <c r="H2191" i="3"/>
  <c r="A2191" i="3" s="1"/>
  <c r="F2191" i="3"/>
  <c r="I2190" i="3"/>
  <c r="H2190" i="3"/>
  <c r="F2190" i="3"/>
  <c r="I2189" i="3"/>
  <c r="H2189" i="3"/>
  <c r="F2189" i="3"/>
  <c r="I2188" i="3"/>
  <c r="H2188" i="3"/>
  <c r="A2188" i="3" s="1"/>
  <c r="F2188" i="3"/>
  <c r="I2187" i="3"/>
  <c r="C2187" i="3" s="1"/>
  <c r="H2187" i="3"/>
  <c r="F2187" i="3"/>
  <c r="B2187" i="3"/>
  <c r="B2188" i="3" s="1"/>
  <c r="I2186" i="3"/>
  <c r="H2186" i="3"/>
  <c r="F2186" i="3"/>
  <c r="I2185" i="3"/>
  <c r="H2185" i="3"/>
  <c r="A2185" i="3" s="1"/>
  <c r="F2185" i="3"/>
  <c r="I2184" i="3"/>
  <c r="B2184" i="3" s="1"/>
  <c r="H2184" i="3"/>
  <c r="F2184" i="3"/>
  <c r="I2183" i="3"/>
  <c r="H2183" i="3"/>
  <c r="F2183" i="3"/>
  <c r="I2182" i="3"/>
  <c r="H2182" i="3"/>
  <c r="A2182" i="3" s="1"/>
  <c r="F2182" i="3"/>
  <c r="I2181" i="3"/>
  <c r="C2181" i="3" s="1"/>
  <c r="H2181" i="3"/>
  <c r="F2181" i="3"/>
  <c r="I2180" i="3"/>
  <c r="H2180" i="3"/>
  <c r="F2180" i="3"/>
  <c r="I2179" i="3"/>
  <c r="H2179" i="3"/>
  <c r="A2179" i="3" s="1"/>
  <c r="F2179" i="3"/>
  <c r="I2178" i="3"/>
  <c r="B2178" i="3" s="1"/>
  <c r="H2178" i="3"/>
  <c r="F2178" i="3"/>
  <c r="I2177" i="3"/>
  <c r="H2177" i="3"/>
  <c r="F2177" i="3"/>
  <c r="I2176" i="3"/>
  <c r="H2176" i="3"/>
  <c r="A2176" i="3" s="1"/>
  <c r="F2176" i="3"/>
  <c r="I2175" i="3"/>
  <c r="B2175" i="3" s="1"/>
  <c r="H2175" i="3"/>
  <c r="F2175" i="3"/>
  <c r="I2174" i="3"/>
  <c r="H2174" i="3"/>
  <c r="F2174" i="3"/>
  <c r="I2173" i="3"/>
  <c r="H2173" i="3"/>
  <c r="F2173" i="3"/>
  <c r="I2172" i="3"/>
  <c r="H2172" i="3"/>
  <c r="A2172" i="3" s="1"/>
  <c r="F2172" i="3"/>
  <c r="I2171" i="3"/>
  <c r="B2171" i="3" s="1"/>
  <c r="H2171" i="3"/>
  <c r="F2171" i="3"/>
  <c r="I2170" i="3"/>
  <c r="H2170" i="3"/>
  <c r="F2170" i="3"/>
  <c r="I2169" i="3"/>
  <c r="H2169" i="3"/>
  <c r="A2169" i="3" s="1"/>
  <c r="F2169" i="3"/>
  <c r="I2168" i="3"/>
  <c r="B2168" i="3" s="1"/>
  <c r="H2168" i="3"/>
  <c r="F2168" i="3"/>
  <c r="I2167" i="3"/>
  <c r="H2167" i="3"/>
  <c r="F2167" i="3"/>
  <c r="I2166" i="3"/>
  <c r="H2166" i="3"/>
  <c r="A2166" i="3" s="1"/>
  <c r="F2166" i="3"/>
  <c r="I2165" i="3"/>
  <c r="C2165" i="3" s="1"/>
  <c r="C2166" i="3" s="1"/>
  <c r="H2165" i="3"/>
  <c r="F2165" i="3"/>
  <c r="I2164" i="3"/>
  <c r="H2164" i="3"/>
  <c r="F2164" i="3"/>
  <c r="I2163" i="3"/>
  <c r="H2163" i="3"/>
  <c r="A2163" i="3" s="1"/>
  <c r="F2163" i="3"/>
  <c r="I2162" i="3"/>
  <c r="B2162" i="3" s="1"/>
  <c r="H2162" i="3"/>
  <c r="F2162" i="3"/>
  <c r="I2161" i="3"/>
  <c r="H2161" i="3"/>
  <c r="F2161" i="3"/>
  <c r="I2160" i="3"/>
  <c r="H2160" i="3"/>
  <c r="F2160" i="3"/>
  <c r="I2159" i="3"/>
  <c r="H2159" i="3"/>
  <c r="A2159" i="3" s="1"/>
  <c r="F2159" i="3"/>
  <c r="I2158" i="3"/>
  <c r="B2158" i="3" s="1"/>
  <c r="H2158" i="3"/>
  <c r="F2158" i="3"/>
  <c r="I2157" i="3"/>
  <c r="H2157" i="3"/>
  <c r="F2157" i="3"/>
  <c r="I2156" i="3"/>
  <c r="H2156" i="3"/>
  <c r="F2156" i="3"/>
  <c r="I2155" i="3"/>
  <c r="H2155" i="3"/>
  <c r="A2155" i="3" s="1"/>
  <c r="F2155" i="3"/>
  <c r="I2154" i="3"/>
  <c r="C2154" i="3" s="1"/>
  <c r="H2154" i="3"/>
  <c r="F2154" i="3"/>
  <c r="B2154" i="3"/>
  <c r="I2153" i="3"/>
  <c r="H2153" i="3"/>
  <c r="F2153" i="3"/>
  <c r="I2152" i="3"/>
  <c r="H2152" i="3"/>
  <c r="A2152" i="3" s="1"/>
  <c r="F2152" i="3"/>
  <c r="I2151" i="3"/>
  <c r="H2151" i="3"/>
  <c r="F2151" i="3"/>
  <c r="I2150" i="3"/>
  <c r="H2150" i="3"/>
  <c r="A2150" i="3" s="1"/>
  <c r="F2150" i="3"/>
  <c r="I2149" i="3"/>
  <c r="B2149" i="3" s="1"/>
  <c r="H2149" i="3"/>
  <c r="F2149" i="3"/>
  <c r="I2148" i="3"/>
  <c r="H2148" i="3"/>
  <c r="F2148" i="3"/>
  <c r="I2147" i="3"/>
  <c r="H2147" i="3"/>
  <c r="A2147" i="3" s="1"/>
  <c r="F2147" i="3"/>
  <c r="I2146" i="3"/>
  <c r="B2146" i="3" s="1"/>
  <c r="H2146" i="3"/>
  <c r="F2146" i="3"/>
  <c r="I2145" i="3"/>
  <c r="H2145" i="3"/>
  <c r="F2145" i="3"/>
  <c r="I2144" i="3"/>
  <c r="H2144" i="3"/>
  <c r="A2144" i="3" s="1"/>
  <c r="F2144" i="3"/>
  <c r="I2143" i="3"/>
  <c r="B2143" i="3" s="1"/>
  <c r="H2143" i="3"/>
  <c r="F2143" i="3"/>
  <c r="I2142" i="3"/>
  <c r="H2142" i="3"/>
  <c r="F2142" i="3"/>
  <c r="I2141" i="3"/>
  <c r="H2141" i="3"/>
  <c r="F2141" i="3"/>
  <c r="I2140" i="3"/>
  <c r="H2140" i="3"/>
  <c r="A2140" i="3" s="1"/>
  <c r="F2140" i="3"/>
  <c r="I2139" i="3"/>
  <c r="B2139" i="3" s="1"/>
  <c r="H2139" i="3"/>
  <c r="F2139" i="3"/>
  <c r="I2138" i="3"/>
  <c r="H2138" i="3"/>
  <c r="F2138" i="3"/>
  <c r="I2137" i="3"/>
  <c r="H2137" i="3"/>
  <c r="A2137" i="3" s="1"/>
  <c r="F2137" i="3"/>
  <c r="I2136" i="3"/>
  <c r="B2136" i="3" s="1"/>
  <c r="H2136" i="3"/>
  <c r="F2136" i="3"/>
  <c r="I2135" i="3"/>
  <c r="H2135" i="3"/>
  <c r="F2135" i="3"/>
  <c r="I2134" i="3"/>
  <c r="H2134" i="3"/>
  <c r="A2134" i="3" s="1"/>
  <c r="F2134" i="3"/>
  <c r="I2133" i="3"/>
  <c r="H2133" i="3"/>
  <c r="F2133" i="3"/>
  <c r="I2132" i="3"/>
  <c r="H2132" i="3"/>
  <c r="F2132" i="3"/>
  <c r="I2131" i="3"/>
  <c r="H2131" i="3"/>
  <c r="A2131" i="3" s="1"/>
  <c r="F2131" i="3"/>
  <c r="I2130" i="3"/>
  <c r="B2130" i="3" s="1"/>
  <c r="H2130" i="3"/>
  <c r="F2130" i="3"/>
  <c r="I2129" i="3"/>
  <c r="H2129" i="3"/>
  <c r="F2129" i="3"/>
  <c r="I2128" i="3"/>
  <c r="H2128" i="3"/>
  <c r="F2128" i="3"/>
  <c r="I2127" i="3"/>
  <c r="H2127" i="3"/>
  <c r="A2127" i="3" s="1"/>
  <c r="F2127" i="3"/>
  <c r="I2126" i="3"/>
  <c r="B2126" i="3" s="1"/>
  <c r="H2126" i="3"/>
  <c r="F2126" i="3"/>
  <c r="I2125" i="3"/>
  <c r="H2125" i="3"/>
  <c r="F2125" i="3"/>
  <c r="I2124" i="3"/>
  <c r="H2124" i="3"/>
  <c r="A2124" i="3" s="1"/>
  <c r="F2124" i="3"/>
  <c r="I2123" i="3"/>
  <c r="B2123" i="3" s="1"/>
  <c r="H2123" i="3"/>
  <c r="F2123" i="3"/>
  <c r="I2122" i="3"/>
  <c r="H2122" i="3"/>
  <c r="F2122" i="3"/>
  <c r="I2121" i="3"/>
  <c r="H2121" i="3"/>
  <c r="F2121" i="3"/>
  <c r="I2120" i="3"/>
  <c r="H2120" i="3"/>
  <c r="A2120" i="3" s="1"/>
  <c r="F2120" i="3"/>
  <c r="I2119" i="3"/>
  <c r="B2119" i="3" s="1"/>
  <c r="H2119" i="3"/>
  <c r="F2119" i="3"/>
  <c r="I2118" i="3"/>
  <c r="H2118" i="3"/>
  <c r="F2118" i="3"/>
  <c r="I2117" i="3"/>
  <c r="H2117" i="3"/>
  <c r="A2117" i="3" s="1"/>
  <c r="F2117" i="3"/>
  <c r="I2116" i="3"/>
  <c r="C2116" i="3" s="1"/>
  <c r="H2116" i="3"/>
  <c r="F2116" i="3"/>
  <c r="I2115" i="3"/>
  <c r="H2115" i="3"/>
  <c r="F2115" i="3"/>
  <c r="I2114" i="3"/>
  <c r="H2114" i="3"/>
  <c r="A2114" i="3" s="1"/>
  <c r="F2114" i="3"/>
  <c r="I2113" i="3"/>
  <c r="B2113" i="3" s="1"/>
  <c r="H2113" i="3"/>
  <c r="F2113" i="3"/>
  <c r="I2112" i="3"/>
  <c r="H2112" i="3"/>
  <c r="F2112" i="3"/>
  <c r="I2111" i="3"/>
  <c r="H2111" i="3"/>
  <c r="F2111" i="3"/>
  <c r="I2110" i="3"/>
  <c r="H2110" i="3"/>
  <c r="A2110" i="3" s="1"/>
  <c r="F2110" i="3"/>
  <c r="I2109" i="3"/>
  <c r="H2109" i="3"/>
  <c r="F2109" i="3"/>
  <c r="I2108" i="3"/>
  <c r="H2108" i="3"/>
  <c r="F2108" i="3"/>
  <c r="I2107" i="3"/>
  <c r="H2107" i="3"/>
  <c r="A2107" i="3" s="1"/>
  <c r="F2107" i="3"/>
  <c r="I2106" i="3"/>
  <c r="C2106" i="3" s="1"/>
  <c r="H2106" i="3"/>
  <c r="F2106" i="3"/>
  <c r="I2105" i="3"/>
  <c r="H2105" i="3"/>
  <c r="F2105" i="3"/>
  <c r="I2104" i="3"/>
  <c r="H2104" i="3"/>
  <c r="A2104" i="3" s="1"/>
  <c r="F2104" i="3"/>
  <c r="I2103" i="3"/>
  <c r="B2103" i="3" s="1"/>
  <c r="H2103" i="3"/>
  <c r="F2103" i="3"/>
  <c r="I2102" i="3"/>
  <c r="H2102" i="3"/>
  <c r="F2102" i="3"/>
  <c r="I2101" i="3"/>
  <c r="H2101" i="3"/>
  <c r="A2101" i="3" s="1"/>
  <c r="F2101" i="3"/>
  <c r="I2100" i="3"/>
  <c r="C2100" i="3" s="1"/>
  <c r="H2100" i="3"/>
  <c r="F2100" i="3"/>
  <c r="I2099" i="3"/>
  <c r="H2099" i="3"/>
  <c r="F2099" i="3"/>
  <c r="I2098" i="3"/>
  <c r="H2098" i="3"/>
  <c r="A2098" i="3" s="1"/>
  <c r="F2098" i="3"/>
  <c r="I2097" i="3"/>
  <c r="C2097" i="3" s="1"/>
  <c r="C2098" i="3" s="1"/>
  <c r="H2097" i="3"/>
  <c r="F2097" i="3"/>
  <c r="I2096" i="3"/>
  <c r="H2096" i="3"/>
  <c r="F2096" i="3"/>
  <c r="I2095" i="3"/>
  <c r="H2095" i="3"/>
  <c r="A2095" i="3" s="1"/>
  <c r="F2095" i="3"/>
  <c r="I2094" i="3"/>
  <c r="B2094" i="3" s="1"/>
  <c r="H2094" i="3"/>
  <c r="F2094" i="3"/>
  <c r="I2093" i="3"/>
  <c r="H2093" i="3"/>
  <c r="F2093" i="3"/>
  <c r="I2092" i="3"/>
  <c r="H2092" i="3"/>
  <c r="A2092" i="3" s="1"/>
  <c r="A2093" i="3" s="1"/>
  <c r="F2092" i="3"/>
  <c r="I2091" i="3"/>
  <c r="H2091" i="3"/>
  <c r="F2091" i="3"/>
  <c r="I2090" i="3"/>
  <c r="H2090" i="3"/>
  <c r="F2090" i="3"/>
  <c r="I2089" i="3"/>
  <c r="H2089" i="3"/>
  <c r="A2089" i="3" s="1"/>
  <c r="F2089" i="3"/>
  <c r="I2088" i="3"/>
  <c r="B2088" i="3" s="1"/>
  <c r="H2088" i="3"/>
  <c r="F2088" i="3"/>
  <c r="C2088" i="3"/>
  <c r="I2087" i="3"/>
  <c r="H2087" i="3"/>
  <c r="F2087" i="3"/>
  <c r="I2086" i="3"/>
  <c r="H2086" i="3"/>
  <c r="A2086" i="3" s="1"/>
  <c r="F2086" i="3"/>
  <c r="I2085" i="3"/>
  <c r="C2085" i="3" s="1"/>
  <c r="H2085" i="3"/>
  <c r="F2085" i="3"/>
  <c r="I2084" i="3"/>
  <c r="H2084" i="3"/>
  <c r="F2084" i="3"/>
  <c r="I2083" i="3"/>
  <c r="H2083" i="3"/>
  <c r="A2083" i="3" s="1"/>
  <c r="F2083" i="3"/>
  <c r="I2082" i="3"/>
  <c r="C2082" i="3" s="1"/>
  <c r="H2082" i="3"/>
  <c r="F2082" i="3"/>
  <c r="I2081" i="3"/>
  <c r="H2081" i="3"/>
  <c r="F2081" i="3"/>
  <c r="I2080" i="3"/>
  <c r="H2080" i="3"/>
  <c r="A2080" i="3" s="1"/>
  <c r="F2080" i="3"/>
  <c r="I2079" i="3"/>
  <c r="B2079" i="3" s="1"/>
  <c r="H2079" i="3"/>
  <c r="F2079" i="3"/>
  <c r="I2078" i="3"/>
  <c r="H2078" i="3"/>
  <c r="F2078" i="3"/>
  <c r="I2077" i="3"/>
  <c r="H2077" i="3"/>
  <c r="F2077" i="3"/>
  <c r="I2076" i="3"/>
  <c r="H2076" i="3"/>
  <c r="A2076" i="3" s="1"/>
  <c r="F2076" i="3"/>
  <c r="I2075" i="3"/>
  <c r="B2075" i="3" s="1"/>
  <c r="H2075" i="3"/>
  <c r="F2075" i="3"/>
  <c r="I2074" i="3"/>
  <c r="H2074" i="3"/>
  <c r="F2074" i="3"/>
  <c r="I2073" i="3"/>
  <c r="H2073" i="3"/>
  <c r="F2073" i="3"/>
  <c r="I2072" i="3"/>
  <c r="H2072" i="3"/>
  <c r="A2072" i="3" s="1"/>
  <c r="F2072" i="3"/>
  <c r="I2071" i="3"/>
  <c r="C2071" i="3" s="1"/>
  <c r="H2071" i="3"/>
  <c r="F2071" i="3"/>
  <c r="I2070" i="3"/>
  <c r="H2070" i="3"/>
  <c r="F2070" i="3"/>
  <c r="I2069" i="3"/>
  <c r="H2069" i="3"/>
  <c r="A2069" i="3" s="1"/>
  <c r="A2070" i="3" s="1"/>
  <c r="F2069" i="3"/>
  <c r="I2068" i="3"/>
  <c r="B2068" i="3" s="1"/>
  <c r="H2068" i="3"/>
  <c r="F2068" i="3"/>
  <c r="I2067" i="3"/>
  <c r="H2067" i="3"/>
  <c r="F2067" i="3"/>
  <c r="I2066" i="3"/>
  <c r="H2066" i="3"/>
  <c r="A2066" i="3" s="1"/>
  <c r="F2066" i="3"/>
  <c r="I2065" i="3"/>
  <c r="H2065" i="3"/>
  <c r="F2065" i="3"/>
  <c r="I2064" i="3"/>
  <c r="H2064" i="3"/>
  <c r="F2064" i="3"/>
  <c r="I2063" i="3"/>
  <c r="H2063" i="3"/>
  <c r="F2063" i="3"/>
  <c r="I2062" i="3"/>
  <c r="H2062" i="3"/>
  <c r="F2062" i="3"/>
  <c r="I2061" i="3"/>
  <c r="H2061" i="3"/>
  <c r="F2061" i="3"/>
  <c r="I2060" i="3"/>
  <c r="H2060" i="3"/>
  <c r="A2060" i="3" s="1"/>
  <c r="F2060" i="3"/>
  <c r="I2059" i="3"/>
  <c r="H2059" i="3"/>
  <c r="F2059" i="3"/>
  <c r="I2058" i="3"/>
  <c r="H2058" i="3"/>
  <c r="F2058" i="3"/>
  <c r="I2057" i="3"/>
  <c r="H2057" i="3"/>
  <c r="F2057" i="3"/>
  <c r="I2056" i="3"/>
  <c r="H2056" i="3"/>
  <c r="A2056" i="3" s="1"/>
  <c r="F2056" i="3"/>
  <c r="I2055" i="3"/>
  <c r="H2055" i="3"/>
  <c r="F2055" i="3"/>
  <c r="I2054" i="3"/>
  <c r="H2054" i="3"/>
  <c r="F2054" i="3"/>
  <c r="I2053" i="3"/>
  <c r="H2053" i="3"/>
  <c r="F2053" i="3"/>
  <c r="I2052" i="3"/>
  <c r="H2052" i="3"/>
  <c r="A2052" i="3" s="1"/>
  <c r="F2052" i="3"/>
  <c r="I2051" i="3"/>
  <c r="H2051" i="3"/>
  <c r="F2051" i="3"/>
  <c r="I2050" i="3"/>
  <c r="H2050" i="3"/>
  <c r="F2050" i="3"/>
  <c r="I2049" i="3"/>
  <c r="H2049" i="3"/>
  <c r="F2049" i="3"/>
  <c r="I2048" i="3"/>
  <c r="H2048" i="3"/>
  <c r="A2048" i="3" s="1"/>
  <c r="F2048" i="3"/>
  <c r="I2047" i="3"/>
  <c r="H2047" i="3"/>
  <c r="F2047" i="3"/>
  <c r="I2046" i="3"/>
  <c r="H2046" i="3"/>
  <c r="F2046" i="3"/>
  <c r="I2045" i="3"/>
  <c r="H2045" i="3"/>
  <c r="A2045" i="3" s="1"/>
  <c r="F2045" i="3"/>
  <c r="I2044" i="3"/>
  <c r="H2044" i="3"/>
  <c r="F2044" i="3"/>
  <c r="I2043" i="3"/>
  <c r="H2043" i="3"/>
  <c r="F2043" i="3"/>
  <c r="I2042" i="3"/>
  <c r="H2042" i="3"/>
  <c r="A2042" i="3" s="1"/>
  <c r="F2042" i="3"/>
  <c r="I2041" i="3"/>
  <c r="B2041" i="3" s="1"/>
  <c r="H2041" i="3"/>
  <c r="F2041" i="3"/>
  <c r="C2041" i="3"/>
  <c r="I2040" i="3"/>
  <c r="H2040" i="3"/>
  <c r="F2040" i="3"/>
  <c r="I2039" i="3"/>
  <c r="H2039" i="3"/>
  <c r="A2039" i="3" s="1"/>
  <c r="F2039" i="3"/>
  <c r="I2038" i="3"/>
  <c r="H2038" i="3"/>
  <c r="F2038" i="3"/>
  <c r="I2037" i="3"/>
  <c r="H2037" i="3"/>
  <c r="F2037" i="3"/>
  <c r="I2036" i="3"/>
  <c r="H2036" i="3"/>
  <c r="A2036" i="3" s="1"/>
  <c r="F2036" i="3"/>
  <c r="I2035" i="3"/>
  <c r="H2035" i="3"/>
  <c r="F2035" i="3"/>
  <c r="I2034" i="3"/>
  <c r="H2034" i="3"/>
  <c r="F2034" i="3"/>
  <c r="I2033" i="3"/>
  <c r="H2033" i="3"/>
  <c r="A2033" i="3" s="1"/>
  <c r="F2033" i="3"/>
  <c r="I2032" i="3"/>
  <c r="H2032" i="3"/>
  <c r="F2032" i="3"/>
  <c r="I2031" i="3"/>
  <c r="H2031" i="3"/>
  <c r="F2031" i="3"/>
  <c r="I2030" i="3"/>
  <c r="H2030" i="3"/>
  <c r="F2030" i="3"/>
  <c r="I2029" i="3"/>
  <c r="H2029" i="3"/>
  <c r="A2029" i="3" s="1"/>
  <c r="F2029" i="3"/>
  <c r="I2028" i="3"/>
  <c r="B2028" i="3" s="1"/>
  <c r="H2028" i="3"/>
  <c r="F2028" i="3"/>
  <c r="I2027" i="3"/>
  <c r="H2027" i="3"/>
  <c r="F2027" i="3"/>
  <c r="I2026" i="3"/>
  <c r="H2026" i="3"/>
  <c r="A2026" i="3" s="1"/>
  <c r="F2026" i="3"/>
  <c r="I2025" i="3"/>
  <c r="B2025" i="3" s="1"/>
  <c r="H2025" i="3"/>
  <c r="F2025" i="3"/>
  <c r="I2024" i="3"/>
  <c r="H2024" i="3"/>
  <c r="F2024" i="3"/>
  <c r="I2023" i="3"/>
  <c r="H2023" i="3"/>
  <c r="F2023" i="3"/>
  <c r="I2022" i="3"/>
  <c r="H2022" i="3"/>
  <c r="A2022" i="3" s="1"/>
  <c r="F2022" i="3"/>
  <c r="I2021" i="3"/>
  <c r="H2021" i="3"/>
  <c r="F2021" i="3"/>
  <c r="I2020" i="3"/>
  <c r="H2020" i="3"/>
  <c r="F2020" i="3"/>
  <c r="I2019" i="3"/>
  <c r="H2019" i="3"/>
  <c r="F2019" i="3"/>
  <c r="I2018" i="3"/>
  <c r="H2018" i="3"/>
  <c r="A2018" i="3" s="1"/>
  <c r="F2018" i="3"/>
  <c r="I2017" i="3"/>
  <c r="H2017" i="3"/>
  <c r="F2017" i="3"/>
  <c r="I2016" i="3"/>
  <c r="H2016" i="3"/>
  <c r="F2016" i="3"/>
  <c r="I2015" i="3"/>
  <c r="H2015" i="3"/>
  <c r="A2015" i="3" s="1"/>
  <c r="F2015" i="3"/>
  <c r="I2014" i="3"/>
  <c r="B2014" i="3" s="1"/>
  <c r="H2014" i="3"/>
  <c r="F2014" i="3"/>
  <c r="I2013" i="3"/>
  <c r="H2013" i="3"/>
  <c r="F2013" i="3"/>
  <c r="I2012" i="3"/>
  <c r="H2012" i="3"/>
  <c r="A2012" i="3" s="1"/>
  <c r="F2012" i="3"/>
  <c r="I2011" i="3"/>
  <c r="C2011" i="3" s="1"/>
  <c r="C2012" i="3" s="1"/>
  <c r="H2011" i="3"/>
  <c r="F2011" i="3"/>
  <c r="I2010" i="3"/>
  <c r="H2010" i="3"/>
  <c r="F2010" i="3"/>
  <c r="I2009" i="3"/>
  <c r="H2009" i="3"/>
  <c r="F2009" i="3"/>
  <c r="I2008" i="3"/>
  <c r="H2008" i="3"/>
  <c r="A2008" i="3" s="1"/>
  <c r="F2008" i="3"/>
  <c r="I2007" i="3"/>
  <c r="B2007" i="3" s="1"/>
  <c r="H2007" i="3"/>
  <c r="F2007" i="3"/>
  <c r="I2006" i="3"/>
  <c r="H2006" i="3"/>
  <c r="F2006" i="3"/>
  <c r="I2005" i="3"/>
  <c r="H2005" i="3"/>
  <c r="A2005" i="3" s="1"/>
  <c r="F2005" i="3"/>
  <c r="I2004" i="3"/>
  <c r="H2004" i="3"/>
  <c r="F2004" i="3"/>
  <c r="I2003" i="3"/>
  <c r="H2003" i="3"/>
  <c r="F2003" i="3"/>
  <c r="I2002" i="3"/>
  <c r="H2002" i="3"/>
  <c r="A2002" i="3" s="1"/>
  <c r="F2002" i="3"/>
  <c r="I2001" i="3"/>
  <c r="C2001" i="3" s="1"/>
  <c r="C2002" i="3" s="1"/>
  <c r="H2001" i="3"/>
  <c r="F2001" i="3"/>
  <c r="B2001" i="3"/>
  <c r="I2000" i="3"/>
  <c r="H2000" i="3"/>
  <c r="F2000" i="3"/>
  <c r="I1999" i="3"/>
  <c r="H1999" i="3"/>
  <c r="F1999" i="3"/>
  <c r="A1999" i="3"/>
  <c r="I1998" i="3"/>
  <c r="B1998" i="3" s="1"/>
  <c r="H1998" i="3"/>
  <c r="F1998" i="3"/>
  <c r="I1997" i="3"/>
  <c r="H1997" i="3"/>
  <c r="F1997" i="3"/>
  <c r="I1996" i="3"/>
  <c r="H1996" i="3"/>
  <c r="F1996" i="3"/>
  <c r="I1995" i="3"/>
  <c r="H1995" i="3"/>
  <c r="F1995" i="3"/>
  <c r="I1994" i="3"/>
  <c r="H1994" i="3"/>
  <c r="A1994" i="3" s="1"/>
  <c r="F1994" i="3"/>
  <c r="I1993" i="3"/>
  <c r="C1993" i="3" s="1"/>
  <c r="C1994" i="3" s="1"/>
  <c r="H1993" i="3"/>
  <c r="F1993" i="3"/>
  <c r="I1992" i="3"/>
  <c r="H1992" i="3"/>
  <c r="F1992" i="3"/>
  <c r="I1991" i="3"/>
  <c r="H1991" i="3"/>
  <c r="A1991" i="3" s="1"/>
  <c r="F1991" i="3"/>
  <c r="I1990" i="3"/>
  <c r="B1990" i="3" s="1"/>
  <c r="H1990" i="3"/>
  <c r="F1990" i="3"/>
  <c r="I1989" i="3"/>
  <c r="H1989" i="3"/>
  <c r="F1989" i="3"/>
  <c r="I1988" i="3"/>
  <c r="H1988" i="3"/>
  <c r="F1988" i="3"/>
  <c r="I1987" i="3"/>
  <c r="H1987" i="3"/>
  <c r="A1987" i="3" s="1"/>
  <c r="F1987" i="3"/>
  <c r="I1986" i="3"/>
  <c r="C1986" i="3" s="1"/>
  <c r="H1986" i="3"/>
  <c r="F1986" i="3"/>
  <c r="I1985" i="3"/>
  <c r="H1985" i="3"/>
  <c r="F1985" i="3"/>
  <c r="I1984" i="3"/>
  <c r="H1984" i="3"/>
  <c r="A1984" i="3" s="1"/>
  <c r="F1984" i="3"/>
  <c r="I1983" i="3"/>
  <c r="H1983" i="3"/>
  <c r="F1983" i="3"/>
  <c r="I1982" i="3"/>
  <c r="H1982" i="3"/>
  <c r="F1982" i="3"/>
  <c r="I1981" i="3"/>
  <c r="H1981" i="3"/>
  <c r="A1981" i="3" s="1"/>
  <c r="F1981" i="3"/>
  <c r="I1980" i="3"/>
  <c r="H1980" i="3"/>
  <c r="F1980" i="3"/>
  <c r="I1979" i="3"/>
  <c r="H1979" i="3"/>
  <c r="F1979" i="3"/>
  <c r="I1978" i="3"/>
  <c r="H1978" i="3"/>
  <c r="F1978" i="3"/>
  <c r="I1977" i="3"/>
  <c r="H1977" i="3"/>
  <c r="A1977" i="3" s="1"/>
  <c r="F1977" i="3"/>
  <c r="I1976" i="3"/>
  <c r="C1976" i="3" s="1"/>
  <c r="H1976" i="3"/>
  <c r="F1976" i="3"/>
  <c r="I1975" i="3"/>
  <c r="H1975" i="3"/>
  <c r="F1975" i="3"/>
  <c r="I1974" i="3"/>
  <c r="H1974" i="3"/>
  <c r="F1974" i="3"/>
  <c r="I1973" i="3"/>
  <c r="H1973" i="3"/>
  <c r="F1973" i="3"/>
  <c r="A1973" i="3"/>
  <c r="I1972" i="3"/>
  <c r="B1972" i="3" s="1"/>
  <c r="H1972" i="3"/>
  <c r="F1972" i="3"/>
  <c r="I1971" i="3"/>
  <c r="H1971" i="3"/>
  <c r="F1971" i="3"/>
  <c r="I1970" i="3"/>
  <c r="H1970" i="3"/>
  <c r="F1970" i="3"/>
  <c r="I1969" i="3"/>
  <c r="H1969" i="3"/>
  <c r="A1969" i="3" s="1"/>
  <c r="F1969" i="3"/>
  <c r="I1968" i="3"/>
  <c r="H1968" i="3"/>
  <c r="F1968" i="3"/>
  <c r="I1967" i="3"/>
  <c r="H1967" i="3"/>
  <c r="F1967" i="3"/>
  <c r="I1966" i="3"/>
  <c r="H1966" i="3"/>
  <c r="A1966" i="3" s="1"/>
  <c r="F1966" i="3"/>
  <c r="I1965" i="3"/>
  <c r="B1965" i="3" s="1"/>
  <c r="H1965" i="3"/>
  <c r="F1965" i="3"/>
  <c r="I1964" i="3"/>
  <c r="H1964" i="3"/>
  <c r="F1964" i="3"/>
  <c r="I1963" i="3"/>
  <c r="H1963" i="3"/>
  <c r="A1963" i="3" s="1"/>
  <c r="F1963" i="3"/>
  <c r="I1962" i="3"/>
  <c r="H1962" i="3"/>
  <c r="F1962" i="3"/>
  <c r="I1961" i="3"/>
  <c r="H1961" i="3"/>
  <c r="F1961" i="3"/>
  <c r="I1960" i="3"/>
  <c r="H1960" i="3"/>
  <c r="F1960" i="3"/>
  <c r="I1959" i="3"/>
  <c r="H1959" i="3"/>
  <c r="F1959" i="3"/>
  <c r="I1958" i="3"/>
  <c r="H1958" i="3"/>
  <c r="A1958" i="3" s="1"/>
  <c r="F1958" i="3"/>
  <c r="I1957" i="3"/>
  <c r="B1957" i="3" s="1"/>
  <c r="H1957" i="3"/>
  <c r="F1957" i="3"/>
  <c r="I1956" i="3"/>
  <c r="H1956" i="3"/>
  <c r="F1956" i="3"/>
  <c r="I1955" i="3"/>
  <c r="H1955" i="3"/>
  <c r="F1955" i="3"/>
  <c r="I1954" i="3"/>
  <c r="H1954" i="3"/>
  <c r="A1954" i="3" s="1"/>
  <c r="F1954" i="3"/>
  <c r="I1953" i="3"/>
  <c r="C1953" i="3" s="1"/>
  <c r="H1953" i="3"/>
  <c r="F1953" i="3"/>
  <c r="I1952" i="3"/>
  <c r="H1952" i="3"/>
  <c r="F1952" i="3"/>
  <c r="I1951" i="3"/>
  <c r="H1951" i="3"/>
  <c r="A1951" i="3" s="1"/>
  <c r="F1951" i="3"/>
  <c r="I1950" i="3"/>
  <c r="H1950" i="3"/>
  <c r="F1950" i="3"/>
  <c r="I1949" i="3"/>
  <c r="H1949" i="3"/>
  <c r="F1949" i="3"/>
  <c r="I1948" i="3"/>
  <c r="H1948" i="3"/>
  <c r="F1948" i="3"/>
  <c r="I1947" i="3"/>
  <c r="H1947" i="3"/>
  <c r="F1947" i="3"/>
  <c r="I1946" i="3"/>
  <c r="H1946" i="3"/>
  <c r="F1946" i="3"/>
  <c r="I1945" i="3"/>
  <c r="H1945" i="3"/>
  <c r="F1945" i="3"/>
  <c r="I1944" i="3"/>
  <c r="H1944" i="3"/>
  <c r="F1944" i="3"/>
  <c r="I1943" i="3"/>
  <c r="H1943" i="3"/>
  <c r="A1943" i="3" s="1"/>
  <c r="F1943" i="3"/>
  <c r="I1942" i="3"/>
  <c r="B1942" i="3" s="1"/>
  <c r="H1942" i="3"/>
  <c r="F1942" i="3"/>
  <c r="I1941" i="3"/>
  <c r="H1941" i="3"/>
  <c r="F1941" i="3"/>
  <c r="I1940" i="3"/>
  <c r="H1940" i="3"/>
  <c r="A1940" i="3" s="1"/>
  <c r="F1940" i="3"/>
  <c r="I1939" i="3"/>
  <c r="H1939" i="3"/>
  <c r="F1939" i="3"/>
  <c r="I1938" i="3"/>
  <c r="H1938" i="3"/>
  <c r="F1938" i="3"/>
  <c r="I1937" i="3"/>
  <c r="H1937" i="3"/>
  <c r="F1937" i="3"/>
  <c r="I1936" i="3"/>
  <c r="H1936" i="3"/>
  <c r="A1936" i="3" s="1"/>
  <c r="F1936" i="3"/>
  <c r="I1935" i="3"/>
  <c r="C1935" i="3" s="1"/>
  <c r="H1935" i="3"/>
  <c r="F1935" i="3"/>
  <c r="I1934" i="3"/>
  <c r="H1934" i="3"/>
  <c r="F1934" i="3"/>
  <c r="I1933" i="3"/>
  <c r="H1933" i="3"/>
  <c r="A1933" i="3" s="1"/>
  <c r="F1933" i="3"/>
  <c r="I1932" i="3"/>
  <c r="B1932" i="3" s="1"/>
  <c r="H1932" i="3"/>
  <c r="F1932" i="3"/>
  <c r="I1931" i="3"/>
  <c r="H1931" i="3"/>
  <c r="F1931" i="3"/>
  <c r="I1930" i="3"/>
  <c r="H1930" i="3"/>
  <c r="F1930" i="3"/>
  <c r="I1929" i="3"/>
  <c r="H1929" i="3"/>
  <c r="F1929" i="3"/>
  <c r="I1928" i="3"/>
  <c r="H1928" i="3"/>
  <c r="A1928" i="3" s="1"/>
  <c r="F1928" i="3"/>
  <c r="I1927" i="3"/>
  <c r="C1927" i="3" s="1"/>
  <c r="H1927" i="3"/>
  <c r="F1927" i="3"/>
  <c r="I1926" i="3"/>
  <c r="H1926" i="3"/>
  <c r="F1926" i="3"/>
  <c r="I1925" i="3"/>
  <c r="H1925" i="3"/>
  <c r="A1925" i="3" s="1"/>
  <c r="F1925" i="3"/>
  <c r="I1924" i="3"/>
  <c r="B1924" i="3" s="1"/>
  <c r="H1924" i="3"/>
  <c r="F1924" i="3"/>
  <c r="I1923" i="3"/>
  <c r="H1923" i="3"/>
  <c r="F1923" i="3"/>
  <c r="I1922" i="3"/>
  <c r="H1922" i="3"/>
  <c r="A1922" i="3" s="1"/>
  <c r="F1922" i="3"/>
  <c r="I1921" i="3"/>
  <c r="B1921" i="3" s="1"/>
  <c r="H1921" i="3"/>
  <c r="F1921" i="3"/>
  <c r="I1920" i="3"/>
  <c r="H1920" i="3"/>
  <c r="F1920" i="3"/>
  <c r="I1919" i="3"/>
  <c r="H1919" i="3"/>
  <c r="F1919" i="3"/>
  <c r="I1918" i="3"/>
  <c r="H1918" i="3"/>
  <c r="A1918" i="3" s="1"/>
  <c r="F1918" i="3"/>
  <c r="I1917" i="3"/>
  <c r="B1917" i="3" s="1"/>
  <c r="H1917" i="3"/>
  <c r="F1917" i="3"/>
  <c r="I1916" i="3"/>
  <c r="H1916" i="3"/>
  <c r="F1916" i="3"/>
  <c r="I1915" i="3"/>
  <c r="H1915" i="3"/>
  <c r="A1915" i="3" s="1"/>
  <c r="F1915" i="3"/>
  <c r="I1914" i="3"/>
  <c r="H1914" i="3"/>
  <c r="F1914" i="3"/>
  <c r="I1913" i="3"/>
  <c r="H1913" i="3"/>
  <c r="A1913" i="3" s="1"/>
  <c r="A1914" i="3" s="1"/>
  <c r="F1913" i="3"/>
  <c r="I1912" i="3"/>
  <c r="B1912" i="3" s="1"/>
  <c r="H1912" i="3"/>
  <c r="F1912" i="3"/>
  <c r="I1911" i="3"/>
  <c r="H1911" i="3"/>
  <c r="F1911" i="3"/>
  <c r="I1910" i="3"/>
  <c r="C1910" i="3" s="1"/>
  <c r="H1910" i="3"/>
  <c r="A1910" i="3" s="1"/>
  <c r="F1910" i="3"/>
  <c r="I1909" i="3"/>
  <c r="B1909" i="3" s="1"/>
  <c r="H1909" i="3"/>
  <c r="F1909" i="3"/>
  <c r="C1909" i="3"/>
  <c r="I1908" i="3"/>
  <c r="H1908" i="3"/>
  <c r="F1908" i="3"/>
  <c r="I1907" i="3"/>
  <c r="H1907" i="3"/>
  <c r="A1907" i="3" s="1"/>
  <c r="F1907" i="3"/>
  <c r="I1906" i="3"/>
  <c r="B1906" i="3" s="1"/>
  <c r="H1906" i="3"/>
  <c r="F1906" i="3"/>
  <c r="I1905" i="3"/>
  <c r="H1905" i="3"/>
  <c r="F1905" i="3"/>
  <c r="I1904" i="3"/>
  <c r="H1904" i="3"/>
  <c r="A1904" i="3" s="1"/>
  <c r="F1904" i="3"/>
  <c r="I1903" i="3"/>
  <c r="H1903" i="3"/>
  <c r="F1903" i="3"/>
  <c r="I1902" i="3"/>
  <c r="H1902" i="3"/>
  <c r="A1902" i="3" s="1"/>
  <c r="F1902" i="3"/>
  <c r="I1901" i="3"/>
  <c r="C1901" i="3" s="1"/>
  <c r="H1901" i="3"/>
  <c r="F1901" i="3"/>
  <c r="I1900" i="3"/>
  <c r="H1900" i="3"/>
  <c r="F1900" i="3"/>
  <c r="I1899" i="3"/>
  <c r="H1899" i="3"/>
  <c r="A1899" i="3" s="1"/>
  <c r="F1899" i="3"/>
  <c r="I1898" i="3"/>
  <c r="H1898" i="3"/>
  <c r="F1898" i="3"/>
  <c r="I1897" i="3"/>
  <c r="H1897" i="3"/>
  <c r="F1897" i="3"/>
  <c r="I1896" i="3"/>
  <c r="H1896" i="3"/>
  <c r="A1896" i="3" s="1"/>
  <c r="F1896" i="3"/>
  <c r="I1895" i="3"/>
  <c r="H1895" i="3"/>
  <c r="F1895" i="3"/>
  <c r="I1894" i="3"/>
  <c r="H1894" i="3"/>
  <c r="A1894" i="3" s="1"/>
  <c r="F1894" i="3"/>
  <c r="I1893" i="3"/>
  <c r="H1893" i="3"/>
  <c r="F1893" i="3"/>
  <c r="I1892" i="3"/>
  <c r="H1892" i="3"/>
  <c r="F1892" i="3"/>
  <c r="I1891" i="3"/>
  <c r="H1891" i="3"/>
  <c r="F1891" i="3"/>
  <c r="I1890" i="3"/>
  <c r="H1890" i="3"/>
  <c r="A1890" i="3" s="1"/>
  <c r="F1890" i="3"/>
  <c r="I1889" i="3"/>
  <c r="H1889" i="3"/>
  <c r="F1889" i="3"/>
  <c r="I1888" i="3"/>
  <c r="H1888" i="3"/>
  <c r="F1888" i="3"/>
  <c r="I1887" i="3"/>
  <c r="H1887" i="3"/>
  <c r="F1887" i="3"/>
  <c r="I1886" i="3"/>
  <c r="H1886" i="3"/>
  <c r="F1886" i="3"/>
  <c r="I1885" i="3"/>
  <c r="H1885" i="3"/>
  <c r="A1885" i="3" s="1"/>
  <c r="F1885" i="3"/>
  <c r="I1884" i="3"/>
  <c r="C1884" i="3" s="1"/>
  <c r="H1884" i="3"/>
  <c r="F1884" i="3"/>
  <c r="I1883" i="3"/>
  <c r="H1883" i="3"/>
  <c r="F1883" i="3"/>
  <c r="I1882" i="3"/>
  <c r="H1882" i="3"/>
  <c r="A1882" i="3" s="1"/>
  <c r="F1882" i="3"/>
  <c r="I1881" i="3"/>
  <c r="H1881" i="3"/>
  <c r="F1881" i="3"/>
  <c r="I1880" i="3"/>
  <c r="H1880" i="3"/>
  <c r="F1880" i="3"/>
  <c r="I1879" i="3"/>
  <c r="H1879" i="3"/>
  <c r="A1879" i="3" s="1"/>
  <c r="F1879" i="3"/>
  <c r="I1878" i="3"/>
  <c r="B1878" i="3" s="1"/>
  <c r="H1878" i="3"/>
  <c r="F1878" i="3"/>
  <c r="I1877" i="3"/>
  <c r="H1877" i="3"/>
  <c r="F1877" i="3"/>
  <c r="I1876" i="3"/>
  <c r="H1876" i="3"/>
  <c r="A1876" i="3" s="1"/>
  <c r="F1876" i="3"/>
  <c r="I1875" i="3"/>
  <c r="B1875" i="3" s="1"/>
  <c r="H1875" i="3"/>
  <c r="F1875" i="3"/>
  <c r="I1874" i="3"/>
  <c r="H1874" i="3"/>
  <c r="F1874" i="3"/>
  <c r="I1873" i="3"/>
  <c r="H1873" i="3"/>
  <c r="A1873" i="3" s="1"/>
  <c r="F1873" i="3"/>
  <c r="I1872" i="3"/>
  <c r="B1872" i="3" s="1"/>
  <c r="H1872" i="3"/>
  <c r="F1872" i="3"/>
  <c r="I1871" i="3"/>
  <c r="H1871" i="3"/>
  <c r="F1871" i="3"/>
  <c r="I1870" i="3"/>
  <c r="H1870" i="3"/>
  <c r="A1870" i="3" s="1"/>
  <c r="F1870" i="3"/>
  <c r="I1869" i="3"/>
  <c r="H1869" i="3"/>
  <c r="F1869" i="3"/>
  <c r="I1868" i="3"/>
  <c r="H1868" i="3"/>
  <c r="F1868" i="3"/>
  <c r="I1867" i="3"/>
  <c r="H1867" i="3"/>
  <c r="F1867" i="3"/>
  <c r="I1866" i="3"/>
  <c r="H1866" i="3"/>
  <c r="A1866" i="3" s="1"/>
  <c r="F1866" i="3"/>
  <c r="I1865" i="3"/>
  <c r="H1865" i="3"/>
  <c r="F1865" i="3"/>
  <c r="I1864" i="3"/>
  <c r="H1864" i="3"/>
  <c r="F1864" i="3"/>
  <c r="I1863" i="3"/>
  <c r="H1863" i="3"/>
  <c r="F1863" i="3"/>
  <c r="I1862" i="3"/>
  <c r="H1862" i="3"/>
  <c r="F1862" i="3"/>
  <c r="I1861" i="3"/>
  <c r="H1861" i="3"/>
  <c r="A1861" i="3" s="1"/>
  <c r="F1861" i="3"/>
  <c r="I1860" i="3"/>
  <c r="C1860" i="3" s="1"/>
  <c r="H1860" i="3"/>
  <c r="F1860" i="3"/>
  <c r="I1859" i="3"/>
  <c r="H1859" i="3"/>
  <c r="F1859" i="3"/>
  <c r="I1858" i="3"/>
  <c r="H1858" i="3"/>
  <c r="A1858" i="3" s="1"/>
  <c r="F1858" i="3"/>
  <c r="I1857" i="3"/>
  <c r="H1857" i="3"/>
  <c r="F1857" i="3"/>
  <c r="I1856" i="3"/>
  <c r="H1856" i="3"/>
  <c r="F1856" i="3"/>
  <c r="I1855" i="3"/>
  <c r="H1855" i="3"/>
  <c r="F1855" i="3"/>
  <c r="I1854" i="3"/>
  <c r="H1854" i="3"/>
  <c r="F1854" i="3"/>
  <c r="I1853" i="3"/>
  <c r="H1853" i="3"/>
  <c r="A1853" i="3" s="1"/>
  <c r="F1853" i="3"/>
  <c r="I1852" i="3"/>
  <c r="C1852" i="3" s="1"/>
  <c r="H1852" i="3"/>
  <c r="F1852" i="3"/>
  <c r="I1851" i="3"/>
  <c r="H1851" i="3"/>
  <c r="F1851" i="3"/>
  <c r="I1850" i="3"/>
  <c r="H1850" i="3"/>
  <c r="F1850" i="3"/>
  <c r="I1849" i="3"/>
  <c r="H1849" i="3"/>
  <c r="F1849" i="3"/>
  <c r="I1848" i="3"/>
  <c r="H1848" i="3"/>
  <c r="A1848" i="3" s="1"/>
  <c r="F1848" i="3"/>
  <c r="I1847" i="3"/>
  <c r="H1847" i="3"/>
  <c r="F1847" i="3"/>
  <c r="I1846" i="3"/>
  <c r="H1846" i="3"/>
  <c r="F1846" i="3"/>
  <c r="I1845" i="3"/>
  <c r="H1845" i="3"/>
  <c r="F1845" i="3"/>
  <c r="I1844" i="3"/>
  <c r="H1844" i="3"/>
  <c r="A1844" i="3" s="1"/>
  <c r="F1844" i="3"/>
  <c r="I1843" i="3"/>
  <c r="H1843" i="3"/>
  <c r="F1843" i="3"/>
  <c r="I1842" i="3"/>
  <c r="H1842" i="3"/>
  <c r="F1842" i="3"/>
  <c r="I1841" i="3"/>
  <c r="H1841" i="3"/>
  <c r="F1841" i="3"/>
  <c r="A1841" i="3"/>
  <c r="I1840" i="3"/>
  <c r="H1840" i="3"/>
  <c r="F1840" i="3"/>
  <c r="I1839" i="3"/>
  <c r="H1839" i="3"/>
  <c r="F1839" i="3"/>
  <c r="I1838" i="3"/>
  <c r="H1838" i="3"/>
  <c r="F1838" i="3"/>
  <c r="I1837" i="3"/>
  <c r="H1837" i="3"/>
  <c r="F1837" i="3"/>
  <c r="I1836" i="3"/>
  <c r="H1836" i="3"/>
  <c r="F1836" i="3"/>
  <c r="I1835" i="3"/>
  <c r="H1835" i="3"/>
  <c r="A1835" i="3" s="1"/>
  <c r="F1835" i="3"/>
  <c r="I1834" i="3"/>
  <c r="C1834" i="3" s="1"/>
  <c r="H1834" i="3"/>
  <c r="F1834" i="3"/>
  <c r="I1833" i="3"/>
  <c r="H1833" i="3"/>
  <c r="F1833" i="3"/>
  <c r="I1832" i="3"/>
  <c r="H1832" i="3"/>
  <c r="F1832" i="3"/>
  <c r="I1831" i="3"/>
  <c r="H1831" i="3"/>
  <c r="F1831" i="3"/>
  <c r="I1830" i="3"/>
  <c r="H1830" i="3"/>
  <c r="A1830" i="3" s="1"/>
  <c r="F1830" i="3"/>
  <c r="I1829" i="3"/>
  <c r="H1829" i="3"/>
  <c r="F1829" i="3"/>
  <c r="I1828" i="3"/>
  <c r="H1828" i="3"/>
  <c r="F1828" i="3"/>
  <c r="I1827" i="3"/>
  <c r="H1827" i="3"/>
  <c r="A1827" i="3" s="1"/>
  <c r="F1827" i="3"/>
  <c r="I1826" i="3"/>
  <c r="H1826" i="3"/>
  <c r="F1826" i="3"/>
  <c r="I1825" i="3"/>
  <c r="H1825" i="3"/>
  <c r="F1825" i="3"/>
  <c r="I1824" i="3"/>
  <c r="H1824" i="3"/>
  <c r="A1824" i="3" s="1"/>
  <c r="A1825" i="3" s="1"/>
  <c r="F1824" i="3"/>
  <c r="I1823" i="3"/>
  <c r="B1823" i="3" s="1"/>
  <c r="H1823" i="3"/>
  <c r="F1823" i="3"/>
  <c r="I1822" i="3"/>
  <c r="H1822" i="3"/>
  <c r="F1822" i="3"/>
  <c r="I1821" i="3"/>
  <c r="H1821" i="3"/>
  <c r="A1821" i="3" s="1"/>
  <c r="F1821" i="3"/>
  <c r="I1820" i="3"/>
  <c r="B1820" i="3" s="1"/>
  <c r="H1820" i="3"/>
  <c r="F1820" i="3"/>
  <c r="I1819" i="3"/>
  <c r="H1819" i="3"/>
  <c r="F1819" i="3"/>
  <c r="I1818" i="3"/>
  <c r="B1818" i="3" s="1"/>
  <c r="H1818" i="3"/>
  <c r="A1818" i="3" s="1"/>
  <c r="F1818" i="3"/>
  <c r="I1817" i="3"/>
  <c r="B1817" i="3" s="1"/>
  <c r="H1817" i="3"/>
  <c r="F1817" i="3"/>
  <c r="C1817" i="3"/>
  <c r="I1816" i="3"/>
  <c r="H1816" i="3"/>
  <c r="F1816" i="3"/>
  <c r="I1815" i="3"/>
  <c r="H1815" i="3"/>
  <c r="F1815" i="3"/>
  <c r="A1815" i="3"/>
  <c r="I1814" i="3"/>
  <c r="C1814" i="3" s="1"/>
  <c r="H1814" i="3"/>
  <c r="F1814" i="3"/>
  <c r="I1813" i="3"/>
  <c r="H1813" i="3"/>
  <c r="F1813" i="3"/>
  <c r="I1812" i="3"/>
  <c r="H1812" i="3"/>
  <c r="F1812" i="3"/>
  <c r="I1811" i="3"/>
  <c r="H1811" i="3"/>
  <c r="A1811" i="3" s="1"/>
  <c r="F1811" i="3"/>
  <c r="I1810" i="3"/>
  <c r="C1810" i="3" s="1"/>
  <c r="H1810" i="3"/>
  <c r="F1810" i="3"/>
  <c r="B1810" i="3"/>
  <c r="I1809" i="3"/>
  <c r="H1809" i="3"/>
  <c r="F1809" i="3"/>
  <c r="I1808" i="3"/>
  <c r="H1808" i="3"/>
  <c r="F1808" i="3"/>
  <c r="I1807" i="3"/>
  <c r="H1807" i="3"/>
  <c r="F1807" i="3"/>
  <c r="I1806" i="3"/>
  <c r="H1806" i="3"/>
  <c r="A1806" i="3" s="1"/>
  <c r="F1806" i="3"/>
  <c r="I1805" i="3"/>
  <c r="B1805" i="3" s="1"/>
  <c r="H1805" i="3"/>
  <c r="F1805" i="3"/>
  <c r="C1805" i="3"/>
  <c r="I1804" i="3"/>
  <c r="H1804" i="3"/>
  <c r="F1804" i="3"/>
  <c r="I1803" i="3"/>
  <c r="H1803" i="3"/>
  <c r="F1803" i="3"/>
  <c r="I1802" i="3"/>
  <c r="H1802" i="3"/>
  <c r="A1802" i="3" s="1"/>
  <c r="F1802" i="3"/>
  <c r="I1801" i="3"/>
  <c r="B1801" i="3" s="1"/>
  <c r="H1801" i="3"/>
  <c r="F1801" i="3"/>
  <c r="I1800" i="3"/>
  <c r="H1800" i="3"/>
  <c r="F1800" i="3"/>
  <c r="I1799" i="3"/>
  <c r="H1799" i="3"/>
  <c r="F1799" i="3"/>
  <c r="I1798" i="3"/>
  <c r="H1798" i="3"/>
  <c r="F1798" i="3"/>
  <c r="I1797" i="3"/>
  <c r="H1797" i="3"/>
  <c r="A1797" i="3" s="1"/>
  <c r="F1797" i="3"/>
  <c r="I1796" i="3"/>
  <c r="B1796" i="3" s="1"/>
  <c r="H1796" i="3"/>
  <c r="F1796" i="3"/>
  <c r="I1795" i="3"/>
  <c r="H1795" i="3"/>
  <c r="F1795" i="3"/>
  <c r="I1794" i="3"/>
  <c r="H1794" i="3"/>
  <c r="F1794" i="3"/>
  <c r="I1793" i="3"/>
  <c r="H1793" i="3"/>
  <c r="F1793" i="3"/>
  <c r="I1792" i="3"/>
  <c r="H1792" i="3"/>
  <c r="A1792" i="3" s="1"/>
  <c r="F1792" i="3"/>
  <c r="I1791" i="3"/>
  <c r="H1791" i="3"/>
  <c r="F1791" i="3"/>
  <c r="I1790" i="3"/>
  <c r="H1790" i="3"/>
  <c r="F1790" i="3"/>
  <c r="I1789" i="3"/>
  <c r="H1789" i="3"/>
  <c r="F1789" i="3"/>
  <c r="I1788" i="3"/>
  <c r="H1788" i="3"/>
  <c r="F1788" i="3"/>
  <c r="I1787" i="3"/>
  <c r="H1787" i="3"/>
  <c r="A1787" i="3" s="1"/>
  <c r="F1787" i="3"/>
  <c r="I1786" i="3"/>
  <c r="B1786" i="3" s="1"/>
  <c r="H1786" i="3"/>
  <c r="F1786" i="3"/>
  <c r="I1785" i="3"/>
  <c r="H1785" i="3"/>
  <c r="F1785" i="3"/>
  <c r="I1784" i="3"/>
  <c r="H1784" i="3"/>
  <c r="A1784" i="3" s="1"/>
  <c r="F1784" i="3"/>
  <c r="I1783" i="3"/>
  <c r="H1783" i="3"/>
  <c r="F1783" i="3"/>
  <c r="I1782" i="3"/>
  <c r="H1782" i="3"/>
  <c r="A1782" i="3" s="1"/>
  <c r="F1782" i="3"/>
  <c r="I1781" i="3"/>
  <c r="B1781" i="3" s="1"/>
  <c r="H1781" i="3"/>
  <c r="F1781" i="3"/>
  <c r="I1780" i="3"/>
  <c r="H1780" i="3"/>
  <c r="F1780" i="3"/>
  <c r="I1779" i="3"/>
  <c r="H1779" i="3"/>
  <c r="F1779" i="3"/>
  <c r="I1778" i="3"/>
  <c r="H1778" i="3"/>
  <c r="F1778" i="3"/>
  <c r="I1777" i="3"/>
  <c r="H1777" i="3"/>
  <c r="A1777" i="3" s="1"/>
  <c r="F1777" i="3"/>
  <c r="I1776" i="3"/>
  <c r="H1776" i="3"/>
  <c r="F1776" i="3"/>
  <c r="I1775" i="3"/>
  <c r="H1775" i="3"/>
  <c r="F1775" i="3"/>
  <c r="I1774" i="3"/>
  <c r="H1774" i="3"/>
  <c r="A1774" i="3" s="1"/>
  <c r="F1774" i="3"/>
  <c r="I1773" i="3"/>
  <c r="H1773" i="3"/>
  <c r="F1773" i="3"/>
  <c r="I1772" i="3"/>
  <c r="H1772" i="3"/>
  <c r="F1772" i="3"/>
  <c r="I1771" i="3"/>
  <c r="H1771" i="3"/>
  <c r="F1771" i="3"/>
  <c r="I1770" i="3"/>
  <c r="H1770" i="3"/>
  <c r="F1770" i="3"/>
  <c r="I1769" i="3"/>
  <c r="H1769" i="3"/>
  <c r="F1769" i="3"/>
  <c r="I1768" i="3"/>
  <c r="H1768" i="3"/>
  <c r="A1768" i="3" s="1"/>
  <c r="F1768" i="3"/>
  <c r="I1767" i="3"/>
  <c r="C1767" i="3" s="1"/>
  <c r="H1767" i="3"/>
  <c r="F1767" i="3"/>
  <c r="I1766" i="3"/>
  <c r="H1766" i="3"/>
  <c r="F1766" i="3"/>
  <c r="I1765" i="3"/>
  <c r="H1765" i="3"/>
  <c r="F1765" i="3"/>
  <c r="I1764" i="3"/>
  <c r="H1764" i="3"/>
  <c r="F1764" i="3"/>
  <c r="I1763" i="3"/>
  <c r="H1763" i="3"/>
  <c r="A1763" i="3" s="1"/>
  <c r="F1763" i="3"/>
  <c r="I1762" i="3"/>
  <c r="B1762" i="3" s="1"/>
  <c r="H1762" i="3"/>
  <c r="F1762" i="3"/>
  <c r="I1761" i="3"/>
  <c r="H1761" i="3"/>
  <c r="F1761" i="3"/>
  <c r="I1760" i="3"/>
  <c r="H1760" i="3"/>
  <c r="A1760" i="3" s="1"/>
  <c r="F1760" i="3"/>
  <c r="I1759" i="3"/>
  <c r="H1759" i="3"/>
  <c r="F1759" i="3"/>
  <c r="I1758" i="3"/>
  <c r="H1758" i="3"/>
  <c r="F1758" i="3"/>
  <c r="I1757" i="3"/>
  <c r="H1757" i="3"/>
  <c r="F1757" i="3"/>
  <c r="I1756" i="3"/>
  <c r="H1756" i="3"/>
  <c r="F1756" i="3"/>
  <c r="I1755" i="3"/>
  <c r="H1755" i="3"/>
  <c r="F1755" i="3"/>
  <c r="I1754" i="3"/>
  <c r="H1754" i="3"/>
  <c r="A1754" i="3" s="1"/>
  <c r="F1754" i="3"/>
  <c r="I1753" i="3"/>
  <c r="C1753" i="3" s="1"/>
  <c r="H1753" i="3"/>
  <c r="F1753" i="3"/>
  <c r="I1752" i="3"/>
  <c r="H1752" i="3"/>
  <c r="F1752" i="3"/>
  <c r="I1751" i="3"/>
  <c r="H1751" i="3"/>
  <c r="F1751" i="3"/>
  <c r="I1750" i="3"/>
  <c r="H1750" i="3"/>
  <c r="F1750" i="3"/>
  <c r="I1749" i="3"/>
  <c r="H1749" i="3"/>
  <c r="A1749" i="3" s="1"/>
  <c r="A1750" i="3" s="1"/>
  <c r="F1749" i="3"/>
  <c r="I1748" i="3"/>
  <c r="B1748" i="3" s="1"/>
  <c r="H1748" i="3"/>
  <c r="F1748" i="3"/>
  <c r="I1747" i="3"/>
  <c r="H1747" i="3"/>
  <c r="F1747" i="3"/>
  <c r="I1746" i="3"/>
  <c r="H1746" i="3"/>
  <c r="A1746" i="3" s="1"/>
  <c r="F1746" i="3"/>
  <c r="I1745" i="3"/>
  <c r="H1745" i="3"/>
  <c r="F1745" i="3"/>
  <c r="I1744" i="3"/>
  <c r="H1744" i="3"/>
  <c r="F1744" i="3"/>
  <c r="I1743" i="3"/>
  <c r="H1743" i="3"/>
  <c r="F1743" i="3"/>
  <c r="I1742" i="3"/>
  <c r="H1742" i="3"/>
  <c r="F1742" i="3"/>
  <c r="I1741" i="3"/>
  <c r="H1741" i="3"/>
  <c r="F1741" i="3"/>
  <c r="I1740" i="3"/>
  <c r="H1740" i="3"/>
  <c r="F1740" i="3"/>
  <c r="I1739" i="3"/>
  <c r="H1739" i="3"/>
  <c r="A1739" i="3" s="1"/>
  <c r="F1739" i="3"/>
  <c r="I1738" i="3"/>
  <c r="H1738" i="3"/>
  <c r="F1738" i="3"/>
  <c r="I1737" i="3"/>
  <c r="H1737" i="3"/>
  <c r="F1737" i="3"/>
  <c r="I1736" i="3"/>
  <c r="H1736" i="3"/>
  <c r="F1736" i="3"/>
  <c r="I1735" i="3"/>
  <c r="H1735" i="3"/>
  <c r="F1735" i="3"/>
  <c r="I1734" i="3"/>
  <c r="H1734" i="3"/>
  <c r="F1734" i="3"/>
  <c r="I1733" i="3"/>
  <c r="H1733" i="3"/>
  <c r="A1733" i="3" s="1"/>
  <c r="F1733" i="3"/>
  <c r="I1732" i="3"/>
  <c r="H1732" i="3"/>
  <c r="F1732" i="3"/>
  <c r="I1731" i="3"/>
  <c r="H1731" i="3"/>
  <c r="F1731" i="3"/>
  <c r="I1730" i="3"/>
  <c r="H1730" i="3"/>
  <c r="A1730" i="3" s="1"/>
  <c r="F1730" i="3"/>
  <c r="I1729" i="3"/>
  <c r="H1729" i="3"/>
  <c r="F1729" i="3"/>
  <c r="I1728" i="3"/>
  <c r="H1728" i="3"/>
  <c r="A1728" i="3" s="1"/>
  <c r="F1728" i="3"/>
  <c r="I1727" i="3"/>
  <c r="C1727" i="3" s="1"/>
  <c r="C1728" i="3" s="1"/>
  <c r="H1727" i="3"/>
  <c r="F1727" i="3"/>
  <c r="I1726" i="3"/>
  <c r="H1726" i="3"/>
  <c r="F1726" i="3"/>
  <c r="I1725" i="3"/>
  <c r="H1725" i="3"/>
  <c r="F1725" i="3"/>
  <c r="I1724" i="3"/>
  <c r="H1724" i="3"/>
  <c r="A1724" i="3" s="1"/>
  <c r="F1724" i="3"/>
  <c r="I1723" i="3"/>
  <c r="C1723" i="3" s="1"/>
  <c r="H1723" i="3"/>
  <c r="F1723" i="3"/>
  <c r="I1722" i="3"/>
  <c r="H1722" i="3"/>
  <c r="F1722" i="3"/>
  <c r="I1721" i="3"/>
  <c r="H1721" i="3"/>
  <c r="A1721" i="3" s="1"/>
  <c r="F1721" i="3"/>
  <c r="I1720" i="3"/>
  <c r="B1720" i="3" s="1"/>
  <c r="H1720" i="3"/>
  <c r="F1720" i="3"/>
  <c r="I1719" i="3"/>
  <c r="H1719" i="3"/>
  <c r="F1719" i="3"/>
  <c r="I1718" i="3"/>
  <c r="H1718" i="3"/>
  <c r="F1718" i="3"/>
  <c r="I1717" i="3"/>
  <c r="H1717" i="3"/>
  <c r="F1717" i="3"/>
  <c r="I1716" i="3"/>
  <c r="H1716" i="3"/>
  <c r="A1716" i="3" s="1"/>
  <c r="F1716" i="3"/>
  <c r="I1715" i="3"/>
  <c r="H1715" i="3"/>
  <c r="F1715" i="3"/>
  <c r="I1714" i="3"/>
  <c r="H1714" i="3"/>
  <c r="F1714" i="3"/>
  <c r="I1713" i="3"/>
  <c r="H1713" i="3"/>
  <c r="F1713" i="3"/>
  <c r="I1712" i="3"/>
  <c r="H1712" i="3"/>
  <c r="A1712" i="3" s="1"/>
  <c r="F1712" i="3"/>
  <c r="I1711" i="3"/>
  <c r="H1711" i="3"/>
  <c r="F1711" i="3"/>
  <c r="I1710" i="3"/>
  <c r="H1710" i="3"/>
  <c r="F1710" i="3"/>
  <c r="I1709" i="3"/>
  <c r="H1709" i="3"/>
  <c r="A1709" i="3" s="1"/>
  <c r="F1709" i="3"/>
  <c r="I1708" i="3"/>
  <c r="H1708" i="3"/>
  <c r="F1708" i="3"/>
  <c r="I1707" i="3"/>
  <c r="H1707" i="3"/>
  <c r="F1707" i="3"/>
  <c r="I1706" i="3"/>
  <c r="H1706" i="3"/>
  <c r="F1706" i="3"/>
  <c r="I1705" i="3"/>
  <c r="H1705" i="3"/>
  <c r="F1705" i="3"/>
  <c r="I1704" i="3"/>
  <c r="H1704" i="3"/>
  <c r="A1704" i="3" s="1"/>
  <c r="F1704" i="3"/>
  <c r="I1703" i="3"/>
  <c r="B1703" i="3" s="1"/>
  <c r="H1703" i="3"/>
  <c r="F1703" i="3"/>
  <c r="I1702" i="3"/>
  <c r="H1702" i="3"/>
  <c r="F1702" i="3"/>
  <c r="I1701" i="3"/>
  <c r="H1701" i="3"/>
  <c r="F1701" i="3"/>
  <c r="I1700" i="3"/>
  <c r="H1700" i="3"/>
  <c r="F1700" i="3"/>
  <c r="I1699" i="3"/>
  <c r="H1699" i="3"/>
  <c r="A1699" i="3" s="1"/>
  <c r="F1699" i="3"/>
  <c r="I1698" i="3"/>
  <c r="H1698" i="3"/>
  <c r="A1698" i="3" s="1"/>
  <c r="F1698" i="3"/>
  <c r="I1697" i="3"/>
  <c r="H1697" i="3"/>
  <c r="A1697" i="3" s="1"/>
  <c r="F1697" i="3"/>
  <c r="I1696" i="3"/>
  <c r="B1696" i="3" s="1"/>
  <c r="H1696" i="3"/>
  <c r="F1696" i="3"/>
  <c r="I1695" i="3"/>
  <c r="H1695" i="3"/>
  <c r="F1695" i="3"/>
  <c r="I1694" i="3"/>
  <c r="H1694" i="3"/>
  <c r="F1694" i="3"/>
  <c r="I1693" i="3"/>
  <c r="H1693" i="3"/>
  <c r="A1693" i="3" s="1"/>
  <c r="F1693" i="3"/>
  <c r="I1692" i="3"/>
  <c r="H1692" i="3"/>
  <c r="F1692" i="3"/>
  <c r="I1691" i="3"/>
  <c r="H1691" i="3"/>
  <c r="F1691" i="3"/>
  <c r="I1690" i="3"/>
  <c r="H1690" i="3"/>
  <c r="F1690" i="3"/>
  <c r="I1689" i="3"/>
  <c r="H1689" i="3"/>
  <c r="F1689" i="3"/>
  <c r="I1688" i="3"/>
  <c r="H1688" i="3"/>
  <c r="A1688" i="3" s="1"/>
  <c r="F1688" i="3"/>
  <c r="I1687" i="3"/>
  <c r="H1687" i="3"/>
  <c r="F1687" i="3"/>
  <c r="I1686" i="3"/>
  <c r="H1686" i="3"/>
  <c r="F1686" i="3"/>
  <c r="I1685" i="3"/>
  <c r="H1685" i="3"/>
  <c r="F1685" i="3"/>
  <c r="I1684" i="3"/>
  <c r="H1684" i="3"/>
  <c r="A1684" i="3" s="1"/>
  <c r="F1684" i="3"/>
  <c r="I1683" i="3"/>
  <c r="C1683" i="3" s="1"/>
  <c r="H1683" i="3"/>
  <c r="F1683" i="3"/>
  <c r="I1682" i="3"/>
  <c r="H1682" i="3"/>
  <c r="F1682" i="3"/>
  <c r="I1681" i="3"/>
  <c r="H1681" i="3"/>
  <c r="F1681" i="3"/>
  <c r="I1680" i="3"/>
  <c r="H1680" i="3"/>
  <c r="A1680" i="3" s="1"/>
  <c r="F1680" i="3"/>
  <c r="I1679" i="3"/>
  <c r="H1679" i="3"/>
  <c r="F1679" i="3"/>
  <c r="I1678" i="3"/>
  <c r="H1678" i="3"/>
  <c r="A1678" i="3" s="1"/>
  <c r="F1678" i="3"/>
  <c r="I1677" i="3"/>
  <c r="B1677" i="3" s="1"/>
  <c r="H1677" i="3"/>
  <c r="F1677" i="3"/>
  <c r="I1676" i="3"/>
  <c r="H1676" i="3"/>
  <c r="F1676" i="3"/>
  <c r="I1675" i="3"/>
  <c r="H1675" i="3"/>
  <c r="A1675" i="3" s="1"/>
  <c r="F1675" i="3"/>
  <c r="I1674" i="3"/>
  <c r="H1674" i="3"/>
  <c r="F1674" i="3"/>
  <c r="I1673" i="3"/>
  <c r="H1673" i="3"/>
  <c r="F1673" i="3"/>
  <c r="I1672" i="3"/>
  <c r="H1672" i="3"/>
  <c r="A1672" i="3" s="1"/>
  <c r="F1672" i="3"/>
  <c r="I1671" i="3"/>
  <c r="B1671" i="3" s="1"/>
  <c r="H1671" i="3"/>
  <c r="F1671" i="3"/>
  <c r="I1670" i="3"/>
  <c r="H1670" i="3"/>
  <c r="F1670" i="3"/>
  <c r="I1669" i="3"/>
  <c r="H1669" i="3"/>
  <c r="F1669" i="3"/>
  <c r="I1668" i="3"/>
  <c r="H1668" i="3"/>
  <c r="A1668" i="3" s="1"/>
  <c r="F1668" i="3"/>
  <c r="I1667" i="3"/>
  <c r="H1667" i="3"/>
  <c r="F1667" i="3"/>
  <c r="I1666" i="3"/>
  <c r="H1666" i="3"/>
  <c r="F1666" i="3"/>
  <c r="I1665" i="3"/>
  <c r="H1665" i="3"/>
  <c r="A1665" i="3" s="1"/>
  <c r="F1665" i="3"/>
  <c r="I1664" i="3"/>
  <c r="H1664" i="3"/>
  <c r="F1664" i="3"/>
  <c r="I1663" i="3"/>
  <c r="H1663" i="3"/>
  <c r="F1663" i="3"/>
  <c r="I1662" i="3"/>
  <c r="H1662" i="3"/>
  <c r="F1662" i="3"/>
  <c r="I1661" i="3"/>
  <c r="H1661" i="3"/>
  <c r="A1661" i="3" s="1"/>
  <c r="F1661" i="3"/>
  <c r="I1660" i="3"/>
  <c r="H1660" i="3"/>
  <c r="F1660" i="3"/>
  <c r="I1659" i="3"/>
  <c r="H1659" i="3"/>
  <c r="A1659" i="3" s="1"/>
  <c r="F1659" i="3"/>
  <c r="I1658" i="3"/>
  <c r="B1658" i="3" s="1"/>
  <c r="H1658" i="3"/>
  <c r="F1658" i="3"/>
  <c r="I1657" i="3"/>
  <c r="H1657" i="3"/>
  <c r="F1657" i="3"/>
  <c r="I1656" i="3"/>
  <c r="H1656" i="3"/>
  <c r="A1656" i="3" s="1"/>
  <c r="F1656" i="3"/>
  <c r="I1655" i="3"/>
  <c r="H1655" i="3"/>
  <c r="F1655" i="3"/>
  <c r="I1654" i="3"/>
  <c r="H1654" i="3"/>
  <c r="F1654" i="3"/>
  <c r="I1653" i="3"/>
  <c r="H1653" i="3"/>
  <c r="F1653" i="3"/>
  <c r="I1652" i="3"/>
  <c r="H1652" i="3"/>
  <c r="F1652" i="3"/>
  <c r="I1651" i="3"/>
  <c r="H1651" i="3"/>
  <c r="F1651" i="3"/>
  <c r="I1650" i="3"/>
  <c r="H1650" i="3"/>
  <c r="F1650" i="3"/>
  <c r="I1649" i="3"/>
  <c r="H1649" i="3"/>
  <c r="A1649" i="3" s="1"/>
  <c r="F1649" i="3"/>
  <c r="I1648" i="3"/>
  <c r="C1648" i="3" s="1"/>
  <c r="H1648" i="3"/>
  <c r="F1648" i="3"/>
  <c r="I1647" i="3"/>
  <c r="H1647" i="3"/>
  <c r="F1647" i="3"/>
  <c r="I1646" i="3"/>
  <c r="H1646" i="3"/>
  <c r="A1646" i="3" s="1"/>
  <c r="F1646" i="3"/>
  <c r="I1645" i="3"/>
  <c r="H1645" i="3"/>
  <c r="F1645" i="3"/>
  <c r="I1644" i="3"/>
  <c r="H1644" i="3"/>
  <c r="F1644" i="3"/>
  <c r="I1643" i="3"/>
  <c r="H1643" i="3"/>
  <c r="A1643" i="3" s="1"/>
  <c r="F1643" i="3"/>
  <c r="I1642" i="3"/>
  <c r="H1642" i="3"/>
  <c r="F1642" i="3"/>
  <c r="I1641" i="3"/>
  <c r="H1641" i="3"/>
  <c r="F1641" i="3"/>
  <c r="I1640" i="3"/>
  <c r="H1640" i="3"/>
  <c r="F1640" i="3"/>
  <c r="I1639" i="3"/>
  <c r="H1639" i="3"/>
  <c r="A1639" i="3" s="1"/>
  <c r="F1639" i="3"/>
  <c r="I1638" i="3"/>
  <c r="C1638" i="3" s="1"/>
  <c r="H1638" i="3"/>
  <c r="F1638" i="3"/>
  <c r="I1637" i="3"/>
  <c r="H1637" i="3"/>
  <c r="F1637" i="3"/>
  <c r="I1636" i="3"/>
  <c r="H1636" i="3"/>
  <c r="F1636" i="3"/>
  <c r="I1635" i="3"/>
  <c r="H1635" i="3"/>
  <c r="F1635" i="3"/>
  <c r="I1634" i="3"/>
  <c r="H1634" i="3"/>
  <c r="A1634" i="3" s="1"/>
  <c r="F1634" i="3"/>
  <c r="I1633" i="3"/>
  <c r="B1633" i="3" s="1"/>
  <c r="H1633" i="3"/>
  <c r="F1633" i="3"/>
  <c r="I1632" i="3"/>
  <c r="H1632" i="3"/>
  <c r="F1632" i="3"/>
  <c r="I1631" i="3"/>
  <c r="H1631" i="3"/>
  <c r="F1631" i="3"/>
  <c r="I1630" i="3"/>
  <c r="H1630" i="3"/>
  <c r="A1630" i="3" s="1"/>
  <c r="F1630" i="3"/>
  <c r="I1629" i="3"/>
  <c r="B1629" i="3" s="1"/>
  <c r="H1629" i="3"/>
  <c r="F1629" i="3"/>
  <c r="C1629" i="3"/>
  <c r="C1630" i="3" s="1"/>
  <c r="I1628" i="3"/>
  <c r="H1628" i="3"/>
  <c r="F1628" i="3"/>
  <c r="I1627" i="3"/>
  <c r="H1627" i="3"/>
  <c r="F1627" i="3"/>
  <c r="I1626" i="3"/>
  <c r="H1626" i="3"/>
  <c r="F1626" i="3"/>
  <c r="I1625" i="3"/>
  <c r="H1625" i="3"/>
  <c r="F1625" i="3"/>
  <c r="I1624" i="3"/>
  <c r="H1624" i="3"/>
  <c r="F1624" i="3"/>
  <c r="I1623" i="3"/>
  <c r="H1623" i="3"/>
  <c r="A1623" i="3" s="1"/>
  <c r="F1623" i="3"/>
  <c r="I1622" i="3"/>
  <c r="H1622" i="3"/>
  <c r="F1622" i="3"/>
  <c r="I1621" i="3"/>
  <c r="H1621" i="3"/>
  <c r="F1621" i="3"/>
  <c r="I1620" i="3"/>
  <c r="H1620" i="3"/>
  <c r="A1620" i="3" s="1"/>
  <c r="F1620" i="3"/>
  <c r="I1619" i="3"/>
  <c r="B1619" i="3" s="1"/>
  <c r="H1619" i="3"/>
  <c r="F1619" i="3"/>
  <c r="I1618" i="3"/>
  <c r="H1618" i="3"/>
  <c r="F1618" i="3"/>
  <c r="I1617" i="3"/>
  <c r="H1617" i="3"/>
  <c r="F1617" i="3"/>
  <c r="I1616" i="3"/>
  <c r="H1616" i="3"/>
  <c r="F1616" i="3"/>
  <c r="I1615" i="3"/>
  <c r="H1615" i="3"/>
  <c r="F1615" i="3"/>
  <c r="I1614" i="3"/>
  <c r="H1614" i="3"/>
  <c r="F1614" i="3"/>
  <c r="A1614" i="3"/>
  <c r="I1613" i="3"/>
  <c r="B1613" i="3" s="1"/>
  <c r="H1613" i="3"/>
  <c r="F1613" i="3"/>
  <c r="I1612" i="3"/>
  <c r="H1612" i="3"/>
  <c r="F1612" i="3"/>
  <c r="I1611" i="3"/>
  <c r="H1611" i="3"/>
  <c r="F1611" i="3"/>
  <c r="I1610" i="3"/>
  <c r="H1610" i="3"/>
  <c r="F1610" i="3"/>
  <c r="I1609" i="3"/>
  <c r="H1609" i="3"/>
  <c r="A1609" i="3" s="1"/>
  <c r="F1609" i="3"/>
  <c r="I1608" i="3"/>
  <c r="H1608" i="3"/>
  <c r="F1608" i="3"/>
  <c r="I1607" i="3"/>
  <c r="H1607" i="3"/>
  <c r="F1607" i="3"/>
  <c r="I1606" i="3"/>
  <c r="H1606" i="3"/>
  <c r="F1606" i="3"/>
  <c r="I1605" i="3"/>
  <c r="H1605" i="3"/>
  <c r="A1605" i="3" s="1"/>
  <c r="F1605" i="3"/>
  <c r="I1604" i="3"/>
  <c r="B1604" i="3" s="1"/>
  <c r="H1604" i="3"/>
  <c r="F1604" i="3"/>
  <c r="I1603" i="3"/>
  <c r="H1603" i="3"/>
  <c r="F1603" i="3"/>
  <c r="I1602" i="3"/>
  <c r="H1602" i="3"/>
  <c r="F1602" i="3"/>
  <c r="I1601" i="3"/>
  <c r="H1601" i="3"/>
  <c r="F1601" i="3"/>
  <c r="I1600" i="3"/>
  <c r="H1600" i="3"/>
  <c r="A1600" i="3" s="1"/>
  <c r="F1600" i="3"/>
  <c r="I1599" i="3"/>
  <c r="H1599" i="3"/>
  <c r="F1599" i="3"/>
  <c r="I1598" i="3"/>
  <c r="H1598" i="3"/>
  <c r="F1598" i="3"/>
  <c r="I1597" i="3"/>
  <c r="H1597" i="3"/>
  <c r="A1597" i="3" s="1"/>
  <c r="F1597" i="3"/>
  <c r="I1596" i="3"/>
  <c r="B1596" i="3" s="1"/>
  <c r="H1596" i="3"/>
  <c r="F1596" i="3"/>
  <c r="C1596" i="3"/>
  <c r="I1595" i="3"/>
  <c r="H1595" i="3"/>
  <c r="F1595" i="3"/>
  <c r="I1594" i="3"/>
  <c r="H1594" i="3"/>
  <c r="F1594" i="3"/>
  <c r="I1593" i="3"/>
  <c r="H1593" i="3"/>
  <c r="A1593" i="3" s="1"/>
  <c r="F1593" i="3"/>
  <c r="I1592" i="3"/>
  <c r="H1592" i="3"/>
  <c r="F1592" i="3"/>
  <c r="I1591" i="3"/>
  <c r="H1591" i="3"/>
  <c r="F1591" i="3"/>
  <c r="I1590" i="3"/>
  <c r="H1590" i="3"/>
  <c r="F1590" i="3"/>
  <c r="I1589" i="3"/>
  <c r="H1589" i="3"/>
  <c r="A1589" i="3" s="1"/>
  <c r="F1589" i="3"/>
  <c r="I1588" i="3"/>
  <c r="H1588" i="3"/>
  <c r="F1588" i="3"/>
  <c r="I1587" i="3"/>
  <c r="H1587" i="3"/>
  <c r="A1587" i="3" s="1"/>
  <c r="F1587" i="3"/>
  <c r="I1586" i="3"/>
  <c r="B1586" i="3" s="1"/>
  <c r="H1586" i="3"/>
  <c r="F1586" i="3"/>
  <c r="I1585" i="3"/>
  <c r="H1585" i="3"/>
  <c r="F1585" i="3"/>
  <c r="I1584" i="3"/>
  <c r="H1584" i="3"/>
  <c r="F1584" i="3"/>
  <c r="I1583" i="3"/>
  <c r="H1583" i="3"/>
  <c r="A1583" i="3" s="1"/>
  <c r="F1583" i="3"/>
  <c r="I1582" i="3"/>
  <c r="H1582" i="3"/>
  <c r="F1582" i="3"/>
  <c r="I1581" i="3"/>
  <c r="H1581" i="3"/>
  <c r="F1581" i="3"/>
  <c r="I1580" i="3"/>
  <c r="H1580" i="3"/>
  <c r="A1580" i="3" s="1"/>
  <c r="F1580" i="3"/>
  <c r="I1579" i="3"/>
  <c r="H1579" i="3"/>
  <c r="F1579" i="3"/>
  <c r="I1578" i="3"/>
  <c r="H1578" i="3"/>
  <c r="F1578" i="3"/>
  <c r="I1577" i="3"/>
  <c r="H1577" i="3"/>
  <c r="F1577" i="3"/>
  <c r="I1576" i="3"/>
  <c r="H1576" i="3"/>
  <c r="A1576" i="3" s="1"/>
  <c r="F1576" i="3"/>
  <c r="I1575" i="3"/>
  <c r="B1575" i="3" s="1"/>
  <c r="H1575" i="3"/>
  <c r="F1575" i="3"/>
  <c r="C1575" i="3"/>
  <c r="I1574" i="3"/>
  <c r="H1574" i="3"/>
  <c r="F1574" i="3"/>
  <c r="I1573" i="3"/>
  <c r="H1573" i="3"/>
  <c r="F1573" i="3"/>
  <c r="I1572" i="3"/>
  <c r="H1572" i="3"/>
  <c r="F1572" i="3"/>
  <c r="I1571" i="3"/>
  <c r="H1571" i="3"/>
  <c r="A1571" i="3" s="1"/>
  <c r="F1571" i="3"/>
  <c r="I1570" i="3"/>
  <c r="B1570" i="3" s="1"/>
  <c r="H1570" i="3"/>
  <c r="F1570" i="3"/>
  <c r="I1569" i="3"/>
  <c r="H1569" i="3"/>
  <c r="F1569" i="3"/>
  <c r="I1568" i="3"/>
  <c r="H1568" i="3"/>
  <c r="A1568" i="3" s="1"/>
  <c r="F1568" i="3"/>
  <c r="I1567" i="3"/>
  <c r="B1567" i="3" s="1"/>
  <c r="H1567" i="3"/>
  <c r="F1567" i="3"/>
  <c r="I1566" i="3"/>
  <c r="H1566" i="3"/>
  <c r="F1566" i="3"/>
  <c r="I1565" i="3"/>
  <c r="H1565" i="3"/>
  <c r="A1565" i="3" s="1"/>
  <c r="F1565" i="3"/>
  <c r="I1564" i="3"/>
  <c r="H1564" i="3"/>
  <c r="F1564" i="3"/>
  <c r="I1563" i="3"/>
  <c r="H1563" i="3"/>
  <c r="F1563" i="3"/>
  <c r="I1562" i="3"/>
  <c r="H1562" i="3"/>
  <c r="F1562" i="3"/>
  <c r="I1561" i="3"/>
  <c r="H1561" i="3"/>
  <c r="F1561" i="3"/>
  <c r="I1560" i="3"/>
  <c r="H1560" i="3"/>
  <c r="F1560" i="3"/>
  <c r="I1559" i="3"/>
  <c r="H1559" i="3"/>
  <c r="A1559" i="3" s="1"/>
  <c r="F1559" i="3"/>
  <c r="I1558" i="3"/>
  <c r="H1558" i="3"/>
  <c r="F1558" i="3"/>
  <c r="I1557" i="3"/>
  <c r="H1557" i="3"/>
  <c r="A1557" i="3" s="1"/>
  <c r="F1557" i="3"/>
  <c r="I1556" i="3"/>
  <c r="H1556" i="3"/>
  <c r="F1556" i="3"/>
  <c r="I1555" i="3"/>
  <c r="H1555" i="3"/>
  <c r="F1555" i="3"/>
  <c r="I1554" i="3"/>
  <c r="H1554" i="3"/>
  <c r="F1554" i="3"/>
  <c r="I1553" i="3"/>
  <c r="H1553" i="3"/>
  <c r="F1553" i="3"/>
  <c r="I1552" i="3"/>
  <c r="H1552" i="3"/>
  <c r="A1552" i="3" s="1"/>
  <c r="F1552" i="3"/>
  <c r="I1551" i="3"/>
  <c r="C1551" i="3" s="1"/>
  <c r="H1551" i="3"/>
  <c r="F1551" i="3"/>
  <c r="I1550" i="3"/>
  <c r="H1550" i="3"/>
  <c r="F1550" i="3"/>
  <c r="I1549" i="3"/>
  <c r="H1549" i="3"/>
  <c r="A1549" i="3" s="1"/>
  <c r="F1549" i="3"/>
  <c r="I1548" i="3"/>
  <c r="H1548" i="3"/>
  <c r="F1548" i="3"/>
  <c r="I1547" i="3"/>
  <c r="H1547" i="3"/>
  <c r="F1547" i="3"/>
  <c r="I1546" i="3"/>
  <c r="H1546" i="3"/>
  <c r="A1546" i="3" s="1"/>
  <c r="F1546" i="3"/>
  <c r="I1545" i="3"/>
  <c r="H1545" i="3"/>
  <c r="F1545" i="3"/>
  <c r="I1544" i="3"/>
  <c r="H1544" i="3"/>
  <c r="F1544" i="3"/>
  <c r="I1543" i="3"/>
  <c r="H1543" i="3"/>
  <c r="F1543" i="3"/>
  <c r="I1542" i="3"/>
  <c r="H1542" i="3"/>
  <c r="A1542" i="3" s="1"/>
  <c r="F1542" i="3"/>
  <c r="I1541" i="3"/>
  <c r="B1541" i="3" s="1"/>
  <c r="H1541" i="3"/>
  <c r="F1541" i="3"/>
  <c r="I1540" i="3"/>
  <c r="H1540" i="3"/>
  <c r="F1540" i="3"/>
  <c r="I1539" i="3"/>
  <c r="H1539" i="3"/>
  <c r="A1539" i="3" s="1"/>
  <c r="F1539" i="3"/>
  <c r="I1538" i="3"/>
  <c r="B1538" i="3" s="1"/>
  <c r="H1538" i="3"/>
  <c r="F1538" i="3"/>
  <c r="I1537" i="3"/>
  <c r="H1537" i="3"/>
  <c r="F1537" i="3"/>
  <c r="I1536" i="3"/>
  <c r="H1536" i="3"/>
  <c r="A1536" i="3" s="1"/>
  <c r="F1536" i="3"/>
  <c r="I1535" i="3"/>
  <c r="H1535" i="3"/>
  <c r="F1535" i="3"/>
  <c r="I1534" i="3"/>
  <c r="H1534" i="3"/>
  <c r="F1534" i="3"/>
  <c r="I1533" i="3"/>
  <c r="H1533" i="3"/>
  <c r="F1533" i="3"/>
  <c r="I1532" i="3"/>
  <c r="H1532" i="3"/>
  <c r="A1532" i="3" s="1"/>
  <c r="F1532" i="3"/>
  <c r="I1531" i="3"/>
  <c r="B1531" i="3" s="1"/>
  <c r="H1531" i="3"/>
  <c r="F1531" i="3"/>
  <c r="I1530" i="3"/>
  <c r="H1530" i="3"/>
  <c r="F1530" i="3"/>
  <c r="I1529" i="3"/>
  <c r="H1529" i="3"/>
  <c r="F1529" i="3"/>
  <c r="I1528" i="3"/>
  <c r="H1528" i="3"/>
  <c r="A1528" i="3" s="1"/>
  <c r="F1528" i="3"/>
  <c r="I1527" i="3"/>
  <c r="C1527" i="3" s="1"/>
  <c r="H1527" i="3"/>
  <c r="F1527" i="3"/>
  <c r="I1526" i="3"/>
  <c r="H1526" i="3"/>
  <c r="F1526" i="3"/>
  <c r="I1525" i="3"/>
  <c r="H1525" i="3"/>
  <c r="F1525" i="3"/>
  <c r="I1524" i="3"/>
  <c r="H1524" i="3"/>
  <c r="A1524" i="3" s="1"/>
  <c r="F1524" i="3"/>
  <c r="I1523" i="3"/>
  <c r="H1523" i="3"/>
  <c r="F1523" i="3"/>
  <c r="I1522" i="3"/>
  <c r="H1522" i="3"/>
  <c r="F1522" i="3"/>
  <c r="I1521" i="3"/>
  <c r="H1521" i="3"/>
  <c r="A1521" i="3" s="1"/>
  <c r="F1521" i="3"/>
  <c r="I1520" i="3"/>
  <c r="C1520" i="3" s="1"/>
  <c r="C1521" i="3" s="1"/>
  <c r="H1520" i="3"/>
  <c r="F1520" i="3"/>
  <c r="I1519" i="3"/>
  <c r="H1519" i="3"/>
  <c r="F1519" i="3"/>
  <c r="I1518" i="3"/>
  <c r="H1518" i="3"/>
  <c r="A1518" i="3" s="1"/>
  <c r="F1518" i="3"/>
  <c r="I1517" i="3"/>
  <c r="C1517" i="3" s="1"/>
  <c r="H1517" i="3"/>
  <c r="F1517" i="3"/>
  <c r="I1516" i="3"/>
  <c r="H1516" i="3"/>
  <c r="F1516" i="3"/>
  <c r="I1515" i="3"/>
  <c r="H1515" i="3"/>
  <c r="A1515" i="3" s="1"/>
  <c r="F1515" i="3"/>
  <c r="I1514" i="3"/>
  <c r="B1514" i="3" s="1"/>
  <c r="H1514" i="3"/>
  <c r="F1514" i="3"/>
  <c r="I1513" i="3"/>
  <c r="H1513" i="3"/>
  <c r="F1513" i="3"/>
  <c r="I1512" i="3"/>
  <c r="H1512" i="3"/>
  <c r="A1512" i="3" s="1"/>
  <c r="F1512" i="3"/>
  <c r="I1511" i="3"/>
  <c r="B1511" i="3" s="1"/>
  <c r="H1511" i="3"/>
  <c r="F1511" i="3"/>
  <c r="I1510" i="3"/>
  <c r="H1510" i="3"/>
  <c r="F1510" i="3"/>
  <c r="I1509" i="3"/>
  <c r="H1509" i="3"/>
  <c r="A1509" i="3" s="1"/>
  <c r="F1509" i="3"/>
  <c r="I1508" i="3"/>
  <c r="H1508" i="3"/>
  <c r="F1508" i="3"/>
  <c r="I1507" i="3"/>
  <c r="H1507" i="3"/>
  <c r="F1507" i="3"/>
  <c r="I1506" i="3"/>
  <c r="H1506" i="3"/>
  <c r="A1506" i="3" s="1"/>
  <c r="F1506" i="3"/>
  <c r="I1505" i="3"/>
  <c r="B1505" i="3" s="1"/>
  <c r="H1505" i="3"/>
  <c r="F1505" i="3"/>
  <c r="I1504" i="3"/>
  <c r="H1504" i="3"/>
  <c r="F1504" i="3"/>
  <c r="I1503" i="3"/>
  <c r="H1503" i="3"/>
  <c r="A1503" i="3" s="1"/>
  <c r="F1503" i="3"/>
  <c r="I1502" i="3"/>
  <c r="H1502" i="3"/>
  <c r="F1502" i="3"/>
  <c r="I1501" i="3"/>
  <c r="H1501" i="3"/>
  <c r="A1501" i="3" s="1"/>
  <c r="F1501" i="3"/>
  <c r="I1500" i="3"/>
  <c r="B1500" i="3" s="1"/>
  <c r="H1500" i="3"/>
  <c r="F1500" i="3"/>
  <c r="I1499" i="3"/>
  <c r="H1499" i="3"/>
  <c r="F1499" i="3"/>
  <c r="I1498" i="3"/>
  <c r="H1498" i="3"/>
  <c r="A1498" i="3" s="1"/>
  <c r="F1498" i="3"/>
  <c r="I1497" i="3"/>
  <c r="B1497" i="3" s="1"/>
  <c r="H1497" i="3"/>
  <c r="F1497" i="3"/>
  <c r="I1496" i="3"/>
  <c r="H1496" i="3"/>
  <c r="F1496" i="3"/>
  <c r="I1495" i="3"/>
  <c r="H1495" i="3"/>
  <c r="A1495" i="3" s="1"/>
  <c r="F1495" i="3"/>
  <c r="I1494" i="3"/>
  <c r="H1494" i="3"/>
  <c r="F1494" i="3"/>
  <c r="I1493" i="3"/>
  <c r="H1493" i="3"/>
  <c r="F1493" i="3"/>
  <c r="I1492" i="3"/>
  <c r="H1492" i="3"/>
  <c r="A1492" i="3" s="1"/>
  <c r="F1492" i="3"/>
  <c r="I1491" i="3"/>
  <c r="B1491" i="3" s="1"/>
  <c r="H1491" i="3"/>
  <c r="F1491" i="3"/>
  <c r="I1490" i="3"/>
  <c r="H1490" i="3"/>
  <c r="F1490" i="3"/>
  <c r="I1489" i="3"/>
  <c r="H1489" i="3"/>
  <c r="A1489" i="3" s="1"/>
  <c r="F1489" i="3"/>
  <c r="I1488" i="3"/>
  <c r="H1488" i="3"/>
  <c r="F1488" i="3"/>
  <c r="I1487" i="3"/>
  <c r="H1487" i="3"/>
  <c r="A1487" i="3" s="1"/>
  <c r="F1487" i="3"/>
  <c r="I1486" i="3"/>
  <c r="C1486" i="3" s="1"/>
  <c r="H1486" i="3"/>
  <c r="F1486" i="3"/>
  <c r="I1485" i="3"/>
  <c r="H1485" i="3"/>
  <c r="F1485" i="3"/>
  <c r="I1484" i="3"/>
  <c r="H1484" i="3"/>
  <c r="A1484" i="3" s="1"/>
  <c r="F1484" i="3"/>
  <c r="I1483" i="3"/>
  <c r="H1483" i="3"/>
  <c r="F1483" i="3"/>
  <c r="I1482" i="3"/>
  <c r="H1482" i="3"/>
  <c r="A1482" i="3" s="1"/>
  <c r="F1482" i="3"/>
  <c r="I1481" i="3"/>
  <c r="H1481" i="3"/>
  <c r="F1481" i="3"/>
  <c r="I1480" i="3"/>
  <c r="H1480" i="3"/>
  <c r="A1480" i="3" s="1"/>
  <c r="F1480" i="3"/>
  <c r="I1479" i="3"/>
  <c r="H1479" i="3"/>
  <c r="F1479" i="3"/>
  <c r="I1478" i="3"/>
  <c r="H1478" i="3"/>
  <c r="A1478" i="3" s="1"/>
  <c r="F1478" i="3"/>
  <c r="I1477" i="3"/>
  <c r="H1477" i="3"/>
  <c r="F1477" i="3"/>
  <c r="I1476" i="3"/>
  <c r="H1476" i="3"/>
  <c r="F1476" i="3"/>
  <c r="I1475" i="3"/>
  <c r="H1475" i="3"/>
  <c r="F1475" i="3"/>
  <c r="I1474" i="3"/>
  <c r="H1474" i="3"/>
  <c r="A1474" i="3" s="1"/>
  <c r="F1474" i="3"/>
  <c r="I1473" i="3"/>
  <c r="H1473" i="3"/>
  <c r="F1473" i="3"/>
  <c r="I1472" i="3"/>
  <c r="H1472" i="3"/>
  <c r="F1472" i="3"/>
  <c r="A1472" i="3"/>
  <c r="I1471" i="3"/>
  <c r="H1471" i="3"/>
  <c r="F1471" i="3"/>
  <c r="I1470" i="3"/>
  <c r="H1470" i="3"/>
  <c r="F1470" i="3"/>
  <c r="I1469" i="3"/>
  <c r="H1469" i="3"/>
  <c r="A1469" i="3" s="1"/>
  <c r="F1469" i="3"/>
  <c r="I1468" i="3"/>
  <c r="H1468" i="3"/>
  <c r="F1468" i="3"/>
  <c r="I1467" i="3"/>
  <c r="H1467" i="3"/>
  <c r="F1467" i="3"/>
  <c r="I1466" i="3"/>
  <c r="H1466" i="3"/>
  <c r="A1466" i="3" s="1"/>
  <c r="F1466" i="3"/>
  <c r="I1465" i="3"/>
  <c r="H1465" i="3"/>
  <c r="F1465" i="3"/>
  <c r="I1464" i="3"/>
  <c r="H1464" i="3"/>
  <c r="A1464" i="3" s="1"/>
  <c r="F1464" i="3"/>
  <c r="I1463" i="3"/>
  <c r="H1463" i="3"/>
  <c r="F1463" i="3"/>
  <c r="I1462" i="3"/>
  <c r="H1462" i="3"/>
  <c r="F1462" i="3"/>
  <c r="I1461" i="3"/>
  <c r="H1461" i="3"/>
  <c r="A1461" i="3" s="1"/>
  <c r="F1461" i="3"/>
  <c r="I1460" i="3"/>
  <c r="H1460" i="3"/>
  <c r="F1460" i="3"/>
  <c r="I1459" i="3"/>
  <c r="H1459" i="3"/>
  <c r="F1459" i="3"/>
  <c r="I1458" i="3"/>
  <c r="H1458" i="3"/>
  <c r="F1458" i="3"/>
  <c r="I1457" i="3"/>
  <c r="H1457" i="3"/>
  <c r="A1457" i="3" s="1"/>
  <c r="F1457" i="3"/>
  <c r="I1456" i="3"/>
  <c r="H1456" i="3"/>
  <c r="F1456" i="3"/>
  <c r="I1455" i="3"/>
  <c r="H1455" i="3"/>
  <c r="F1455" i="3"/>
  <c r="I1454" i="3"/>
  <c r="H1454" i="3"/>
  <c r="A1454" i="3" s="1"/>
  <c r="F1454" i="3"/>
  <c r="I1453" i="3"/>
  <c r="H1453" i="3"/>
  <c r="F1453" i="3"/>
  <c r="I1452" i="3"/>
  <c r="H1452" i="3"/>
  <c r="A1452" i="3" s="1"/>
  <c r="F1452" i="3"/>
  <c r="I1451" i="3"/>
  <c r="H1451" i="3"/>
  <c r="F1451" i="3"/>
  <c r="I1450" i="3"/>
  <c r="H1450" i="3"/>
  <c r="F1450" i="3"/>
  <c r="I1449" i="3"/>
  <c r="H1449" i="3"/>
  <c r="A1449" i="3" s="1"/>
  <c r="F1449" i="3"/>
  <c r="I1448" i="3"/>
  <c r="H1448" i="3"/>
  <c r="F1448" i="3"/>
  <c r="I1447" i="3"/>
  <c r="H1447" i="3"/>
  <c r="A1447" i="3" s="1"/>
  <c r="F1447" i="3"/>
  <c r="I1446" i="3"/>
  <c r="H1446" i="3"/>
  <c r="F1446" i="3"/>
  <c r="I1445" i="3"/>
  <c r="H1445" i="3"/>
  <c r="A1445" i="3" s="1"/>
  <c r="F1445" i="3"/>
  <c r="I1444" i="3"/>
  <c r="B1444" i="3" s="1"/>
  <c r="H1444" i="3"/>
  <c r="F1444" i="3"/>
  <c r="I1443" i="3"/>
  <c r="H1443" i="3"/>
  <c r="F1443" i="3"/>
  <c r="I1442" i="3"/>
  <c r="H1442" i="3"/>
  <c r="A1442" i="3" s="1"/>
  <c r="F1442" i="3"/>
  <c r="I1441" i="3"/>
  <c r="H1441" i="3"/>
  <c r="F1441" i="3"/>
  <c r="I1440" i="3"/>
  <c r="H1440" i="3"/>
  <c r="A1440" i="3" s="1"/>
  <c r="F1440" i="3"/>
  <c r="I1439" i="3"/>
  <c r="H1439" i="3"/>
  <c r="F1439" i="3"/>
  <c r="I1438" i="3"/>
  <c r="H1438" i="3"/>
  <c r="F1438" i="3"/>
  <c r="I1437" i="3"/>
  <c r="H1437" i="3"/>
  <c r="A1437" i="3" s="1"/>
  <c r="F1437" i="3"/>
  <c r="I1436" i="3"/>
  <c r="H1436" i="3"/>
  <c r="F1436" i="3"/>
  <c r="I1435" i="3"/>
  <c r="H1435" i="3"/>
  <c r="F1435" i="3"/>
  <c r="I1434" i="3"/>
  <c r="H1434" i="3"/>
  <c r="F1434" i="3"/>
  <c r="I1433" i="3"/>
  <c r="H1433" i="3"/>
  <c r="A1433" i="3" s="1"/>
  <c r="F1433" i="3"/>
  <c r="I1432" i="3"/>
  <c r="H1432" i="3"/>
  <c r="F1432" i="3"/>
  <c r="I1431" i="3"/>
  <c r="H1431" i="3"/>
  <c r="F1431" i="3"/>
  <c r="I1430" i="3"/>
  <c r="H1430" i="3"/>
  <c r="A1430" i="3" s="1"/>
  <c r="F1430" i="3"/>
  <c r="I1429" i="3"/>
  <c r="H1429" i="3"/>
  <c r="F1429" i="3"/>
  <c r="I1428" i="3"/>
  <c r="H1428" i="3"/>
  <c r="A1428" i="3" s="1"/>
  <c r="F1428" i="3"/>
  <c r="I1427" i="3"/>
  <c r="H1427" i="3"/>
  <c r="F1427" i="3"/>
  <c r="I1426" i="3"/>
  <c r="H1426" i="3"/>
  <c r="F1426" i="3"/>
  <c r="I1425" i="3"/>
  <c r="H1425" i="3"/>
  <c r="A1425" i="3" s="1"/>
  <c r="F1425" i="3"/>
  <c r="I1424" i="3"/>
  <c r="B1424" i="3" s="1"/>
  <c r="H1424" i="3"/>
  <c r="F1424" i="3"/>
  <c r="C1424" i="3"/>
  <c r="I1423" i="3"/>
  <c r="H1423" i="3"/>
  <c r="F1423" i="3"/>
  <c r="I1422" i="3"/>
  <c r="H1422" i="3"/>
  <c r="A1422" i="3" s="1"/>
  <c r="F1422" i="3"/>
  <c r="I1421" i="3"/>
  <c r="H1421" i="3"/>
  <c r="F1421" i="3"/>
  <c r="I1420" i="3"/>
  <c r="H1420" i="3"/>
  <c r="F1420" i="3"/>
  <c r="I1419" i="3"/>
  <c r="H1419" i="3"/>
  <c r="F1419" i="3"/>
  <c r="I1418" i="3"/>
  <c r="H1418" i="3"/>
  <c r="F1418" i="3"/>
  <c r="I1417" i="3"/>
  <c r="H1417" i="3"/>
  <c r="A1417" i="3" s="1"/>
  <c r="F1417" i="3"/>
  <c r="I1416" i="3"/>
  <c r="H1416" i="3"/>
  <c r="F1416" i="3"/>
  <c r="I1415" i="3"/>
  <c r="H1415" i="3"/>
  <c r="F1415" i="3"/>
  <c r="I1414" i="3"/>
  <c r="H1414" i="3"/>
  <c r="A1414" i="3" s="1"/>
  <c r="F1414" i="3"/>
  <c r="I1413" i="3"/>
  <c r="H1413" i="3"/>
  <c r="F1413" i="3"/>
  <c r="I1412" i="3"/>
  <c r="H1412" i="3"/>
  <c r="A1412" i="3" s="1"/>
  <c r="F1412" i="3"/>
  <c r="I1411" i="3"/>
  <c r="H1411" i="3"/>
  <c r="F1411" i="3"/>
  <c r="I1410" i="3"/>
  <c r="H1410" i="3"/>
  <c r="A1410" i="3" s="1"/>
  <c r="F1410" i="3"/>
  <c r="I1409" i="3"/>
  <c r="H1409" i="3"/>
  <c r="F1409" i="3"/>
  <c r="I1408" i="3"/>
  <c r="H1408" i="3"/>
  <c r="A1408" i="3" s="1"/>
  <c r="F1408" i="3"/>
  <c r="I1407" i="3"/>
  <c r="H1407" i="3"/>
  <c r="F1407" i="3"/>
  <c r="I1406" i="3"/>
  <c r="H1406" i="3"/>
  <c r="F1406" i="3"/>
  <c r="I1405" i="3"/>
  <c r="H1405" i="3"/>
  <c r="A1405" i="3" s="1"/>
  <c r="F1405" i="3"/>
  <c r="I1404" i="3"/>
  <c r="H1404" i="3"/>
  <c r="F1404" i="3"/>
  <c r="I1403" i="3"/>
  <c r="H1403" i="3"/>
  <c r="A1403" i="3" s="1"/>
  <c r="F1403" i="3"/>
  <c r="I1402" i="3"/>
  <c r="B1402" i="3" s="1"/>
  <c r="H1402" i="3"/>
  <c r="F1402" i="3"/>
  <c r="I1401" i="3"/>
  <c r="H1401" i="3"/>
  <c r="F1401" i="3"/>
  <c r="I1400" i="3"/>
  <c r="H1400" i="3"/>
  <c r="F1400" i="3"/>
  <c r="I1399" i="3"/>
  <c r="H1399" i="3"/>
  <c r="A1399" i="3" s="1"/>
  <c r="F1399" i="3"/>
  <c r="I1398" i="3"/>
  <c r="H1398" i="3"/>
  <c r="F1398" i="3"/>
  <c r="I1397" i="3"/>
  <c r="H1397" i="3"/>
  <c r="F1397" i="3"/>
  <c r="I1396" i="3"/>
  <c r="H1396" i="3"/>
  <c r="A1396" i="3" s="1"/>
  <c r="F1396" i="3"/>
  <c r="I1395" i="3"/>
  <c r="H1395" i="3"/>
  <c r="F1395" i="3"/>
  <c r="I1394" i="3"/>
  <c r="H1394" i="3"/>
  <c r="F1394" i="3"/>
  <c r="I1393" i="3"/>
  <c r="H1393" i="3"/>
  <c r="F1393" i="3"/>
  <c r="I1392" i="3"/>
  <c r="H1392" i="3"/>
  <c r="A1392" i="3" s="1"/>
  <c r="F1392" i="3"/>
  <c r="I1391" i="3"/>
  <c r="H1391" i="3"/>
  <c r="F1391" i="3"/>
  <c r="I1390" i="3"/>
  <c r="H1390" i="3"/>
  <c r="F1390" i="3"/>
  <c r="A1390" i="3"/>
  <c r="I1389" i="3"/>
  <c r="H1389" i="3"/>
  <c r="F1389" i="3"/>
  <c r="I1388" i="3"/>
  <c r="H1388" i="3"/>
  <c r="A1388" i="3" s="1"/>
  <c r="F1388" i="3"/>
  <c r="I1387" i="3"/>
  <c r="H1387" i="3"/>
  <c r="F1387" i="3"/>
  <c r="I1386" i="3"/>
  <c r="H1386" i="3"/>
  <c r="A1386" i="3" s="1"/>
  <c r="F1386" i="3"/>
  <c r="I1385" i="3"/>
  <c r="H1385" i="3"/>
  <c r="F1385" i="3"/>
  <c r="I1384" i="3"/>
  <c r="H1384" i="3"/>
  <c r="A1384" i="3" s="1"/>
  <c r="A1385" i="3" s="1"/>
  <c r="F1384" i="3"/>
  <c r="I1383" i="3"/>
  <c r="H1383" i="3"/>
  <c r="F1383" i="3"/>
  <c r="I1382" i="3"/>
  <c r="H1382" i="3"/>
  <c r="F1382" i="3"/>
  <c r="I1381" i="3"/>
  <c r="H1381" i="3"/>
  <c r="A1381" i="3" s="1"/>
  <c r="F1381" i="3"/>
  <c r="I1380" i="3"/>
  <c r="H1380" i="3"/>
  <c r="F1380" i="3"/>
  <c r="I1379" i="3"/>
  <c r="H1379" i="3"/>
  <c r="F1379" i="3"/>
  <c r="I1378" i="3"/>
  <c r="H1378" i="3"/>
  <c r="A1378" i="3" s="1"/>
  <c r="F1378" i="3"/>
  <c r="I1377" i="3"/>
  <c r="H1377" i="3"/>
  <c r="F1377" i="3"/>
  <c r="I1376" i="3"/>
  <c r="H1376" i="3"/>
  <c r="F1376" i="3"/>
  <c r="I1375" i="3"/>
  <c r="H1375" i="3"/>
  <c r="A1375" i="3" s="1"/>
  <c r="F1375" i="3"/>
  <c r="I1374" i="3"/>
  <c r="B1374" i="3" s="1"/>
  <c r="H1374" i="3"/>
  <c r="F1374" i="3"/>
  <c r="I1373" i="3"/>
  <c r="H1373" i="3"/>
  <c r="F1373" i="3"/>
  <c r="I1372" i="3"/>
  <c r="H1372" i="3"/>
  <c r="A1372" i="3" s="1"/>
  <c r="F1372" i="3"/>
  <c r="I1371" i="3"/>
  <c r="H1371" i="3"/>
  <c r="F1371" i="3"/>
  <c r="I1370" i="3"/>
  <c r="H1370" i="3"/>
  <c r="F1370" i="3"/>
  <c r="I1369" i="3"/>
  <c r="H1369" i="3"/>
  <c r="F1369" i="3"/>
  <c r="I1368" i="3"/>
  <c r="H1368" i="3"/>
  <c r="F1368" i="3"/>
  <c r="I1367" i="3"/>
  <c r="H1367" i="3"/>
  <c r="F1367" i="3"/>
  <c r="I1366" i="3"/>
  <c r="H1366" i="3"/>
  <c r="A1366" i="3" s="1"/>
  <c r="F1366" i="3"/>
  <c r="I1365" i="3"/>
  <c r="H1365" i="3"/>
  <c r="F1365" i="3"/>
  <c r="I1364" i="3"/>
  <c r="H1364" i="3"/>
  <c r="F1364" i="3"/>
  <c r="I1363" i="3"/>
  <c r="H1363" i="3"/>
  <c r="A1363" i="3" s="1"/>
  <c r="F1363" i="3"/>
  <c r="I1362" i="3"/>
  <c r="H1362" i="3"/>
  <c r="F1362" i="3"/>
  <c r="I1361" i="3"/>
  <c r="H1361" i="3"/>
  <c r="F1361" i="3"/>
  <c r="A1361" i="3"/>
  <c r="I1360" i="3"/>
  <c r="H1360" i="3"/>
  <c r="F1360" i="3"/>
  <c r="I1359" i="3"/>
  <c r="H1359" i="3"/>
  <c r="A1359" i="3" s="1"/>
  <c r="F1359" i="3"/>
  <c r="I1358" i="3"/>
  <c r="H1358" i="3"/>
  <c r="F1358" i="3"/>
  <c r="I1357" i="3"/>
  <c r="H1357" i="3"/>
  <c r="A1357" i="3" s="1"/>
  <c r="F1357" i="3"/>
  <c r="I1356" i="3"/>
  <c r="H1356" i="3"/>
  <c r="F1356" i="3"/>
  <c r="I1355" i="3"/>
  <c r="H1355" i="3"/>
  <c r="A1355" i="3" s="1"/>
  <c r="F1355" i="3"/>
  <c r="I1354" i="3"/>
  <c r="H1354" i="3"/>
  <c r="F1354" i="3"/>
  <c r="I1353" i="3"/>
  <c r="H1353" i="3"/>
  <c r="A1353" i="3" s="1"/>
  <c r="F1353" i="3"/>
  <c r="I1352" i="3"/>
  <c r="B1352" i="3" s="1"/>
  <c r="H1352" i="3"/>
  <c r="F1352" i="3"/>
  <c r="I1351" i="3"/>
  <c r="H1351" i="3"/>
  <c r="F1351" i="3"/>
  <c r="I1350" i="3"/>
  <c r="H1350" i="3"/>
  <c r="A1350" i="3" s="1"/>
  <c r="F1350" i="3"/>
  <c r="I1349" i="3"/>
  <c r="H1349" i="3"/>
  <c r="F1349" i="3"/>
  <c r="I1348" i="3"/>
  <c r="H1348" i="3"/>
  <c r="A1348" i="3" s="1"/>
  <c r="F1348" i="3"/>
  <c r="I1347" i="3"/>
  <c r="B1347" i="3" s="1"/>
  <c r="H1347" i="3"/>
  <c r="F1347" i="3"/>
  <c r="I1346" i="3"/>
  <c r="H1346" i="3"/>
  <c r="F1346" i="3"/>
  <c r="I1345" i="3"/>
  <c r="H1345" i="3"/>
  <c r="F1345" i="3"/>
  <c r="I1344" i="3"/>
  <c r="H1344" i="3"/>
  <c r="A1344" i="3" s="1"/>
  <c r="F1344" i="3"/>
  <c r="I1343" i="3"/>
  <c r="H1343" i="3"/>
  <c r="F1343" i="3"/>
  <c r="I1342" i="3"/>
  <c r="H1342" i="3"/>
  <c r="A1342" i="3" s="1"/>
  <c r="F1342" i="3"/>
  <c r="I1341" i="3"/>
  <c r="B1341" i="3" s="1"/>
  <c r="H1341" i="3"/>
  <c r="F1341" i="3"/>
  <c r="C1341" i="3"/>
  <c r="C1342" i="3" s="1"/>
  <c r="I1340" i="3"/>
  <c r="H1340" i="3"/>
  <c r="F1340" i="3"/>
  <c r="I1339" i="3"/>
  <c r="H1339" i="3"/>
  <c r="A1339" i="3" s="1"/>
  <c r="F1339" i="3"/>
  <c r="I1338" i="3"/>
  <c r="H1338" i="3"/>
  <c r="F1338" i="3"/>
  <c r="I1337" i="3"/>
  <c r="H1337" i="3"/>
  <c r="A1337" i="3" s="1"/>
  <c r="F1337" i="3"/>
  <c r="I1336" i="3"/>
  <c r="H1336" i="3"/>
  <c r="F1336" i="3"/>
  <c r="I1335" i="3"/>
  <c r="H1335" i="3"/>
  <c r="A1335" i="3" s="1"/>
  <c r="F1335" i="3"/>
  <c r="I1334" i="3"/>
  <c r="H1334" i="3"/>
  <c r="F1334" i="3"/>
  <c r="I1333" i="3"/>
  <c r="H1333" i="3"/>
  <c r="A1333" i="3" s="1"/>
  <c r="F1333" i="3"/>
  <c r="I1332" i="3"/>
  <c r="H1332" i="3"/>
  <c r="F1332" i="3"/>
  <c r="I1331" i="3"/>
  <c r="H1331" i="3"/>
  <c r="A1331" i="3" s="1"/>
  <c r="F1331" i="3"/>
  <c r="I1330" i="3"/>
  <c r="H1330" i="3"/>
  <c r="F1330" i="3"/>
  <c r="I1329" i="3"/>
  <c r="H1329" i="3"/>
  <c r="A1329" i="3" s="1"/>
  <c r="F1329" i="3"/>
  <c r="I1328" i="3"/>
  <c r="B1328" i="3" s="1"/>
  <c r="H1328" i="3"/>
  <c r="F1328" i="3"/>
  <c r="I1327" i="3"/>
  <c r="H1327" i="3"/>
  <c r="F1327" i="3"/>
  <c r="I1326" i="3"/>
  <c r="H1326" i="3"/>
  <c r="A1326" i="3" s="1"/>
  <c r="F1326" i="3"/>
  <c r="I1325" i="3"/>
  <c r="H1325" i="3"/>
  <c r="F1325" i="3"/>
  <c r="I1324" i="3"/>
  <c r="H1324" i="3"/>
  <c r="A1324" i="3" s="1"/>
  <c r="F1324" i="3"/>
  <c r="I1323" i="3"/>
  <c r="H1323" i="3"/>
  <c r="F1323" i="3"/>
  <c r="I1322" i="3"/>
  <c r="H1322" i="3"/>
  <c r="A1322" i="3" s="1"/>
  <c r="F1322" i="3"/>
  <c r="I1321" i="3"/>
  <c r="B1321" i="3" s="1"/>
  <c r="B1322" i="3" s="1"/>
  <c r="H1321" i="3"/>
  <c r="F1321" i="3"/>
  <c r="C1321" i="3"/>
  <c r="I1320" i="3"/>
  <c r="H1320" i="3"/>
  <c r="F1320" i="3"/>
  <c r="I1319" i="3"/>
  <c r="H1319" i="3"/>
  <c r="A1319" i="3" s="1"/>
  <c r="F1319" i="3"/>
  <c r="I1318" i="3"/>
  <c r="H1318" i="3"/>
  <c r="F1318" i="3"/>
  <c r="I1317" i="3"/>
  <c r="H1317" i="3"/>
  <c r="A1317" i="3" s="1"/>
  <c r="F1317" i="3"/>
  <c r="I1316" i="3"/>
  <c r="H1316" i="3"/>
  <c r="F1316" i="3"/>
  <c r="I1315" i="3"/>
  <c r="H1315" i="3"/>
  <c r="A1315" i="3" s="1"/>
  <c r="F1315" i="3"/>
  <c r="I1314" i="3"/>
  <c r="B1314" i="3" s="1"/>
  <c r="H1314" i="3"/>
  <c r="F1314" i="3"/>
  <c r="I1313" i="3"/>
  <c r="H1313" i="3"/>
  <c r="F1313" i="3"/>
  <c r="I1312" i="3"/>
  <c r="H1312" i="3"/>
  <c r="A1312" i="3" s="1"/>
  <c r="F1312" i="3"/>
  <c r="I1311" i="3"/>
  <c r="H1311" i="3"/>
  <c r="F1311" i="3"/>
  <c r="I1310" i="3"/>
  <c r="H1310" i="3"/>
  <c r="F1310" i="3"/>
  <c r="I1309" i="3"/>
  <c r="H1309" i="3"/>
  <c r="A1309" i="3" s="1"/>
  <c r="F1309" i="3"/>
  <c r="I1308" i="3"/>
  <c r="H1308" i="3"/>
  <c r="F1308" i="3"/>
  <c r="I1307" i="3"/>
  <c r="H1307" i="3"/>
  <c r="A1307" i="3" s="1"/>
  <c r="F1307" i="3"/>
  <c r="I1306" i="3"/>
  <c r="H1306" i="3"/>
  <c r="F1306" i="3"/>
  <c r="I1305" i="3"/>
  <c r="H1305" i="3"/>
  <c r="A1305" i="3" s="1"/>
  <c r="F1305" i="3"/>
  <c r="I1304" i="3"/>
  <c r="H1304" i="3"/>
  <c r="F1304" i="3"/>
  <c r="I1303" i="3"/>
  <c r="H1303" i="3"/>
  <c r="F1303" i="3"/>
  <c r="I1302" i="3"/>
  <c r="H1302" i="3"/>
  <c r="A1302" i="3" s="1"/>
  <c r="F1302" i="3"/>
  <c r="I1301" i="3"/>
  <c r="H1301" i="3"/>
  <c r="F1301" i="3"/>
  <c r="I1300" i="3"/>
  <c r="H1300" i="3"/>
  <c r="A1300" i="3" s="1"/>
  <c r="F1300" i="3"/>
  <c r="I1299" i="3"/>
  <c r="H1299" i="3"/>
  <c r="F1299" i="3"/>
  <c r="I1298" i="3"/>
  <c r="H1298" i="3"/>
  <c r="A1298" i="3" s="1"/>
  <c r="F1298" i="3"/>
  <c r="I1297" i="3"/>
  <c r="H1297" i="3"/>
  <c r="F1297" i="3"/>
  <c r="I1296" i="3"/>
  <c r="H1296" i="3"/>
  <c r="A1296" i="3" s="1"/>
  <c r="F1296" i="3"/>
  <c r="I1295" i="3"/>
  <c r="H1295" i="3"/>
  <c r="F1295" i="3"/>
  <c r="I1294" i="3"/>
  <c r="H1294" i="3"/>
  <c r="F1294" i="3"/>
  <c r="I1293" i="3"/>
  <c r="H1293" i="3"/>
  <c r="A1293" i="3" s="1"/>
  <c r="F1293" i="3"/>
  <c r="I1292" i="3"/>
  <c r="H1292" i="3"/>
  <c r="F1292" i="3"/>
  <c r="I1291" i="3"/>
  <c r="H1291" i="3"/>
  <c r="A1291" i="3" s="1"/>
  <c r="F1291" i="3"/>
  <c r="I1290" i="3"/>
  <c r="B1290" i="3" s="1"/>
  <c r="H1290" i="3"/>
  <c r="F1290" i="3"/>
  <c r="I1289" i="3"/>
  <c r="H1289" i="3"/>
  <c r="F1289" i="3"/>
  <c r="I1288" i="3"/>
  <c r="H1288" i="3"/>
  <c r="A1288" i="3" s="1"/>
  <c r="F1288" i="3"/>
  <c r="I1287" i="3"/>
  <c r="B1287" i="3" s="1"/>
  <c r="H1287" i="3"/>
  <c r="F1287" i="3"/>
  <c r="I1286" i="3"/>
  <c r="H1286" i="3"/>
  <c r="F1286" i="3"/>
  <c r="I1285" i="3"/>
  <c r="H1285" i="3"/>
  <c r="A1285" i="3" s="1"/>
  <c r="F1285" i="3"/>
  <c r="I1284" i="3"/>
  <c r="H1284" i="3"/>
  <c r="F1284" i="3"/>
  <c r="I1283" i="3"/>
  <c r="H1283" i="3"/>
  <c r="A1283" i="3" s="1"/>
  <c r="F1283" i="3"/>
  <c r="I1282" i="3"/>
  <c r="H1282" i="3"/>
  <c r="F1282" i="3"/>
  <c r="I1281" i="3"/>
  <c r="H1281" i="3"/>
  <c r="F1281" i="3"/>
  <c r="I1280" i="3"/>
  <c r="H1280" i="3"/>
  <c r="A1280" i="3" s="1"/>
  <c r="F1280" i="3"/>
  <c r="I1279" i="3"/>
  <c r="H1279" i="3"/>
  <c r="F1279" i="3"/>
  <c r="I1278" i="3"/>
  <c r="H1278" i="3"/>
  <c r="F1278" i="3"/>
  <c r="I1277" i="3"/>
  <c r="H1277" i="3"/>
  <c r="A1277" i="3" s="1"/>
  <c r="F1277" i="3"/>
  <c r="I1276" i="3"/>
  <c r="H1276" i="3"/>
  <c r="F1276" i="3"/>
  <c r="I1275" i="3"/>
  <c r="H1275" i="3"/>
  <c r="A1275" i="3" s="1"/>
  <c r="F1275" i="3"/>
  <c r="I1274" i="3"/>
  <c r="B1274" i="3" s="1"/>
  <c r="H1274" i="3"/>
  <c r="F1274" i="3"/>
  <c r="I1273" i="3"/>
  <c r="H1273" i="3"/>
  <c r="F1273" i="3"/>
  <c r="I1272" i="3"/>
  <c r="H1272" i="3"/>
  <c r="F1272" i="3"/>
  <c r="I1271" i="3"/>
  <c r="H1271" i="3"/>
  <c r="A1271" i="3" s="1"/>
  <c r="F1271" i="3"/>
  <c r="I1270" i="3"/>
  <c r="H1270" i="3"/>
  <c r="F1270" i="3"/>
  <c r="I1269" i="3"/>
  <c r="H1269" i="3"/>
  <c r="A1269" i="3" s="1"/>
  <c r="F1269" i="3"/>
  <c r="I1268" i="3"/>
  <c r="H1268" i="3"/>
  <c r="F1268" i="3"/>
  <c r="I1267" i="3"/>
  <c r="H1267" i="3"/>
  <c r="A1267" i="3" s="1"/>
  <c r="F1267" i="3"/>
  <c r="I1266" i="3"/>
  <c r="B1266" i="3" s="1"/>
  <c r="H1266" i="3"/>
  <c r="F1266" i="3"/>
  <c r="I1265" i="3"/>
  <c r="H1265" i="3"/>
  <c r="F1265" i="3"/>
  <c r="I1264" i="3"/>
  <c r="H1264" i="3"/>
  <c r="A1264" i="3" s="1"/>
  <c r="F1264" i="3"/>
  <c r="I1263" i="3"/>
  <c r="H1263" i="3"/>
  <c r="F1263" i="3"/>
  <c r="I1262" i="3"/>
  <c r="H1262" i="3"/>
  <c r="F1262" i="3"/>
  <c r="I1261" i="3"/>
  <c r="H1261" i="3"/>
  <c r="F1261" i="3"/>
  <c r="I1260" i="3"/>
  <c r="H1260" i="3"/>
  <c r="F1260" i="3"/>
  <c r="I1259" i="3"/>
  <c r="H1259" i="3"/>
  <c r="F1259" i="3"/>
  <c r="I1258" i="3"/>
  <c r="H1258" i="3"/>
  <c r="A1258" i="3" s="1"/>
  <c r="F1258" i="3"/>
  <c r="I1257" i="3"/>
  <c r="H1257" i="3"/>
  <c r="F1257" i="3"/>
  <c r="I1256" i="3"/>
  <c r="H1256" i="3"/>
  <c r="F1256" i="3"/>
  <c r="I1255" i="3"/>
  <c r="H1255" i="3"/>
  <c r="A1255" i="3" s="1"/>
  <c r="F1255" i="3"/>
  <c r="I1254" i="3"/>
  <c r="H1254" i="3"/>
  <c r="F1254" i="3"/>
  <c r="I1253" i="3"/>
  <c r="H1253" i="3"/>
  <c r="A1253" i="3" s="1"/>
  <c r="F1253" i="3"/>
  <c r="I1252" i="3"/>
  <c r="H1252" i="3"/>
  <c r="F1252" i="3"/>
  <c r="I1251" i="3"/>
  <c r="H1251" i="3"/>
  <c r="A1251" i="3" s="1"/>
  <c r="F1251" i="3"/>
  <c r="I1250" i="3"/>
  <c r="H1250" i="3"/>
  <c r="F1250" i="3"/>
  <c r="I1249" i="3"/>
  <c r="H1249" i="3"/>
  <c r="A1249" i="3" s="1"/>
  <c r="F1249" i="3"/>
  <c r="I1248" i="3"/>
  <c r="H1248" i="3"/>
  <c r="F1248" i="3"/>
  <c r="I1247" i="3"/>
  <c r="H1247" i="3"/>
  <c r="A1247" i="3" s="1"/>
  <c r="F1247" i="3"/>
  <c r="I1246" i="3"/>
  <c r="H1246" i="3"/>
  <c r="F1246" i="3"/>
  <c r="I1245" i="3"/>
  <c r="H1245" i="3"/>
  <c r="A1245" i="3" s="1"/>
  <c r="F1245" i="3"/>
  <c r="I1244" i="3"/>
  <c r="B1244" i="3" s="1"/>
  <c r="H1244" i="3"/>
  <c r="F1244" i="3"/>
  <c r="I1243" i="3"/>
  <c r="H1243" i="3"/>
  <c r="F1243" i="3"/>
  <c r="I1242" i="3"/>
  <c r="H1242" i="3"/>
  <c r="A1242" i="3" s="1"/>
  <c r="F1242" i="3"/>
  <c r="I1241" i="3"/>
  <c r="H1241" i="3"/>
  <c r="F1241" i="3"/>
  <c r="I1240" i="3"/>
  <c r="H1240" i="3"/>
  <c r="A1240" i="3" s="1"/>
  <c r="F1240" i="3"/>
  <c r="I1239" i="3"/>
  <c r="B1239" i="3" s="1"/>
  <c r="H1239" i="3"/>
  <c r="F1239" i="3"/>
  <c r="I1238" i="3"/>
  <c r="H1238" i="3"/>
  <c r="F1238" i="3"/>
  <c r="I1237" i="3"/>
  <c r="H1237" i="3"/>
  <c r="F1237" i="3"/>
  <c r="I1236" i="3"/>
  <c r="H1236" i="3"/>
  <c r="A1236" i="3" s="1"/>
  <c r="F1236" i="3"/>
  <c r="I1235" i="3"/>
  <c r="H1235" i="3"/>
  <c r="F1235" i="3"/>
  <c r="I1234" i="3"/>
  <c r="H1234" i="3"/>
  <c r="A1234" i="3" s="1"/>
  <c r="F1234" i="3"/>
  <c r="I1233" i="3"/>
  <c r="B1233" i="3" s="1"/>
  <c r="H1233" i="3"/>
  <c r="F1233" i="3"/>
  <c r="I1232" i="3"/>
  <c r="H1232" i="3"/>
  <c r="F1232" i="3"/>
  <c r="I1231" i="3"/>
  <c r="H1231" i="3"/>
  <c r="A1231" i="3" s="1"/>
  <c r="F1231" i="3"/>
  <c r="I1230" i="3"/>
  <c r="H1230" i="3"/>
  <c r="F1230" i="3"/>
  <c r="I1229" i="3"/>
  <c r="H1229" i="3"/>
  <c r="A1229" i="3" s="1"/>
  <c r="F1229" i="3"/>
  <c r="I1228" i="3"/>
  <c r="H1228" i="3"/>
  <c r="F1228" i="3"/>
  <c r="I1227" i="3"/>
  <c r="H1227" i="3"/>
  <c r="A1227" i="3" s="1"/>
  <c r="F1227" i="3"/>
  <c r="I1226" i="3"/>
  <c r="H1226" i="3"/>
  <c r="F1226" i="3"/>
  <c r="I1225" i="3"/>
  <c r="H1225" i="3"/>
  <c r="A1225" i="3" s="1"/>
  <c r="F1225" i="3"/>
  <c r="I1224" i="3"/>
  <c r="H1224" i="3"/>
  <c r="F1224" i="3"/>
  <c r="I1223" i="3"/>
  <c r="H1223" i="3"/>
  <c r="A1223" i="3" s="1"/>
  <c r="F1223" i="3"/>
  <c r="I1222" i="3"/>
  <c r="H1222" i="3"/>
  <c r="F1222" i="3"/>
  <c r="I1221" i="3"/>
  <c r="H1221" i="3"/>
  <c r="A1221" i="3" s="1"/>
  <c r="F1221" i="3"/>
  <c r="I1220" i="3"/>
  <c r="C1220" i="3" s="1"/>
  <c r="H1220" i="3"/>
  <c r="F1220" i="3"/>
  <c r="B1220" i="3"/>
  <c r="I1219" i="3"/>
  <c r="H1219" i="3"/>
  <c r="F1219" i="3"/>
  <c r="I1218" i="3"/>
  <c r="H1218" i="3"/>
  <c r="A1218" i="3" s="1"/>
  <c r="F1218" i="3"/>
  <c r="I1217" i="3"/>
  <c r="H1217" i="3"/>
  <c r="F1217" i="3"/>
  <c r="I1216" i="3"/>
  <c r="H1216" i="3"/>
  <c r="A1216" i="3" s="1"/>
  <c r="F1216" i="3"/>
  <c r="I1215" i="3"/>
  <c r="H1215" i="3"/>
  <c r="F1215" i="3"/>
  <c r="I1214" i="3"/>
  <c r="H1214" i="3"/>
  <c r="A1214" i="3" s="1"/>
  <c r="F1214" i="3"/>
  <c r="I1213" i="3"/>
  <c r="B1213" i="3" s="1"/>
  <c r="H1213" i="3"/>
  <c r="F1213" i="3"/>
  <c r="I1212" i="3"/>
  <c r="H1212" i="3"/>
  <c r="F1212" i="3"/>
  <c r="I1211" i="3"/>
  <c r="H1211" i="3"/>
  <c r="A1211" i="3" s="1"/>
  <c r="F1211" i="3"/>
  <c r="I1210" i="3"/>
  <c r="H1210" i="3"/>
  <c r="F1210" i="3"/>
  <c r="I1209" i="3"/>
  <c r="H1209" i="3"/>
  <c r="A1209" i="3" s="1"/>
  <c r="F1209" i="3"/>
  <c r="I1208" i="3"/>
  <c r="H1208" i="3"/>
  <c r="F1208" i="3"/>
  <c r="I1207" i="3"/>
  <c r="H1207" i="3"/>
  <c r="A1207" i="3" s="1"/>
  <c r="F1207" i="3"/>
  <c r="I1206" i="3"/>
  <c r="C1206" i="3" s="1"/>
  <c r="H1206" i="3"/>
  <c r="F1206" i="3"/>
  <c r="I1205" i="3"/>
  <c r="H1205" i="3"/>
  <c r="F1205" i="3"/>
  <c r="I1204" i="3"/>
  <c r="H1204" i="3"/>
  <c r="A1204" i="3" s="1"/>
  <c r="F1204" i="3"/>
  <c r="I1203" i="3"/>
  <c r="H1203" i="3"/>
  <c r="F1203" i="3"/>
  <c r="I1202" i="3"/>
  <c r="H1202" i="3"/>
  <c r="F1202" i="3"/>
  <c r="I1201" i="3"/>
  <c r="H1201" i="3"/>
  <c r="A1201" i="3" s="1"/>
  <c r="F1201" i="3"/>
  <c r="I1200" i="3"/>
  <c r="H1200" i="3"/>
  <c r="F1200" i="3"/>
  <c r="I1199" i="3"/>
  <c r="H1199" i="3"/>
  <c r="A1199" i="3" s="1"/>
  <c r="F1199" i="3"/>
  <c r="I1198" i="3"/>
  <c r="H1198" i="3"/>
  <c r="A1198" i="3" s="1"/>
  <c r="F1198" i="3"/>
  <c r="I1197" i="3"/>
  <c r="H1197" i="3"/>
  <c r="A1197" i="3" s="1"/>
  <c r="F1197" i="3"/>
  <c r="I1196" i="3"/>
  <c r="H1196" i="3"/>
  <c r="F1196" i="3"/>
  <c r="I1195" i="3"/>
  <c r="H1195" i="3"/>
  <c r="F1195" i="3"/>
  <c r="I1194" i="3"/>
  <c r="H1194" i="3"/>
  <c r="A1194" i="3" s="1"/>
  <c r="F1194" i="3"/>
  <c r="I1193" i="3"/>
  <c r="H1193" i="3"/>
  <c r="F1193" i="3"/>
  <c r="I1192" i="3"/>
  <c r="H1192" i="3"/>
  <c r="A1192" i="3" s="1"/>
  <c r="F1192" i="3"/>
  <c r="I1191" i="3"/>
  <c r="H1191" i="3"/>
  <c r="F1191" i="3"/>
  <c r="I1190" i="3"/>
  <c r="H1190" i="3"/>
  <c r="A1190" i="3" s="1"/>
  <c r="F1190" i="3"/>
  <c r="I1189" i="3"/>
  <c r="H1189" i="3"/>
  <c r="F1189" i="3"/>
  <c r="I1188" i="3"/>
  <c r="H1188" i="3"/>
  <c r="A1188" i="3" s="1"/>
  <c r="F1188" i="3"/>
  <c r="I1187" i="3"/>
  <c r="H1187" i="3"/>
  <c r="F1187" i="3"/>
  <c r="I1186" i="3"/>
  <c r="H1186" i="3"/>
  <c r="F1186" i="3"/>
  <c r="I1185" i="3"/>
  <c r="H1185" i="3"/>
  <c r="A1185" i="3" s="1"/>
  <c r="F1185" i="3"/>
  <c r="I1184" i="3"/>
  <c r="H1184" i="3"/>
  <c r="F1184" i="3"/>
  <c r="I1183" i="3"/>
  <c r="H1183" i="3"/>
  <c r="A1183" i="3" s="1"/>
  <c r="F1183" i="3"/>
  <c r="I1182" i="3"/>
  <c r="H1182" i="3"/>
  <c r="F1182" i="3"/>
  <c r="I1181" i="3"/>
  <c r="H1181" i="3"/>
  <c r="F1181" i="3"/>
  <c r="I1180" i="3"/>
  <c r="H1180" i="3"/>
  <c r="A1180" i="3" s="1"/>
  <c r="F1180" i="3"/>
  <c r="I1179" i="3"/>
  <c r="C1179" i="3" s="1"/>
  <c r="H1179" i="3"/>
  <c r="F1179" i="3"/>
  <c r="I1178" i="3"/>
  <c r="H1178" i="3"/>
  <c r="F1178" i="3"/>
  <c r="I1177" i="3"/>
  <c r="H1177" i="3"/>
  <c r="A1177" i="3" s="1"/>
  <c r="F1177" i="3"/>
  <c r="I1176" i="3"/>
  <c r="H1176" i="3"/>
  <c r="F1176" i="3"/>
  <c r="I1175" i="3"/>
  <c r="H1175" i="3"/>
  <c r="A1175" i="3" s="1"/>
  <c r="F1175" i="3"/>
  <c r="I1174" i="3"/>
  <c r="H1174" i="3"/>
  <c r="F1174" i="3"/>
  <c r="I1173" i="3"/>
  <c r="H1173" i="3"/>
  <c r="F1173" i="3"/>
  <c r="I1172" i="3"/>
  <c r="H1172" i="3"/>
  <c r="A1172" i="3" s="1"/>
  <c r="F1172" i="3"/>
  <c r="I1171" i="3"/>
  <c r="H1171" i="3"/>
  <c r="F1171" i="3"/>
  <c r="I1170" i="3"/>
  <c r="H1170" i="3"/>
  <c r="F1170" i="3"/>
  <c r="I1169" i="3"/>
  <c r="H1169" i="3"/>
  <c r="A1169" i="3" s="1"/>
  <c r="F1169" i="3"/>
  <c r="I1168" i="3"/>
  <c r="H1168" i="3"/>
  <c r="F1168" i="3"/>
  <c r="I1167" i="3"/>
  <c r="H1167" i="3"/>
  <c r="A1167" i="3" s="1"/>
  <c r="F1167" i="3"/>
  <c r="I1166" i="3"/>
  <c r="B1166" i="3" s="1"/>
  <c r="H1166" i="3"/>
  <c r="F1166" i="3"/>
  <c r="I1165" i="3"/>
  <c r="H1165" i="3"/>
  <c r="F1165" i="3"/>
  <c r="I1164" i="3"/>
  <c r="H1164" i="3"/>
  <c r="F1164" i="3"/>
  <c r="I1163" i="3"/>
  <c r="H1163" i="3"/>
  <c r="A1163" i="3" s="1"/>
  <c r="F1163" i="3"/>
  <c r="I1162" i="3"/>
  <c r="H1162" i="3"/>
  <c r="F1162" i="3"/>
  <c r="I1161" i="3"/>
  <c r="H1161" i="3"/>
  <c r="A1161" i="3" s="1"/>
  <c r="F1161" i="3"/>
  <c r="I1160" i="3"/>
  <c r="H1160" i="3"/>
  <c r="F1160" i="3"/>
  <c r="I1159" i="3"/>
  <c r="H1159" i="3"/>
  <c r="A1159" i="3" s="1"/>
  <c r="F1159" i="3"/>
  <c r="I1158" i="3"/>
  <c r="C1158" i="3" s="1"/>
  <c r="H1158" i="3"/>
  <c r="F1158" i="3"/>
  <c r="I1157" i="3"/>
  <c r="H1157" i="3"/>
  <c r="F1157" i="3"/>
  <c r="I1156" i="3"/>
  <c r="H1156" i="3"/>
  <c r="A1156" i="3" s="1"/>
  <c r="F1156" i="3"/>
  <c r="I1155" i="3"/>
  <c r="H1155" i="3"/>
  <c r="F1155" i="3"/>
  <c r="I1154" i="3"/>
  <c r="H1154" i="3"/>
  <c r="F1154" i="3"/>
  <c r="I1153" i="3"/>
  <c r="H1153" i="3"/>
  <c r="F1153" i="3"/>
  <c r="I1152" i="3"/>
  <c r="H1152" i="3"/>
  <c r="F1152" i="3"/>
  <c r="I1151" i="3"/>
  <c r="H1151" i="3"/>
  <c r="F1151" i="3"/>
  <c r="I1150" i="3"/>
  <c r="H1150" i="3"/>
  <c r="F1150" i="3"/>
  <c r="I1149" i="3"/>
  <c r="H1149" i="3"/>
  <c r="F1149" i="3"/>
  <c r="I1148" i="3"/>
  <c r="H1148" i="3"/>
  <c r="A1148" i="3" s="1"/>
  <c r="F1148" i="3"/>
  <c r="I1147" i="3"/>
  <c r="H1147" i="3"/>
  <c r="F1147" i="3"/>
  <c r="I1146" i="3"/>
  <c r="H1146" i="3"/>
  <c r="F1146" i="3"/>
  <c r="I1145" i="3"/>
  <c r="H1145" i="3"/>
  <c r="A1145" i="3" s="1"/>
  <c r="F1145" i="3"/>
  <c r="I1144" i="3"/>
  <c r="H1144" i="3"/>
  <c r="F1144" i="3"/>
  <c r="I1143" i="3"/>
  <c r="H1143" i="3"/>
  <c r="A1143" i="3" s="1"/>
  <c r="F1143" i="3"/>
  <c r="I1142" i="3"/>
  <c r="C1142" i="3" s="1"/>
  <c r="H1142" i="3"/>
  <c r="F1142" i="3"/>
  <c r="I1141" i="3"/>
  <c r="H1141" i="3"/>
  <c r="F1141" i="3"/>
  <c r="I1140" i="3"/>
  <c r="H1140" i="3"/>
  <c r="F1140" i="3"/>
  <c r="I1139" i="3"/>
  <c r="H1139" i="3"/>
  <c r="F1139" i="3"/>
  <c r="A1139" i="3"/>
  <c r="I1138" i="3"/>
  <c r="H1138" i="3"/>
  <c r="F1138" i="3"/>
  <c r="I1137" i="3"/>
  <c r="H1137" i="3"/>
  <c r="A1137" i="3" s="1"/>
  <c r="F1137" i="3"/>
  <c r="I1136" i="3"/>
  <c r="H1136" i="3"/>
  <c r="F1136" i="3"/>
  <c r="I1135" i="3"/>
  <c r="H1135" i="3"/>
  <c r="A1135" i="3" s="1"/>
  <c r="F1135" i="3"/>
  <c r="I1134" i="3"/>
  <c r="H1134" i="3"/>
  <c r="F1134" i="3"/>
  <c r="I1133" i="3"/>
  <c r="H1133" i="3"/>
  <c r="F1133" i="3"/>
  <c r="I1132" i="3"/>
  <c r="H1132" i="3"/>
  <c r="A1132" i="3" s="1"/>
  <c r="F1132" i="3"/>
  <c r="I1131" i="3"/>
  <c r="H1131" i="3"/>
  <c r="F1131" i="3"/>
  <c r="I1130" i="3"/>
  <c r="H1130" i="3"/>
  <c r="F1130" i="3"/>
  <c r="I1129" i="3"/>
  <c r="H1129" i="3"/>
  <c r="F1129" i="3"/>
  <c r="I1128" i="3"/>
  <c r="H1128" i="3"/>
  <c r="A1128" i="3" s="1"/>
  <c r="F1128" i="3"/>
  <c r="I1127" i="3"/>
  <c r="H1127" i="3"/>
  <c r="F1127" i="3"/>
  <c r="I1126" i="3"/>
  <c r="H1126" i="3"/>
  <c r="F1126" i="3"/>
  <c r="I1125" i="3"/>
  <c r="H1125" i="3"/>
  <c r="A1125" i="3" s="1"/>
  <c r="F1125" i="3"/>
  <c r="I1124" i="3"/>
  <c r="H1124" i="3"/>
  <c r="F1124" i="3"/>
  <c r="I1123" i="3"/>
  <c r="H1123" i="3"/>
  <c r="F1123" i="3"/>
  <c r="I1122" i="3"/>
  <c r="H1122" i="3"/>
  <c r="A1122" i="3" s="1"/>
  <c r="F1122" i="3"/>
  <c r="I1121" i="3"/>
  <c r="H1121" i="3"/>
  <c r="F1121" i="3"/>
  <c r="I1120" i="3"/>
  <c r="H1120" i="3"/>
  <c r="F1120" i="3"/>
  <c r="I1119" i="3"/>
  <c r="H1119" i="3"/>
  <c r="F1119" i="3"/>
  <c r="I1118" i="3"/>
  <c r="H1118" i="3"/>
  <c r="A1118" i="3" s="1"/>
  <c r="F1118" i="3"/>
  <c r="I1117" i="3"/>
  <c r="H1117" i="3"/>
  <c r="F1117" i="3"/>
  <c r="I1116" i="3"/>
  <c r="H1116" i="3"/>
  <c r="A1116" i="3" s="1"/>
  <c r="F1116" i="3"/>
  <c r="I1115" i="3"/>
  <c r="H1115" i="3"/>
  <c r="F1115" i="3"/>
  <c r="C1115" i="3"/>
  <c r="B1115" i="3"/>
  <c r="I1114" i="3"/>
  <c r="H1114" i="3"/>
  <c r="F1114" i="3"/>
  <c r="I1113" i="3"/>
  <c r="H1113" i="3"/>
  <c r="A1113" i="3" s="1"/>
  <c r="F1113" i="3"/>
  <c r="I1112" i="3"/>
  <c r="H1112" i="3"/>
  <c r="F1112" i="3"/>
  <c r="I1111" i="3"/>
  <c r="H1111" i="3"/>
  <c r="A1111" i="3" s="1"/>
  <c r="F1111" i="3"/>
  <c r="I1110" i="3"/>
  <c r="B1110" i="3" s="1"/>
  <c r="H1110" i="3"/>
  <c r="F1110" i="3"/>
  <c r="I1109" i="3"/>
  <c r="H1109" i="3"/>
  <c r="F1109" i="3"/>
  <c r="I1108" i="3"/>
  <c r="H1108" i="3"/>
  <c r="A1108" i="3" s="1"/>
  <c r="F1108" i="3"/>
  <c r="I1107" i="3"/>
  <c r="H1107" i="3"/>
  <c r="F1107" i="3"/>
  <c r="I1106" i="3"/>
  <c r="H1106" i="3"/>
  <c r="A1106" i="3" s="1"/>
  <c r="F1106" i="3"/>
  <c r="I1105" i="3"/>
  <c r="H1105" i="3"/>
  <c r="F1105" i="3"/>
  <c r="I1104" i="3"/>
  <c r="H1104" i="3"/>
  <c r="A1104" i="3" s="1"/>
  <c r="F1104" i="3"/>
  <c r="I1103" i="3"/>
  <c r="B1103" i="3" s="1"/>
  <c r="H1103" i="3"/>
  <c r="F1103" i="3"/>
  <c r="I1102" i="3"/>
  <c r="H1102" i="3"/>
  <c r="F1102" i="3"/>
  <c r="I1101" i="3"/>
  <c r="H1101" i="3"/>
  <c r="A1101" i="3" s="1"/>
  <c r="F1101" i="3"/>
  <c r="I1100" i="3"/>
  <c r="H1100" i="3"/>
  <c r="F1100" i="3"/>
  <c r="I1099" i="3"/>
  <c r="H1099" i="3"/>
  <c r="A1099" i="3" s="1"/>
  <c r="F1099" i="3"/>
  <c r="I1098" i="3"/>
  <c r="H1098" i="3"/>
  <c r="F1098" i="3"/>
  <c r="I1097" i="3"/>
  <c r="H1097" i="3"/>
  <c r="A1097" i="3" s="1"/>
  <c r="F1097" i="3"/>
  <c r="I1096" i="3"/>
  <c r="C1096" i="3" s="1"/>
  <c r="H1096" i="3"/>
  <c r="F1096" i="3"/>
  <c r="B1096" i="3"/>
  <c r="I1095" i="3"/>
  <c r="H1095" i="3"/>
  <c r="F1095" i="3"/>
  <c r="I1094" i="3"/>
  <c r="H1094" i="3"/>
  <c r="A1094" i="3" s="1"/>
  <c r="F1094" i="3"/>
  <c r="I1093" i="3"/>
  <c r="B1093" i="3" s="1"/>
  <c r="H1093" i="3"/>
  <c r="F1093" i="3"/>
  <c r="C1093" i="3"/>
  <c r="I1092" i="3"/>
  <c r="H1092" i="3"/>
  <c r="F1092" i="3"/>
  <c r="I1091" i="3"/>
  <c r="H1091" i="3"/>
  <c r="A1091" i="3" s="1"/>
  <c r="F1091" i="3"/>
  <c r="I1090" i="3"/>
  <c r="B1090" i="3" s="1"/>
  <c r="H1090" i="3"/>
  <c r="F1090" i="3"/>
  <c r="C1090" i="3"/>
  <c r="C1091" i="3" s="1"/>
  <c r="I1089" i="3"/>
  <c r="H1089" i="3"/>
  <c r="F1089" i="3"/>
  <c r="I1088" i="3"/>
  <c r="H1088" i="3"/>
  <c r="A1088" i="3" s="1"/>
  <c r="F1088" i="3"/>
  <c r="I1087" i="3"/>
  <c r="B1087" i="3" s="1"/>
  <c r="H1087" i="3"/>
  <c r="F1087" i="3"/>
  <c r="I1086" i="3"/>
  <c r="H1086" i="3"/>
  <c r="F1086" i="3"/>
  <c r="I1085" i="3"/>
  <c r="H1085" i="3"/>
  <c r="A1085" i="3" s="1"/>
  <c r="F1085" i="3"/>
  <c r="I1084" i="3"/>
  <c r="H1084" i="3"/>
  <c r="F1084" i="3"/>
  <c r="I1083" i="3"/>
  <c r="H1083" i="3"/>
  <c r="F1083" i="3"/>
  <c r="I1082" i="3"/>
  <c r="H1082" i="3"/>
  <c r="F1082" i="3"/>
  <c r="I1081" i="3"/>
  <c r="H1081" i="3"/>
  <c r="A1081" i="3" s="1"/>
  <c r="F1081" i="3"/>
  <c r="I1080" i="3"/>
  <c r="H1080" i="3"/>
  <c r="F1080" i="3"/>
  <c r="I1079" i="3"/>
  <c r="H1079" i="3"/>
  <c r="F1079" i="3"/>
  <c r="I1078" i="3"/>
  <c r="H1078" i="3"/>
  <c r="A1078" i="3" s="1"/>
  <c r="F1078" i="3"/>
  <c r="I1077" i="3"/>
  <c r="H1077" i="3"/>
  <c r="F1077" i="3"/>
  <c r="I1076" i="3"/>
  <c r="H1076" i="3"/>
  <c r="A1076" i="3" s="1"/>
  <c r="F1076" i="3"/>
  <c r="I1075" i="3"/>
  <c r="H1075" i="3"/>
  <c r="F1075" i="3"/>
  <c r="I1074" i="3"/>
  <c r="H1074" i="3"/>
  <c r="A1074" i="3" s="1"/>
  <c r="F1074" i="3"/>
  <c r="I1073" i="3"/>
  <c r="C1073" i="3" s="1"/>
  <c r="H1073" i="3"/>
  <c r="F1073" i="3"/>
  <c r="I1072" i="3"/>
  <c r="H1072" i="3"/>
  <c r="F1072" i="3"/>
  <c r="I1071" i="3"/>
  <c r="H1071" i="3"/>
  <c r="A1071" i="3" s="1"/>
  <c r="F1071" i="3"/>
  <c r="I1070" i="3"/>
  <c r="H1070" i="3"/>
  <c r="F1070" i="3"/>
  <c r="I1069" i="3"/>
  <c r="H1069" i="3"/>
  <c r="F1069" i="3"/>
  <c r="I1068" i="3"/>
  <c r="H1068" i="3"/>
  <c r="A1068" i="3" s="1"/>
  <c r="F1068" i="3"/>
  <c r="I1067" i="3"/>
  <c r="B1067" i="3" s="1"/>
  <c r="H1067" i="3"/>
  <c r="F1067" i="3"/>
  <c r="C1067" i="3"/>
  <c r="I1066" i="3"/>
  <c r="H1066" i="3"/>
  <c r="F1066" i="3"/>
  <c r="I1065" i="3"/>
  <c r="H1065" i="3"/>
  <c r="A1065" i="3" s="1"/>
  <c r="F1065" i="3"/>
  <c r="I1064" i="3"/>
  <c r="H1064" i="3"/>
  <c r="F1064" i="3"/>
  <c r="I1063" i="3"/>
  <c r="H1063" i="3"/>
  <c r="A1063" i="3" s="1"/>
  <c r="F1063" i="3"/>
  <c r="I1062" i="3"/>
  <c r="B1062" i="3" s="1"/>
  <c r="H1062" i="3"/>
  <c r="F1062" i="3"/>
  <c r="I1061" i="3"/>
  <c r="H1061" i="3"/>
  <c r="F1061" i="3"/>
  <c r="I1060" i="3"/>
  <c r="H1060" i="3"/>
  <c r="A1060" i="3" s="1"/>
  <c r="F1060" i="3"/>
  <c r="I1059" i="3"/>
  <c r="H1059" i="3"/>
  <c r="F1059" i="3"/>
  <c r="I1058" i="3"/>
  <c r="H1058" i="3"/>
  <c r="F1058" i="3"/>
  <c r="I1057" i="3"/>
  <c r="H1057" i="3"/>
  <c r="A1057" i="3" s="1"/>
  <c r="F1057" i="3"/>
  <c r="I1056" i="3"/>
  <c r="C1056" i="3" s="1"/>
  <c r="H1056" i="3"/>
  <c r="F1056" i="3"/>
  <c r="I1055" i="3"/>
  <c r="H1055" i="3"/>
  <c r="F1055" i="3"/>
  <c r="I1054" i="3"/>
  <c r="H1054" i="3"/>
  <c r="A1054" i="3" s="1"/>
  <c r="F1054" i="3"/>
  <c r="I1053" i="3"/>
  <c r="H1053" i="3"/>
  <c r="F1053" i="3"/>
  <c r="I1052" i="3"/>
  <c r="H1052" i="3"/>
  <c r="F1052" i="3"/>
  <c r="I1051" i="3"/>
  <c r="H1051" i="3"/>
  <c r="F1051" i="3"/>
  <c r="I1050" i="3"/>
  <c r="H1050" i="3"/>
  <c r="F1050" i="3"/>
  <c r="I1049" i="3"/>
  <c r="H1049" i="3"/>
  <c r="F1049" i="3"/>
  <c r="I1048" i="3"/>
  <c r="H1048" i="3"/>
  <c r="A1048" i="3" s="1"/>
  <c r="F1048" i="3"/>
  <c r="I1047" i="3"/>
  <c r="H1047" i="3"/>
  <c r="F1047" i="3"/>
  <c r="I1046" i="3"/>
  <c r="H1046" i="3"/>
  <c r="A1046" i="3" s="1"/>
  <c r="F1046" i="3"/>
  <c r="I1045" i="3"/>
  <c r="H1045" i="3"/>
  <c r="F1045" i="3"/>
  <c r="I1044" i="3"/>
  <c r="H1044" i="3"/>
  <c r="A1044" i="3" s="1"/>
  <c r="F1044" i="3"/>
  <c r="I1043" i="3"/>
  <c r="H1043" i="3"/>
  <c r="F1043" i="3"/>
  <c r="I1042" i="3"/>
  <c r="H1042" i="3"/>
  <c r="F1042" i="3"/>
  <c r="I1041" i="3"/>
  <c r="H1041" i="3"/>
  <c r="A1041" i="3" s="1"/>
  <c r="F1041" i="3"/>
  <c r="I1040" i="3"/>
  <c r="H1040" i="3"/>
  <c r="F1040" i="3"/>
  <c r="I1039" i="3"/>
  <c r="H1039" i="3"/>
  <c r="F1039" i="3"/>
  <c r="I1038" i="3"/>
  <c r="H1038" i="3"/>
  <c r="A1038" i="3" s="1"/>
  <c r="F1038" i="3"/>
  <c r="I1037" i="3"/>
  <c r="H1037" i="3"/>
  <c r="F1037" i="3"/>
  <c r="I1036" i="3"/>
  <c r="H1036" i="3"/>
  <c r="A1036" i="3" s="1"/>
  <c r="F1036" i="3"/>
  <c r="I1035" i="3"/>
  <c r="H1035" i="3"/>
  <c r="F1035" i="3"/>
  <c r="I1034" i="3"/>
  <c r="H1034" i="3"/>
  <c r="F1034" i="3"/>
  <c r="I1033" i="3"/>
  <c r="H1033" i="3"/>
  <c r="F1033" i="3"/>
  <c r="I1032" i="3"/>
  <c r="H1032" i="3"/>
  <c r="F1032" i="3"/>
  <c r="A1032" i="3"/>
  <c r="I1031" i="3"/>
  <c r="B1031" i="3" s="1"/>
  <c r="H1031" i="3"/>
  <c r="F1031" i="3"/>
  <c r="I1030" i="3"/>
  <c r="H1030" i="3"/>
  <c r="F1030" i="3"/>
  <c r="I1029" i="3"/>
  <c r="H1029" i="3"/>
  <c r="A1029" i="3" s="1"/>
  <c r="F1029" i="3"/>
  <c r="I1028" i="3"/>
  <c r="C1028" i="3" s="1"/>
  <c r="C1029" i="3" s="1"/>
  <c r="C1030" i="3" s="1"/>
  <c r="H1028" i="3"/>
  <c r="F1028" i="3"/>
  <c r="I1027" i="3"/>
  <c r="H1027" i="3"/>
  <c r="F1027" i="3"/>
  <c r="I1026" i="3"/>
  <c r="H1026" i="3"/>
  <c r="A1026" i="3" s="1"/>
  <c r="F1026" i="3"/>
  <c r="I1025" i="3"/>
  <c r="B1025" i="3" s="1"/>
  <c r="H1025" i="3"/>
  <c r="F1025" i="3"/>
  <c r="I1024" i="3"/>
  <c r="H1024" i="3"/>
  <c r="F1024" i="3"/>
  <c r="I1023" i="3"/>
  <c r="H1023" i="3"/>
  <c r="A1023" i="3" s="1"/>
  <c r="F1023" i="3"/>
  <c r="I1022" i="3"/>
  <c r="H1022" i="3"/>
  <c r="F1022" i="3"/>
  <c r="I1021" i="3"/>
  <c r="H1021" i="3"/>
  <c r="A1021" i="3" s="1"/>
  <c r="F1021" i="3"/>
  <c r="I1020" i="3"/>
  <c r="H1020" i="3"/>
  <c r="F1020" i="3"/>
  <c r="I1019" i="3"/>
  <c r="H1019" i="3"/>
  <c r="A1019" i="3" s="1"/>
  <c r="F1019" i="3"/>
  <c r="I1018" i="3"/>
  <c r="C1018" i="3" s="1"/>
  <c r="H1018" i="3"/>
  <c r="F1018" i="3"/>
  <c r="I1017" i="3"/>
  <c r="H1017" i="3"/>
  <c r="F1017" i="3"/>
  <c r="I1016" i="3"/>
  <c r="H1016" i="3"/>
  <c r="A1016" i="3" s="1"/>
  <c r="F1016" i="3"/>
  <c r="I1015" i="3"/>
  <c r="H1015" i="3"/>
  <c r="F1015" i="3"/>
  <c r="I1014" i="3"/>
  <c r="H1014" i="3"/>
  <c r="A1014" i="3" s="1"/>
  <c r="F1014" i="3"/>
  <c r="I1013" i="3"/>
  <c r="B1013" i="3" s="1"/>
  <c r="H1013" i="3"/>
  <c r="F1013" i="3"/>
  <c r="I1012" i="3"/>
  <c r="H1012" i="3"/>
  <c r="F1012" i="3"/>
  <c r="I1011" i="3"/>
  <c r="H1011" i="3"/>
  <c r="F1011" i="3"/>
  <c r="I1010" i="3"/>
  <c r="H1010" i="3"/>
  <c r="A1010" i="3" s="1"/>
  <c r="F1010" i="3"/>
  <c r="I1009" i="3"/>
  <c r="H1009" i="3"/>
  <c r="F1009" i="3"/>
  <c r="I1008" i="3"/>
  <c r="H1008" i="3"/>
  <c r="A1008" i="3" s="1"/>
  <c r="F1008" i="3"/>
  <c r="I1007" i="3"/>
  <c r="H1007" i="3"/>
  <c r="F1007" i="3"/>
  <c r="I1006" i="3"/>
  <c r="H1006" i="3"/>
  <c r="A1006" i="3" s="1"/>
  <c r="F1006" i="3"/>
  <c r="I1005" i="3"/>
  <c r="B1005" i="3" s="1"/>
  <c r="H1005" i="3"/>
  <c r="F1005" i="3"/>
  <c r="I1004" i="3"/>
  <c r="H1004" i="3"/>
  <c r="F1004" i="3"/>
  <c r="I1003" i="3"/>
  <c r="H1003" i="3"/>
  <c r="A1003" i="3" s="1"/>
  <c r="F1003" i="3"/>
  <c r="I1002" i="3"/>
  <c r="B1002" i="3" s="1"/>
  <c r="H1002" i="3"/>
  <c r="F1002" i="3"/>
  <c r="I1001" i="3"/>
  <c r="H1001" i="3"/>
  <c r="F1001" i="3"/>
  <c r="I1000" i="3"/>
  <c r="H1000" i="3"/>
  <c r="A1000" i="3" s="1"/>
  <c r="F1000" i="3"/>
  <c r="I999" i="3"/>
  <c r="B999" i="3" s="1"/>
  <c r="H999" i="3"/>
  <c r="F999" i="3"/>
  <c r="I998" i="3"/>
  <c r="H998" i="3"/>
  <c r="F998" i="3"/>
  <c r="I997" i="3"/>
  <c r="H997" i="3"/>
  <c r="A997" i="3" s="1"/>
  <c r="F997" i="3"/>
  <c r="I996" i="3"/>
  <c r="H996" i="3"/>
  <c r="A996" i="3" s="1"/>
  <c r="F996" i="3"/>
  <c r="I995" i="3"/>
  <c r="H995" i="3"/>
  <c r="A995" i="3" s="1"/>
  <c r="F995" i="3"/>
  <c r="I994" i="3"/>
  <c r="H994" i="3"/>
  <c r="F994" i="3"/>
  <c r="I993" i="3"/>
  <c r="H993" i="3"/>
  <c r="A993" i="3" s="1"/>
  <c r="F993" i="3"/>
  <c r="I992" i="3"/>
  <c r="H992" i="3"/>
  <c r="F992" i="3"/>
  <c r="I991" i="3"/>
  <c r="H991" i="3"/>
  <c r="F991" i="3"/>
  <c r="I990" i="3"/>
  <c r="H990" i="3"/>
  <c r="A990" i="3" s="1"/>
  <c r="F990" i="3"/>
  <c r="I989" i="3"/>
  <c r="H989" i="3"/>
  <c r="F989" i="3"/>
  <c r="I988" i="3"/>
  <c r="H988" i="3"/>
  <c r="A988" i="3" s="1"/>
  <c r="F988" i="3"/>
  <c r="I987" i="3"/>
  <c r="H987" i="3"/>
  <c r="F987" i="3"/>
  <c r="I986" i="3"/>
  <c r="H986" i="3"/>
  <c r="A986" i="3" s="1"/>
  <c r="F986" i="3"/>
  <c r="I985" i="3"/>
  <c r="H985" i="3"/>
  <c r="F985" i="3"/>
  <c r="I984" i="3"/>
  <c r="H984" i="3"/>
  <c r="F984" i="3"/>
  <c r="I983" i="3"/>
  <c r="H983" i="3"/>
  <c r="F983" i="3"/>
  <c r="I982" i="3"/>
  <c r="H982" i="3"/>
  <c r="A982" i="3" s="1"/>
  <c r="F982" i="3"/>
  <c r="I981" i="3"/>
  <c r="H981" i="3"/>
  <c r="F981" i="3"/>
  <c r="I980" i="3"/>
  <c r="H980" i="3"/>
  <c r="A980" i="3" s="1"/>
  <c r="A981" i="3" s="1"/>
  <c r="F980" i="3"/>
  <c r="I979" i="3"/>
  <c r="H979" i="3"/>
  <c r="F979" i="3"/>
  <c r="I978" i="3"/>
  <c r="H978" i="3"/>
  <c r="A978" i="3" s="1"/>
  <c r="F978" i="3"/>
  <c r="I977" i="3"/>
  <c r="C977" i="3" s="1"/>
  <c r="H977" i="3"/>
  <c r="F977" i="3"/>
  <c r="I976" i="3"/>
  <c r="H976" i="3"/>
  <c r="F976" i="3"/>
  <c r="I975" i="3"/>
  <c r="H975" i="3"/>
  <c r="A975" i="3" s="1"/>
  <c r="F975" i="3"/>
  <c r="I974" i="3"/>
  <c r="H974" i="3"/>
  <c r="F974" i="3"/>
  <c r="I973" i="3"/>
  <c r="H973" i="3"/>
  <c r="F973" i="3"/>
  <c r="I972" i="3"/>
  <c r="H972" i="3"/>
  <c r="A972" i="3" s="1"/>
  <c r="F972" i="3"/>
  <c r="I971" i="3"/>
  <c r="H971" i="3"/>
  <c r="F971" i="3"/>
  <c r="I970" i="3"/>
  <c r="H970" i="3"/>
  <c r="F970" i="3"/>
  <c r="I969" i="3"/>
  <c r="H969" i="3"/>
  <c r="A969" i="3" s="1"/>
  <c r="F969" i="3"/>
  <c r="I968" i="3"/>
  <c r="H968" i="3"/>
  <c r="F968" i="3"/>
  <c r="I967" i="3"/>
  <c r="H967" i="3"/>
  <c r="F967" i="3"/>
  <c r="I966" i="3"/>
  <c r="H966" i="3"/>
  <c r="A966" i="3" s="1"/>
  <c r="F966" i="3"/>
  <c r="I965" i="3"/>
  <c r="H965" i="3"/>
  <c r="F965" i="3"/>
  <c r="I964" i="3"/>
  <c r="H964" i="3"/>
  <c r="A964" i="3" s="1"/>
  <c r="F964" i="3"/>
  <c r="I963" i="3"/>
  <c r="H963" i="3"/>
  <c r="F963" i="3"/>
  <c r="I962" i="3"/>
  <c r="H962" i="3"/>
  <c r="A962" i="3" s="1"/>
  <c r="F962" i="3"/>
  <c r="I961" i="3"/>
  <c r="H961" i="3"/>
  <c r="F961" i="3"/>
  <c r="I960" i="3"/>
  <c r="H960" i="3"/>
  <c r="F960" i="3"/>
  <c r="I959" i="3"/>
  <c r="H959" i="3"/>
  <c r="A959" i="3" s="1"/>
  <c r="F959" i="3"/>
  <c r="I958" i="3"/>
  <c r="B958" i="3" s="1"/>
  <c r="H958" i="3"/>
  <c r="F958" i="3"/>
  <c r="I957" i="3"/>
  <c r="H957" i="3"/>
  <c r="F957" i="3"/>
  <c r="I956" i="3"/>
  <c r="H956" i="3"/>
  <c r="A956" i="3" s="1"/>
  <c r="F956" i="3"/>
  <c r="I955" i="3"/>
  <c r="H955" i="3"/>
  <c r="F955" i="3"/>
  <c r="I954" i="3"/>
  <c r="H954" i="3"/>
  <c r="F954" i="3"/>
  <c r="A954" i="3"/>
  <c r="I953" i="3"/>
  <c r="H953" i="3"/>
  <c r="F953" i="3"/>
  <c r="I952" i="3"/>
  <c r="H952" i="3"/>
  <c r="F952" i="3"/>
  <c r="I951" i="3"/>
  <c r="H951" i="3"/>
  <c r="A951" i="3" s="1"/>
  <c r="F951" i="3"/>
  <c r="I950" i="3"/>
  <c r="H950" i="3"/>
  <c r="F950" i="3"/>
  <c r="I949" i="3"/>
  <c r="H949" i="3"/>
  <c r="F949" i="3"/>
  <c r="I948" i="3"/>
  <c r="H948" i="3"/>
  <c r="F948" i="3"/>
  <c r="I947" i="3"/>
  <c r="H947" i="3"/>
  <c r="F947" i="3"/>
  <c r="I946" i="3"/>
  <c r="H946" i="3"/>
  <c r="F946" i="3"/>
  <c r="I945" i="3"/>
  <c r="H945" i="3"/>
  <c r="A945" i="3" s="1"/>
  <c r="F945" i="3"/>
  <c r="I944" i="3"/>
  <c r="H944" i="3"/>
  <c r="F944" i="3"/>
  <c r="I943" i="3"/>
  <c r="H943" i="3"/>
  <c r="A943" i="3" s="1"/>
  <c r="F943" i="3"/>
  <c r="I942" i="3"/>
  <c r="H942" i="3"/>
  <c r="F942" i="3"/>
  <c r="I941" i="3"/>
  <c r="H941" i="3"/>
  <c r="A941" i="3" s="1"/>
  <c r="F941" i="3"/>
  <c r="I940" i="3"/>
  <c r="H940" i="3"/>
  <c r="F940" i="3"/>
  <c r="I939" i="3"/>
  <c r="H939" i="3"/>
  <c r="A939" i="3" s="1"/>
  <c r="F939" i="3"/>
  <c r="I938" i="3"/>
  <c r="B938" i="3" s="1"/>
  <c r="H938" i="3"/>
  <c r="F938" i="3"/>
  <c r="I937" i="3"/>
  <c r="H937" i="3"/>
  <c r="F937" i="3"/>
  <c r="I936" i="3"/>
  <c r="H936" i="3"/>
  <c r="A936" i="3" s="1"/>
  <c r="F936" i="3"/>
  <c r="I935" i="3"/>
  <c r="H935" i="3"/>
  <c r="F935" i="3"/>
  <c r="I934" i="3"/>
  <c r="H934" i="3"/>
  <c r="A934" i="3" s="1"/>
  <c r="F934" i="3"/>
  <c r="I933" i="3"/>
  <c r="H933" i="3"/>
  <c r="F933" i="3"/>
  <c r="I932" i="3"/>
  <c r="H932" i="3"/>
  <c r="A932" i="3" s="1"/>
  <c r="F932" i="3"/>
  <c r="I931" i="3"/>
  <c r="H931" i="3"/>
  <c r="F931" i="3"/>
  <c r="I930" i="3"/>
  <c r="H930" i="3"/>
  <c r="A930" i="3" s="1"/>
  <c r="F930" i="3"/>
  <c r="I929" i="3"/>
  <c r="H929" i="3"/>
  <c r="F929" i="3"/>
  <c r="I928" i="3"/>
  <c r="H928" i="3"/>
  <c r="A928" i="3" s="1"/>
  <c r="F928" i="3"/>
  <c r="I927" i="3"/>
  <c r="H927" i="3"/>
  <c r="F927" i="3"/>
  <c r="I926" i="3"/>
  <c r="H926" i="3"/>
  <c r="A926" i="3" s="1"/>
  <c r="F926" i="3"/>
  <c r="I925" i="3"/>
  <c r="H925" i="3"/>
  <c r="F925" i="3"/>
  <c r="I924" i="3"/>
  <c r="H924" i="3"/>
  <c r="A924" i="3" s="1"/>
  <c r="F924" i="3"/>
  <c r="I923" i="3"/>
  <c r="H923" i="3"/>
  <c r="F923" i="3"/>
  <c r="I922" i="3"/>
  <c r="H922" i="3"/>
  <c r="A922" i="3" s="1"/>
  <c r="F922" i="3"/>
  <c r="I921" i="3"/>
  <c r="B921" i="3" s="1"/>
  <c r="H921" i="3"/>
  <c r="F921" i="3"/>
  <c r="I920" i="3"/>
  <c r="H920" i="3"/>
  <c r="F920" i="3"/>
  <c r="I919" i="3"/>
  <c r="H919" i="3"/>
  <c r="A919" i="3" s="1"/>
  <c r="F919" i="3"/>
  <c r="I918" i="3"/>
  <c r="H918" i="3"/>
  <c r="F918" i="3"/>
  <c r="I917" i="3"/>
  <c r="H917" i="3"/>
  <c r="A917" i="3" s="1"/>
  <c r="F917" i="3"/>
  <c r="I916" i="3"/>
  <c r="H916" i="3"/>
  <c r="F916" i="3"/>
  <c r="I915" i="3"/>
  <c r="H915" i="3"/>
  <c r="A915" i="3" s="1"/>
  <c r="F915" i="3"/>
  <c r="I914" i="3"/>
  <c r="H914" i="3"/>
  <c r="A914" i="3" s="1"/>
  <c r="F914" i="3"/>
  <c r="I913" i="3"/>
  <c r="H913" i="3"/>
  <c r="A913" i="3" s="1"/>
  <c r="F913" i="3"/>
  <c r="I912" i="3"/>
  <c r="H912" i="3"/>
  <c r="F912" i="3"/>
  <c r="I911" i="3"/>
  <c r="H911" i="3"/>
  <c r="A911" i="3" s="1"/>
  <c r="F911" i="3"/>
  <c r="I910" i="3"/>
  <c r="H910" i="3"/>
  <c r="F910" i="3"/>
  <c r="I909" i="3"/>
  <c r="H909" i="3"/>
  <c r="A909" i="3" s="1"/>
  <c r="F909" i="3"/>
  <c r="I908" i="3"/>
  <c r="B908" i="3" s="1"/>
  <c r="H908" i="3"/>
  <c r="F908" i="3"/>
  <c r="I907" i="3"/>
  <c r="H907" i="3"/>
  <c r="F907" i="3"/>
  <c r="I906" i="3"/>
  <c r="H906" i="3"/>
  <c r="A906" i="3" s="1"/>
  <c r="F906" i="3"/>
  <c r="I905" i="3"/>
  <c r="H905" i="3"/>
  <c r="F905" i="3"/>
  <c r="I904" i="3"/>
  <c r="H904" i="3"/>
  <c r="F904" i="3"/>
  <c r="A904" i="3"/>
  <c r="I903" i="3"/>
  <c r="C903" i="3" s="1"/>
  <c r="H903" i="3"/>
  <c r="F903" i="3"/>
  <c r="I902" i="3"/>
  <c r="H902" i="3"/>
  <c r="F902" i="3"/>
  <c r="I901" i="3"/>
  <c r="H901" i="3"/>
  <c r="A901" i="3" s="1"/>
  <c r="F901" i="3"/>
  <c r="I900" i="3"/>
  <c r="H900" i="3"/>
  <c r="F900" i="3"/>
  <c r="I899" i="3"/>
  <c r="H899" i="3"/>
  <c r="F899" i="3"/>
  <c r="I898" i="3"/>
  <c r="H898" i="3"/>
  <c r="F898" i="3"/>
  <c r="I897" i="3"/>
  <c r="H897" i="3"/>
  <c r="A897" i="3" s="1"/>
  <c r="F897" i="3"/>
  <c r="I896" i="3"/>
  <c r="H896" i="3"/>
  <c r="F896" i="3"/>
  <c r="I895" i="3"/>
  <c r="H895" i="3"/>
  <c r="A895" i="3" s="1"/>
  <c r="F895" i="3"/>
  <c r="I894" i="3"/>
  <c r="H894" i="3"/>
  <c r="F894" i="3"/>
  <c r="I893" i="3"/>
  <c r="H893" i="3"/>
  <c r="A893" i="3" s="1"/>
  <c r="F893" i="3"/>
  <c r="I892" i="3"/>
  <c r="H892" i="3"/>
  <c r="F892" i="3"/>
  <c r="I891" i="3"/>
  <c r="H891" i="3"/>
  <c r="F891" i="3"/>
  <c r="I890" i="3"/>
  <c r="H890" i="3"/>
  <c r="F890" i="3"/>
  <c r="I889" i="3"/>
  <c r="H889" i="3"/>
  <c r="A889" i="3" s="1"/>
  <c r="F889" i="3"/>
  <c r="I888" i="3"/>
  <c r="H888" i="3"/>
  <c r="F888" i="3"/>
  <c r="I887" i="3"/>
  <c r="H887" i="3"/>
  <c r="F887" i="3"/>
  <c r="I886" i="3"/>
  <c r="H886" i="3"/>
  <c r="A886" i="3" s="1"/>
  <c r="F886" i="3"/>
  <c r="I885" i="3"/>
  <c r="H885" i="3"/>
  <c r="F885" i="3"/>
  <c r="I884" i="3"/>
  <c r="H884" i="3"/>
  <c r="F884" i="3"/>
  <c r="A884" i="3"/>
  <c r="I883" i="3"/>
  <c r="H883" i="3"/>
  <c r="F883" i="3"/>
  <c r="I882" i="3"/>
  <c r="H882" i="3"/>
  <c r="F882" i="3"/>
  <c r="I881" i="3"/>
  <c r="H881" i="3"/>
  <c r="A881" i="3" s="1"/>
  <c r="F881" i="3"/>
  <c r="I880" i="3"/>
  <c r="B880" i="3" s="1"/>
  <c r="H880" i="3"/>
  <c r="F880" i="3"/>
  <c r="I879" i="3"/>
  <c r="H879" i="3"/>
  <c r="F879" i="3"/>
  <c r="I878" i="3"/>
  <c r="H878" i="3"/>
  <c r="A878" i="3" s="1"/>
  <c r="F878" i="3"/>
  <c r="I877" i="3"/>
  <c r="H877" i="3"/>
  <c r="F877" i="3"/>
  <c r="I876" i="3"/>
  <c r="H876" i="3"/>
  <c r="A876" i="3" s="1"/>
  <c r="F876" i="3"/>
  <c r="I875" i="3"/>
  <c r="H875" i="3"/>
  <c r="F875" i="3"/>
  <c r="I874" i="3"/>
  <c r="H874" i="3"/>
  <c r="F874" i="3"/>
  <c r="I873" i="3"/>
  <c r="H873" i="3"/>
  <c r="A873" i="3" s="1"/>
  <c r="F873" i="3"/>
  <c r="I872" i="3"/>
  <c r="H872" i="3"/>
  <c r="F872" i="3"/>
  <c r="I871" i="3"/>
  <c r="H871" i="3"/>
  <c r="F871" i="3"/>
  <c r="I870" i="3"/>
  <c r="H870" i="3"/>
  <c r="A870" i="3" s="1"/>
  <c r="F870" i="3"/>
  <c r="I869" i="3"/>
  <c r="H869" i="3"/>
  <c r="F869" i="3"/>
  <c r="I868" i="3"/>
  <c r="H868" i="3"/>
  <c r="A868" i="3" s="1"/>
  <c r="F868" i="3"/>
  <c r="I867" i="3"/>
  <c r="H867" i="3"/>
  <c r="F867" i="3"/>
  <c r="I866" i="3"/>
  <c r="H866" i="3"/>
  <c r="A866" i="3" s="1"/>
  <c r="F866" i="3"/>
  <c r="I865" i="3"/>
  <c r="H865" i="3"/>
  <c r="F865" i="3"/>
  <c r="I864" i="3"/>
  <c r="H864" i="3"/>
  <c r="A864" i="3" s="1"/>
  <c r="F864" i="3"/>
  <c r="I863" i="3"/>
  <c r="H863" i="3"/>
  <c r="F863" i="3"/>
  <c r="I862" i="3"/>
  <c r="H862" i="3"/>
  <c r="A862" i="3" s="1"/>
  <c r="F862" i="3"/>
  <c r="I861" i="3"/>
  <c r="H861" i="3"/>
  <c r="F861" i="3"/>
  <c r="I860" i="3"/>
  <c r="H860" i="3"/>
  <c r="F860" i="3"/>
  <c r="I859" i="3"/>
  <c r="H859" i="3"/>
  <c r="A859" i="3" s="1"/>
  <c r="F859" i="3"/>
  <c r="I858" i="3"/>
  <c r="H858" i="3"/>
  <c r="F858" i="3"/>
  <c r="I857" i="3"/>
  <c r="H857" i="3"/>
  <c r="A857" i="3" s="1"/>
  <c r="F857" i="3"/>
  <c r="I856" i="3"/>
  <c r="H856" i="3"/>
  <c r="F856" i="3"/>
  <c r="I855" i="3"/>
  <c r="H855" i="3"/>
  <c r="A855" i="3" s="1"/>
  <c r="F855" i="3"/>
  <c r="I854" i="3"/>
  <c r="B854" i="3" s="1"/>
  <c r="H854" i="3"/>
  <c r="F854" i="3"/>
  <c r="I853" i="3"/>
  <c r="H853" i="3"/>
  <c r="F853" i="3"/>
  <c r="I852" i="3"/>
  <c r="H852" i="3"/>
  <c r="A852" i="3" s="1"/>
  <c r="F852" i="3"/>
  <c r="I851" i="3"/>
  <c r="H851" i="3"/>
  <c r="F851" i="3"/>
  <c r="I850" i="3"/>
  <c r="H850" i="3"/>
  <c r="F850" i="3"/>
  <c r="I849" i="3"/>
  <c r="H849" i="3"/>
  <c r="A849" i="3" s="1"/>
  <c r="F849" i="3"/>
  <c r="I848" i="3"/>
  <c r="H848" i="3"/>
  <c r="F848" i="3"/>
  <c r="I847" i="3"/>
  <c r="H847" i="3"/>
  <c r="F847" i="3"/>
  <c r="I846" i="3"/>
  <c r="H846" i="3"/>
  <c r="F846" i="3"/>
  <c r="I845" i="3"/>
  <c r="H845" i="3"/>
  <c r="F845" i="3"/>
  <c r="I844" i="3"/>
  <c r="H844" i="3"/>
  <c r="F844" i="3"/>
  <c r="I843" i="3"/>
  <c r="H843" i="3"/>
  <c r="F843" i="3"/>
  <c r="I842" i="3"/>
  <c r="H842" i="3"/>
  <c r="A842" i="3" s="1"/>
  <c r="F842" i="3"/>
  <c r="I841" i="3"/>
  <c r="H841" i="3"/>
  <c r="F841" i="3"/>
  <c r="I840" i="3"/>
  <c r="H840" i="3"/>
  <c r="F840" i="3"/>
  <c r="I839" i="3"/>
  <c r="H839" i="3"/>
  <c r="F839" i="3"/>
  <c r="I838" i="3"/>
  <c r="H838" i="3"/>
  <c r="F838" i="3"/>
  <c r="I837" i="3"/>
  <c r="H837" i="3"/>
  <c r="F837" i="3"/>
  <c r="I836" i="3"/>
  <c r="H836" i="3"/>
  <c r="A836" i="3" s="1"/>
  <c r="F836" i="3"/>
  <c r="I835" i="3"/>
  <c r="H835" i="3"/>
  <c r="F835" i="3"/>
  <c r="I834" i="3"/>
  <c r="H834" i="3"/>
  <c r="F834" i="3"/>
  <c r="I833" i="3"/>
  <c r="H833" i="3"/>
  <c r="F833" i="3"/>
  <c r="I832" i="3"/>
  <c r="H832" i="3"/>
  <c r="A832" i="3" s="1"/>
  <c r="F832" i="3"/>
  <c r="I831" i="3"/>
  <c r="H831" i="3"/>
  <c r="F831" i="3"/>
  <c r="I830" i="3"/>
  <c r="H830" i="3"/>
  <c r="F830" i="3"/>
  <c r="I829" i="3"/>
  <c r="H829" i="3"/>
  <c r="F829" i="3"/>
  <c r="I828" i="3"/>
  <c r="H828" i="3"/>
  <c r="A828" i="3" s="1"/>
  <c r="F828" i="3"/>
  <c r="I827" i="3"/>
  <c r="H827" i="3"/>
  <c r="F827" i="3"/>
  <c r="I826" i="3"/>
  <c r="H826" i="3"/>
  <c r="F826" i="3"/>
  <c r="A826" i="3"/>
  <c r="I825" i="3"/>
  <c r="H825" i="3"/>
  <c r="F825" i="3"/>
  <c r="I824" i="3"/>
  <c r="H824" i="3"/>
  <c r="F824" i="3"/>
  <c r="I823" i="3"/>
  <c r="H823" i="3"/>
  <c r="A823" i="3" s="1"/>
  <c r="F823" i="3"/>
  <c r="I822" i="3"/>
  <c r="B822" i="3" s="1"/>
  <c r="H822" i="3"/>
  <c r="F822" i="3"/>
  <c r="I821" i="3"/>
  <c r="H821" i="3"/>
  <c r="F821" i="3"/>
  <c r="I820" i="3"/>
  <c r="H820" i="3"/>
  <c r="F820" i="3"/>
  <c r="I819" i="3"/>
  <c r="H819" i="3"/>
  <c r="F819" i="3"/>
  <c r="I818" i="3"/>
  <c r="H818" i="3"/>
  <c r="A818" i="3" s="1"/>
  <c r="F818" i="3"/>
  <c r="I817" i="3"/>
  <c r="H817" i="3"/>
  <c r="F817" i="3"/>
  <c r="I816" i="3"/>
  <c r="H816" i="3"/>
  <c r="F816" i="3"/>
  <c r="I815" i="3"/>
  <c r="H815" i="3"/>
  <c r="F815" i="3"/>
  <c r="I814" i="3"/>
  <c r="H814" i="3"/>
  <c r="F814" i="3"/>
  <c r="I813" i="3"/>
  <c r="H813" i="3"/>
  <c r="F813" i="3"/>
  <c r="I812" i="3"/>
  <c r="H812" i="3"/>
  <c r="A812" i="3" s="1"/>
  <c r="F812" i="3"/>
  <c r="I811" i="3"/>
  <c r="H811" i="3"/>
  <c r="F811" i="3"/>
  <c r="I810" i="3"/>
  <c r="H810" i="3"/>
  <c r="F810" i="3"/>
  <c r="I809" i="3"/>
  <c r="H809" i="3"/>
  <c r="A809" i="3" s="1"/>
  <c r="F809" i="3"/>
  <c r="I808" i="3"/>
  <c r="H808" i="3"/>
  <c r="F808" i="3"/>
  <c r="I807" i="3"/>
  <c r="H807" i="3"/>
  <c r="F807" i="3"/>
  <c r="I806" i="3"/>
  <c r="H806" i="3"/>
  <c r="A806" i="3" s="1"/>
  <c r="F806" i="3"/>
  <c r="I805" i="3"/>
  <c r="H805" i="3"/>
  <c r="F805" i="3"/>
  <c r="I804" i="3"/>
  <c r="H804" i="3"/>
  <c r="A804" i="3" s="1"/>
  <c r="F804" i="3"/>
  <c r="I803" i="3"/>
  <c r="H803" i="3"/>
  <c r="F803" i="3"/>
  <c r="I802" i="3"/>
  <c r="H802" i="3"/>
  <c r="F802" i="3"/>
  <c r="I801" i="3"/>
  <c r="H801" i="3"/>
  <c r="F801" i="3"/>
  <c r="I800" i="3"/>
  <c r="H800" i="3"/>
  <c r="F800" i="3"/>
  <c r="I799" i="3"/>
  <c r="H799" i="3"/>
  <c r="F799" i="3"/>
  <c r="I798" i="3"/>
  <c r="H798" i="3"/>
  <c r="A798" i="3" s="1"/>
  <c r="F798" i="3"/>
  <c r="I797" i="3"/>
  <c r="H797" i="3"/>
  <c r="F797" i="3"/>
  <c r="I796" i="3"/>
  <c r="H796" i="3"/>
  <c r="A796" i="3" s="1"/>
  <c r="F796" i="3"/>
  <c r="I795" i="3"/>
  <c r="H795" i="3"/>
  <c r="F795" i="3"/>
  <c r="I794" i="3"/>
  <c r="H794" i="3"/>
  <c r="F794" i="3"/>
  <c r="I793" i="3"/>
  <c r="H793" i="3"/>
  <c r="A793" i="3" s="1"/>
  <c r="F793" i="3"/>
  <c r="I792" i="3"/>
  <c r="B792" i="3" s="1"/>
  <c r="H792" i="3"/>
  <c r="F792" i="3"/>
  <c r="I791" i="3"/>
  <c r="H791" i="3"/>
  <c r="F791" i="3"/>
  <c r="I790" i="3"/>
  <c r="H790" i="3"/>
  <c r="A790" i="3" s="1"/>
  <c r="F790" i="3"/>
  <c r="I789" i="3"/>
  <c r="H789" i="3"/>
  <c r="F789" i="3"/>
  <c r="I788" i="3"/>
  <c r="H788" i="3"/>
  <c r="F788" i="3"/>
  <c r="I787" i="3"/>
  <c r="H787" i="3"/>
  <c r="A787" i="3" s="1"/>
  <c r="F787" i="3"/>
  <c r="I786" i="3"/>
  <c r="H786" i="3"/>
  <c r="F786" i="3"/>
  <c r="I785" i="3"/>
  <c r="H785" i="3"/>
  <c r="A785" i="3" s="1"/>
  <c r="F785" i="3"/>
  <c r="I784" i="3"/>
  <c r="H784" i="3"/>
  <c r="F784" i="3"/>
  <c r="I783" i="3"/>
  <c r="H783" i="3"/>
  <c r="F783" i="3"/>
  <c r="I782" i="3"/>
  <c r="H782" i="3"/>
  <c r="A782" i="3" s="1"/>
  <c r="F782" i="3"/>
  <c r="I781" i="3"/>
  <c r="H781" i="3"/>
  <c r="F781" i="3"/>
  <c r="I780" i="3"/>
  <c r="H780" i="3"/>
  <c r="F780" i="3"/>
  <c r="I779" i="3"/>
  <c r="H779" i="3"/>
  <c r="F779" i="3"/>
  <c r="I778" i="3"/>
  <c r="H778" i="3"/>
  <c r="A778" i="3" s="1"/>
  <c r="F778" i="3"/>
  <c r="I777" i="3"/>
  <c r="H777" i="3"/>
  <c r="F777" i="3"/>
  <c r="I776" i="3"/>
  <c r="H776" i="3"/>
  <c r="A776" i="3" s="1"/>
  <c r="F776" i="3"/>
  <c r="I775" i="3"/>
  <c r="H775" i="3"/>
  <c r="A775" i="3" s="1"/>
  <c r="F775" i="3"/>
  <c r="I774" i="3"/>
  <c r="H774" i="3"/>
  <c r="A774" i="3" s="1"/>
  <c r="F774" i="3"/>
  <c r="I773" i="3"/>
  <c r="H773" i="3"/>
  <c r="A773" i="3" s="1"/>
  <c r="F773" i="3"/>
  <c r="I772" i="3"/>
  <c r="C772" i="3" s="1"/>
  <c r="H772" i="3"/>
  <c r="F772" i="3"/>
  <c r="I771" i="3"/>
  <c r="H771" i="3"/>
  <c r="F771" i="3"/>
  <c r="I770" i="3"/>
  <c r="H770" i="3"/>
  <c r="A770" i="3" s="1"/>
  <c r="F770" i="3"/>
  <c r="I769" i="3"/>
  <c r="H769" i="3"/>
  <c r="F769" i="3"/>
  <c r="I768" i="3"/>
  <c r="H768" i="3"/>
  <c r="F768" i="3"/>
  <c r="I767" i="3"/>
  <c r="H767" i="3"/>
  <c r="F767" i="3"/>
  <c r="I766" i="3"/>
  <c r="H766" i="3"/>
  <c r="F766" i="3"/>
  <c r="I765" i="3"/>
  <c r="H765" i="3"/>
  <c r="F765" i="3"/>
  <c r="I764" i="3"/>
  <c r="H764" i="3"/>
  <c r="F764" i="3"/>
  <c r="I763" i="3"/>
  <c r="H763" i="3"/>
  <c r="A763" i="3" s="1"/>
  <c r="F763" i="3"/>
  <c r="I762" i="3"/>
  <c r="H762" i="3"/>
  <c r="F762" i="3"/>
  <c r="I761" i="3"/>
  <c r="H761" i="3"/>
  <c r="A761" i="3" s="1"/>
  <c r="A762" i="3" s="1"/>
  <c r="F761" i="3"/>
  <c r="I760" i="3"/>
  <c r="H760" i="3"/>
  <c r="F760" i="3"/>
  <c r="I759" i="3"/>
  <c r="H759" i="3"/>
  <c r="F759" i="3"/>
  <c r="I758" i="3"/>
  <c r="H758" i="3"/>
  <c r="A758" i="3" s="1"/>
  <c r="F758" i="3"/>
  <c r="I757" i="3"/>
  <c r="H757" i="3"/>
  <c r="F757" i="3"/>
  <c r="I756" i="3"/>
  <c r="H756" i="3"/>
  <c r="A756" i="3" s="1"/>
  <c r="F756" i="3"/>
  <c r="I755" i="3"/>
  <c r="C755" i="3" s="1"/>
  <c r="C756" i="3" s="1"/>
  <c r="C757" i="3" s="1"/>
  <c r="H755" i="3"/>
  <c r="F755" i="3"/>
  <c r="I754" i="3"/>
  <c r="H754" i="3"/>
  <c r="F754" i="3"/>
  <c r="I753" i="3"/>
  <c r="H753" i="3"/>
  <c r="F753" i="3"/>
  <c r="I752" i="3"/>
  <c r="H752" i="3"/>
  <c r="F752" i="3"/>
  <c r="I751" i="3"/>
  <c r="H751" i="3"/>
  <c r="A751" i="3" s="1"/>
  <c r="F751" i="3"/>
  <c r="I750" i="3"/>
  <c r="H750" i="3"/>
  <c r="F750" i="3"/>
  <c r="I749" i="3"/>
  <c r="H749" i="3"/>
  <c r="F749" i="3"/>
  <c r="I748" i="3"/>
  <c r="H748" i="3"/>
  <c r="F748" i="3"/>
  <c r="I747" i="3"/>
  <c r="H747" i="3"/>
  <c r="F747" i="3"/>
  <c r="I746" i="3"/>
  <c r="H746" i="3"/>
  <c r="F746" i="3"/>
  <c r="I745" i="3"/>
  <c r="H745" i="3"/>
  <c r="A745" i="3" s="1"/>
  <c r="F745" i="3"/>
  <c r="I744" i="3"/>
  <c r="H744" i="3"/>
  <c r="F744" i="3"/>
  <c r="I743" i="3"/>
  <c r="H743" i="3"/>
  <c r="F743" i="3"/>
  <c r="I742" i="3"/>
  <c r="H742" i="3"/>
  <c r="F742" i="3"/>
  <c r="I741" i="3"/>
  <c r="H741" i="3"/>
  <c r="F741" i="3"/>
  <c r="I740" i="3"/>
  <c r="H740" i="3"/>
  <c r="A740" i="3" s="1"/>
  <c r="F740" i="3"/>
  <c r="I739" i="3"/>
  <c r="H739" i="3"/>
  <c r="F739" i="3"/>
  <c r="I738" i="3"/>
  <c r="H738" i="3"/>
  <c r="F738" i="3"/>
  <c r="I737" i="3"/>
  <c r="H737" i="3"/>
  <c r="F737" i="3"/>
  <c r="I736" i="3"/>
  <c r="H736" i="3"/>
  <c r="F736" i="3"/>
  <c r="I735" i="3"/>
  <c r="H735" i="3"/>
  <c r="A735" i="3" s="1"/>
  <c r="F735" i="3"/>
  <c r="I734" i="3"/>
  <c r="H734" i="3"/>
  <c r="F734" i="3"/>
  <c r="I733" i="3"/>
  <c r="H733" i="3"/>
  <c r="F733" i="3"/>
  <c r="I732" i="3"/>
  <c r="H732" i="3"/>
  <c r="A732" i="3" s="1"/>
  <c r="F732" i="3"/>
  <c r="I731" i="3"/>
  <c r="C731" i="3" s="1"/>
  <c r="H731" i="3"/>
  <c r="F731" i="3"/>
  <c r="I730" i="3"/>
  <c r="H730" i="3"/>
  <c r="F730" i="3"/>
  <c r="I729" i="3"/>
  <c r="H729" i="3"/>
  <c r="A729" i="3" s="1"/>
  <c r="F729" i="3"/>
  <c r="I728" i="3"/>
  <c r="H728" i="3"/>
  <c r="F728" i="3"/>
  <c r="I727" i="3"/>
  <c r="H727" i="3"/>
  <c r="F727" i="3"/>
  <c r="I726" i="3"/>
  <c r="H726" i="3"/>
  <c r="F726" i="3"/>
  <c r="I725" i="3"/>
  <c r="H725" i="3"/>
  <c r="F725" i="3"/>
  <c r="I724" i="3"/>
  <c r="H724" i="3"/>
  <c r="F724" i="3"/>
  <c r="I723" i="3"/>
  <c r="H723" i="3"/>
  <c r="A723" i="3" s="1"/>
  <c r="F723" i="3"/>
  <c r="I722" i="3"/>
  <c r="H722" i="3"/>
  <c r="F722" i="3"/>
  <c r="I721" i="3"/>
  <c r="H721" i="3"/>
  <c r="A721" i="3" s="1"/>
  <c r="F721" i="3"/>
  <c r="I720" i="3"/>
  <c r="H720" i="3"/>
  <c r="F720" i="3"/>
  <c r="I719" i="3"/>
  <c r="H719" i="3"/>
  <c r="F719" i="3"/>
  <c r="I718" i="3"/>
  <c r="H718" i="3"/>
  <c r="F718" i="3"/>
  <c r="I717" i="3"/>
  <c r="H717" i="3"/>
  <c r="A717" i="3" s="1"/>
  <c r="F717" i="3"/>
  <c r="I716" i="3"/>
  <c r="H716" i="3"/>
  <c r="F716" i="3"/>
  <c r="I715" i="3"/>
  <c r="H715" i="3"/>
  <c r="F715" i="3"/>
  <c r="I714" i="3"/>
  <c r="H714" i="3"/>
  <c r="F714" i="3"/>
  <c r="I713" i="3"/>
  <c r="H713" i="3"/>
  <c r="F713" i="3"/>
  <c r="I712" i="3"/>
  <c r="H712" i="3"/>
  <c r="A712" i="3" s="1"/>
  <c r="F712" i="3"/>
  <c r="I711" i="3"/>
  <c r="H711" i="3"/>
  <c r="F711" i="3"/>
  <c r="I710" i="3"/>
  <c r="H710" i="3"/>
  <c r="F710" i="3"/>
  <c r="I709" i="3"/>
  <c r="H709" i="3"/>
  <c r="A709" i="3" s="1"/>
  <c r="F709" i="3"/>
  <c r="I708" i="3"/>
  <c r="H708" i="3"/>
  <c r="F708" i="3"/>
  <c r="I707" i="3"/>
  <c r="H707" i="3"/>
  <c r="F707" i="3"/>
  <c r="I706" i="3"/>
  <c r="H706" i="3"/>
  <c r="A706" i="3" s="1"/>
  <c r="F706" i="3"/>
  <c r="I705" i="3"/>
  <c r="C705" i="3" s="1"/>
  <c r="H705" i="3"/>
  <c r="F705" i="3"/>
  <c r="I704" i="3"/>
  <c r="H704" i="3"/>
  <c r="F704" i="3"/>
  <c r="I703" i="3"/>
  <c r="H703" i="3"/>
  <c r="A703" i="3" s="1"/>
  <c r="F703" i="3"/>
  <c r="I702" i="3"/>
  <c r="H702" i="3"/>
  <c r="F702" i="3"/>
  <c r="I701" i="3"/>
  <c r="H701" i="3"/>
  <c r="A701" i="3" s="1"/>
  <c r="F701" i="3"/>
  <c r="I700" i="3"/>
  <c r="H700" i="3"/>
  <c r="F700" i="3"/>
  <c r="I699" i="3"/>
  <c r="H699" i="3"/>
  <c r="F699" i="3"/>
  <c r="I698" i="3"/>
  <c r="H698" i="3"/>
  <c r="A698" i="3" s="1"/>
  <c r="F698" i="3"/>
  <c r="I697" i="3"/>
  <c r="H697" i="3"/>
  <c r="F697" i="3"/>
  <c r="I696" i="3"/>
  <c r="H696" i="3"/>
  <c r="A696" i="3" s="1"/>
  <c r="F696" i="3"/>
  <c r="I695" i="3"/>
  <c r="H695" i="3"/>
  <c r="F695" i="3"/>
  <c r="I694" i="3"/>
  <c r="H694" i="3"/>
  <c r="A694" i="3" s="1"/>
  <c r="F694" i="3"/>
  <c r="I693" i="3"/>
  <c r="B693" i="3" s="1"/>
  <c r="H693" i="3"/>
  <c r="F693" i="3"/>
  <c r="I692" i="3"/>
  <c r="H692" i="3"/>
  <c r="F692" i="3"/>
  <c r="I691" i="3"/>
  <c r="H691" i="3"/>
  <c r="A691" i="3" s="1"/>
  <c r="F691" i="3"/>
  <c r="I690" i="3"/>
  <c r="H690" i="3"/>
  <c r="F690" i="3"/>
  <c r="I689" i="3"/>
  <c r="H689" i="3"/>
  <c r="F689" i="3"/>
  <c r="I688" i="3"/>
  <c r="H688" i="3"/>
  <c r="A688" i="3" s="1"/>
  <c r="F688" i="3"/>
  <c r="I687" i="3"/>
  <c r="H687" i="3"/>
  <c r="F687" i="3"/>
  <c r="I686" i="3"/>
  <c r="H686" i="3"/>
  <c r="F686" i="3"/>
  <c r="I685" i="3"/>
  <c r="H685" i="3"/>
  <c r="F685" i="3"/>
  <c r="I684" i="3"/>
  <c r="H684" i="3"/>
  <c r="F684" i="3"/>
  <c r="I683" i="3"/>
  <c r="H683" i="3"/>
  <c r="F683" i="3"/>
  <c r="I682" i="3"/>
  <c r="H682" i="3"/>
  <c r="A682" i="3" s="1"/>
  <c r="F682" i="3"/>
  <c r="I681" i="3"/>
  <c r="B681" i="3" s="1"/>
  <c r="H681" i="3"/>
  <c r="F681" i="3"/>
  <c r="C681" i="3"/>
  <c r="I680" i="3"/>
  <c r="H680" i="3"/>
  <c r="F680" i="3"/>
  <c r="I679" i="3"/>
  <c r="H679" i="3"/>
  <c r="A679" i="3" s="1"/>
  <c r="F679" i="3"/>
  <c r="I678" i="3"/>
  <c r="H678" i="3"/>
  <c r="F678" i="3"/>
  <c r="I677" i="3"/>
  <c r="H677" i="3"/>
  <c r="F677" i="3"/>
  <c r="I676" i="3"/>
  <c r="H676" i="3"/>
  <c r="A676" i="3" s="1"/>
  <c r="F676" i="3"/>
  <c r="I675" i="3"/>
  <c r="H675" i="3"/>
  <c r="F675" i="3"/>
  <c r="I674" i="3"/>
  <c r="H674" i="3"/>
  <c r="A674" i="3" s="1"/>
  <c r="F674" i="3"/>
  <c r="I673" i="3"/>
  <c r="C673" i="3" s="1"/>
  <c r="H673" i="3"/>
  <c r="F673" i="3"/>
  <c r="I672" i="3"/>
  <c r="H672" i="3"/>
  <c r="F672" i="3"/>
  <c r="I671" i="3"/>
  <c r="H671" i="3"/>
  <c r="A671" i="3" s="1"/>
  <c r="F671" i="3"/>
  <c r="I670" i="3"/>
  <c r="H670" i="3"/>
  <c r="F670" i="3"/>
  <c r="I669" i="3"/>
  <c r="H669" i="3"/>
  <c r="F669" i="3"/>
  <c r="I668" i="3"/>
  <c r="H668" i="3"/>
  <c r="F668" i="3"/>
  <c r="I667" i="3"/>
  <c r="H667" i="3"/>
  <c r="A667" i="3" s="1"/>
  <c r="F667" i="3"/>
  <c r="I666" i="3"/>
  <c r="H666" i="3"/>
  <c r="F666" i="3"/>
  <c r="I665" i="3"/>
  <c r="H665" i="3"/>
  <c r="A665" i="3" s="1"/>
  <c r="F665" i="3"/>
  <c r="I664" i="3"/>
  <c r="H664" i="3"/>
  <c r="F664" i="3"/>
  <c r="I663" i="3"/>
  <c r="H663" i="3"/>
  <c r="F663" i="3"/>
  <c r="I662" i="3"/>
  <c r="H662" i="3"/>
  <c r="F662" i="3"/>
  <c r="I661" i="3"/>
  <c r="H661" i="3"/>
  <c r="F661" i="3"/>
  <c r="I660" i="3"/>
  <c r="H660" i="3"/>
  <c r="F660" i="3"/>
  <c r="I659" i="3"/>
  <c r="H659" i="3"/>
  <c r="A659" i="3" s="1"/>
  <c r="F659" i="3"/>
  <c r="I658" i="3"/>
  <c r="H658" i="3"/>
  <c r="F658" i="3"/>
  <c r="I657" i="3"/>
  <c r="H657" i="3"/>
  <c r="F657" i="3"/>
  <c r="I656" i="3"/>
  <c r="H656" i="3"/>
  <c r="A656" i="3" s="1"/>
  <c r="F656" i="3"/>
  <c r="I655" i="3"/>
  <c r="H655" i="3"/>
  <c r="F655" i="3"/>
  <c r="I654" i="3"/>
  <c r="H654" i="3"/>
  <c r="A654" i="3" s="1"/>
  <c r="F654" i="3"/>
  <c r="I653" i="3"/>
  <c r="H653" i="3"/>
  <c r="F653" i="3"/>
  <c r="I652" i="3"/>
  <c r="H652" i="3"/>
  <c r="A652" i="3" s="1"/>
  <c r="F652" i="3"/>
  <c r="I651" i="3"/>
  <c r="H651" i="3"/>
  <c r="F651" i="3"/>
  <c r="I650" i="3"/>
  <c r="H650" i="3"/>
  <c r="A650" i="3" s="1"/>
  <c r="F650" i="3"/>
  <c r="I649" i="3"/>
  <c r="H649" i="3"/>
  <c r="F649" i="3"/>
  <c r="I648" i="3"/>
  <c r="H648" i="3"/>
  <c r="F648" i="3"/>
  <c r="I647" i="3"/>
  <c r="H647" i="3"/>
  <c r="A647" i="3" s="1"/>
  <c r="F647" i="3"/>
  <c r="I646" i="3"/>
  <c r="B646" i="3" s="1"/>
  <c r="H646" i="3"/>
  <c r="F646" i="3"/>
  <c r="I645" i="3"/>
  <c r="H645" i="3"/>
  <c r="F645" i="3"/>
  <c r="I644" i="3"/>
  <c r="H644" i="3"/>
  <c r="F644" i="3"/>
  <c r="I643" i="3"/>
  <c r="H643" i="3"/>
  <c r="A643" i="3" s="1"/>
  <c r="F643" i="3"/>
  <c r="I642" i="3"/>
  <c r="H642" i="3"/>
  <c r="F642" i="3"/>
  <c r="I641" i="3"/>
  <c r="H641" i="3"/>
  <c r="F641" i="3"/>
  <c r="I640" i="3"/>
  <c r="H640" i="3"/>
  <c r="A640" i="3" s="1"/>
  <c r="F640" i="3"/>
  <c r="I639" i="3"/>
  <c r="H639" i="3"/>
  <c r="F639" i="3"/>
  <c r="I638" i="3"/>
  <c r="H638" i="3"/>
  <c r="A638" i="3" s="1"/>
  <c r="F638" i="3"/>
  <c r="I637" i="3"/>
  <c r="H637" i="3"/>
  <c r="F637" i="3"/>
  <c r="I636" i="3"/>
  <c r="H636" i="3"/>
  <c r="A636" i="3" s="1"/>
  <c r="F636" i="3"/>
  <c r="I635" i="3"/>
  <c r="H635" i="3"/>
  <c r="F635" i="3"/>
  <c r="I634" i="3"/>
  <c r="H634" i="3"/>
  <c r="F634" i="3"/>
  <c r="I633" i="3"/>
  <c r="H633" i="3"/>
  <c r="A633" i="3" s="1"/>
  <c r="F633" i="3"/>
  <c r="I632" i="3"/>
  <c r="H632" i="3"/>
  <c r="F632" i="3"/>
  <c r="I631" i="3"/>
  <c r="H631" i="3"/>
  <c r="F631" i="3"/>
  <c r="I630" i="3"/>
  <c r="H630" i="3"/>
  <c r="F630" i="3"/>
  <c r="I629" i="3"/>
  <c r="H629" i="3"/>
  <c r="F629" i="3"/>
  <c r="I628" i="3"/>
  <c r="H628" i="3"/>
  <c r="A628" i="3" s="1"/>
  <c r="F628" i="3"/>
  <c r="I627" i="3"/>
  <c r="H627" i="3"/>
  <c r="F627" i="3"/>
  <c r="I626" i="3"/>
  <c r="H626" i="3"/>
  <c r="F626" i="3"/>
  <c r="I625" i="3"/>
  <c r="H625" i="3"/>
  <c r="F625" i="3"/>
  <c r="I624" i="3"/>
  <c r="H624" i="3"/>
  <c r="F624" i="3"/>
  <c r="I623" i="3"/>
  <c r="H623" i="3"/>
  <c r="F623" i="3"/>
  <c r="I622" i="3"/>
  <c r="H622" i="3"/>
  <c r="A622" i="3" s="1"/>
  <c r="F622" i="3"/>
  <c r="I621" i="3"/>
  <c r="H621" i="3"/>
  <c r="F621" i="3"/>
  <c r="I620" i="3"/>
  <c r="H620" i="3"/>
  <c r="F620" i="3"/>
  <c r="I619" i="3"/>
  <c r="H619" i="3"/>
  <c r="F619" i="3"/>
  <c r="I618" i="3"/>
  <c r="H618" i="3"/>
  <c r="F618" i="3"/>
  <c r="I617" i="3"/>
  <c r="H617" i="3"/>
  <c r="A617" i="3" s="1"/>
  <c r="F617" i="3"/>
  <c r="I616" i="3"/>
  <c r="H616" i="3"/>
  <c r="F616" i="3"/>
  <c r="I615" i="3"/>
  <c r="H615" i="3"/>
  <c r="A615" i="3" s="1"/>
  <c r="F615" i="3"/>
  <c r="I614" i="3"/>
  <c r="B614" i="3" s="1"/>
  <c r="H614" i="3"/>
  <c r="F614" i="3"/>
  <c r="I613" i="3"/>
  <c r="H613" i="3"/>
  <c r="F613" i="3"/>
  <c r="I612" i="3"/>
  <c r="H612" i="3"/>
  <c r="A612" i="3" s="1"/>
  <c r="F612" i="3"/>
  <c r="I611" i="3"/>
  <c r="H611" i="3"/>
  <c r="F611" i="3"/>
  <c r="I610" i="3"/>
  <c r="H610" i="3"/>
  <c r="F610" i="3"/>
  <c r="I609" i="3"/>
  <c r="H609" i="3"/>
  <c r="A609" i="3" s="1"/>
  <c r="F609" i="3"/>
  <c r="I608" i="3"/>
  <c r="B608" i="3" s="1"/>
  <c r="H608" i="3"/>
  <c r="F608" i="3"/>
  <c r="I607" i="3"/>
  <c r="H607" i="3"/>
  <c r="F607" i="3"/>
  <c r="I606" i="3"/>
  <c r="H606" i="3"/>
  <c r="A606" i="3" s="1"/>
  <c r="F606" i="3"/>
  <c r="I605" i="3"/>
  <c r="H605" i="3"/>
  <c r="F605" i="3"/>
  <c r="I604" i="3"/>
  <c r="H604" i="3"/>
  <c r="F604" i="3"/>
  <c r="I603" i="3"/>
  <c r="H603" i="3"/>
  <c r="F603" i="3"/>
  <c r="I602" i="3"/>
  <c r="H602" i="3"/>
  <c r="A602" i="3" s="1"/>
  <c r="F602" i="3"/>
  <c r="I601" i="3"/>
  <c r="C601" i="3" s="1"/>
  <c r="H601" i="3"/>
  <c r="F601" i="3"/>
  <c r="I600" i="3"/>
  <c r="H600" i="3"/>
  <c r="F600" i="3"/>
  <c r="I599" i="3"/>
  <c r="H599" i="3"/>
  <c r="A599" i="3" s="1"/>
  <c r="F599" i="3"/>
  <c r="I598" i="3"/>
  <c r="H598" i="3"/>
  <c r="F598" i="3"/>
  <c r="I597" i="3"/>
  <c r="H597" i="3"/>
  <c r="F597" i="3"/>
  <c r="I596" i="3"/>
  <c r="H596" i="3"/>
  <c r="F596" i="3"/>
  <c r="I595" i="3"/>
  <c r="H595" i="3"/>
  <c r="F595" i="3"/>
  <c r="I594" i="3"/>
  <c r="H594" i="3"/>
  <c r="F594" i="3"/>
  <c r="I593" i="3"/>
  <c r="H593" i="3"/>
  <c r="F593" i="3"/>
  <c r="I592" i="3"/>
  <c r="H592" i="3"/>
  <c r="F592" i="3"/>
  <c r="I591" i="3"/>
  <c r="H591" i="3"/>
  <c r="A591" i="3" s="1"/>
  <c r="F591" i="3"/>
  <c r="I590" i="3"/>
  <c r="B590" i="3" s="1"/>
  <c r="H590" i="3"/>
  <c r="F590" i="3"/>
  <c r="I589" i="3"/>
  <c r="H589" i="3"/>
  <c r="F589" i="3"/>
  <c r="I588" i="3"/>
  <c r="H588" i="3"/>
  <c r="A588" i="3" s="1"/>
  <c r="F588" i="3"/>
  <c r="I587" i="3"/>
  <c r="H587" i="3"/>
  <c r="F587" i="3"/>
  <c r="I586" i="3"/>
  <c r="H586" i="3"/>
  <c r="F586" i="3"/>
  <c r="I585" i="3"/>
  <c r="H585" i="3"/>
  <c r="F585" i="3"/>
  <c r="I584" i="3"/>
  <c r="H584" i="3"/>
  <c r="F584" i="3"/>
  <c r="I583" i="3"/>
  <c r="H583" i="3"/>
  <c r="F583" i="3"/>
  <c r="I582" i="3"/>
  <c r="H582" i="3"/>
  <c r="F582" i="3"/>
  <c r="I581" i="3"/>
  <c r="H581" i="3"/>
  <c r="F581" i="3"/>
  <c r="I580" i="3"/>
  <c r="H580" i="3"/>
  <c r="F580" i="3"/>
  <c r="I579" i="3"/>
  <c r="H579" i="3"/>
  <c r="A579" i="3" s="1"/>
  <c r="F579" i="3"/>
  <c r="I578" i="3"/>
  <c r="H578" i="3"/>
  <c r="F578" i="3"/>
  <c r="I577" i="3"/>
  <c r="H577" i="3"/>
  <c r="A577" i="3" s="1"/>
  <c r="F577" i="3"/>
  <c r="I576" i="3"/>
  <c r="H576" i="3"/>
  <c r="F576" i="3"/>
  <c r="I575" i="3"/>
  <c r="H575" i="3"/>
  <c r="F575" i="3"/>
  <c r="I574" i="3"/>
  <c r="H574" i="3"/>
  <c r="F574" i="3"/>
  <c r="I573" i="3"/>
  <c r="H573" i="3"/>
  <c r="A573" i="3" s="1"/>
  <c r="F573" i="3"/>
  <c r="I572" i="3"/>
  <c r="H572" i="3"/>
  <c r="F572" i="3"/>
  <c r="I571" i="3"/>
  <c r="H571" i="3"/>
  <c r="F571" i="3"/>
  <c r="I570" i="3"/>
  <c r="H570" i="3"/>
  <c r="F570" i="3"/>
  <c r="I569" i="3"/>
  <c r="H569" i="3"/>
  <c r="F569" i="3"/>
  <c r="I568" i="3"/>
  <c r="H568" i="3"/>
  <c r="F568" i="3"/>
  <c r="I567" i="3"/>
  <c r="H567" i="3"/>
  <c r="A567" i="3" s="1"/>
  <c r="A568" i="3" s="1"/>
  <c r="F567" i="3"/>
  <c r="I566" i="3"/>
  <c r="H566" i="3"/>
  <c r="F566" i="3"/>
  <c r="I565" i="3"/>
  <c r="H565" i="3"/>
  <c r="A565" i="3" s="1"/>
  <c r="F565" i="3"/>
  <c r="I564" i="3"/>
  <c r="B564" i="3" s="1"/>
  <c r="H564" i="3"/>
  <c r="F564" i="3"/>
  <c r="I563" i="3"/>
  <c r="H563" i="3"/>
  <c r="F563" i="3"/>
  <c r="I562" i="3"/>
  <c r="H562" i="3"/>
  <c r="A562" i="3" s="1"/>
  <c r="F562" i="3"/>
  <c r="I561" i="3"/>
  <c r="H561" i="3"/>
  <c r="F561" i="3"/>
  <c r="I560" i="3"/>
  <c r="H560" i="3"/>
  <c r="F560" i="3"/>
  <c r="I559" i="3"/>
  <c r="H559" i="3"/>
  <c r="A559" i="3" s="1"/>
  <c r="F559" i="3"/>
  <c r="I558" i="3"/>
  <c r="H558" i="3"/>
  <c r="F558" i="3"/>
  <c r="I557" i="3"/>
  <c r="H557" i="3"/>
  <c r="F557" i="3"/>
  <c r="I556" i="3"/>
  <c r="H556" i="3"/>
  <c r="F556" i="3"/>
  <c r="I555" i="3"/>
  <c r="H555" i="3"/>
  <c r="F555" i="3"/>
  <c r="I554" i="3"/>
  <c r="H554" i="3"/>
  <c r="A554" i="3" s="1"/>
  <c r="F554" i="3"/>
  <c r="I553" i="3"/>
  <c r="H553" i="3"/>
  <c r="F553" i="3"/>
  <c r="I552" i="3"/>
  <c r="H552" i="3"/>
  <c r="A552" i="3" s="1"/>
  <c r="F552" i="3"/>
  <c r="I551" i="3"/>
  <c r="H551" i="3"/>
  <c r="F551" i="3"/>
  <c r="I550" i="3"/>
  <c r="H550" i="3"/>
  <c r="F550" i="3"/>
  <c r="I549" i="3"/>
  <c r="H549" i="3"/>
  <c r="F549" i="3"/>
  <c r="I548" i="3"/>
  <c r="H548" i="3"/>
  <c r="F548" i="3"/>
  <c r="I547" i="3"/>
  <c r="H547" i="3"/>
  <c r="A547" i="3" s="1"/>
  <c r="F547" i="3"/>
  <c r="I546" i="3"/>
  <c r="H546" i="3"/>
  <c r="F546" i="3"/>
  <c r="I545" i="3"/>
  <c r="H545" i="3"/>
  <c r="A545" i="3" s="1"/>
  <c r="F545" i="3"/>
  <c r="I544" i="3"/>
  <c r="H544" i="3"/>
  <c r="F544" i="3"/>
  <c r="I543" i="3"/>
  <c r="H543" i="3"/>
  <c r="F543" i="3"/>
  <c r="I542" i="3"/>
  <c r="H542" i="3"/>
  <c r="F542" i="3"/>
  <c r="I541" i="3"/>
  <c r="H541" i="3"/>
  <c r="F541" i="3"/>
  <c r="I540" i="3"/>
  <c r="H540" i="3"/>
  <c r="F540" i="3"/>
  <c r="I539" i="3"/>
  <c r="H539" i="3"/>
  <c r="F539" i="3"/>
  <c r="I538" i="3"/>
  <c r="H538" i="3"/>
  <c r="F538" i="3"/>
  <c r="I537" i="3"/>
  <c r="H537" i="3"/>
  <c r="A537" i="3" s="1"/>
  <c r="F537" i="3"/>
  <c r="I536" i="3"/>
  <c r="C536" i="3" s="1"/>
  <c r="H536" i="3"/>
  <c r="F536" i="3"/>
  <c r="I535" i="3"/>
  <c r="H535" i="3"/>
  <c r="F535" i="3"/>
  <c r="I534" i="3"/>
  <c r="H534" i="3"/>
  <c r="A534" i="3" s="1"/>
  <c r="F534" i="3"/>
  <c r="I533" i="3"/>
  <c r="H533" i="3"/>
  <c r="F533" i="3"/>
  <c r="I532" i="3"/>
  <c r="H532" i="3"/>
  <c r="A532" i="3" s="1"/>
  <c r="F532" i="3"/>
  <c r="I531" i="3"/>
  <c r="H531" i="3"/>
  <c r="F531" i="3"/>
  <c r="I530" i="3"/>
  <c r="H530" i="3"/>
  <c r="F530" i="3"/>
  <c r="I529" i="3"/>
  <c r="H529" i="3"/>
  <c r="A529" i="3" s="1"/>
  <c r="F529" i="3"/>
  <c r="I528" i="3"/>
  <c r="H528" i="3"/>
  <c r="F528" i="3"/>
  <c r="I527" i="3"/>
  <c r="H527" i="3"/>
  <c r="F527" i="3"/>
  <c r="I526" i="3"/>
  <c r="H526" i="3"/>
  <c r="A526" i="3" s="1"/>
  <c r="F526" i="3"/>
  <c r="I525" i="3"/>
  <c r="B525" i="3" s="1"/>
  <c r="H525" i="3"/>
  <c r="F525" i="3"/>
  <c r="C525" i="3"/>
  <c r="I524" i="3"/>
  <c r="H524" i="3"/>
  <c r="F524" i="3"/>
  <c r="I523" i="3"/>
  <c r="H523" i="3"/>
  <c r="A523" i="3" s="1"/>
  <c r="F523" i="3"/>
  <c r="I522" i="3"/>
  <c r="H522" i="3"/>
  <c r="F522" i="3"/>
  <c r="I521" i="3"/>
  <c r="H521" i="3"/>
  <c r="F521" i="3"/>
  <c r="I520" i="3"/>
  <c r="H520" i="3"/>
  <c r="F520" i="3"/>
  <c r="I519" i="3"/>
  <c r="H519" i="3"/>
  <c r="F519" i="3"/>
  <c r="I518" i="3"/>
  <c r="H518" i="3"/>
  <c r="F518" i="3"/>
  <c r="I517" i="3"/>
  <c r="H517" i="3"/>
  <c r="A517" i="3" s="1"/>
  <c r="F517" i="3"/>
  <c r="I516" i="3"/>
  <c r="H516" i="3"/>
  <c r="F516" i="3"/>
  <c r="I515" i="3"/>
  <c r="H515" i="3"/>
  <c r="F515" i="3"/>
  <c r="I514" i="3"/>
  <c r="H514" i="3"/>
  <c r="F514" i="3"/>
  <c r="I513" i="3"/>
  <c r="H513" i="3"/>
  <c r="A513" i="3" s="1"/>
  <c r="F513" i="3"/>
  <c r="I512" i="3"/>
  <c r="H512" i="3"/>
  <c r="F512" i="3"/>
  <c r="I511" i="3"/>
  <c r="H511" i="3"/>
  <c r="F511" i="3"/>
  <c r="I510" i="3"/>
  <c r="H510" i="3"/>
  <c r="F510" i="3"/>
  <c r="I509" i="3"/>
  <c r="H509" i="3"/>
  <c r="F509" i="3"/>
  <c r="I508" i="3"/>
  <c r="H508" i="3"/>
  <c r="A508" i="3" s="1"/>
  <c r="F508" i="3"/>
  <c r="I507" i="3"/>
  <c r="H507" i="3"/>
  <c r="F507" i="3"/>
  <c r="I506" i="3"/>
  <c r="H506" i="3"/>
  <c r="F506" i="3"/>
  <c r="I505" i="3"/>
  <c r="H505" i="3"/>
  <c r="A505" i="3" s="1"/>
  <c r="F505" i="3"/>
  <c r="I504" i="3"/>
  <c r="H504" i="3"/>
  <c r="F504" i="3"/>
  <c r="I503" i="3"/>
  <c r="H503" i="3"/>
  <c r="A503" i="3" s="1"/>
  <c r="F503" i="3"/>
  <c r="I502" i="3"/>
  <c r="H502" i="3"/>
  <c r="F502" i="3"/>
  <c r="I501" i="3"/>
  <c r="H501" i="3"/>
  <c r="A501" i="3" s="1"/>
  <c r="A502" i="3" s="1"/>
  <c r="F501" i="3"/>
  <c r="I500" i="3"/>
  <c r="H500" i="3"/>
  <c r="F500" i="3"/>
  <c r="I499" i="3"/>
  <c r="H499" i="3"/>
  <c r="A499" i="3" s="1"/>
  <c r="F499" i="3"/>
  <c r="I498" i="3"/>
  <c r="H498" i="3"/>
  <c r="F498" i="3"/>
  <c r="I497" i="3"/>
  <c r="H497" i="3"/>
  <c r="F497" i="3"/>
  <c r="I496" i="3"/>
  <c r="H496" i="3"/>
  <c r="A496" i="3" s="1"/>
  <c r="F496" i="3"/>
  <c r="I495" i="3"/>
  <c r="H495" i="3"/>
  <c r="F495" i="3"/>
  <c r="I494" i="3"/>
  <c r="H494" i="3"/>
  <c r="F494" i="3"/>
  <c r="I493" i="3"/>
  <c r="H493" i="3"/>
  <c r="F493" i="3"/>
  <c r="I492" i="3"/>
  <c r="H492" i="3"/>
  <c r="A492" i="3" s="1"/>
  <c r="F492" i="3"/>
  <c r="I491" i="3"/>
  <c r="H491" i="3"/>
  <c r="F491" i="3"/>
  <c r="I490" i="3"/>
  <c r="H490" i="3"/>
  <c r="A490" i="3" s="1"/>
  <c r="F490" i="3"/>
  <c r="I489" i="3"/>
  <c r="H489" i="3"/>
  <c r="F489" i="3"/>
  <c r="I488" i="3"/>
  <c r="H488" i="3"/>
  <c r="A488" i="3" s="1"/>
  <c r="F488" i="3"/>
  <c r="I487" i="3"/>
  <c r="C487" i="3" s="1"/>
  <c r="H487" i="3"/>
  <c r="F487" i="3"/>
  <c r="I486" i="3"/>
  <c r="H486" i="3"/>
  <c r="F486" i="3"/>
  <c r="I485" i="3"/>
  <c r="H485" i="3"/>
  <c r="A485" i="3" s="1"/>
  <c r="F485" i="3"/>
  <c r="I484" i="3"/>
  <c r="H484" i="3"/>
  <c r="F484" i="3"/>
  <c r="I483" i="3"/>
  <c r="H483" i="3"/>
  <c r="F483" i="3"/>
  <c r="I482" i="3"/>
  <c r="H482" i="3"/>
  <c r="A482" i="3" s="1"/>
  <c r="F482" i="3"/>
  <c r="I481" i="3"/>
  <c r="C481" i="3" s="1"/>
  <c r="H481" i="3"/>
  <c r="F481" i="3"/>
  <c r="B481" i="3"/>
  <c r="I480" i="3"/>
  <c r="H480" i="3"/>
  <c r="F480" i="3"/>
  <c r="I479" i="3"/>
  <c r="H479" i="3"/>
  <c r="A479" i="3" s="1"/>
  <c r="F479" i="3"/>
  <c r="I478" i="3"/>
  <c r="B478" i="3" s="1"/>
  <c r="H478" i="3"/>
  <c r="F478" i="3"/>
  <c r="I477" i="3"/>
  <c r="H477" i="3"/>
  <c r="F477" i="3"/>
  <c r="I476" i="3"/>
  <c r="H476" i="3"/>
  <c r="A476" i="3" s="1"/>
  <c r="F476" i="3"/>
  <c r="I475" i="3"/>
  <c r="H475" i="3"/>
  <c r="F475" i="3"/>
  <c r="I474" i="3"/>
  <c r="H474" i="3"/>
  <c r="F474" i="3"/>
  <c r="I473" i="3"/>
  <c r="H473" i="3"/>
  <c r="A473" i="3" s="1"/>
  <c r="F473" i="3"/>
  <c r="I472" i="3"/>
  <c r="H472" i="3"/>
  <c r="F472" i="3"/>
  <c r="I471" i="3"/>
  <c r="H471" i="3"/>
  <c r="A471" i="3" s="1"/>
  <c r="F471" i="3"/>
  <c r="I470" i="3"/>
  <c r="B470" i="3" s="1"/>
  <c r="H470" i="3"/>
  <c r="F470" i="3"/>
  <c r="I469" i="3"/>
  <c r="H469" i="3"/>
  <c r="F469" i="3"/>
  <c r="I468" i="3"/>
  <c r="H468" i="3"/>
  <c r="A468" i="3" s="1"/>
  <c r="F468" i="3"/>
  <c r="I467" i="3"/>
  <c r="H467" i="3"/>
  <c r="F467" i="3"/>
  <c r="I466" i="3"/>
  <c r="H466" i="3"/>
  <c r="A466" i="3" s="1"/>
  <c r="F466" i="3"/>
  <c r="I465" i="3"/>
  <c r="H465" i="3"/>
  <c r="F465" i="3"/>
  <c r="I464" i="3"/>
  <c r="H464" i="3"/>
  <c r="F464" i="3"/>
  <c r="I463" i="3"/>
  <c r="H463" i="3"/>
  <c r="A463" i="3" s="1"/>
  <c r="F463" i="3"/>
  <c r="I462" i="3"/>
  <c r="B462" i="3" s="1"/>
  <c r="H462" i="3"/>
  <c r="F462" i="3"/>
  <c r="I461" i="3"/>
  <c r="H461" i="3"/>
  <c r="F461" i="3"/>
  <c r="I460" i="3"/>
  <c r="H460" i="3"/>
  <c r="F460" i="3"/>
  <c r="I459" i="3"/>
  <c r="H459" i="3"/>
  <c r="F459" i="3"/>
  <c r="I458" i="3"/>
  <c r="H458" i="3"/>
  <c r="F458" i="3"/>
  <c r="I457" i="3"/>
  <c r="H457" i="3"/>
  <c r="A457" i="3" s="1"/>
  <c r="F457" i="3"/>
  <c r="I456" i="3"/>
  <c r="H456" i="3"/>
  <c r="F456" i="3"/>
  <c r="I455" i="3"/>
  <c r="H455" i="3"/>
  <c r="A455" i="3" s="1"/>
  <c r="F455" i="3"/>
  <c r="I454" i="3"/>
  <c r="H454" i="3"/>
  <c r="F454" i="3"/>
  <c r="I453" i="3"/>
  <c r="H453" i="3"/>
  <c r="A453" i="3" s="1"/>
  <c r="F453" i="3"/>
  <c r="I452" i="3"/>
  <c r="H452" i="3"/>
  <c r="F452" i="3"/>
  <c r="I451" i="3"/>
  <c r="H451" i="3"/>
  <c r="F451" i="3"/>
  <c r="I450" i="3"/>
  <c r="H450" i="3"/>
  <c r="F450" i="3"/>
  <c r="I449" i="3"/>
  <c r="H449" i="3"/>
  <c r="F449" i="3"/>
  <c r="I448" i="3"/>
  <c r="H448" i="3"/>
  <c r="F448" i="3"/>
  <c r="I447" i="3"/>
  <c r="H447" i="3"/>
  <c r="F447" i="3"/>
  <c r="I446" i="3"/>
  <c r="H446" i="3"/>
  <c r="A446" i="3" s="1"/>
  <c r="F446" i="3"/>
  <c r="I445" i="3"/>
  <c r="H445" i="3"/>
  <c r="F445" i="3"/>
  <c r="I444" i="3"/>
  <c r="H444" i="3"/>
  <c r="F444" i="3"/>
  <c r="I443" i="3"/>
  <c r="H443" i="3"/>
  <c r="F443" i="3"/>
  <c r="I442" i="3"/>
  <c r="H442" i="3"/>
  <c r="A442" i="3" s="1"/>
  <c r="F442" i="3"/>
  <c r="I441" i="3"/>
  <c r="C441" i="3" s="1"/>
  <c r="H441" i="3"/>
  <c r="F441" i="3"/>
  <c r="I440" i="3"/>
  <c r="H440" i="3"/>
  <c r="F440" i="3"/>
  <c r="I439" i="3"/>
  <c r="H439" i="3"/>
  <c r="F439" i="3"/>
  <c r="I438" i="3"/>
  <c r="H438" i="3"/>
  <c r="A438" i="3" s="1"/>
  <c r="F438" i="3"/>
  <c r="I437" i="3"/>
  <c r="H437" i="3"/>
  <c r="F437" i="3"/>
  <c r="I436" i="3"/>
  <c r="H436" i="3"/>
  <c r="A436" i="3" s="1"/>
  <c r="F436" i="3"/>
  <c r="I435" i="3"/>
  <c r="H435" i="3"/>
  <c r="F435" i="3"/>
  <c r="I434" i="3"/>
  <c r="H434" i="3"/>
  <c r="A434" i="3" s="1"/>
  <c r="F434" i="3"/>
  <c r="I433" i="3"/>
  <c r="C433" i="3" s="1"/>
  <c r="H433" i="3"/>
  <c r="F433" i="3"/>
  <c r="I432" i="3"/>
  <c r="H432" i="3"/>
  <c r="F432" i="3"/>
  <c r="I431" i="3"/>
  <c r="H431" i="3"/>
  <c r="A431" i="3" s="1"/>
  <c r="F431" i="3"/>
  <c r="I430" i="3"/>
  <c r="H430" i="3"/>
  <c r="F430" i="3"/>
  <c r="I429" i="3"/>
  <c r="H429" i="3"/>
  <c r="F429" i="3"/>
  <c r="I428" i="3"/>
  <c r="H428" i="3"/>
  <c r="F428" i="3"/>
  <c r="I427" i="3"/>
  <c r="H427" i="3"/>
  <c r="F427" i="3"/>
  <c r="I426" i="3"/>
  <c r="H426" i="3"/>
  <c r="F426" i="3"/>
  <c r="I425" i="3"/>
  <c r="H425" i="3"/>
  <c r="F425" i="3"/>
  <c r="I424" i="3"/>
  <c r="H424" i="3"/>
  <c r="A424" i="3" s="1"/>
  <c r="F424" i="3"/>
  <c r="I423" i="3"/>
  <c r="H423" i="3"/>
  <c r="F423" i="3"/>
  <c r="I422" i="3"/>
  <c r="H422" i="3"/>
  <c r="F422" i="3"/>
  <c r="I421" i="3"/>
  <c r="H421" i="3"/>
  <c r="F421" i="3"/>
  <c r="I420" i="3"/>
  <c r="H420" i="3"/>
  <c r="A420" i="3" s="1"/>
  <c r="F420" i="3"/>
  <c r="I419" i="3"/>
  <c r="H419" i="3"/>
  <c r="F419" i="3"/>
  <c r="I418" i="3"/>
  <c r="H418" i="3"/>
  <c r="A418" i="3" s="1"/>
  <c r="F418" i="3"/>
  <c r="I417" i="3"/>
  <c r="H417" i="3"/>
  <c r="F417" i="3"/>
  <c r="I416" i="3"/>
  <c r="H416" i="3"/>
  <c r="A416" i="3" s="1"/>
  <c r="F416" i="3"/>
  <c r="I415" i="3"/>
  <c r="H415" i="3"/>
  <c r="F415" i="3"/>
  <c r="I414" i="3"/>
  <c r="H414" i="3"/>
  <c r="A414" i="3" s="1"/>
  <c r="A415" i="3" s="1"/>
  <c r="F414" i="3"/>
  <c r="I413" i="3"/>
  <c r="H413" i="3"/>
  <c r="F413" i="3"/>
  <c r="I412" i="3"/>
  <c r="H412" i="3"/>
  <c r="A412" i="3" s="1"/>
  <c r="F412" i="3"/>
  <c r="I411" i="3"/>
  <c r="H411" i="3"/>
  <c r="F411" i="3"/>
  <c r="I410" i="3"/>
  <c r="H410" i="3"/>
  <c r="F410" i="3"/>
  <c r="I409" i="3"/>
  <c r="H409" i="3"/>
  <c r="F409" i="3"/>
  <c r="I408" i="3"/>
  <c r="H408" i="3"/>
  <c r="A408" i="3" s="1"/>
  <c r="F408" i="3"/>
  <c r="I407" i="3"/>
  <c r="H407" i="3"/>
  <c r="F407" i="3"/>
  <c r="I406" i="3"/>
  <c r="H406" i="3"/>
  <c r="F406" i="3"/>
  <c r="I405" i="3"/>
  <c r="H405" i="3"/>
  <c r="A405" i="3" s="1"/>
  <c r="F405" i="3"/>
  <c r="I404" i="3"/>
  <c r="H404" i="3"/>
  <c r="F404" i="3"/>
  <c r="I403" i="3"/>
  <c r="H403" i="3"/>
  <c r="A403" i="3" s="1"/>
  <c r="F403" i="3"/>
  <c r="I402" i="3"/>
  <c r="H402" i="3"/>
  <c r="F402" i="3"/>
  <c r="I401" i="3"/>
  <c r="H401" i="3"/>
  <c r="A401" i="3" s="1"/>
  <c r="F401" i="3"/>
  <c r="I400" i="3"/>
  <c r="H400" i="3"/>
  <c r="F400" i="3"/>
  <c r="I399" i="3"/>
  <c r="H399" i="3"/>
  <c r="F399" i="3"/>
  <c r="I398" i="3"/>
  <c r="H398" i="3"/>
  <c r="F398" i="3"/>
  <c r="I397" i="3"/>
  <c r="H397" i="3"/>
  <c r="A397" i="3" s="1"/>
  <c r="F397" i="3"/>
  <c r="I396" i="3"/>
  <c r="H396" i="3"/>
  <c r="F396" i="3"/>
  <c r="I395" i="3"/>
  <c r="H395" i="3"/>
  <c r="F395" i="3"/>
  <c r="I394" i="3"/>
  <c r="H394" i="3"/>
  <c r="F394" i="3"/>
  <c r="I393" i="3"/>
  <c r="H393" i="3"/>
  <c r="F393" i="3"/>
  <c r="I392" i="3"/>
  <c r="H392" i="3"/>
  <c r="F392" i="3"/>
  <c r="I391" i="3"/>
  <c r="H391" i="3"/>
  <c r="A391" i="3" s="1"/>
  <c r="F391" i="3"/>
  <c r="I390" i="3"/>
  <c r="H390" i="3"/>
  <c r="F390" i="3"/>
  <c r="I389" i="3"/>
  <c r="H389" i="3"/>
  <c r="F389" i="3"/>
  <c r="I388" i="3"/>
  <c r="H388" i="3"/>
  <c r="F388" i="3"/>
  <c r="I387" i="3"/>
  <c r="H387" i="3"/>
  <c r="A387" i="3" s="1"/>
  <c r="F387" i="3"/>
  <c r="I386" i="3"/>
  <c r="H386" i="3"/>
  <c r="F386" i="3"/>
  <c r="I385" i="3"/>
  <c r="H385" i="3"/>
  <c r="F385" i="3"/>
  <c r="I384" i="3"/>
  <c r="H384" i="3"/>
  <c r="F384" i="3"/>
  <c r="I383" i="3"/>
  <c r="H383" i="3"/>
  <c r="A383" i="3" s="1"/>
  <c r="F383" i="3"/>
  <c r="I382" i="3"/>
  <c r="H382" i="3"/>
  <c r="F382" i="3"/>
  <c r="I381" i="3"/>
  <c r="H381" i="3"/>
  <c r="A381" i="3" s="1"/>
  <c r="F381" i="3"/>
  <c r="I380" i="3"/>
  <c r="C380" i="3" s="1"/>
  <c r="H380" i="3"/>
  <c r="F380" i="3"/>
  <c r="I379" i="3"/>
  <c r="H379" i="3"/>
  <c r="F379" i="3"/>
  <c r="I378" i="3"/>
  <c r="H378" i="3"/>
  <c r="F378" i="3"/>
  <c r="I377" i="3"/>
  <c r="H377" i="3"/>
  <c r="A377" i="3" s="1"/>
  <c r="F377" i="3"/>
  <c r="I376" i="3"/>
  <c r="H376" i="3"/>
  <c r="F376" i="3"/>
  <c r="I375" i="3"/>
  <c r="H375" i="3"/>
  <c r="F375" i="3"/>
  <c r="I374" i="3"/>
  <c r="H374" i="3"/>
  <c r="A374" i="3" s="1"/>
  <c r="F374" i="3"/>
  <c r="I373" i="3"/>
  <c r="B373" i="3" s="1"/>
  <c r="H373" i="3"/>
  <c r="F373" i="3"/>
  <c r="I372" i="3"/>
  <c r="H372" i="3"/>
  <c r="F372" i="3"/>
  <c r="I371" i="3"/>
  <c r="H371" i="3"/>
  <c r="A371" i="3" s="1"/>
  <c r="F371" i="3"/>
  <c r="I370" i="3"/>
  <c r="H370" i="3"/>
  <c r="F370" i="3"/>
  <c r="I369" i="3"/>
  <c r="H369" i="3"/>
  <c r="F369" i="3"/>
  <c r="I368" i="3"/>
  <c r="H368" i="3"/>
  <c r="F368" i="3"/>
  <c r="I367" i="3"/>
  <c r="H367" i="3"/>
  <c r="A367" i="3" s="1"/>
  <c r="F367" i="3"/>
  <c r="I366" i="3"/>
  <c r="H366" i="3"/>
  <c r="F366" i="3"/>
  <c r="I365" i="3"/>
  <c r="H365" i="3"/>
  <c r="A365" i="3" s="1"/>
  <c r="F365" i="3"/>
  <c r="I364" i="3"/>
  <c r="H364" i="3"/>
  <c r="F364" i="3"/>
  <c r="I363" i="3"/>
  <c r="H363" i="3"/>
  <c r="F363" i="3"/>
  <c r="I362" i="3"/>
  <c r="H362" i="3"/>
  <c r="F362" i="3"/>
  <c r="I361" i="3"/>
  <c r="H361" i="3"/>
  <c r="F361" i="3"/>
  <c r="I360" i="3"/>
  <c r="H360" i="3"/>
  <c r="F360" i="3"/>
  <c r="I359" i="3"/>
  <c r="H359" i="3"/>
  <c r="A359" i="3" s="1"/>
  <c r="F359" i="3"/>
  <c r="I358" i="3"/>
  <c r="H358" i="3"/>
  <c r="F358" i="3"/>
  <c r="I357" i="3"/>
  <c r="H357" i="3"/>
  <c r="A357" i="3" s="1"/>
  <c r="F357" i="3"/>
  <c r="I356" i="3"/>
  <c r="H356" i="3"/>
  <c r="F356" i="3"/>
  <c r="I355" i="3"/>
  <c r="H355" i="3"/>
  <c r="F355" i="3"/>
  <c r="I354" i="3"/>
  <c r="H354" i="3"/>
  <c r="A354" i="3" s="1"/>
  <c r="F354" i="3"/>
  <c r="I353" i="3"/>
  <c r="H353" i="3"/>
  <c r="F353" i="3"/>
  <c r="I352" i="3"/>
  <c r="H352" i="3"/>
  <c r="A352" i="3" s="1"/>
  <c r="F352" i="3"/>
  <c r="I351" i="3"/>
  <c r="B351" i="3" s="1"/>
  <c r="H351" i="3"/>
  <c r="F351" i="3"/>
  <c r="I350" i="3"/>
  <c r="H350" i="3"/>
  <c r="F350" i="3"/>
  <c r="I349" i="3"/>
  <c r="H349" i="3"/>
  <c r="A349" i="3" s="1"/>
  <c r="F349" i="3"/>
  <c r="I348" i="3"/>
  <c r="H348" i="3"/>
  <c r="F348" i="3"/>
  <c r="I347" i="3"/>
  <c r="H347" i="3"/>
  <c r="F347" i="3"/>
  <c r="I346" i="3"/>
  <c r="H346" i="3"/>
  <c r="F346" i="3"/>
  <c r="I345" i="3"/>
  <c r="H345" i="3"/>
  <c r="F345" i="3"/>
  <c r="I344" i="3"/>
  <c r="H344" i="3"/>
  <c r="F344" i="3"/>
  <c r="I343" i="3"/>
  <c r="H343" i="3"/>
  <c r="F343" i="3"/>
  <c r="I342" i="3"/>
  <c r="H342" i="3"/>
  <c r="A342" i="3" s="1"/>
  <c r="F342" i="3"/>
  <c r="I341" i="3"/>
  <c r="C341" i="3" s="1"/>
  <c r="H341" i="3"/>
  <c r="F341" i="3"/>
  <c r="I340" i="3"/>
  <c r="H340" i="3"/>
  <c r="F340" i="3"/>
  <c r="I339" i="3"/>
  <c r="H339" i="3"/>
  <c r="A339" i="3" s="1"/>
  <c r="F339" i="3"/>
  <c r="I338" i="3"/>
  <c r="H338" i="3"/>
  <c r="F338" i="3"/>
  <c r="I337" i="3"/>
  <c r="H337" i="3"/>
  <c r="A337" i="3" s="1"/>
  <c r="F337" i="3"/>
  <c r="I336" i="3"/>
  <c r="H336" i="3"/>
  <c r="F336" i="3"/>
  <c r="I335" i="3"/>
  <c r="H335" i="3"/>
  <c r="F335" i="3"/>
  <c r="I334" i="3"/>
  <c r="H334" i="3"/>
  <c r="F334" i="3"/>
  <c r="I333" i="3"/>
  <c r="H333" i="3"/>
  <c r="F333" i="3"/>
  <c r="I332" i="3"/>
  <c r="H332" i="3"/>
  <c r="F332" i="3"/>
  <c r="I331" i="3"/>
  <c r="H331" i="3"/>
  <c r="A331" i="3" s="1"/>
  <c r="F331" i="3"/>
  <c r="I330" i="3"/>
  <c r="H330" i="3"/>
  <c r="F330" i="3"/>
  <c r="I329" i="3"/>
  <c r="H329" i="3"/>
  <c r="F329" i="3"/>
  <c r="I328" i="3"/>
  <c r="H328" i="3"/>
  <c r="A328" i="3" s="1"/>
  <c r="F328" i="3"/>
  <c r="I327" i="3"/>
  <c r="H327" i="3"/>
  <c r="F327" i="3"/>
  <c r="I326" i="3"/>
  <c r="H326" i="3"/>
  <c r="F326" i="3"/>
  <c r="I325" i="3"/>
  <c r="H325" i="3"/>
  <c r="A325" i="3" s="1"/>
  <c r="F325" i="3"/>
  <c r="I324" i="3"/>
  <c r="H324" i="3"/>
  <c r="F324" i="3"/>
  <c r="I323" i="3"/>
  <c r="H323" i="3"/>
  <c r="F323" i="3"/>
  <c r="I322" i="3"/>
  <c r="H322" i="3"/>
  <c r="F322" i="3"/>
  <c r="I321" i="3"/>
  <c r="H321" i="3"/>
  <c r="F321" i="3"/>
  <c r="I320" i="3"/>
  <c r="H320" i="3"/>
  <c r="F320" i="3"/>
  <c r="I319" i="3"/>
  <c r="H319" i="3"/>
  <c r="F319" i="3"/>
  <c r="I318" i="3"/>
  <c r="H318" i="3"/>
  <c r="F318" i="3"/>
  <c r="I317" i="3"/>
  <c r="H317" i="3"/>
  <c r="F317" i="3"/>
  <c r="I316" i="3"/>
  <c r="H316" i="3"/>
  <c r="F316" i="3"/>
  <c r="I315" i="3"/>
  <c r="H315" i="3"/>
  <c r="F315" i="3"/>
  <c r="I314" i="3"/>
  <c r="H314" i="3"/>
  <c r="F314" i="3"/>
  <c r="I313" i="3"/>
  <c r="H313" i="3"/>
  <c r="F313" i="3"/>
  <c r="I312" i="3"/>
  <c r="H312" i="3"/>
  <c r="F312" i="3"/>
  <c r="I311" i="3"/>
  <c r="H311" i="3"/>
  <c r="F311" i="3"/>
  <c r="I310" i="3"/>
  <c r="H310" i="3"/>
  <c r="A310" i="3" s="1"/>
  <c r="F310" i="3"/>
  <c r="I309" i="3"/>
  <c r="H309" i="3"/>
  <c r="F309" i="3"/>
  <c r="I308" i="3"/>
  <c r="H308" i="3"/>
  <c r="F308" i="3"/>
  <c r="I307" i="3"/>
  <c r="H307" i="3"/>
  <c r="A307" i="3" s="1"/>
  <c r="F307" i="3"/>
  <c r="I306" i="3"/>
  <c r="H306" i="3"/>
  <c r="F306" i="3"/>
  <c r="I305" i="3"/>
  <c r="H305" i="3"/>
  <c r="F305" i="3"/>
  <c r="I304" i="3"/>
  <c r="H304" i="3"/>
  <c r="F304" i="3"/>
  <c r="I303" i="3"/>
  <c r="H303" i="3"/>
  <c r="F303" i="3"/>
  <c r="I302" i="3"/>
  <c r="H302" i="3"/>
  <c r="F302" i="3"/>
  <c r="I301" i="3"/>
  <c r="H301" i="3"/>
  <c r="F301" i="3"/>
  <c r="I300" i="3"/>
  <c r="H300" i="3"/>
  <c r="F300" i="3"/>
  <c r="I299" i="3"/>
  <c r="H299" i="3"/>
  <c r="F299" i="3"/>
  <c r="I298" i="3"/>
  <c r="H298" i="3"/>
  <c r="A298" i="3" s="1"/>
  <c r="F298" i="3"/>
  <c r="I297" i="3"/>
  <c r="H297" i="3"/>
  <c r="F297" i="3"/>
  <c r="I296" i="3"/>
  <c r="H296" i="3"/>
  <c r="A296" i="3" s="1"/>
  <c r="F296" i="3"/>
  <c r="I295" i="3"/>
  <c r="H295" i="3"/>
  <c r="F295" i="3"/>
  <c r="I294" i="3"/>
  <c r="H294" i="3"/>
  <c r="F294" i="3"/>
  <c r="I293" i="3"/>
  <c r="H293" i="3"/>
  <c r="A293" i="3" s="1"/>
  <c r="F293" i="3"/>
  <c r="I292" i="3"/>
  <c r="H292" i="3"/>
  <c r="F292" i="3"/>
  <c r="I291" i="3"/>
  <c r="H291" i="3"/>
  <c r="A291" i="3" s="1"/>
  <c r="A292" i="3" s="1"/>
  <c r="F291" i="3"/>
  <c r="I290" i="3"/>
  <c r="B290" i="3" s="1"/>
  <c r="H290" i="3"/>
  <c r="F290" i="3"/>
  <c r="I289" i="3"/>
  <c r="H289" i="3"/>
  <c r="F289" i="3"/>
  <c r="I288" i="3"/>
  <c r="H288" i="3"/>
  <c r="F288" i="3"/>
  <c r="I287" i="3"/>
  <c r="H287" i="3"/>
  <c r="F287" i="3"/>
  <c r="I286" i="3"/>
  <c r="H286" i="3"/>
  <c r="F286" i="3"/>
  <c r="I285" i="3"/>
  <c r="H285" i="3"/>
  <c r="A285" i="3" s="1"/>
  <c r="F285" i="3"/>
  <c r="I284" i="3"/>
  <c r="H284" i="3"/>
  <c r="F284" i="3"/>
  <c r="I283" i="3"/>
  <c r="H283" i="3"/>
  <c r="F283" i="3"/>
  <c r="I282" i="3"/>
  <c r="H282" i="3"/>
  <c r="F282" i="3"/>
  <c r="I281" i="3"/>
  <c r="H281" i="3"/>
  <c r="A281" i="3" s="1"/>
  <c r="F281" i="3"/>
  <c r="I280" i="3"/>
  <c r="H280" i="3"/>
  <c r="F280" i="3"/>
  <c r="I279" i="3"/>
  <c r="H279" i="3"/>
  <c r="F279" i="3"/>
  <c r="I278" i="3"/>
  <c r="H278" i="3"/>
  <c r="A278" i="3" s="1"/>
  <c r="F278" i="3"/>
  <c r="I277" i="3"/>
  <c r="H277" i="3"/>
  <c r="F277" i="3"/>
  <c r="I276" i="3"/>
  <c r="H276" i="3"/>
  <c r="F276" i="3"/>
  <c r="I275" i="3"/>
  <c r="H275" i="3"/>
  <c r="F275" i="3"/>
  <c r="I274" i="3"/>
  <c r="H274" i="3"/>
  <c r="F274" i="3"/>
  <c r="I273" i="3"/>
  <c r="H273" i="3"/>
  <c r="F273" i="3"/>
  <c r="I272" i="3"/>
  <c r="H272" i="3"/>
  <c r="A272" i="3" s="1"/>
  <c r="F272" i="3"/>
  <c r="I271" i="3"/>
  <c r="H271" i="3"/>
  <c r="F271" i="3"/>
  <c r="I270" i="3"/>
  <c r="H270" i="3"/>
  <c r="A270" i="3" s="1"/>
  <c r="F270" i="3"/>
  <c r="I269" i="3"/>
  <c r="H269" i="3"/>
  <c r="F269" i="3"/>
  <c r="I268" i="3"/>
  <c r="H268" i="3"/>
  <c r="A268" i="3" s="1"/>
  <c r="F268" i="3"/>
  <c r="I267" i="3"/>
  <c r="H267" i="3"/>
  <c r="A267" i="3" s="1"/>
  <c r="F267" i="3"/>
  <c r="I266" i="3"/>
  <c r="H266" i="3"/>
  <c r="A266" i="3" s="1"/>
  <c r="F266" i="3"/>
  <c r="I265" i="3"/>
  <c r="H265" i="3"/>
  <c r="F265" i="3"/>
  <c r="I264" i="3"/>
  <c r="H264" i="3"/>
  <c r="F264" i="3"/>
  <c r="I263" i="3"/>
  <c r="H263" i="3"/>
  <c r="A263" i="3" s="1"/>
  <c r="F263" i="3"/>
  <c r="I262" i="3"/>
  <c r="B262" i="3" s="1"/>
  <c r="H262" i="3"/>
  <c r="F262" i="3"/>
  <c r="I261" i="3"/>
  <c r="H261" i="3"/>
  <c r="F261" i="3"/>
  <c r="I260" i="3"/>
  <c r="H260" i="3"/>
  <c r="A260" i="3" s="1"/>
  <c r="F260" i="3"/>
  <c r="I259" i="3"/>
  <c r="B259" i="3" s="1"/>
  <c r="H259" i="3"/>
  <c r="F259" i="3"/>
  <c r="I258" i="3"/>
  <c r="H258" i="3"/>
  <c r="F258" i="3"/>
  <c r="I257" i="3"/>
  <c r="H257" i="3"/>
  <c r="A257" i="3" s="1"/>
  <c r="F257" i="3"/>
  <c r="I256" i="3"/>
  <c r="B256" i="3" s="1"/>
  <c r="H256" i="3"/>
  <c r="F256" i="3"/>
  <c r="I255" i="3"/>
  <c r="H255" i="3"/>
  <c r="F255" i="3"/>
  <c r="I254" i="3"/>
  <c r="H254" i="3"/>
  <c r="A254" i="3" s="1"/>
  <c r="F254" i="3"/>
  <c r="I253" i="3"/>
  <c r="C253" i="3" s="1"/>
  <c r="H253" i="3"/>
  <c r="F253" i="3"/>
  <c r="I252" i="3"/>
  <c r="H252" i="3"/>
  <c r="F252" i="3"/>
  <c r="I251" i="3"/>
  <c r="C251" i="3" s="1"/>
  <c r="H251" i="3"/>
  <c r="A251" i="3" s="1"/>
  <c r="F251" i="3"/>
  <c r="I250" i="3"/>
  <c r="C250" i="3" s="1"/>
  <c r="H250" i="3"/>
  <c r="F250" i="3"/>
  <c r="I249" i="3"/>
  <c r="H249" i="3"/>
  <c r="F249" i="3"/>
  <c r="I248" i="3"/>
  <c r="H248" i="3"/>
  <c r="A248" i="3" s="1"/>
  <c r="F248" i="3"/>
  <c r="I247" i="3"/>
  <c r="B247" i="3" s="1"/>
  <c r="H247" i="3"/>
  <c r="F247" i="3"/>
  <c r="I246" i="3"/>
  <c r="H246" i="3"/>
  <c r="F246" i="3"/>
  <c r="I245" i="3"/>
  <c r="H245" i="3"/>
  <c r="A245" i="3" s="1"/>
  <c r="F245" i="3"/>
  <c r="I244" i="3"/>
  <c r="H244" i="3"/>
  <c r="F244" i="3"/>
  <c r="I243" i="3"/>
  <c r="H243" i="3"/>
  <c r="A243" i="3" s="1"/>
  <c r="F243" i="3"/>
  <c r="I242" i="3"/>
  <c r="C242" i="3" s="1"/>
  <c r="H242" i="3"/>
  <c r="F242" i="3"/>
  <c r="I241" i="3"/>
  <c r="H241" i="3"/>
  <c r="F241" i="3"/>
  <c r="I240" i="3"/>
  <c r="H240" i="3"/>
  <c r="F240" i="3"/>
  <c r="I239" i="3"/>
  <c r="H239" i="3"/>
  <c r="A239" i="3" s="1"/>
  <c r="A240" i="3" s="1"/>
  <c r="F239" i="3"/>
  <c r="I238" i="3"/>
  <c r="B238" i="3" s="1"/>
  <c r="H238" i="3"/>
  <c r="F238" i="3"/>
  <c r="I237" i="3"/>
  <c r="H237" i="3"/>
  <c r="F237" i="3"/>
  <c r="I236" i="3"/>
  <c r="H236" i="3"/>
  <c r="F236" i="3"/>
  <c r="I235" i="3"/>
  <c r="H235" i="3"/>
  <c r="A235" i="3" s="1"/>
  <c r="F235" i="3"/>
  <c r="I234" i="3"/>
  <c r="C234" i="3" s="1"/>
  <c r="H234" i="3"/>
  <c r="F234" i="3"/>
  <c r="I233" i="3"/>
  <c r="H233" i="3"/>
  <c r="F233" i="3"/>
  <c r="I232" i="3"/>
  <c r="H232" i="3"/>
  <c r="A232" i="3" s="1"/>
  <c r="A233" i="3" s="1"/>
  <c r="F232" i="3"/>
  <c r="I231" i="3"/>
  <c r="B231" i="3" s="1"/>
  <c r="H231" i="3"/>
  <c r="F231" i="3"/>
  <c r="I230" i="3"/>
  <c r="H230" i="3"/>
  <c r="F230" i="3"/>
  <c r="I229" i="3"/>
  <c r="H229" i="3"/>
  <c r="A229" i="3" s="1"/>
  <c r="F229" i="3"/>
  <c r="I228" i="3"/>
  <c r="H228" i="3"/>
  <c r="F228" i="3"/>
  <c r="I227" i="3"/>
  <c r="H227" i="3"/>
  <c r="A227" i="3" s="1"/>
  <c r="F227" i="3"/>
  <c r="I226" i="3"/>
  <c r="B226" i="3" s="1"/>
  <c r="H226" i="3"/>
  <c r="F226" i="3"/>
  <c r="I225" i="3"/>
  <c r="H225" i="3"/>
  <c r="F225" i="3"/>
  <c r="I224" i="3"/>
  <c r="H224" i="3"/>
  <c r="A224" i="3" s="1"/>
  <c r="F224" i="3"/>
  <c r="I223" i="3"/>
  <c r="H223" i="3"/>
  <c r="F223" i="3"/>
  <c r="I222" i="3"/>
  <c r="H222" i="3"/>
  <c r="A222" i="3" s="1"/>
  <c r="F222" i="3"/>
  <c r="I221" i="3"/>
  <c r="H221" i="3"/>
  <c r="F221" i="3"/>
  <c r="I220" i="3"/>
  <c r="H220" i="3"/>
  <c r="A220" i="3" s="1"/>
  <c r="F220" i="3"/>
  <c r="I219" i="3"/>
  <c r="H219" i="3"/>
  <c r="F219" i="3"/>
  <c r="I218" i="3"/>
  <c r="H218" i="3"/>
  <c r="A218" i="3" s="1"/>
  <c r="F218" i="3"/>
  <c r="I217" i="3"/>
  <c r="B217" i="3" s="1"/>
  <c r="H217" i="3"/>
  <c r="F217" i="3"/>
  <c r="I216" i="3"/>
  <c r="H216" i="3"/>
  <c r="F216" i="3"/>
  <c r="I215" i="3"/>
  <c r="H215" i="3"/>
  <c r="F215" i="3"/>
  <c r="I214" i="3"/>
  <c r="H214" i="3"/>
  <c r="F214" i="3"/>
  <c r="I213" i="3"/>
  <c r="H213" i="3"/>
  <c r="A213" i="3" s="1"/>
  <c r="F213" i="3"/>
  <c r="I212" i="3"/>
  <c r="H212" i="3"/>
  <c r="F212" i="3"/>
  <c r="I211" i="3"/>
  <c r="H211" i="3"/>
  <c r="A211" i="3" s="1"/>
  <c r="F211" i="3"/>
  <c r="I210" i="3"/>
  <c r="H210" i="3"/>
  <c r="F210" i="3"/>
  <c r="I209" i="3"/>
  <c r="H209" i="3"/>
  <c r="F209" i="3"/>
  <c r="A209" i="3"/>
  <c r="I208" i="3"/>
  <c r="B208" i="3" s="1"/>
  <c r="H208" i="3"/>
  <c r="F208" i="3"/>
  <c r="I207" i="3"/>
  <c r="H207" i="3"/>
  <c r="F207" i="3"/>
  <c r="I206" i="3"/>
  <c r="H206" i="3"/>
  <c r="F206" i="3"/>
  <c r="I205" i="3"/>
  <c r="H205" i="3"/>
  <c r="A205" i="3" s="1"/>
  <c r="F205" i="3"/>
  <c r="I204" i="3"/>
  <c r="H204" i="3"/>
  <c r="A204" i="3" s="1"/>
  <c r="F204" i="3"/>
  <c r="I203" i="3"/>
  <c r="H203" i="3"/>
  <c r="F203" i="3"/>
  <c r="I202" i="3"/>
  <c r="H202" i="3"/>
  <c r="F202" i="3"/>
  <c r="I201" i="3"/>
  <c r="H201" i="3"/>
  <c r="A201" i="3" s="1"/>
  <c r="F201" i="3"/>
  <c r="I200" i="3"/>
  <c r="H200" i="3"/>
  <c r="F200" i="3"/>
  <c r="I199" i="3"/>
  <c r="H199" i="3"/>
  <c r="F199" i="3"/>
  <c r="I198" i="3"/>
  <c r="H198" i="3"/>
  <c r="A198" i="3" s="1"/>
  <c r="F198" i="3"/>
  <c r="I197" i="3"/>
  <c r="H197" i="3"/>
  <c r="F197" i="3"/>
  <c r="I196" i="3"/>
  <c r="H196" i="3"/>
  <c r="A196" i="3" s="1"/>
  <c r="F196" i="3"/>
  <c r="I195" i="3"/>
  <c r="H195" i="3"/>
  <c r="F195" i="3"/>
  <c r="I194" i="3"/>
  <c r="H194" i="3"/>
  <c r="A194" i="3" s="1"/>
  <c r="F194" i="3"/>
  <c r="I193" i="3"/>
  <c r="H193" i="3"/>
  <c r="F193" i="3"/>
  <c r="I192" i="3"/>
  <c r="H192" i="3"/>
  <c r="F192" i="3"/>
  <c r="I191" i="3"/>
  <c r="H191" i="3"/>
  <c r="A191" i="3" s="1"/>
  <c r="F191" i="3"/>
  <c r="I190" i="3"/>
  <c r="B190" i="3" s="1"/>
  <c r="H190" i="3"/>
  <c r="F190" i="3"/>
  <c r="C190" i="3"/>
  <c r="I189" i="3"/>
  <c r="H189" i="3"/>
  <c r="F189" i="3"/>
  <c r="I188" i="3"/>
  <c r="H188" i="3"/>
  <c r="F188" i="3"/>
  <c r="I187" i="3"/>
  <c r="H187" i="3"/>
  <c r="A187" i="3" s="1"/>
  <c r="F187" i="3"/>
  <c r="I186" i="3"/>
  <c r="B186" i="3" s="1"/>
  <c r="H186" i="3"/>
  <c r="F186" i="3"/>
  <c r="I185" i="3"/>
  <c r="H185" i="3"/>
  <c r="F185" i="3"/>
  <c r="I184" i="3"/>
  <c r="H184" i="3"/>
  <c r="F184" i="3"/>
  <c r="I183" i="3"/>
  <c r="H183" i="3"/>
  <c r="F183" i="3"/>
  <c r="I182" i="3"/>
  <c r="H182" i="3"/>
  <c r="A182" i="3" s="1"/>
  <c r="F182" i="3"/>
  <c r="I181" i="3"/>
  <c r="B181" i="3" s="1"/>
  <c r="H181" i="3"/>
  <c r="F181" i="3"/>
  <c r="I180" i="3"/>
  <c r="H180" i="3"/>
  <c r="F180" i="3"/>
  <c r="I179" i="3"/>
  <c r="H179" i="3"/>
  <c r="A179" i="3" s="1"/>
  <c r="F179" i="3"/>
  <c r="I178" i="3"/>
  <c r="H178" i="3"/>
  <c r="F178" i="3"/>
  <c r="C178" i="3"/>
  <c r="C179" i="3" s="1"/>
  <c r="B178" i="3"/>
  <c r="I177" i="3"/>
  <c r="H177" i="3"/>
  <c r="F177" i="3"/>
  <c r="I176" i="3"/>
  <c r="H176" i="3"/>
  <c r="F176" i="3"/>
  <c r="I175" i="3"/>
  <c r="H175" i="3"/>
  <c r="A175" i="3" s="1"/>
  <c r="F175" i="3"/>
  <c r="I174" i="3"/>
  <c r="B174" i="3" s="1"/>
  <c r="H174" i="3"/>
  <c r="F174" i="3"/>
  <c r="I173" i="3"/>
  <c r="H173" i="3"/>
  <c r="F173" i="3"/>
  <c r="I172" i="3"/>
  <c r="H172" i="3"/>
  <c r="A172" i="3" s="1"/>
  <c r="F172" i="3"/>
  <c r="I171" i="3"/>
  <c r="H171" i="3"/>
  <c r="F171" i="3"/>
  <c r="I170" i="3"/>
  <c r="H170" i="3"/>
  <c r="F170" i="3"/>
  <c r="I169" i="3"/>
  <c r="H169" i="3"/>
  <c r="F169" i="3"/>
  <c r="I168" i="3"/>
  <c r="H168" i="3"/>
  <c r="F168" i="3"/>
  <c r="I167" i="3"/>
  <c r="H167" i="3"/>
  <c r="F167" i="3"/>
  <c r="I166" i="3"/>
  <c r="H166" i="3"/>
  <c r="F166" i="3"/>
  <c r="I165" i="3"/>
  <c r="H165" i="3"/>
  <c r="F165" i="3"/>
  <c r="I164" i="3"/>
  <c r="H164" i="3"/>
  <c r="A164" i="3" s="1"/>
  <c r="F164" i="3"/>
  <c r="I163" i="3"/>
  <c r="H163" i="3"/>
  <c r="F163" i="3"/>
  <c r="I162" i="3"/>
  <c r="H162" i="3"/>
  <c r="F162" i="3"/>
  <c r="I161" i="3"/>
  <c r="H161" i="3"/>
  <c r="F161" i="3"/>
  <c r="I160" i="3"/>
  <c r="H160" i="3"/>
  <c r="F160" i="3"/>
  <c r="I159" i="3"/>
  <c r="H159" i="3"/>
  <c r="F159" i="3"/>
  <c r="I158" i="3"/>
  <c r="H158" i="3"/>
  <c r="A158" i="3" s="1"/>
  <c r="F158" i="3"/>
  <c r="I157" i="3"/>
  <c r="H157" i="3"/>
  <c r="F157" i="3"/>
  <c r="I156" i="3"/>
  <c r="H156" i="3"/>
  <c r="A156" i="3" s="1"/>
  <c r="F156" i="3"/>
  <c r="I155" i="3"/>
  <c r="H155" i="3"/>
  <c r="F155" i="3"/>
  <c r="I154" i="3"/>
  <c r="H154" i="3"/>
  <c r="A154" i="3" s="1"/>
  <c r="F154" i="3"/>
  <c r="I153" i="3"/>
  <c r="H153" i="3"/>
  <c r="F153" i="3"/>
  <c r="I152" i="3"/>
  <c r="H152" i="3"/>
  <c r="F152" i="3"/>
  <c r="I151" i="3"/>
  <c r="H151" i="3"/>
  <c r="A151" i="3" s="1"/>
  <c r="F151" i="3"/>
  <c r="I150" i="3"/>
  <c r="H150" i="3"/>
  <c r="F150" i="3"/>
  <c r="I149" i="3"/>
  <c r="H149" i="3"/>
  <c r="A149" i="3" s="1"/>
  <c r="F149" i="3"/>
  <c r="I148" i="3"/>
  <c r="C148" i="3" s="1"/>
  <c r="H148" i="3"/>
  <c r="F148" i="3"/>
  <c r="I147" i="3"/>
  <c r="H147" i="3"/>
  <c r="F147" i="3"/>
  <c r="I146" i="3"/>
  <c r="H146" i="3"/>
  <c r="F146" i="3"/>
  <c r="I145" i="3"/>
  <c r="H145" i="3"/>
  <c r="A145" i="3" s="1"/>
  <c r="F145" i="3"/>
  <c r="I144" i="3"/>
  <c r="H144" i="3"/>
  <c r="F144" i="3"/>
  <c r="I143" i="3"/>
  <c r="H143" i="3"/>
  <c r="F143" i="3"/>
  <c r="I142" i="3"/>
  <c r="H142" i="3"/>
  <c r="F142" i="3"/>
  <c r="I141" i="3"/>
  <c r="H141" i="3"/>
  <c r="F141" i="3"/>
  <c r="I140" i="3"/>
  <c r="H140" i="3"/>
  <c r="A140" i="3" s="1"/>
  <c r="F140" i="3"/>
  <c r="I139" i="3"/>
  <c r="H139" i="3"/>
  <c r="F139" i="3"/>
  <c r="I138" i="3"/>
  <c r="H138" i="3"/>
  <c r="A138" i="3" s="1"/>
  <c r="F138" i="3"/>
  <c r="I137" i="3"/>
  <c r="H137" i="3"/>
  <c r="F137" i="3"/>
  <c r="I136" i="3"/>
  <c r="H136" i="3"/>
  <c r="A136" i="3" s="1"/>
  <c r="F136" i="3"/>
  <c r="I135" i="3"/>
  <c r="H135" i="3"/>
  <c r="F135" i="3"/>
  <c r="I134" i="3"/>
  <c r="H134" i="3"/>
  <c r="A134" i="3" s="1"/>
  <c r="F134" i="3"/>
  <c r="I133" i="3"/>
  <c r="H133" i="3"/>
  <c r="F133" i="3"/>
  <c r="I132" i="3"/>
  <c r="H132" i="3"/>
  <c r="F132" i="3"/>
  <c r="I131" i="3"/>
  <c r="H131" i="3"/>
  <c r="F131" i="3"/>
  <c r="I130" i="3"/>
  <c r="H130" i="3"/>
  <c r="A130" i="3" s="1"/>
  <c r="F130" i="3"/>
  <c r="I129" i="3"/>
  <c r="H129" i="3"/>
  <c r="F129" i="3"/>
  <c r="I128" i="3"/>
  <c r="H128" i="3"/>
  <c r="F128" i="3"/>
  <c r="I127" i="3"/>
  <c r="H127" i="3"/>
  <c r="A127" i="3" s="1"/>
  <c r="F127" i="3"/>
  <c r="I126" i="3"/>
  <c r="H126" i="3"/>
  <c r="F126" i="3"/>
  <c r="I125" i="3"/>
  <c r="H125" i="3"/>
  <c r="A125" i="3" s="1"/>
  <c r="F125" i="3"/>
  <c r="I124" i="3"/>
  <c r="H124" i="3"/>
  <c r="F124" i="3"/>
  <c r="I123" i="3"/>
  <c r="H123" i="3"/>
  <c r="A123" i="3" s="1"/>
  <c r="F123" i="3"/>
  <c r="I122" i="3"/>
  <c r="C122" i="3" s="1"/>
  <c r="H122" i="3"/>
  <c r="F122" i="3"/>
  <c r="I121" i="3"/>
  <c r="H121" i="3"/>
  <c r="F121" i="3"/>
  <c r="I120" i="3"/>
  <c r="H120" i="3"/>
  <c r="A120" i="3" s="1"/>
  <c r="F120" i="3"/>
  <c r="I119" i="3"/>
  <c r="H119" i="3"/>
  <c r="F119" i="3"/>
  <c r="I118" i="3"/>
  <c r="H118" i="3"/>
  <c r="F118" i="3"/>
  <c r="I117" i="3"/>
  <c r="H117" i="3"/>
  <c r="F117" i="3"/>
  <c r="I116" i="3"/>
  <c r="H116" i="3"/>
  <c r="F116" i="3"/>
  <c r="I115" i="3"/>
  <c r="H115" i="3"/>
  <c r="A115" i="3" s="1"/>
  <c r="F115" i="3"/>
  <c r="I114" i="3"/>
  <c r="H114" i="3"/>
  <c r="F114" i="3"/>
  <c r="I113" i="3"/>
  <c r="H113" i="3"/>
  <c r="A113" i="3" s="1"/>
  <c r="F113" i="3"/>
  <c r="I112" i="3"/>
  <c r="H112" i="3"/>
  <c r="F112" i="3"/>
  <c r="I111" i="3"/>
  <c r="H111" i="3"/>
  <c r="A111" i="3" s="1"/>
  <c r="F111" i="3"/>
  <c r="I110" i="3"/>
  <c r="H110" i="3"/>
  <c r="F110" i="3"/>
  <c r="I109" i="3"/>
  <c r="H109" i="3"/>
  <c r="A109" i="3" s="1"/>
  <c r="F109" i="3"/>
  <c r="I108" i="3"/>
  <c r="H108" i="3"/>
  <c r="F108" i="3"/>
  <c r="I107" i="3"/>
  <c r="H107" i="3"/>
  <c r="A107" i="3" s="1"/>
  <c r="F107" i="3"/>
  <c r="I106" i="3"/>
  <c r="H106" i="3"/>
  <c r="F106" i="3"/>
  <c r="I105" i="3"/>
  <c r="H105" i="3"/>
  <c r="F105" i="3"/>
  <c r="I104" i="3"/>
  <c r="H104" i="3"/>
  <c r="A104" i="3" s="1"/>
  <c r="F104" i="3"/>
  <c r="I103" i="3"/>
  <c r="H103" i="3"/>
  <c r="F103" i="3"/>
  <c r="I102" i="3"/>
  <c r="H102" i="3"/>
  <c r="F102" i="3"/>
  <c r="I101" i="3"/>
  <c r="H101" i="3"/>
  <c r="A101" i="3" s="1"/>
  <c r="F101" i="3"/>
  <c r="I100" i="3"/>
  <c r="H100" i="3"/>
  <c r="F100" i="3"/>
  <c r="I99" i="3"/>
  <c r="H99" i="3"/>
  <c r="A99" i="3" s="1"/>
  <c r="F99" i="3"/>
  <c r="I98" i="3"/>
  <c r="H98" i="3"/>
  <c r="F98" i="3"/>
  <c r="I97" i="3"/>
  <c r="H97" i="3"/>
  <c r="F97" i="3"/>
  <c r="I96" i="3"/>
  <c r="H96" i="3"/>
  <c r="F96" i="3"/>
  <c r="I95" i="3"/>
  <c r="H95" i="3"/>
  <c r="A95" i="3" s="1"/>
  <c r="F95" i="3"/>
  <c r="I94" i="3"/>
  <c r="H94" i="3"/>
  <c r="F94" i="3"/>
  <c r="I93" i="3"/>
  <c r="H93" i="3"/>
  <c r="A93" i="3" s="1"/>
  <c r="F93" i="3"/>
  <c r="I92" i="3"/>
  <c r="H92" i="3"/>
  <c r="F92" i="3"/>
  <c r="I91" i="3"/>
  <c r="H91" i="3"/>
  <c r="F91" i="3"/>
  <c r="I90" i="3"/>
  <c r="H90" i="3"/>
  <c r="A90" i="3" s="1"/>
  <c r="F90" i="3"/>
  <c r="I89" i="3"/>
  <c r="B89" i="3" s="1"/>
  <c r="H89" i="3"/>
  <c r="F89" i="3"/>
  <c r="I88" i="3"/>
  <c r="H88" i="3"/>
  <c r="F88" i="3"/>
  <c r="I87" i="3"/>
  <c r="H87" i="3"/>
  <c r="A87" i="3" s="1"/>
  <c r="F87" i="3"/>
  <c r="I86" i="3"/>
  <c r="H86" i="3"/>
  <c r="F86" i="3"/>
  <c r="I85" i="3"/>
  <c r="H85" i="3"/>
  <c r="F85" i="3"/>
  <c r="I84" i="3"/>
  <c r="H84" i="3"/>
  <c r="F84" i="3"/>
  <c r="I83" i="3"/>
  <c r="H83" i="3"/>
  <c r="F83" i="3"/>
  <c r="I82" i="3"/>
  <c r="H82" i="3"/>
  <c r="F82" i="3"/>
  <c r="I81" i="3"/>
  <c r="H81" i="3"/>
  <c r="F81" i="3"/>
  <c r="I80" i="3"/>
  <c r="H80" i="3"/>
  <c r="A80" i="3" s="1"/>
  <c r="F80" i="3"/>
  <c r="I79" i="3"/>
  <c r="H79" i="3"/>
  <c r="F79" i="3"/>
  <c r="I78" i="3"/>
  <c r="H78" i="3"/>
  <c r="F78" i="3"/>
  <c r="I77" i="3"/>
  <c r="H77" i="3"/>
  <c r="A77" i="3" s="1"/>
  <c r="F77" i="3"/>
  <c r="I76" i="3"/>
  <c r="H76" i="3"/>
  <c r="F76" i="3"/>
  <c r="I75" i="3"/>
  <c r="H75" i="3"/>
  <c r="F75" i="3"/>
  <c r="I74" i="3"/>
  <c r="H74" i="3"/>
  <c r="F74" i="3"/>
  <c r="I73" i="3"/>
  <c r="H73" i="3"/>
  <c r="F73" i="3"/>
  <c r="I72" i="3"/>
  <c r="H72" i="3"/>
  <c r="A72" i="3" s="1"/>
  <c r="F72" i="3"/>
  <c r="I71" i="3"/>
  <c r="H71" i="3"/>
  <c r="F71" i="3"/>
  <c r="I70" i="3"/>
  <c r="H70" i="3"/>
  <c r="F70" i="3"/>
  <c r="I69" i="3"/>
  <c r="H69" i="3"/>
  <c r="A69" i="3" s="1"/>
  <c r="F69" i="3"/>
  <c r="I68" i="3"/>
  <c r="H68" i="3"/>
  <c r="F68" i="3"/>
  <c r="I67" i="3"/>
  <c r="H67" i="3"/>
  <c r="F67" i="3"/>
  <c r="I66" i="3"/>
  <c r="H66" i="3"/>
  <c r="A66" i="3" s="1"/>
  <c r="F66" i="3"/>
  <c r="I65" i="3"/>
  <c r="B65" i="3" s="1"/>
  <c r="H65" i="3"/>
  <c r="F65" i="3"/>
  <c r="I64" i="3"/>
  <c r="H64" i="3"/>
  <c r="F64" i="3"/>
  <c r="I63" i="3"/>
  <c r="H63" i="3"/>
  <c r="F63" i="3"/>
  <c r="I62" i="3"/>
  <c r="H62" i="3"/>
  <c r="A62" i="3" s="1"/>
  <c r="F62" i="3"/>
  <c r="I61" i="3"/>
  <c r="H61" i="3"/>
  <c r="F61" i="3"/>
  <c r="I60" i="3"/>
  <c r="H60" i="3"/>
  <c r="F60" i="3"/>
  <c r="I59" i="3"/>
  <c r="H59" i="3"/>
  <c r="F59" i="3"/>
  <c r="I58" i="3"/>
  <c r="H58" i="3"/>
  <c r="A58" i="3" s="1"/>
  <c r="F58" i="3"/>
  <c r="I57" i="3"/>
  <c r="H57" i="3"/>
  <c r="F57" i="3"/>
  <c r="I56" i="3"/>
  <c r="H56" i="3"/>
  <c r="A56" i="3" s="1"/>
  <c r="F56" i="3"/>
  <c r="I55" i="3"/>
  <c r="H55" i="3"/>
  <c r="F55" i="3"/>
  <c r="I54" i="3"/>
  <c r="H54" i="3"/>
  <c r="F54" i="3"/>
  <c r="I53" i="3"/>
  <c r="H53" i="3"/>
  <c r="F53" i="3"/>
  <c r="I52" i="3"/>
  <c r="H52" i="3"/>
  <c r="A52" i="3" s="1"/>
  <c r="F52" i="3"/>
  <c r="I51" i="3"/>
  <c r="H51" i="3"/>
  <c r="F51" i="3"/>
  <c r="I50" i="3"/>
  <c r="H50" i="3"/>
  <c r="A50" i="3" s="1"/>
  <c r="F50" i="3"/>
  <c r="I49" i="3"/>
  <c r="H49" i="3"/>
  <c r="F49" i="3"/>
  <c r="I48" i="3"/>
  <c r="H48" i="3"/>
  <c r="A48" i="3" s="1"/>
  <c r="F48" i="3"/>
  <c r="I47" i="3"/>
  <c r="C47" i="3" s="1"/>
  <c r="H47" i="3"/>
  <c r="F47" i="3"/>
  <c r="I46" i="3"/>
  <c r="H46" i="3"/>
  <c r="F46" i="3"/>
  <c r="I45" i="3"/>
  <c r="H45" i="3"/>
  <c r="A45" i="3" s="1"/>
  <c r="F45" i="3"/>
  <c r="I44" i="3"/>
  <c r="H44" i="3"/>
  <c r="F44" i="3"/>
  <c r="I43" i="3"/>
  <c r="H43" i="3"/>
  <c r="F43" i="3"/>
  <c r="I42" i="3"/>
  <c r="H42" i="3"/>
  <c r="A42" i="3" s="1"/>
  <c r="F42" i="3"/>
  <c r="I41" i="3"/>
  <c r="H41" i="3"/>
  <c r="F41" i="3"/>
  <c r="I40" i="3"/>
  <c r="H40" i="3"/>
  <c r="F40" i="3"/>
  <c r="I39" i="3"/>
  <c r="H39" i="3"/>
  <c r="F39" i="3"/>
  <c r="I38" i="3"/>
  <c r="H38" i="3"/>
  <c r="A38" i="3" s="1"/>
  <c r="F38" i="3"/>
  <c r="I37" i="3"/>
  <c r="H37" i="3"/>
  <c r="F37" i="3"/>
  <c r="I36" i="3"/>
  <c r="H36" i="3"/>
  <c r="F36" i="3"/>
  <c r="I35" i="3"/>
  <c r="H35" i="3"/>
  <c r="F35" i="3"/>
  <c r="I34" i="3"/>
  <c r="H34" i="3"/>
  <c r="A34" i="3" s="1"/>
  <c r="F34" i="3"/>
  <c r="I33" i="3"/>
  <c r="H33" i="3"/>
  <c r="F33" i="3"/>
  <c r="I32" i="3"/>
  <c r="H32" i="3"/>
  <c r="F32" i="3"/>
  <c r="I31" i="3"/>
  <c r="H31" i="3"/>
  <c r="F31" i="3"/>
  <c r="I30" i="3"/>
  <c r="H30" i="3"/>
  <c r="A30" i="3" s="1"/>
  <c r="F30" i="3"/>
  <c r="I29" i="3"/>
  <c r="H29" i="3"/>
  <c r="F29" i="3"/>
  <c r="I28" i="3"/>
  <c r="H28" i="3"/>
  <c r="F28" i="3"/>
  <c r="I27" i="3"/>
  <c r="H27" i="3"/>
  <c r="F27" i="3"/>
  <c r="A27" i="3"/>
  <c r="I26" i="3"/>
  <c r="H26" i="3"/>
  <c r="F26" i="3"/>
  <c r="I25" i="3"/>
  <c r="H25" i="3"/>
  <c r="A25" i="3" s="1"/>
  <c r="F25" i="3"/>
  <c r="I24" i="3"/>
  <c r="B24" i="3" s="1"/>
  <c r="H24" i="3"/>
  <c r="F24" i="3"/>
  <c r="I23" i="3"/>
  <c r="H23" i="3"/>
  <c r="F23" i="3"/>
  <c r="I22" i="3"/>
  <c r="H22" i="3"/>
  <c r="F22" i="3"/>
  <c r="I21" i="3"/>
  <c r="H21" i="3"/>
  <c r="F21" i="3"/>
  <c r="A21" i="3"/>
  <c r="I20" i="3"/>
  <c r="H20" i="3"/>
  <c r="F20" i="3"/>
  <c r="I19" i="3"/>
  <c r="H19" i="3"/>
  <c r="F19" i="3"/>
  <c r="I18" i="3"/>
  <c r="H18" i="3"/>
  <c r="A18" i="3" s="1"/>
  <c r="F18" i="3"/>
  <c r="I17" i="3"/>
  <c r="H17" i="3"/>
  <c r="F17" i="3"/>
  <c r="I16" i="3"/>
  <c r="H16" i="3"/>
  <c r="F16" i="3"/>
  <c r="I15" i="3"/>
  <c r="H15" i="3"/>
  <c r="F15" i="3"/>
  <c r="I14" i="3"/>
  <c r="H14" i="3"/>
  <c r="F14" i="3"/>
  <c r="I13" i="3"/>
  <c r="H13" i="3"/>
  <c r="F13" i="3"/>
  <c r="I12" i="3"/>
  <c r="H12" i="3"/>
  <c r="A12" i="3" s="1"/>
  <c r="F12" i="3"/>
  <c r="I11" i="3"/>
  <c r="C11" i="3" s="1"/>
  <c r="H11" i="3"/>
  <c r="F11" i="3"/>
  <c r="I10" i="3"/>
  <c r="H10" i="3"/>
  <c r="F10" i="3"/>
  <c r="I9" i="3"/>
  <c r="H9" i="3"/>
  <c r="A9" i="3" s="1"/>
  <c r="F9" i="3"/>
  <c r="I8" i="3"/>
  <c r="C8" i="3" s="1"/>
  <c r="H8" i="3"/>
  <c r="A8" i="3" s="1"/>
  <c r="F8" i="3"/>
  <c r="C149" i="3" l="1"/>
  <c r="A73" i="3"/>
  <c r="A81" i="3"/>
  <c r="C262" i="3"/>
  <c r="A736" i="3"/>
  <c r="A963" i="3"/>
  <c r="A1313" i="3"/>
  <c r="C1444" i="3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91" i="3"/>
  <c r="B1638" i="3"/>
  <c r="B1639" i="3" s="1"/>
  <c r="B1727" i="3"/>
  <c r="B2100" i="3"/>
  <c r="B8" i="3"/>
  <c r="B9" i="3" s="1"/>
  <c r="A530" i="3"/>
  <c r="C758" i="3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A1219" i="3"/>
  <c r="A1220" i="3" s="1"/>
  <c r="B1678" i="3"/>
  <c r="B1683" i="3"/>
  <c r="C1932" i="3"/>
  <c r="C1729" i="3"/>
  <c r="C1806" i="3"/>
  <c r="C1807" i="3" s="1"/>
  <c r="C2089" i="3"/>
  <c r="C2090" i="3" s="1"/>
  <c r="A616" i="3"/>
  <c r="A1235" i="3"/>
  <c r="B1348" i="3"/>
  <c r="C1754" i="3"/>
  <c r="A195" i="3"/>
  <c r="A437" i="3"/>
  <c r="A555" i="3"/>
  <c r="A563" i="3"/>
  <c r="A651" i="3"/>
  <c r="B1116" i="3"/>
  <c r="G1116" i="3" s="1"/>
  <c r="B1527" i="3"/>
  <c r="C1995" i="3"/>
  <c r="C1996" i="3" s="1"/>
  <c r="C2013" i="3"/>
  <c r="A2138" i="3"/>
  <c r="B2227" i="3"/>
  <c r="B2228" i="3" s="1"/>
  <c r="G2228" i="3" s="1"/>
  <c r="A128" i="3"/>
  <c r="B341" i="3"/>
  <c r="B342" i="3" s="1"/>
  <c r="C381" i="3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A702" i="3"/>
  <c r="A799" i="3"/>
  <c r="C1244" i="3"/>
  <c r="C1352" i="3"/>
  <c r="A1438" i="3"/>
  <c r="A1473" i="3"/>
  <c r="B1492" i="3"/>
  <c r="B1493" i="3" s="1"/>
  <c r="A1710" i="3"/>
  <c r="A1711" i="3" s="1"/>
  <c r="C1936" i="3"/>
  <c r="A2046" i="3"/>
  <c r="C2123" i="3"/>
  <c r="B2165" i="3"/>
  <c r="C2212" i="3"/>
  <c r="A28" i="3"/>
  <c r="A29" i="3" s="1"/>
  <c r="A114" i="3"/>
  <c r="A810" i="3"/>
  <c r="A811" i="3" s="1"/>
  <c r="A1079" i="3"/>
  <c r="B1094" i="3"/>
  <c r="A1265" i="3"/>
  <c r="A1700" i="3"/>
  <c r="A1934" i="3"/>
  <c r="A2013" i="3"/>
  <c r="B2026" i="3"/>
  <c r="B2027" i="3" s="1"/>
  <c r="A797" i="3"/>
  <c r="C537" i="3"/>
  <c r="A1107" i="3"/>
  <c r="A1572" i="3"/>
  <c r="B2002" i="3"/>
  <c r="A63" i="3"/>
  <c r="C65" i="3"/>
  <c r="C66" i="3" s="1"/>
  <c r="A105" i="3"/>
  <c r="A106" i="3" s="1"/>
  <c r="A121" i="3"/>
  <c r="A122" i="3" s="1"/>
  <c r="G122" i="3" s="1"/>
  <c r="C186" i="3"/>
  <c r="C187" i="3" s="1"/>
  <c r="C188" i="3" s="1"/>
  <c r="C189" i="3" s="1"/>
  <c r="A353" i="3"/>
  <c r="B536" i="3"/>
  <c r="B537" i="3" s="1"/>
  <c r="B909" i="3"/>
  <c r="C1094" i="3"/>
  <c r="C1095" i="3" s="1"/>
  <c r="C1425" i="3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597" i="3"/>
  <c r="C1598" i="3" s="1"/>
  <c r="C1599" i="3" s="1"/>
  <c r="C1600" i="3" s="1"/>
  <c r="C1601" i="3" s="1"/>
  <c r="C1602" i="3" s="1"/>
  <c r="C1603" i="3" s="1"/>
  <c r="C1885" i="3"/>
  <c r="C1886" i="3" s="1"/>
  <c r="C1887" i="3" s="1"/>
  <c r="C1987" i="3"/>
  <c r="C1988" i="3" s="1"/>
  <c r="C1989" i="3" s="1"/>
  <c r="B2011" i="3"/>
  <c r="B2042" i="3"/>
  <c r="C2086" i="3"/>
  <c r="C2087" i="3" s="1"/>
  <c r="B2147" i="3"/>
  <c r="C2245" i="3"/>
  <c r="C2246" i="3" s="1"/>
  <c r="C2247" i="3" s="1"/>
  <c r="C2248" i="3" s="1"/>
  <c r="A2247" i="3"/>
  <c r="A2248" i="3" s="1"/>
  <c r="A2257" i="3"/>
  <c r="C9" i="3"/>
  <c r="C10" i="3" s="1"/>
  <c r="C24" i="3"/>
  <c r="C25" i="3" s="1"/>
  <c r="C26" i="3" s="1"/>
  <c r="C235" i="3"/>
  <c r="C236" i="3" s="1"/>
  <c r="A419" i="3"/>
  <c r="A464" i="3"/>
  <c r="A486" i="3"/>
  <c r="A487" i="3" s="1"/>
  <c r="A786" i="3"/>
  <c r="A794" i="3"/>
  <c r="C822" i="3"/>
  <c r="C823" i="3" s="1"/>
  <c r="B939" i="3"/>
  <c r="G939" i="3" s="1"/>
  <c r="C1002" i="3"/>
  <c r="C1003" i="3" s="1"/>
  <c r="C1004" i="3" s="1"/>
  <c r="A1022" i="3"/>
  <c r="B1097" i="3"/>
  <c r="C1314" i="3"/>
  <c r="C1315" i="3" s="1"/>
  <c r="C1316" i="3" s="1"/>
  <c r="C1317" i="3" s="1"/>
  <c r="C1318" i="3" s="1"/>
  <c r="C1347" i="3"/>
  <c r="C1348" i="3" s="1"/>
  <c r="C1349" i="3" s="1"/>
  <c r="C1350" i="3" s="1"/>
  <c r="C1351" i="3" s="1"/>
  <c r="A1475" i="3"/>
  <c r="C1823" i="3"/>
  <c r="C1824" i="3" s="1"/>
  <c r="C1825" i="3" s="1"/>
  <c r="C1875" i="3"/>
  <c r="C1917" i="3"/>
  <c r="B1953" i="3"/>
  <c r="B1954" i="3" s="1"/>
  <c r="A2034" i="3"/>
  <c r="B2071" i="3"/>
  <c r="B2106" i="3"/>
  <c r="B2107" i="3" s="1"/>
  <c r="B2108" i="3" s="1"/>
  <c r="A2241" i="3"/>
  <c r="C2271" i="3"/>
  <c r="A39" i="3"/>
  <c r="A53" i="3"/>
  <c r="A192" i="3"/>
  <c r="A193" i="3" s="1"/>
  <c r="A225" i="3"/>
  <c r="B227" i="3"/>
  <c r="G227" i="3" s="1"/>
  <c r="A264" i="3"/>
  <c r="A265" i="3" s="1"/>
  <c r="C434" i="3"/>
  <c r="C435" i="3" s="1"/>
  <c r="C436" i="3" s="1"/>
  <c r="C437" i="3" s="1"/>
  <c r="C438" i="3" s="1"/>
  <c r="C439" i="3" s="1"/>
  <c r="C440" i="3" s="1"/>
  <c r="B463" i="3"/>
  <c r="A574" i="3"/>
  <c r="A648" i="3"/>
  <c r="A746" i="3"/>
  <c r="C773" i="3"/>
  <c r="B903" i="3"/>
  <c r="C921" i="3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A965" i="3"/>
  <c r="B1028" i="3"/>
  <c r="B1056" i="3"/>
  <c r="B1073" i="3"/>
  <c r="B1074" i="3" s="1"/>
  <c r="C1207" i="3"/>
  <c r="C1208" i="3" s="1"/>
  <c r="C1353" i="3"/>
  <c r="C1354" i="3" s="1"/>
  <c r="A1406" i="3"/>
  <c r="A1407" i="3" s="1"/>
  <c r="B1517" i="3"/>
  <c r="B1518" i="3" s="1"/>
  <c r="B1519" i="3" s="1"/>
  <c r="G1519" i="3" s="1"/>
  <c r="A1764" i="3"/>
  <c r="B1935" i="3"/>
  <c r="A1959" i="3"/>
  <c r="C2094" i="3"/>
  <c r="B2211" i="3"/>
  <c r="B2212" i="3" s="1"/>
  <c r="C2221" i="3"/>
  <c r="C2222" i="3" s="1"/>
  <c r="B2236" i="3"/>
  <c r="B487" i="3"/>
  <c r="G487" i="3" s="1"/>
  <c r="A837" i="3"/>
  <c r="B1063" i="3"/>
  <c r="A1119" i="3"/>
  <c r="C1166" i="3"/>
  <c r="C1167" i="3" s="1"/>
  <c r="B1179" i="3"/>
  <c r="B1180" i="3" s="1"/>
  <c r="C1221" i="3"/>
  <c r="B1425" i="3"/>
  <c r="B1426" i="3" s="1"/>
  <c r="G1426" i="3" s="1"/>
  <c r="C1487" i="3"/>
  <c r="C1488" i="3" s="1"/>
  <c r="C1489" i="3" s="1"/>
  <c r="C1490" i="3" s="1"/>
  <c r="A1533" i="3"/>
  <c r="A1793" i="3"/>
  <c r="C1796" i="3"/>
  <c r="B1834" i="3"/>
  <c r="B1835" i="3" s="1"/>
  <c r="G1835" i="3" s="1"/>
  <c r="A1836" i="3"/>
  <c r="B1901" i="3"/>
  <c r="A1974" i="3"/>
  <c r="B1993" i="3"/>
  <c r="B1994" i="3" s="1"/>
  <c r="G1994" i="3" s="1"/>
  <c r="C2007" i="3"/>
  <c r="C2008" i="3" s="1"/>
  <c r="C2158" i="3"/>
  <c r="C2159" i="3" s="1"/>
  <c r="C2160" i="3" s="1"/>
  <c r="C2178" i="3"/>
  <c r="A2272" i="3"/>
  <c r="A2285" i="3"/>
  <c r="B148" i="3"/>
  <c r="B90" i="3"/>
  <c r="B91" i="3" s="1"/>
  <c r="C226" i="3"/>
  <c r="C227" i="3" s="1"/>
  <c r="C228" i="3" s="1"/>
  <c r="C229" i="3" s="1"/>
  <c r="C230" i="3" s="1"/>
  <c r="C254" i="3"/>
  <c r="B380" i="3"/>
  <c r="C526" i="3"/>
  <c r="C527" i="3" s="1"/>
  <c r="C528" i="3" s="1"/>
  <c r="C529" i="3" s="1"/>
  <c r="C530" i="3" s="1"/>
  <c r="C531" i="3" s="1"/>
  <c r="A1039" i="3"/>
  <c r="A1047" i="3"/>
  <c r="A1193" i="3"/>
  <c r="C1703" i="3"/>
  <c r="C1704" i="3" s="1"/>
  <c r="C1705" i="3" s="1"/>
  <c r="C1706" i="3" s="1"/>
  <c r="C1707" i="3" s="1"/>
  <c r="C1708" i="3" s="1"/>
  <c r="C1709" i="3" s="1"/>
  <c r="C1710" i="3" s="1"/>
  <c r="C1755" i="3"/>
  <c r="C1756" i="3" s="1"/>
  <c r="C1757" i="3" s="1"/>
  <c r="C1758" i="3" s="1"/>
  <c r="C1759" i="3" s="1"/>
  <c r="C1760" i="3" s="1"/>
  <c r="C1761" i="3" s="1"/>
  <c r="C1781" i="3"/>
  <c r="C1786" i="3"/>
  <c r="C1787" i="3" s="1"/>
  <c r="C1788" i="3" s="1"/>
  <c r="A1897" i="3"/>
  <c r="A1898" i="3" s="1"/>
  <c r="A1952" i="3"/>
  <c r="C1998" i="3"/>
  <c r="C2025" i="3"/>
  <c r="C2026" i="3" s="1"/>
  <c r="C2027" i="3" s="1"/>
  <c r="B2082" i="3"/>
  <c r="B2083" i="3" s="1"/>
  <c r="B2097" i="3"/>
  <c r="B2098" i="3" s="1"/>
  <c r="G2098" i="3" s="1"/>
  <c r="C2107" i="3"/>
  <c r="C2108" i="3" s="1"/>
  <c r="C2143" i="3"/>
  <c r="C2144" i="3" s="1"/>
  <c r="C2145" i="3" s="1"/>
  <c r="B2224" i="3"/>
  <c r="C2239" i="3"/>
  <c r="C2240" i="3" s="1"/>
  <c r="C2241" i="3" s="1"/>
  <c r="C2254" i="3"/>
  <c r="C2264" i="3"/>
  <c r="A129" i="3"/>
  <c r="C191" i="3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63" i="3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B441" i="3"/>
  <c r="A967" i="3"/>
  <c r="C1062" i="3"/>
  <c r="C1322" i="3"/>
  <c r="C1328" i="3"/>
  <c r="A1446" i="3"/>
  <c r="C1500" i="3"/>
  <c r="C1501" i="3" s="1"/>
  <c r="C1502" i="3" s="1"/>
  <c r="C1503" i="3" s="1"/>
  <c r="C1504" i="3" s="1"/>
  <c r="C1505" i="3"/>
  <c r="A1507" i="3"/>
  <c r="C1528" i="3"/>
  <c r="C1529" i="3" s="1"/>
  <c r="C1530" i="3" s="1"/>
  <c r="C1541" i="3"/>
  <c r="C1542" i="3" s="1"/>
  <c r="C1567" i="3"/>
  <c r="A1588" i="3"/>
  <c r="C1649" i="3"/>
  <c r="C1650" i="3" s="1"/>
  <c r="C1651" i="3" s="1"/>
  <c r="C1652" i="3" s="1"/>
  <c r="C1653" i="3" s="1"/>
  <c r="C1654" i="3" s="1"/>
  <c r="C1655" i="3" s="1"/>
  <c r="C1656" i="3" s="1"/>
  <c r="C1657" i="3" s="1"/>
  <c r="A1740" i="3"/>
  <c r="A1741" i="3" s="1"/>
  <c r="C2042" i="3"/>
  <c r="C2043" i="3" s="1"/>
  <c r="C2213" i="3"/>
  <c r="C2238" i="3"/>
  <c r="B280" i="3"/>
  <c r="B281" i="3" s="1"/>
  <c r="G281" i="3" s="1"/>
  <c r="C280" i="3"/>
  <c r="C281" i="3" s="1"/>
  <c r="C507" i="3"/>
  <c r="B507" i="3"/>
  <c r="B508" i="3" s="1"/>
  <c r="C1182" i="3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B1182" i="3"/>
  <c r="B1576" i="3"/>
  <c r="C1791" i="3"/>
  <c r="C1792" i="3" s="1"/>
  <c r="C1793" i="3" s="1"/>
  <c r="C1794" i="3" s="1"/>
  <c r="C1795" i="3" s="1"/>
  <c r="B1791" i="3"/>
  <c r="B1843" i="3"/>
  <c r="C1843" i="3"/>
  <c r="C1844" i="3" s="1"/>
  <c r="C1845" i="3" s="1"/>
  <c r="C1846" i="3" s="1"/>
  <c r="A1975" i="3"/>
  <c r="C774" i="3"/>
  <c r="C775" i="3" s="1"/>
  <c r="C776" i="3" s="1"/>
  <c r="B872" i="3"/>
  <c r="C872" i="3"/>
  <c r="C1977" i="3"/>
  <c r="C1978" i="3" s="1"/>
  <c r="C1979" i="3" s="1"/>
  <c r="A1540" i="3"/>
  <c r="A1541" i="3" s="1"/>
  <c r="C1826" i="3"/>
  <c r="C1827" i="3" s="1"/>
  <c r="C1828" i="3" s="1"/>
  <c r="B1826" i="3"/>
  <c r="B1827" i="3" s="1"/>
  <c r="C1902" i="3"/>
  <c r="C1903" i="3" s="1"/>
  <c r="C1904" i="3" s="1"/>
  <c r="C1905" i="3" s="1"/>
  <c r="C1020" i="3"/>
  <c r="C1021" i="3" s="1"/>
  <c r="C1022" i="3" s="1"/>
  <c r="C1023" i="3" s="1"/>
  <c r="C1024" i="3" s="1"/>
  <c r="B1035" i="3"/>
  <c r="C1035" i="3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B106" i="3"/>
  <c r="B107" i="3" s="1"/>
  <c r="C106" i="3"/>
  <c r="B605" i="3"/>
  <c r="C605" i="3"/>
  <c r="C606" i="3" s="1"/>
  <c r="C607" i="3" s="1"/>
  <c r="B690" i="3"/>
  <c r="C690" i="3"/>
  <c r="C691" i="3" s="1"/>
  <c r="C692" i="3" s="1"/>
  <c r="A1001" i="3"/>
  <c r="A1102" i="3"/>
  <c r="A1103" i="3" s="1"/>
  <c r="G1103" i="3" s="1"/>
  <c r="B1548" i="3"/>
  <c r="C1548" i="3"/>
  <c r="C1549" i="3" s="1"/>
  <c r="C1550" i="3" s="1"/>
  <c r="C1692" i="3"/>
  <c r="C1693" i="3" s="1"/>
  <c r="B1692" i="3"/>
  <c r="B1693" i="3" s="1"/>
  <c r="C475" i="3"/>
  <c r="C476" i="3" s="1"/>
  <c r="C477" i="3" s="1"/>
  <c r="B475" i="3"/>
  <c r="B476" i="3" s="1"/>
  <c r="G476" i="3" s="1"/>
  <c r="C1019" i="3"/>
  <c r="A13" i="3"/>
  <c r="A813" i="3"/>
  <c r="C1535" i="3"/>
  <c r="B1535" i="3"/>
  <c r="B1536" i="3" s="1"/>
  <c r="C1815" i="3"/>
  <c r="C1816" i="3" s="1"/>
  <c r="A1874" i="3"/>
  <c r="A1875" i="3" s="1"/>
  <c r="G1875" i="3" s="1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A230" i="3"/>
  <c r="A231" i="3" s="1"/>
  <c r="G231" i="3" s="1"/>
  <c r="B234" i="3"/>
  <c r="B235" i="3" s="1"/>
  <c r="B236" i="3" s="1"/>
  <c r="B237" i="3" s="1"/>
  <c r="C247" i="3"/>
  <c r="C248" i="3" s="1"/>
  <c r="B479" i="3"/>
  <c r="A504" i="3"/>
  <c r="A506" i="3"/>
  <c r="A507" i="3" s="1"/>
  <c r="A548" i="3"/>
  <c r="A549" i="3" s="1"/>
  <c r="A683" i="3"/>
  <c r="A684" i="3" s="1"/>
  <c r="B772" i="3"/>
  <c r="B773" i="3" s="1"/>
  <c r="G773" i="3" s="1"/>
  <c r="C854" i="3"/>
  <c r="A890" i="3"/>
  <c r="A891" i="3" s="1"/>
  <c r="A892" i="3" s="1"/>
  <c r="A898" i="3"/>
  <c r="A973" i="3"/>
  <c r="C1057" i="3"/>
  <c r="C1058" i="3" s="1"/>
  <c r="C1059" i="3" s="1"/>
  <c r="C1060" i="3" s="1"/>
  <c r="C1061" i="3" s="1"/>
  <c r="A1058" i="3"/>
  <c r="A1095" i="3"/>
  <c r="A1096" i="3" s="1"/>
  <c r="C1233" i="3"/>
  <c r="C1234" i="3" s="1"/>
  <c r="C1235" i="3" s="1"/>
  <c r="C1236" i="3" s="1"/>
  <c r="C1287" i="3"/>
  <c r="A1310" i="3"/>
  <c r="A1356" i="3"/>
  <c r="C1374" i="3"/>
  <c r="B1528" i="3"/>
  <c r="G1528" i="3" s="1"/>
  <c r="A1573" i="3"/>
  <c r="A1574" i="3" s="1"/>
  <c r="A1575" i="3" s="1"/>
  <c r="G1575" i="3" s="1"/>
  <c r="C1633" i="3"/>
  <c r="C1634" i="3" s="1"/>
  <c r="C1635" i="3" s="1"/>
  <c r="C1636" i="3" s="1"/>
  <c r="C1637" i="3" s="1"/>
  <c r="C1671" i="3"/>
  <c r="C1720" i="3"/>
  <c r="B1721" i="3"/>
  <c r="A1747" i="3"/>
  <c r="B1787" i="3"/>
  <c r="A1788" i="3"/>
  <c r="A1789" i="3" s="1"/>
  <c r="A1790" i="3" s="1"/>
  <c r="C1835" i="3"/>
  <c r="C1836" i="3" s="1"/>
  <c r="C1837" i="3" s="1"/>
  <c r="C1838" i="3" s="1"/>
  <c r="C1839" i="3" s="1"/>
  <c r="C1840" i="3" s="1"/>
  <c r="C1841" i="3" s="1"/>
  <c r="C1842" i="3" s="1"/>
  <c r="A1849" i="3"/>
  <c r="B1884" i="3"/>
  <c r="B1885" i="3" s="1"/>
  <c r="B1936" i="3"/>
  <c r="G1936" i="3" s="1"/>
  <c r="A2023" i="3"/>
  <c r="C2149" i="3"/>
  <c r="C2150" i="3" s="1"/>
  <c r="C2151" i="3" s="1"/>
  <c r="C2152" i="3" s="1"/>
  <c r="C2153" i="3" s="1"/>
  <c r="A2260" i="3"/>
  <c r="A96" i="3"/>
  <c r="A137" i="3"/>
  <c r="A176" i="3"/>
  <c r="A177" i="3" s="1"/>
  <c r="C181" i="3"/>
  <c r="B182" i="3"/>
  <c r="B183" i="3" s="1"/>
  <c r="B184" i="3" s="1"/>
  <c r="C237" i="3"/>
  <c r="A308" i="3"/>
  <c r="C373" i="3"/>
  <c r="C374" i="3" s="1"/>
  <c r="A592" i="3"/>
  <c r="A593" i="3" s="1"/>
  <c r="A594" i="3" s="1"/>
  <c r="A600" i="3"/>
  <c r="C608" i="3"/>
  <c r="C609" i="3" s="1"/>
  <c r="C610" i="3" s="1"/>
  <c r="A707" i="3"/>
  <c r="B755" i="3"/>
  <c r="C908" i="3"/>
  <c r="C909" i="3" s="1"/>
  <c r="A987" i="3"/>
  <c r="C999" i="3"/>
  <c r="C1000" i="3" s="1"/>
  <c r="A1027" i="3"/>
  <c r="A1028" i="3" s="1"/>
  <c r="G1028" i="3" s="1"/>
  <c r="C1031" i="3"/>
  <c r="C1032" i="3" s="1"/>
  <c r="C1033" i="3" s="1"/>
  <c r="C1034" i="3" s="1"/>
  <c r="A1217" i="3"/>
  <c r="C1266" i="3"/>
  <c r="C1267" i="3" s="1"/>
  <c r="C1268" i="3" s="1"/>
  <c r="A1332" i="3"/>
  <c r="A1431" i="3"/>
  <c r="B1486" i="3"/>
  <c r="B1506" i="3"/>
  <c r="G1506" i="3" s="1"/>
  <c r="B1551" i="3"/>
  <c r="B1552" i="3" s="1"/>
  <c r="A1615" i="3"/>
  <c r="A1616" i="3" s="1"/>
  <c r="A1617" i="3" s="1"/>
  <c r="B1648" i="3"/>
  <c r="A1666" i="3"/>
  <c r="A1667" i="3" s="1"/>
  <c r="C1677" i="3"/>
  <c r="C1678" i="3" s="1"/>
  <c r="C1679" i="3" s="1"/>
  <c r="C1680" i="3" s="1"/>
  <c r="C1681" i="3" s="1"/>
  <c r="C1682" i="3" s="1"/>
  <c r="A1769" i="3"/>
  <c r="A1775" i="3"/>
  <c r="A1880" i="3"/>
  <c r="A1881" i="3" s="1"/>
  <c r="A1895" i="3"/>
  <c r="C1924" i="3"/>
  <c r="C1925" i="3" s="1"/>
  <c r="C1926" i="3" s="1"/>
  <c r="C2155" i="3"/>
  <c r="A2242" i="3"/>
  <c r="A2288" i="3"/>
  <c r="C174" i="3"/>
  <c r="C175" i="3" s="1"/>
  <c r="C176" i="3" s="1"/>
  <c r="C177" i="3" s="1"/>
  <c r="B232" i="3"/>
  <c r="G232" i="3" s="1"/>
  <c r="C238" i="3"/>
  <c r="C239" i="3" s="1"/>
  <c r="C240" i="3" s="1"/>
  <c r="C241" i="3" s="1"/>
  <c r="A329" i="3"/>
  <c r="A330" i="3" s="1"/>
  <c r="A443" i="3"/>
  <c r="A444" i="3" s="1"/>
  <c r="A491" i="3"/>
  <c r="B940" i="3"/>
  <c r="B941" i="3" s="1"/>
  <c r="G941" i="3" s="1"/>
  <c r="A991" i="3"/>
  <c r="A1055" i="3"/>
  <c r="C1074" i="3"/>
  <c r="C1075" i="3" s="1"/>
  <c r="C1087" i="3"/>
  <c r="C1088" i="3" s="1"/>
  <c r="C1213" i="3"/>
  <c r="C1214" i="3" s="1"/>
  <c r="C1215" i="3" s="1"/>
  <c r="C1216" i="3" s="1"/>
  <c r="C1217" i="3" s="1"/>
  <c r="C1218" i="3" s="1"/>
  <c r="C1219" i="3" s="1"/>
  <c r="A1254" i="3"/>
  <c r="A1318" i="3"/>
  <c r="A1393" i="3"/>
  <c r="A1499" i="3"/>
  <c r="C1511" i="3"/>
  <c r="B1512" i="3"/>
  <c r="B1513" i="3" s="1"/>
  <c r="B1520" i="3"/>
  <c r="A1558" i="3"/>
  <c r="A1644" i="3"/>
  <c r="B1684" i="3"/>
  <c r="B1685" i="3" s="1"/>
  <c r="C1797" i="3"/>
  <c r="C1798" i="3" s="1"/>
  <c r="C1799" i="3" s="1"/>
  <c r="C1800" i="3" s="1"/>
  <c r="B1876" i="3"/>
  <c r="G1876" i="3" s="1"/>
  <c r="C1911" i="3"/>
  <c r="C1933" i="3"/>
  <c r="C1934" i="3" s="1"/>
  <c r="B1976" i="3"/>
  <c r="B1977" i="3" s="1"/>
  <c r="B1978" i="3" s="1"/>
  <c r="B1979" i="3" s="1"/>
  <c r="C1999" i="3"/>
  <c r="C2000" i="3" s="1"/>
  <c r="A2081" i="3"/>
  <c r="B2085" i="3"/>
  <c r="B2114" i="3"/>
  <c r="G2114" i="3" s="1"/>
  <c r="A31" i="3"/>
  <c r="C48" i="3"/>
  <c r="C49" i="3" s="1"/>
  <c r="C50" i="3" s="1"/>
  <c r="B179" i="3"/>
  <c r="G179" i="3" s="1"/>
  <c r="C442" i="3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A454" i="3"/>
  <c r="A480" i="3"/>
  <c r="C488" i="3"/>
  <c r="C489" i="3" s="1"/>
  <c r="A500" i="3"/>
  <c r="A518" i="3"/>
  <c r="A695" i="3"/>
  <c r="A718" i="3"/>
  <c r="C732" i="3"/>
  <c r="C733" i="3" s="1"/>
  <c r="C734" i="3" s="1"/>
  <c r="C735" i="3" s="1"/>
  <c r="A752" i="3"/>
  <c r="A753" i="3" s="1"/>
  <c r="A791" i="3"/>
  <c r="A829" i="3"/>
  <c r="A858" i="3"/>
  <c r="A877" i="3"/>
  <c r="A998" i="3"/>
  <c r="A1007" i="3"/>
  <c r="A1015" i="3"/>
  <c r="A1030" i="3"/>
  <c r="A1031" i="3" s="1"/>
  <c r="G1031" i="3" s="1"/>
  <c r="B1098" i="3"/>
  <c r="C1323" i="3"/>
  <c r="A1409" i="3"/>
  <c r="A1411" i="3"/>
  <c r="A1529" i="3"/>
  <c r="A1581" i="3"/>
  <c r="A1722" i="3"/>
  <c r="A1723" i="3" s="1"/>
  <c r="A1819" i="3"/>
  <c r="A1820" i="3" s="1"/>
  <c r="C1872" i="3"/>
  <c r="C1873" i="3" s="1"/>
  <c r="C1874" i="3" s="1"/>
  <c r="C1921" i="3"/>
  <c r="C1922" i="3" s="1"/>
  <c r="C2099" i="3"/>
  <c r="C2162" i="3"/>
  <c r="C2163" i="3" s="1"/>
  <c r="C2164" i="3" s="1"/>
  <c r="B2163" i="3"/>
  <c r="G2163" i="3" s="1"/>
  <c r="C2184" i="3"/>
  <c r="C2185" i="3" s="1"/>
  <c r="C2186" i="3" s="1"/>
  <c r="C2228" i="3"/>
  <c r="C2229" i="3" s="1"/>
  <c r="C2272" i="3"/>
  <c r="B1036" i="3"/>
  <c r="B1844" i="3"/>
  <c r="A1850" i="3"/>
  <c r="B1922" i="3"/>
  <c r="B1923" i="3" s="1"/>
  <c r="B2072" i="3"/>
  <c r="G2072" i="3" s="1"/>
  <c r="C150" i="3"/>
  <c r="A249" i="3"/>
  <c r="C255" i="3"/>
  <c r="A575" i="3"/>
  <c r="C682" i="3"/>
  <c r="C683" i="3" s="1"/>
  <c r="C684" i="3" s="1"/>
  <c r="C685" i="3" s="1"/>
  <c r="C686" i="3" s="1"/>
  <c r="C687" i="3" s="1"/>
  <c r="C688" i="3" s="1"/>
  <c r="C689" i="3" s="1"/>
  <c r="A722" i="3"/>
  <c r="B1000" i="3"/>
  <c r="B1018" i="3"/>
  <c r="B1057" i="3"/>
  <c r="B1058" i="3" s="1"/>
  <c r="G1094" i="3"/>
  <c r="A1268" i="3"/>
  <c r="A1301" i="3"/>
  <c r="C1518" i="3"/>
  <c r="C1519" i="3" s="1"/>
  <c r="A1660" i="3"/>
  <c r="B1723" i="3"/>
  <c r="A1755" i="3"/>
  <c r="B1767" i="3"/>
  <c r="B1814" i="3"/>
  <c r="B1815" i="3" s="1"/>
  <c r="A1967" i="3"/>
  <c r="B1986" i="3"/>
  <c r="C2075" i="3"/>
  <c r="C2076" i="3" s="1"/>
  <c r="C2077" i="3" s="1"/>
  <c r="C2078" i="3" s="1"/>
  <c r="B2076" i="3"/>
  <c r="B2077" i="3" s="1"/>
  <c r="A2153" i="3"/>
  <c r="A2154" i="3" s="1"/>
  <c r="G2154" i="3" s="1"/>
  <c r="B2155" i="3"/>
  <c r="G2155" i="3" s="1"/>
  <c r="C2156" i="3"/>
  <c r="C2157" i="3" s="1"/>
  <c r="A2160" i="3"/>
  <c r="A2161" i="3" s="1"/>
  <c r="A2180" i="3"/>
  <c r="A2181" i="3" s="1"/>
  <c r="C2188" i="3"/>
  <c r="C2189" i="3" s="1"/>
  <c r="C2205" i="3"/>
  <c r="B2214" i="3"/>
  <c r="B2215" i="3" s="1"/>
  <c r="A2254" i="3"/>
  <c r="C2258" i="3"/>
  <c r="C2259" i="3" s="1"/>
  <c r="C2260" i="3" s="1"/>
  <c r="C2273" i="3"/>
  <c r="A2291" i="3"/>
  <c r="A2030" i="3"/>
  <c r="A2031" i="3" s="1"/>
  <c r="A2032" i="3" s="1"/>
  <c r="B25" i="3"/>
  <c r="G25" i="3" s="1"/>
  <c r="A88" i="3"/>
  <c r="A89" i="3" s="1"/>
  <c r="A672" i="3"/>
  <c r="A730" i="3"/>
  <c r="A805" i="3"/>
  <c r="A843" i="3"/>
  <c r="A905" i="3"/>
  <c r="C938" i="3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A955" i="3"/>
  <c r="B977" i="3"/>
  <c r="B978" i="3" s="1"/>
  <c r="C1025" i="3"/>
  <c r="C1026" i="3" s="1"/>
  <c r="C1027" i="3" s="1"/>
  <c r="C1097" i="3"/>
  <c r="C1098" i="3" s="1"/>
  <c r="C1099" i="3" s="1"/>
  <c r="C1100" i="3" s="1"/>
  <c r="C1101" i="3" s="1"/>
  <c r="C1102" i="3" s="1"/>
  <c r="A1098" i="3"/>
  <c r="A1100" i="3"/>
  <c r="C1492" i="3"/>
  <c r="C1493" i="3" s="1"/>
  <c r="C1522" i="3"/>
  <c r="A1645" i="3"/>
  <c r="C1684" i="3"/>
  <c r="C1685" i="3" s="1"/>
  <c r="C1686" i="3" s="1"/>
  <c r="C1687" i="3" s="1"/>
  <c r="C1688" i="3" s="1"/>
  <c r="C1689" i="3" s="1"/>
  <c r="C1690" i="3" s="1"/>
  <c r="C1691" i="3" s="1"/>
  <c r="A1783" i="3"/>
  <c r="B1802" i="3"/>
  <c r="C1990" i="3"/>
  <c r="B2008" i="3"/>
  <c r="G2008" i="3" s="1"/>
  <c r="C2113" i="3"/>
  <c r="C2114" i="3" s="1"/>
  <c r="C2115" i="3" s="1"/>
  <c r="C2130" i="3"/>
  <c r="C2131" i="3" s="1"/>
  <c r="C2132" i="3" s="1"/>
  <c r="C2139" i="3"/>
  <c r="C2140" i="3" s="1"/>
  <c r="C2141" i="3" s="1"/>
  <c r="C2142" i="3" s="1"/>
  <c r="B2140" i="3"/>
  <c r="A2164" i="3"/>
  <c r="C2168" i="3"/>
  <c r="A2201" i="3"/>
  <c r="A152" i="3"/>
  <c r="A153" i="3" s="1"/>
  <c r="B187" i="3"/>
  <c r="B188" i="3" s="1"/>
  <c r="A241" i="3"/>
  <c r="A242" i="3" s="1"/>
  <c r="B180" i="3"/>
  <c r="B66" i="3"/>
  <c r="G66" i="3" s="1"/>
  <c r="C252" i="3"/>
  <c r="A32" i="3"/>
  <c r="A33" i="3" s="1"/>
  <c r="C12" i="3"/>
  <c r="C13" i="3" s="1"/>
  <c r="C14" i="3" s="1"/>
  <c r="C15" i="3" s="1"/>
  <c r="C16" i="3" s="1"/>
  <c r="C17" i="3" s="1"/>
  <c r="C18" i="3" s="1"/>
  <c r="A91" i="3"/>
  <c r="A110" i="3"/>
  <c r="C180" i="3"/>
  <c r="C249" i="3"/>
  <c r="A343" i="3"/>
  <c r="B498" i="3"/>
  <c r="B499" i="3" s="1"/>
  <c r="G499" i="3" s="1"/>
  <c r="C498" i="3"/>
  <c r="C499" i="3" s="1"/>
  <c r="A566" i="3"/>
  <c r="C910" i="3"/>
  <c r="C911" i="3" s="1"/>
  <c r="C2190" i="3"/>
  <c r="C2191" i="3" s="1"/>
  <c r="C2192" i="3" s="1"/>
  <c r="C2193" i="3" s="1"/>
  <c r="C2194" i="3" s="1"/>
  <c r="C2195" i="3" s="1"/>
  <c r="C2196" i="3" s="1"/>
  <c r="C2197" i="3" s="1"/>
  <c r="C2198" i="3" s="1"/>
  <c r="B2190" i="3"/>
  <c r="A10" i="3"/>
  <c r="A11" i="3" s="1"/>
  <c r="A40" i="3"/>
  <c r="C67" i="3"/>
  <c r="C68" i="3" s="1"/>
  <c r="C69" i="3" s="1"/>
  <c r="C70" i="3" s="1"/>
  <c r="C89" i="3"/>
  <c r="C90" i="3" s="1"/>
  <c r="C91" i="3" s="1"/>
  <c r="C92" i="3" s="1"/>
  <c r="A150" i="3"/>
  <c r="C243" i="3"/>
  <c r="C244" i="3" s="1"/>
  <c r="C245" i="3" s="1"/>
  <c r="C246" i="3" s="1"/>
  <c r="B260" i="3"/>
  <c r="B261" i="3" s="1"/>
  <c r="B374" i="3"/>
  <c r="G374" i="3" s="1"/>
  <c r="B609" i="3"/>
  <c r="G609" i="3" s="1"/>
  <c r="B777" i="3"/>
  <c r="C777" i="3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B953" i="3"/>
  <c r="C953" i="3"/>
  <c r="C954" i="3" s="1"/>
  <c r="C955" i="3" s="1"/>
  <c r="C956" i="3" s="1"/>
  <c r="C957" i="3" s="1"/>
  <c r="C1068" i="3"/>
  <c r="C1069" i="3" s="1"/>
  <c r="C1076" i="3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A1086" i="3"/>
  <c r="A1087" i="3" s="1"/>
  <c r="G1087" i="3" s="1"/>
  <c r="C1092" i="3"/>
  <c r="B47" i="3"/>
  <c r="B48" i="3" s="1"/>
  <c r="A64" i="3"/>
  <c r="A65" i="3" s="1"/>
  <c r="G65" i="3" s="1"/>
  <c r="B122" i="3"/>
  <c r="B123" i="3" s="1"/>
  <c r="B124" i="3" s="1"/>
  <c r="A228" i="3"/>
  <c r="C411" i="3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B411" i="3"/>
  <c r="B851" i="3"/>
  <c r="B852" i="3" s="1"/>
  <c r="C851" i="3"/>
  <c r="C852" i="3" s="1"/>
  <c r="C853" i="3" s="1"/>
  <c r="C1377" i="3"/>
  <c r="C1378" i="3" s="1"/>
  <c r="C1379" i="3" s="1"/>
  <c r="C1380" i="3" s="1"/>
  <c r="C1381" i="3" s="1"/>
  <c r="C1382" i="3" s="1"/>
  <c r="B1377" i="3"/>
  <c r="B1378" i="3" s="1"/>
  <c r="G1378" i="3" s="1"/>
  <c r="G1639" i="3"/>
  <c r="B1640" i="3"/>
  <c r="B189" i="3"/>
  <c r="B149" i="3"/>
  <c r="G149" i="3" s="1"/>
  <c r="A178" i="3"/>
  <c r="C342" i="3"/>
  <c r="A355" i="3"/>
  <c r="B649" i="3"/>
  <c r="B650" i="3" s="1"/>
  <c r="C649" i="3"/>
  <c r="C824" i="3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A74" i="3"/>
  <c r="A78" i="3"/>
  <c r="A102" i="3"/>
  <c r="C182" i="3"/>
  <c r="C183" i="3" s="1"/>
  <c r="C184" i="3" s="1"/>
  <c r="C185" i="3" s="1"/>
  <c r="C208" i="3"/>
  <c r="C209" i="3" s="1"/>
  <c r="C210" i="3" s="1"/>
  <c r="C211" i="3" s="1"/>
  <c r="C212" i="3" s="1"/>
  <c r="C213" i="3" s="1"/>
  <c r="C214" i="3" s="1"/>
  <c r="C215" i="3" s="1"/>
  <c r="C216" i="3" s="1"/>
  <c r="C217" i="3"/>
  <c r="C218" i="3" s="1"/>
  <c r="C219" i="3" s="1"/>
  <c r="C220" i="3" s="1"/>
  <c r="C221" i="3" s="1"/>
  <c r="C222" i="3" s="1"/>
  <c r="C223" i="3" s="1"/>
  <c r="C224" i="3" s="1"/>
  <c r="C225" i="3" s="1"/>
  <c r="A219" i="3"/>
  <c r="C231" i="3"/>
  <c r="C232" i="3" s="1"/>
  <c r="C233" i="3" s="1"/>
  <c r="B239" i="3"/>
  <c r="G239" i="3" s="1"/>
  <c r="A273" i="3"/>
  <c r="B611" i="3"/>
  <c r="B612" i="3" s="1"/>
  <c r="C611" i="3"/>
  <c r="C612" i="3" s="1"/>
  <c r="C613" i="3" s="1"/>
  <c r="C107" i="3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A236" i="3"/>
  <c r="A237" i="3" s="1"/>
  <c r="A238" i="3" s="1"/>
  <c r="B242" i="3"/>
  <c r="B243" i="3" s="1"/>
  <c r="G243" i="3" s="1"/>
  <c r="B250" i="3"/>
  <c r="B251" i="3" s="1"/>
  <c r="B253" i="3"/>
  <c r="A311" i="3"/>
  <c r="A312" i="3" s="1"/>
  <c r="A413" i="3"/>
  <c r="B700" i="3"/>
  <c r="B701" i="3" s="1"/>
  <c r="C700" i="3"/>
  <c r="C701" i="3" s="1"/>
  <c r="C702" i="3" s="1"/>
  <c r="C703" i="3" s="1"/>
  <c r="C704" i="3" s="1"/>
  <c r="B1026" i="3"/>
  <c r="G1026" i="3" s="1"/>
  <c r="B1070" i="3"/>
  <c r="C1070" i="3"/>
  <c r="C1071" i="3" s="1"/>
  <c r="C1072" i="3" s="1"/>
  <c r="A1534" i="3"/>
  <c r="A1535" i="3" s="1"/>
  <c r="G1535" i="3" s="1"/>
  <c r="C27" i="3"/>
  <c r="C28" i="3" s="1"/>
  <c r="C29" i="3" s="1"/>
  <c r="C30" i="3" s="1"/>
  <c r="C31" i="3" s="1"/>
  <c r="C32" i="3" s="1"/>
  <c r="C33" i="3" s="1"/>
  <c r="C34" i="3" s="1"/>
  <c r="A82" i="3"/>
  <c r="A83" i="3" s="1"/>
  <c r="A165" i="3"/>
  <c r="A166" i="3" s="1"/>
  <c r="B191" i="3"/>
  <c r="G191" i="3" s="1"/>
  <c r="C259" i="3"/>
  <c r="C260" i="3" s="1"/>
  <c r="C261" i="3" s="1"/>
  <c r="B263" i="3"/>
  <c r="G263" i="3" s="1"/>
  <c r="A929" i="3"/>
  <c r="A946" i="3"/>
  <c r="A976" i="3"/>
  <c r="C978" i="3"/>
  <c r="C1131" i="3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B1131" i="3"/>
  <c r="B1132" i="3" s="1"/>
  <c r="A899" i="3"/>
  <c r="G909" i="3"/>
  <c r="B922" i="3"/>
  <c r="C1103" i="3"/>
  <c r="C1104" i="3" s="1"/>
  <c r="C1105" i="3" s="1"/>
  <c r="C1110" i="3"/>
  <c r="C1111" i="3" s="1"/>
  <c r="C1112" i="3" s="1"/>
  <c r="C1113" i="3" s="1"/>
  <c r="C1114" i="3" s="1"/>
  <c r="B1197" i="3"/>
  <c r="G1197" i="3" s="1"/>
  <c r="B1579" i="3"/>
  <c r="C1579" i="3"/>
  <c r="C1580" i="3" s="1"/>
  <c r="C1581" i="3" s="1"/>
  <c r="C1582" i="3" s="1"/>
  <c r="C1583" i="3" s="1"/>
  <c r="C1584" i="3" s="1"/>
  <c r="C1585" i="3" s="1"/>
  <c r="C1711" i="3"/>
  <c r="B1711" i="3"/>
  <c r="B1881" i="3"/>
  <c r="C1881" i="3"/>
  <c r="C1882" i="3" s="1"/>
  <c r="C1883" i="3" s="1"/>
  <c r="C2209" i="3"/>
  <c r="C2210" i="3" s="1"/>
  <c r="C2230" i="3"/>
  <c r="B2230" i="3"/>
  <c r="B2231" i="3" s="1"/>
  <c r="A481" i="3"/>
  <c r="A527" i="3"/>
  <c r="A607" i="3"/>
  <c r="A608" i="3" s="1"/>
  <c r="G608" i="3" s="1"/>
  <c r="A655" i="3"/>
  <c r="A719" i="3"/>
  <c r="A720" i="3" s="1"/>
  <c r="A814" i="3"/>
  <c r="A853" i="3"/>
  <c r="A854" i="3" s="1"/>
  <c r="A867" i="3"/>
  <c r="A885" i="3"/>
  <c r="A925" i="3"/>
  <c r="C958" i="3"/>
  <c r="C959" i="3" s="1"/>
  <c r="C960" i="3" s="1"/>
  <c r="C961" i="3" s="1"/>
  <c r="C962" i="3" s="1"/>
  <c r="C963" i="3" s="1"/>
  <c r="B1064" i="3"/>
  <c r="B1065" i="3" s="1"/>
  <c r="A1075" i="3"/>
  <c r="C1196" i="3"/>
  <c r="C1197" i="3" s="1"/>
  <c r="C1198" i="3" s="1"/>
  <c r="C1199" i="3" s="1"/>
  <c r="C1200" i="3" s="1"/>
  <c r="C1201" i="3" s="1"/>
  <c r="C1202" i="3" s="1"/>
  <c r="B1196" i="3"/>
  <c r="G1348" i="3"/>
  <c r="C1355" i="3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477" i="3"/>
  <c r="C1478" i="3" s="1"/>
  <c r="C1479" i="3" s="1"/>
  <c r="C1480" i="3" s="1"/>
  <c r="C1481" i="3" s="1"/>
  <c r="C1482" i="3" s="1"/>
  <c r="C1483" i="3" s="1"/>
  <c r="C1484" i="3" s="1"/>
  <c r="C1485" i="3" s="1"/>
  <c r="B1477" i="3"/>
  <c r="B1478" i="3" s="1"/>
  <c r="A1500" i="3"/>
  <c r="G1500" i="3" s="1"/>
  <c r="A1550" i="3"/>
  <c r="A1551" i="3" s="1"/>
  <c r="C1592" i="3"/>
  <c r="C1593" i="3" s="1"/>
  <c r="C1594" i="3" s="1"/>
  <c r="C1595" i="3" s="1"/>
  <c r="B1592" i="3"/>
  <c r="C1631" i="3"/>
  <c r="C1632" i="3" s="1"/>
  <c r="C1667" i="3"/>
  <c r="C1668" i="3" s="1"/>
  <c r="B1667" i="3"/>
  <c r="B1668" i="3" s="1"/>
  <c r="G1668" i="3" s="1"/>
  <c r="G1684" i="3"/>
  <c r="B1773" i="3"/>
  <c r="B1774" i="3" s="1"/>
  <c r="C1773" i="3"/>
  <c r="C1774" i="3" s="1"/>
  <c r="C1775" i="3" s="1"/>
  <c r="C1776" i="3" s="1"/>
  <c r="C1777" i="3" s="1"/>
  <c r="C1778" i="3" s="1"/>
  <c r="C1779" i="3" s="1"/>
  <c r="C1780" i="3" s="1"/>
  <c r="G2140" i="3"/>
  <c r="B2141" i="3"/>
  <c r="A279" i="3"/>
  <c r="A280" i="3" s="1"/>
  <c r="G280" i="3" s="1"/>
  <c r="A435" i="3"/>
  <c r="B538" i="3"/>
  <c r="B539" i="3" s="1"/>
  <c r="B540" i="3" s="1"/>
  <c r="B541" i="3" s="1"/>
  <c r="A610" i="3"/>
  <c r="A611" i="3" s="1"/>
  <c r="G611" i="3" s="1"/>
  <c r="A639" i="3"/>
  <c r="B904" i="3"/>
  <c r="G904" i="3" s="1"/>
  <c r="C1001" i="3"/>
  <c r="A1009" i="3"/>
  <c r="B1088" i="3"/>
  <c r="B1095" i="3"/>
  <c r="C1143" i="3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80" i="3"/>
  <c r="C1181" i="3" s="1"/>
  <c r="A1195" i="3"/>
  <c r="A1196" i="3" s="1"/>
  <c r="C1222" i="3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45" i="3"/>
  <c r="C1246" i="3" s="1"/>
  <c r="C1247" i="3" s="1"/>
  <c r="C1248" i="3" s="1"/>
  <c r="C1249" i="3" s="1"/>
  <c r="C1250" i="3" s="1"/>
  <c r="C1251" i="3" s="1"/>
  <c r="C1252" i="3" s="1"/>
  <c r="C1253" i="3" s="1"/>
  <c r="C1254" i="3" s="1"/>
  <c r="A1476" i="3"/>
  <c r="A1508" i="3"/>
  <c r="B1545" i="3"/>
  <c r="C1545" i="3"/>
  <c r="C1546" i="3" s="1"/>
  <c r="C1547" i="3" s="1"/>
  <c r="B1568" i="3"/>
  <c r="B1569" i="3" s="1"/>
  <c r="C1622" i="3"/>
  <c r="C1623" i="3" s="1"/>
  <c r="C1624" i="3" s="1"/>
  <c r="C1625" i="3" s="1"/>
  <c r="C1626" i="3" s="1"/>
  <c r="C1627" i="3" s="1"/>
  <c r="C1628" i="3" s="1"/>
  <c r="B1622" i="3"/>
  <c r="B1623" i="3" s="1"/>
  <c r="C1861" i="3"/>
  <c r="C1862" i="3" s="1"/>
  <c r="C1863" i="3" s="1"/>
  <c r="B1898" i="3"/>
  <c r="B1899" i="3" s="1"/>
  <c r="G1899" i="3" s="1"/>
  <c r="C1898" i="3"/>
  <c r="C1899" i="3" s="1"/>
  <c r="C1900" i="3" s="1"/>
  <c r="A1066" i="3"/>
  <c r="A1067" i="3" s="1"/>
  <c r="G1067" i="3" s="1"/>
  <c r="B1158" i="3"/>
  <c r="B1159" i="3" s="1"/>
  <c r="G1159" i="3" s="1"/>
  <c r="A1323" i="3"/>
  <c r="B1508" i="3"/>
  <c r="C1508" i="3"/>
  <c r="C1509" i="3" s="1"/>
  <c r="C1510" i="3" s="1"/>
  <c r="A1516" i="3"/>
  <c r="A1517" i="3" s="1"/>
  <c r="B1523" i="3"/>
  <c r="B1524" i="3" s="1"/>
  <c r="C1523" i="3"/>
  <c r="C1524" i="3" s="1"/>
  <c r="C1525" i="3" s="1"/>
  <c r="C1526" i="3" s="1"/>
  <c r="A1621" i="3"/>
  <c r="A1622" i="3" s="1"/>
  <c r="A1694" i="3"/>
  <c r="B1869" i="3"/>
  <c r="C1869" i="3"/>
  <c r="C1870" i="3" s="1"/>
  <c r="C1871" i="3" s="1"/>
  <c r="B2004" i="3"/>
  <c r="C2004" i="3"/>
  <c r="A252" i="3"/>
  <c r="A253" i="3" s="1"/>
  <c r="G253" i="3" s="1"/>
  <c r="B254" i="3"/>
  <c r="G254" i="3" s="1"/>
  <c r="A299" i="3"/>
  <c r="A300" i="3" s="1"/>
  <c r="A301" i="3" s="1"/>
  <c r="A375" i="3"/>
  <c r="B526" i="3"/>
  <c r="B527" i="3" s="1"/>
  <c r="B731" i="3"/>
  <c r="A771" i="3"/>
  <c r="A865" i="3"/>
  <c r="B1029" i="3"/>
  <c r="G1029" i="3" s="1"/>
  <c r="B1032" i="3"/>
  <c r="G1032" i="3" s="1"/>
  <c r="C1116" i="3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203" i="3"/>
  <c r="C1204" i="3" s="1"/>
  <c r="C1205" i="3" s="1"/>
  <c r="B1203" i="3"/>
  <c r="B1204" i="3" s="1"/>
  <c r="C1237" i="3"/>
  <c r="C1238" i="3" s="1"/>
  <c r="C1304" i="3"/>
  <c r="C1305" i="3" s="1"/>
  <c r="B1304" i="3"/>
  <c r="C1463" i="3"/>
  <c r="C1464" i="3" s="1"/>
  <c r="B1463" i="3"/>
  <c r="B1464" i="3" s="1"/>
  <c r="C1494" i="3"/>
  <c r="C1495" i="3" s="1"/>
  <c r="C1496" i="3" s="1"/>
  <c r="B1494" i="3"/>
  <c r="C1639" i="3"/>
  <c r="C1640" i="3" s="1"/>
  <c r="C1641" i="3" s="1"/>
  <c r="C1642" i="3" s="1"/>
  <c r="C1643" i="3" s="1"/>
  <c r="C1644" i="3" s="1"/>
  <c r="C1645" i="3" s="1"/>
  <c r="C1646" i="3" s="1"/>
  <c r="C1647" i="3" s="1"/>
  <c r="C1694" i="3"/>
  <c r="C1695" i="3" s="1"/>
  <c r="C1732" i="3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B1732" i="3"/>
  <c r="B1733" i="3" s="1"/>
  <c r="B1893" i="3"/>
  <c r="B1894" i="3" s="1"/>
  <c r="G1894" i="3" s="1"/>
  <c r="C1893" i="3"/>
  <c r="C1894" i="3" s="1"/>
  <c r="C1895" i="3" s="1"/>
  <c r="C1896" i="3" s="1"/>
  <c r="C1897" i="3" s="1"/>
  <c r="C1968" i="3"/>
  <c r="C1969" i="3" s="1"/>
  <c r="C1970" i="3" s="1"/>
  <c r="C1971" i="3" s="1"/>
  <c r="B1968" i="3"/>
  <c r="C1983" i="3"/>
  <c r="C1984" i="3" s="1"/>
  <c r="C1985" i="3" s="1"/>
  <c r="B1983" i="3"/>
  <c r="B1984" i="3" s="1"/>
  <c r="G1984" i="3" s="1"/>
  <c r="C2035" i="3"/>
  <c r="B2035" i="3"/>
  <c r="A409" i="3"/>
  <c r="A483" i="3"/>
  <c r="A484" i="3" s="1"/>
  <c r="B601" i="3"/>
  <c r="B602" i="3" s="1"/>
  <c r="C602" i="3"/>
  <c r="C603" i="3" s="1"/>
  <c r="C604" i="3" s="1"/>
  <c r="B673" i="3"/>
  <c r="B674" i="3" s="1"/>
  <c r="C674" i="3"/>
  <c r="C675" i="3" s="1"/>
  <c r="C676" i="3" s="1"/>
  <c r="C677" i="3" s="1"/>
  <c r="B682" i="3"/>
  <c r="G682" i="3" s="1"/>
  <c r="B705" i="3"/>
  <c r="B706" i="3" s="1"/>
  <c r="C706" i="3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A733" i="3"/>
  <c r="A734" i="3" s="1"/>
  <c r="C855" i="3"/>
  <c r="A933" i="3"/>
  <c r="A947" i="3"/>
  <c r="A948" i="3" s="1"/>
  <c r="A949" i="3" s="1"/>
  <c r="A957" i="3"/>
  <c r="A979" i="3"/>
  <c r="A1017" i="3"/>
  <c r="A1018" i="3" s="1"/>
  <c r="G1018" i="3" s="1"/>
  <c r="G1057" i="3"/>
  <c r="C1089" i="3"/>
  <c r="G1097" i="3"/>
  <c r="A1303" i="3"/>
  <c r="B1383" i="3"/>
  <c r="B1384" i="3" s="1"/>
  <c r="C1383" i="3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A1462" i="3"/>
  <c r="A1483" i="3"/>
  <c r="C1608" i="3"/>
  <c r="C1609" i="3" s="1"/>
  <c r="C1610" i="3" s="1"/>
  <c r="C1611" i="3" s="1"/>
  <c r="C1612" i="3" s="1"/>
  <c r="B1608" i="3"/>
  <c r="B1609" i="3" s="1"/>
  <c r="G1609" i="3" s="1"/>
  <c r="C1712" i="3"/>
  <c r="C1713" i="3" s="1"/>
  <c r="C1714" i="3" s="1"/>
  <c r="C1715" i="3" s="1"/>
  <c r="C1716" i="3" s="1"/>
  <c r="C1717" i="3" s="1"/>
  <c r="C1718" i="3" s="1"/>
  <c r="C1719" i="3" s="1"/>
  <c r="C1789" i="3"/>
  <c r="C1790" i="3" s="1"/>
  <c r="C1888" i="3"/>
  <c r="C1889" i="3" s="1"/>
  <c r="C1890" i="3" s="1"/>
  <c r="C1891" i="3" s="1"/>
  <c r="C1892" i="3" s="1"/>
  <c r="A1944" i="3"/>
  <c r="B2044" i="3"/>
  <c r="C2044" i="3"/>
  <c r="B248" i="3"/>
  <c r="G248" i="3" s="1"/>
  <c r="C256" i="3"/>
  <c r="C257" i="3" s="1"/>
  <c r="C258" i="3" s="1"/>
  <c r="C290" i="3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A432" i="3"/>
  <c r="A514" i="3"/>
  <c r="C564" i="3"/>
  <c r="C565" i="3" s="1"/>
  <c r="C566" i="3" s="1"/>
  <c r="C567" i="3" s="1"/>
  <c r="C568" i="3" s="1"/>
  <c r="C569" i="3" s="1"/>
  <c r="A603" i="3"/>
  <c r="A604" i="3" s="1"/>
  <c r="A623" i="3"/>
  <c r="A624" i="3" s="1"/>
  <c r="A625" i="3" s="1"/>
  <c r="C650" i="3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93" i="3"/>
  <c r="C694" i="3" s="1"/>
  <c r="C695" i="3" s="1"/>
  <c r="C696" i="3" s="1"/>
  <c r="C697" i="3" s="1"/>
  <c r="C698" i="3" s="1"/>
  <c r="C699" i="3" s="1"/>
  <c r="A869" i="3"/>
  <c r="C873" i="3"/>
  <c r="C874" i="3" s="1"/>
  <c r="C875" i="3" s="1"/>
  <c r="C876" i="3" s="1"/>
  <c r="C877" i="3" s="1"/>
  <c r="C878" i="3" s="1"/>
  <c r="C879" i="3" s="1"/>
  <c r="C904" i="3"/>
  <c r="C905" i="3" s="1"/>
  <c r="C906" i="3" s="1"/>
  <c r="C907" i="3" s="1"/>
  <c r="A937" i="3"/>
  <c r="A938" i="3" s="1"/>
  <c r="C979" i="3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B1037" i="3"/>
  <c r="B1038" i="3" s="1"/>
  <c r="A1042" i="3"/>
  <c r="A1043" i="3" s="1"/>
  <c r="C1063" i="3"/>
  <c r="C1064" i="3" s="1"/>
  <c r="C1065" i="3" s="1"/>
  <c r="C1066" i="3" s="1"/>
  <c r="A1082" i="3"/>
  <c r="C1168" i="3"/>
  <c r="C1311" i="3"/>
  <c r="C1312" i="3" s="1"/>
  <c r="C1313" i="3" s="1"/>
  <c r="B1311" i="3"/>
  <c r="B1312" i="3" s="1"/>
  <c r="G1312" i="3" s="1"/>
  <c r="A1391" i="3"/>
  <c r="A1525" i="3"/>
  <c r="A1526" i="3" s="1"/>
  <c r="A1527" i="3" s="1"/>
  <c r="G1527" i="3" s="1"/>
  <c r="C1543" i="3"/>
  <c r="C1544" i="3" s="1"/>
  <c r="B1580" i="3"/>
  <c r="G1580" i="3" s="1"/>
  <c r="A1765" i="3"/>
  <c r="A1766" i="3" s="1"/>
  <c r="A1767" i="3" s="1"/>
  <c r="G1767" i="3" s="1"/>
  <c r="B1142" i="3"/>
  <c r="B1143" i="3" s="1"/>
  <c r="B1167" i="3"/>
  <c r="G1167" i="3" s="1"/>
  <c r="B1206" i="3"/>
  <c r="B1207" i="3" s="1"/>
  <c r="G1207" i="3" s="1"/>
  <c r="C1290" i="3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75" i="3"/>
  <c r="C1376" i="3" s="1"/>
  <c r="C1402" i="3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A1415" i="3"/>
  <c r="A1426" i="3"/>
  <c r="B1501" i="3"/>
  <c r="G1501" i="3" s="1"/>
  <c r="B1515" i="3"/>
  <c r="G1515" i="3" s="1"/>
  <c r="B1521" i="3"/>
  <c r="G1521" i="3" s="1"/>
  <c r="C1531" i="3"/>
  <c r="C1532" i="3" s="1"/>
  <c r="C1533" i="3" s="1"/>
  <c r="C1534" i="3" s="1"/>
  <c r="C1538" i="3"/>
  <c r="C1539" i="3" s="1"/>
  <c r="C1540" i="3" s="1"/>
  <c r="C1586" i="3"/>
  <c r="C1587" i="3" s="1"/>
  <c r="C1588" i="3" s="1"/>
  <c r="C1589" i="3" s="1"/>
  <c r="C1590" i="3" s="1"/>
  <c r="C1591" i="3" s="1"/>
  <c r="A1601" i="3"/>
  <c r="A1602" i="3" s="1"/>
  <c r="A1603" i="3" s="1"/>
  <c r="C1604" i="3"/>
  <c r="C1605" i="3" s="1"/>
  <c r="C1606" i="3" s="1"/>
  <c r="C1607" i="3" s="1"/>
  <c r="B1620" i="3"/>
  <c r="G1620" i="3" s="1"/>
  <c r="A1647" i="3"/>
  <c r="G1721" i="3"/>
  <c r="C1748" i="3"/>
  <c r="C1749" i="3" s="1"/>
  <c r="C1750" i="3" s="1"/>
  <c r="C1751" i="3" s="1"/>
  <c r="C1752" i="3" s="1"/>
  <c r="C1762" i="3"/>
  <c r="A1822" i="3"/>
  <c r="B1860" i="3"/>
  <c r="B1861" i="3" s="1"/>
  <c r="A1982" i="3"/>
  <c r="A1983" i="3" s="1"/>
  <c r="C2003" i="3"/>
  <c r="B2038" i="3"/>
  <c r="C2038" i="3"/>
  <c r="C2039" i="3" s="1"/>
  <c r="C2040" i="3" s="1"/>
  <c r="A2047" i="3"/>
  <c r="C2117" i="3"/>
  <c r="C2118" i="3" s="1"/>
  <c r="C2161" i="3"/>
  <c r="A2165" i="3"/>
  <c r="C2268" i="3"/>
  <c r="C2269" i="3" s="1"/>
  <c r="B1267" i="3"/>
  <c r="C1274" i="3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A1336" i="3"/>
  <c r="A1354" i="3"/>
  <c r="A1360" i="3"/>
  <c r="A1450" i="3"/>
  <c r="A1467" i="3"/>
  <c r="C1512" i="3"/>
  <c r="C1513" i="3" s="1"/>
  <c r="C1568" i="3"/>
  <c r="C1569" i="3" s="1"/>
  <c r="A1569" i="3"/>
  <c r="A1570" i="3" s="1"/>
  <c r="G1570" i="3" s="1"/>
  <c r="C1576" i="3"/>
  <c r="C1577" i="3" s="1"/>
  <c r="C1578" i="3" s="1"/>
  <c r="B1634" i="3"/>
  <c r="G1634" i="3" s="1"/>
  <c r="A1657" i="3"/>
  <c r="B1659" i="3"/>
  <c r="G1659" i="3" s="1"/>
  <c r="B1782" i="3"/>
  <c r="G1782" i="3" s="1"/>
  <c r="A1785" i="3"/>
  <c r="A1786" i="3" s="1"/>
  <c r="G1786" i="3" s="1"/>
  <c r="C1811" i="3"/>
  <c r="C1812" i="3" s="1"/>
  <c r="C1813" i="3" s="1"/>
  <c r="C1820" i="3"/>
  <c r="C1821" i="3" s="1"/>
  <c r="C1822" i="3" s="1"/>
  <c r="B1829" i="3"/>
  <c r="C1829" i="3"/>
  <c r="C1830" i="3" s="1"/>
  <c r="C1831" i="3" s="1"/>
  <c r="C1832" i="3" s="1"/>
  <c r="C1833" i="3" s="1"/>
  <c r="C1853" i="3"/>
  <c r="C1854" i="3" s="1"/>
  <c r="C1855" i="3" s="1"/>
  <c r="C1856" i="3" s="1"/>
  <c r="B1857" i="3"/>
  <c r="C1857" i="3"/>
  <c r="C1858" i="3" s="1"/>
  <c r="C1859" i="3" s="1"/>
  <c r="C1939" i="3"/>
  <c r="C1940" i="3" s="1"/>
  <c r="C1941" i="3" s="1"/>
  <c r="B1939" i="3"/>
  <c r="B1940" i="3" s="1"/>
  <c r="G1940" i="3" s="1"/>
  <c r="A1970" i="3"/>
  <c r="A2006" i="3"/>
  <c r="A2007" i="3" s="1"/>
  <c r="A2037" i="3"/>
  <c r="A2038" i="3" s="1"/>
  <c r="C2047" i="3"/>
  <c r="C2048" i="3" s="1"/>
  <c r="C2049" i="3" s="1"/>
  <c r="C2050" i="3" s="1"/>
  <c r="B2047" i="3"/>
  <c r="C2051" i="3"/>
  <c r="C2052" i="3" s="1"/>
  <c r="C2053" i="3" s="1"/>
  <c r="C2054" i="3" s="1"/>
  <c r="B2051" i="3"/>
  <c r="B2052" i="3" s="1"/>
  <c r="C2055" i="3"/>
  <c r="C2056" i="3" s="1"/>
  <c r="C2057" i="3" s="1"/>
  <c r="C2058" i="3" s="1"/>
  <c r="B2055" i="3"/>
  <c r="B2056" i="3" s="1"/>
  <c r="B2057" i="3" s="1"/>
  <c r="C2059" i="3"/>
  <c r="C2060" i="3" s="1"/>
  <c r="C2061" i="3" s="1"/>
  <c r="C2062" i="3" s="1"/>
  <c r="C2063" i="3" s="1"/>
  <c r="C2064" i="3" s="1"/>
  <c r="C2065" i="3" s="1"/>
  <c r="C2066" i="3" s="1"/>
  <c r="C2067" i="3" s="1"/>
  <c r="B2059" i="3"/>
  <c r="B2060" i="3" s="1"/>
  <c r="C2133" i="3"/>
  <c r="C2134" i="3" s="1"/>
  <c r="C2135" i="3" s="1"/>
  <c r="B2133" i="3"/>
  <c r="B2134" i="3" s="1"/>
  <c r="B2164" i="3"/>
  <c r="A1299" i="3"/>
  <c r="A1340" i="3"/>
  <c r="A1341" i="3" s="1"/>
  <c r="A1364" i="3"/>
  <c r="A1423" i="3"/>
  <c r="A1424" i="3" s="1"/>
  <c r="G1424" i="3" s="1"/>
  <c r="A1434" i="3"/>
  <c r="A1439" i="3"/>
  <c r="B1445" i="3"/>
  <c r="G1445" i="3" s="1"/>
  <c r="C1962" i="3"/>
  <c r="C1963" i="3" s="1"/>
  <c r="C1964" i="3" s="1"/>
  <c r="B1962" i="3"/>
  <c r="B1963" i="3" s="1"/>
  <c r="G1963" i="3" s="1"/>
  <c r="C2101" i="3"/>
  <c r="C2102" i="3" s="1"/>
  <c r="C2110" i="3"/>
  <c r="C2111" i="3" s="1"/>
  <c r="C2112" i="3" s="1"/>
  <c r="B2124" i="3"/>
  <c r="B2125" i="3" s="1"/>
  <c r="B2261" i="3"/>
  <c r="C2261" i="3"/>
  <c r="C2262" i="3" s="1"/>
  <c r="C1159" i="3"/>
  <c r="C1160" i="3" s="1"/>
  <c r="C1161" i="3" s="1"/>
  <c r="B1214" i="3"/>
  <c r="G1214" i="3" s="1"/>
  <c r="A1228" i="3"/>
  <c r="A1276" i="3"/>
  <c r="A1284" i="3"/>
  <c r="B1329" i="3"/>
  <c r="A1379" i="3"/>
  <c r="A1380" i="3" s="1"/>
  <c r="B1403" i="3"/>
  <c r="G1403" i="3" s="1"/>
  <c r="B1532" i="3"/>
  <c r="B1533" i="3" s="1"/>
  <c r="A1631" i="3"/>
  <c r="A1632" i="3" s="1"/>
  <c r="A1633" i="3" s="1"/>
  <c r="G1633" i="3" s="1"/>
  <c r="B1724" i="3"/>
  <c r="B1725" i="3" s="1"/>
  <c r="B1726" i="3" s="1"/>
  <c r="B1821" i="3"/>
  <c r="A1900" i="3"/>
  <c r="C2109" i="3"/>
  <c r="B2109" i="3"/>
  <c r="B2142" i="3"/>
  <c r="B2289" i="3"/>
  <c r="C2289" i="3"/>
  <c r="C2290" i="3" s="1"/>
  <c r="C2291" i="3" s="1"/>
  <c r="C1288" i="3"/>
  <c r="C1289" i="3" s="1"/>
  <c r="C1306" i="3"/>
  <c r="G1322" i="3"/>
  <c r="C1329" i="3"/>
  <c r="C1330" i="3" s="1"/>
  <c r="C1331" i="3" s="1"/>
  <c r="C1332" i="3" s="1"/>
  <c r="C1333" i="3" s="1"/>
  <c r="C1334" i="3" s="1"/>
  <c r="C1335" i="3" s="1"/>
  <c r="C1336" i="3" s="1"/>
  <c r="C1337" i="3" s="1"/>
  <c r="C1338" i="3" s="1"/>
  <c r="B1379" i="3"/>
  <c r="G1379" i="3" s="1"/>
  <c r="A1465" i="3"/>
  <c r="C1536" i="3"/>
  <c r="C1537" i="3" s="1"/>
  <c r="C1552" i="3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A1566" i="3"/>
  <c r="C1669" i="3"/>
  <c r="A1681" i="3"/>
  <c r="A1682" i="3" s="1"/>
  <c r="A1683" i="3" s="1"/>
  <c r="A1701" i="3"/>
  <c r="C1724" i="3"/>
  <c r="C1725" i="3" s="1"/>
  <c r="C1726" i="3" s="1"/>
  <c r="A1761" i="3"/>
  <c r="A1762" i="3" s="1"/>
  <c r="G1762" i="3" s="1"/>
  <c r="C1768" i="3"/>
  <c r="C1769" i="3" s="1"/>
  <c r="C1770" i="3" s="1"/>
  <c r="C1771" i="3" s="1"/>
  <c r="C1772" i="3" s="1"/>
  <c r="A1798" i="3"/>
  <c r="A1799" i="3" s="1"/>
  <c r="A1800" i="3" s="1"/>
  <c r="A1851" i="3"/>
  <c r="C1876" i="3"/>
  <c r="C1877" i="3" s="1"/>
  <c r="A1905" i="3"/>
  <c r="A1906" i="3" s="1"/>
  <c r="G1906" i="3" s="1"/>
  <c r="A1941" i="3"/>
  <c r="A1942" i="3" s="1"/>
  <c r="G1942" i="3" s="1"/>
  <c r="B1969" i="3"/>
  <c r="B1970" i="3" s="1"/>
  <c r="C2017" i="3"/>
  <c r="C2018" i="3" s="1"/>
  <c r="C2019" i="3" s="1"/>
  <c r="C2020" i="3" s="1"/>
  <c r="C2021" i="3" s="1"/>
  <c r="C2022" i="3" s="1"/>
  <c r="C2023" i="3" s="1"/>
  <c r="C2024" i="3" s="1"/>
  <c r="B2017" i="3"/>
  <c r="B2018" i="3" s="1"/>
  <c r="C2032" i="3"/>
  <c r="C2033" i="3" s="1"/>
  <c r="C2034" i="3" s="1"/>
  <c r="B2032" i="3"/>
  <c r="B2033" i="3" s="1"/>
  <c r="B2036" i="3"/>
  <c r="G2036" i="3" s="1"/>
  <c r="C2036" i="3"/>
  <c r="C2037" i="3" s="1"/>
  <c r="A2049" i="3"/>
  <c r="A2050" i="3" s="1"/>
  <c r="A2051" i="3" s="1"/>
  <c r="A2053" i="3"/>
  <c r="A2054" i="3" s="1"/>
  <c r="A2055" i="3" s="1"/>
  <c r="A2057" i="3"/>
  <c r="A2058" i="3" s="1"/>
  <c r="A2059" i="3" s="1"/>
  <c r="G2059" i="3" s="1"/>
  <c r="A2061" i="3"/>
  <c r="A2062" i="3" s="1"/>
  <c r="A2063" i="3" s="1"/>
  <c r="A2064" i="3" s="1"/>
  <c r="A2065" i="3" s="1"/>
  <c r="A2108" i="3"/>
  <c r="A2162" i="3"/>
  <c r="G2162" i="3" s="1"/>
  <c r="C2182" i="3"/>
  <c r="A1186" i="3"/>
  <c r="A1187" i="3" s="1"/>
  <c r="A1202" i="3"/>
  <c r="A1203" i="3" s="1"/>
  <c r="C1269" i="3"/>
  <c r="C1270" i="3" s="1"/>
  <c r="C1271" i="3" s="1"/>
  <c r="C1272" i="3" s="1"/>
  <c r="B1275" i="3"/>
  <c r="G1275" i="3" s="1"/>
  <c r="A1316" i="3"/>
  <c r="A1376" i="3"/>
  <c r="A1377" i="3" s="1"/>
  <c r="A1463" i="3"/>
  <c r="C1465" i="3"/>
  <c r="A1481" i="3"/>
  <c r="C1514" i="3"/>
  <c r="B1546" i="3"/>
  <c r="G1546" i="3" s="1"/>
  <c r="C1570" i="3"/>
  <c r="C1571" i="3" s="1"/>
  <c r="C1572" i="3" s="1"/>
  <c r="C1573" i="3" s="1"/>
  <c r="C1574" i="3" s="1"/>
  <c r="C1613" i="3"/>
  <c r="C1614" i="3" s="1"/>
  <c r="C1615" i="3" s="1"/>
  <c r="C1616" i="3" s="1"/>
  <c r="C1617" i="3" s="1"/>
  <c r="C1618" i="3" s="1"/>
  <c r="C1619" i="3"/>
  <c r="C1620" i="3" s="1"/>
  <c r="C1621" i="3" s="1"/>
  <c r="C1658" i="3"/>
  <c r="C1659" i="3" s="1"/>
  <c r="C1660" i="3" s="1"/>
  <c r="C1661" i="3" s="1"/>
  <c r="C1662" i="3" s="1"/>
  <c r="C1663" i="3" s="1"/>
  <c r="C1721" i="3"/>
  <c r="C1722" i="3" s="1"/>
  <c r="C1782" i="3"/>
  <c r="C1783" i="3" s="1"/>
  <c r="C1784" i="3" s="1"/>
  <c r="C1785" i="3" s="1"/>
  <c r="B1792" i="3"/>
  <c r="G1792" i="3" s="1"/>
  <c r="A1812" i="3"/>
  <c r="A1813" i="3" s="1"/>
  <c r="A1814" i="3" s="1"/>
  <c r="G1814" i="3" s="1"/>
  <c r="C1818" i="3"/>
  <c r="C1819" i="3" s="1"/>
  <c r="B1865" i="3"/>
  <c r="B1866" i="3" s="1"/>
  <c r="C1865" i="3"/>
  <c r="C1866" i="3" s="1"/>
  <c r="C1867" i="3" s="1"/>
  <c r="C1868" i="3" s="1"/>
  <c r="A1916" i="3"/>
  <c r="A1917" i="3"/>
  <c r="G1917" i="3" s="1"/>
  <c r="C1928" i="3"/>
  <c r="C1929" i="3" s="1"/>
  <c r="C1930" i="3" s="1"/>
  <c r="C1931" i="3" s="1"/>
  <c r="A1955" i="3"/>
  <c r="A1956" i="3" s="1"/>
  <c r="A1968" i="3"/>
  <c r="B1980" i="3"/>
  <c r="C1980" i="3"/>
  <c r="C1981" i="3" s="1"/>
  <c r="C1982" i="3" s="1"/>
  <c r="A2035" i="3"/>
  <c r="C2045" i="3"/>
  <c r="C2046" i="3" s="1"/>
  <c r="B2080" i="3"/>
  <c r="G2080" i="3" s="1"/>
  <c r="B2131" i="3"/>
  <c r="B2132" i="3" s="1"/>
  <c r="A2145" i="3"/>
  <c r="A2146" i="3" s="1"/>
  <c r="G2146" i="3" s="1"/>
  <c r="C2167" i="3"/>
  <c r="C2119" i="3"/>
  <c r="C2120" i="3" s="1"/>
  <c r="C2121" i="3" s="1"/>
  <c r="C2122" i="3" s="1"/>
  <c r="B2159" i="3"/>
  <c r="G2159" i="3" s="1"/>
  <c r="C2175" i="3"/>
  <c r="C2176" i="3" s="1"/>
  <c r="C2177" i="3" s="1"/>
  <c r="B2181" i="3"/>
  <c r="B2182" i="3" s="1"/>
  <c r="A2198" i="3"/>
  <c r="A2199" i="3" s="1"/>
  <c r="B2208" i="3"/>
  <c r="B2209" i="3" s="1"/>
  <c r="G2209" i="3" s="1"/>
  <c r="B2234" i="3"/>
  <c r="B2270" i="3"/>
  <c r="B2271" i="3" s="1"/>
  <c r="B2272" i="3" s="1"/>
  <c r="G2272" i="3" s="1"/>
  <c r="B2276" i="3"/>
  <c r="A2294" i="3"/>
  <c r="A1803" i="3"/>
  <c r="A1804" i="3" s="1"/>
  <c r="B1852" i="3"/>
  <c r="B1853" i="3" s="1"/>
  <c r="A1867" i="3"/>
  <c r="A1891" i="3"/>
  <c r="A1892" i="3" s="1"/>
  <c r="A1893" i="3" s="1"/>
  <c r="C1906" i="3"/>
  <c r="C1907" i="3" s="1"/>
  <c r="C1908" i="3" s="1"/>
  <c r="A1908" i="3"/>
  <c r="A1909" i="3" s="1"/>
  <c r="B1925" i="3"/>
  <c r="B1927" i="3"/>
  <c r="B1928" i="3" s="1"/>
  <c r="B1937" i="3"/>
  <c r="B1938" i="3" s="1"/>
  <c r="C1957" i="3"/>
  <c r="C1958" i="3" s="1"/>
  <c r="C1959" i="3" s="1"/>
  <c r="C1960" i="3" s="1"/>
  <c r="C1961" i="3" s="1"/>
  <c r="B1966" i="3"/>
  <c r="B1967" i="3" s="1"/>
  <c r="G1967" i="3" s="1"/>
  <c r="C1972" i="3"/>
  <c r="C1973" i="3" s="1"/>
  <c r="C1974" i="3" s="1"/>
  <c r="C1975" i="3" s="1"/>
  <c r="C2068" i="3"/>
  <c r="C2069" i="3" s="1"/>
  <c r="C2070" i="3" s="1"/>
  <c r="C2083" i="3"/>
  <c r="C2084" i="3" s="1"/>
  <c r="C2126" i="3"/>
  <c r="C2127" i="3" s="1"/>
  <c r="C2128" i="3" s="1"/>
  <c r="C2129" i="3" s="1"/>
  <c r="C2136" i="3"/>
  <c r="C2137" i="3" s="1"/>
  <c r="C2138" i="3" s="1"/>
  <c r="C2146" i="3"/>
  <c r="C2147" i="3" s="1"/>
  <c r="C2148" i="3" s="1"/>
  <c r="A2156" i="3"/>
  <c r="A2157" i="3" s="1"/>
  <c r="C2202" i="3"/>
  <c r="C2203" i="3" s="1"/>
  <c r="C2204" i="3" s="1"/>
  <c r="A2204" i="3"/>
  <c r="B2213" i="3"/>
  <c r="C2249" i="3"/>
  <c r="C2250" i="3" s="1"/>
  <c r="C2251" i="3" s="1"/>
  <c r="B2274" i="3"/>
  <c r="G2274" i="3" s="1"/>
  <c r="A2286" i="3"/>
  <c r="C1878" i="3"/>
  <c r="C1879" i="3" s="1"/>
  <c r="C1880" i="3" s="1"/>
  <c r="G1922" i="3"/>
  <c r="C1923" i="3"/>
  <c r="B1933" i="3"/>
  <c r="G1933" i="3" s="1"/>
  <c r="A1978" i="3"/>
  <c r="C1991" i="3"/>
  <c r="C1992" i="3" s="1"/>
  <c r="C2009" i="3"/>
  <c r="C2010" i="3" s="1"/>
  <c r="B2029" i="3"/>
  <c r="G2029" i="3" s="1"/>
  <c r="A2071" i="3"/>
  <c r="G2071" i="3" s="1"/>
  <c r="C2223" i="3"/>
  <c r="C2284" i="3"/>
  <c r="C2285" i="3" s="1"/>
  <c r="B1824" i="3"/>
  <c r="G1824" i="3" s="1"/>
  <c r="A2019" i="3"/>
  <c r="A2020" i="3" s="1"/>
  <c r="C2072" i="3"/>
  <c r="C2073" i="3" s="1"/>
  <c r="C2074" i="3" s="1"/>
  <c r="A2077" i="3"/>
  <c r="B2116" i="3"/>
  <c r="B2117" i="3" s="1"/>
  <c r="B2185" i="3"/>
  <c r="G2185" i="3" s="1"/>
  <c r="B2225" i="3"/>
  <c r="G2225" i="3" s="1"/>
  <c r="A2238" i="3"/>
  <c r="A2239" i="3" s="1"/>
  <c r="B2267" i="3"/>
  <c r="B2268" i="3" s="1"/>
  <c r="G2268" i="3" s="1"/>
  <c r="B2280" i="3"/>
  <c r="B2281" i="3" s="1"/>
  <c r="A1929" i="3"/>
  <c r="A1930" i="3" s="1"/>
  <c r="A1931" i="3" s="1"/>
  <c r="A1932" i="3" s="1"/>
  <c r="A1985" i="3"/>
  <c r="A2009" i="3"/>
  <c r="B2012" i="3"/>
  <c r="G2012" i="3" s="1"/>
  <c r="C2124" i="3"/>
  <c r="C2125" i="3" s="1"/>
  <c r="C2179" i="3"/>
  <c r="C2180" i="3" s="1"/>
  <c r="C2199" i="3"/>
  <c r="C2200" i="3" s="1"/>
  <c r="C2201" i="3" s="1"/>
  <c r="A2202" i="3"/>
  <c r="G2202" i="3" s="1"/>
  <c r="C2242" i="3"/>
  <c r="C2243" i="3" s="1"/>
  <c r="C2244" i="3" s="1"/>
  <c r="A2244" i="3"/>
  <c r="A2275" i="3"/>
  <c r="C2281" i="3"/>
  <c r="C2282" i="3" s="1"/>
  <c r="A2297" i="3"/>
  <c r="A2298" i="3" s="1"/>
  <c r="A2299" i="3" s="1"/>
  <c r="B1907" i="3"/>
  <c r="G1907" i="3" s="1"/>
  <c r="C1918" i="3"/>
  <c r="C1919" i="3" s="1"/>
  <c r="C1920" i="3" s="1"/>
  <c r="A1926" i="3"/>
  <c r="B1973" i="3"/>
  <c r="G1973" i="3" s="1"/>
  <c r="C2095" i="3"/>
  <c r="B2156" i="3"/>
  <c r="C2206" i="3"/>
  <c r="C2207" i="3" s="1"/>
  <c r="C2274" i="3"/>
  <c r="A2282" i="3"/>
  <c r="A1945" i="3"/>
  <c r="C1965" i="3"/>
  <c r="C1966" i="3" s="1"/>
  <c r="C1967" i="3" s="1"/>
  <c r="C2014" i="3"/>
  <c r="C2015" i="3" s="1"/>
  <c r="C2016" i="3" s="1"/>
  <c r="C2028" i="3"/>
  <c r="C2029" i="3" s="1"/>
  <c r="C2030" i="3" s="1"/>
  <c r="C2031" i="3" s="1"/>
  <c r="B2144" i="3"/>
  <c r="C2171" i="3"/>
  <c r="C2172" i="3" s="1"/>
  <c r="C2173" i="3" s="1"/>
  <c r="C2174" i="3" s="1"/>
  <c r="B2191" i="3"/>
  <c r="G2191" i="3" s="1"/>
  <c r="C2218" i="3"/>
  <c r="C2219" i="3" s="1"/>
  <c r="C2220" i="3" s="1"/>
  <c r="A2220" i="3"/>
  <c r="C2225" i="3"/>
  <c r="C2226" i="3" s="1"/>
  <c r="C2233" i="3"/>
  <c r="C2234" i="3" s="1"/>
  <c r="C2235" i="3" s="1"/>
  <c r="A2289" i="3"/>
  <c r="C2292" i="3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A57" i="3"/>
  <c r="A59" i="3"/>
  <c r="G9" i="3"/>
  <c r="B10" i="3"/>
  <c r="A26" i="3"/>
  <c r="A41" i="3"/>
  <c r="A43" i="3"/>
  <c r="A49" i="3"/>
  <c r="A51" i="3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71" i="3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A19" i="3"/>
  <c r="C19" i="3"/>
  <c r="C20" i="3" s="1"/>
  <c r="C21" i="3" s="1"/>
  <c r="C22" i="3" s="1"/>
  <c r="C23" i="3" s="1"/>
  <c r="A35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A67" i="3"/>
  <c r="G90" i="3"/>
  <c r="G8" i="3"/>
  <c r="B11" i="3"/>
  <c r="B67" i="3"/>
  <c r="G89" i="3"/>
  <c r="A108" i="3"/>
  <c r="A112" i="3"/>
  <c r="A206" i="3"/>
  <c r="G235" i="3"/>
  <c r="B257" i="3"/>
  <c r="A261" i="3"/>
  <c r="G261" i="3" s="1"/>
  <c r="A79" i="3"/>
  <c r="A103" i="3"/>
  <c r="A116" i="3"/>
  <c r="B150" i="3"/>
  <c r="G150" i="3" s="1"/>
  <c r="B175" i="3"/>
  <c r="G175" i="3" s="1"/>
  <c r="B209" i="3"/>
  <c r="A262" i="3"/>
  <c r="G262" i="3" s="1"/>
  <c r="A70" i="3"/>
  <c r="A92" i="3"/>
  <c r="A126" i="3"/>
  <c r="A157" i="3"/>
  <c r="A159" i="3"/>
  <c r="A180" i="3"/>
  <c r="A181" i="3" s="1"/>
  <c r="A221" i="3"/>
  <c r="A223" i="3"/>
  <c r="A269" i="3"/>
  <c r="A271" i="3"/>
  <c r="A94" i="3"/>
  <c r="A124" i="3"/>
  <c r="B125" i="3"/>
  <c r="G125" i="3" s="1"/>
  <c r="A155" i="3"/>
  <c r="A75" i="3"/>
  <c r="A97" i="3"/>
  <c r="A100" i="3"/>
  <c r="A135" i="3"/>
  <c r="A183" i="3"/>
  <c r="A197" i="3"/>
  <c r="A199" i="3"/>
  <c r="A214" i="3"/>
  <c r="A244" i="3"/>
  <c r="A14" i="3"/>
  <c r="A22" i="3"/>
  <c r="A46" i="3"/>
  <c r="A54" i="3"/>
  <c r="A131" i="3"/>
  <c r="A141" i="3"/>
  <c r="C151" i="3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A173" i="3"/>
  <c r="A174" i="3" s="1"/>
  <c r="G178" i="3"/>
  <c r="A188" i="3"/>
  <c r="A212" i="3"/>
  <c r="B218" i="3"/>
  <c r="A246" i="3"/>
  <c r="A255" i="3"/>
  <c r="B264" i="3"/>
  <c r="A309" i="3"/>
  <c r="C93" i="3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G123" i="3"/>
  <c r="A139" i="3"/>
  <c r="A146" i="3"/>
  <c r="G180" i="3"/>
  <c r="G236" i="3"/>
  <c r="G260" i="3"/>
  <c r="A378" i="3"/>
  <c r="A379" i="3" s="1"/>
  <c r="A404" i="3"/>
  <c r="A332" i="3"/>
  <c r="B381" i="3"/>
  <c r="G381" i="3" s="1"/>
  <c r="A344" i="3"/>
  <c r="B282" i="3"/>
  <c r="A350" i="3"/>
  <c r="A351" i="3" s="1"/>
  <c r="A398" i="3"/>
  <c r="A274" i="3"/>
  <c r="A275" i="3" s="1"/>
  <c r="A282" i="3"/>
  <c r="A283" i="3" s="1"/>
  <c r="A286" i="3"/>
  <c r="A376" i="3"/>
  <c r="G527" i="3"/>
  <c r="B528" i="3"/>
  <c r="C274" i="3"/>
  <c r="C275" i="3" s="1"/>
  <c r="C276" i="3" s="1"/>
  <c r="C277" i="3" s="1"/>
  <c r="C278" i="3" s="1"/>
  <c r="C279" i="3" s="1"/>
  <c r="C282" i="3"/>
  <c r="C283" i="3" s="1"/>
  <c r="C284" i="3" s="1"/>
  <c r="C285" i="3" s="1"/>
  <c r="C286" i="3" s="1"/>
  <c r="C287" i="3" s="1"/>
  <c r="C288" i="3" s="1"/>
  <c r="C289" i="3" s="1"/>
  <c r="A287" i="3"/>
  <c r="B291" i="3"/>
  <c r="C343" i="3"/>
  <c r="C344" i="3" s="1"/>
  <c r="C345" i="3" s="1"/>
  <c r="C346" i="3" s="1"/>
  <c r="C347" i="3" s="1"/>
  <c r="C348" i="3" s="1"/>
  <c r="C349" i="3" s="1"/>
  <c r="C350" i="3" s="1"/>
  <c r="B352" i="3"/>
  <c r="B375" i="3"/>
  <c r="G375" i="3" s="1"/>
  <c r="A382" i="3"/>
  <c r="A384" i="3"/>
  <c r="A202" i="3"/>
  <c r="A210" i="3"/>
  <c r="A226" i="3"/>
  <c r="A234" i="3"/>
  <c r="A250" i="3"/>
  <c r="A258" i="3"/>
  <c r="A297" i="3"/>
  <c r="A340" i="3"/>
  <c r="C351" i="3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A358" i="3"/>
  <c r="A360" i="3"/>
  <c r="A366" i="3"/>
  <c r="A368" i="3"/>
  <c r="A388" i="3"/>
  <c r="A389" i="3" s="1"/>
  <c r="A392" i="3"/>
  <c r="A338" i="3"/>
  <c r="A356" i="3"/>
  <c r="A372" i="3"/>
  <c r="C375" i="3"/>
  <c r="C376" i="3" s="1"/>
  <c r="C377" i="3" s="1"/>
  <c r="C378" i="3" s="1"/>
  <c r="C379" i="3" s="1"/>
  <c r="A406" i="3"/>
  <c r="G463" i="3"/>
  <c r="B464" i="3"/>
  <c r="G479" i="3"/>
  <c r="B480" i="3"/>
  <c r="G480" i="3" s="1"/>
  <c r="A692" i="3"/>
  <c r="A294" i="3"/>
  <c r="A326" i="3"/>
  <c r="B433" i="3"/>
  <c r="C490" i="3"/>
  <c r="C491" i="3" s="1"/>
  <c r="C492" i="3" s="1"/>
  <c r="C493" i="3" s="1"/>
  <c r="C494" i="3" s="1"/>
  <c r="C495" i="3" s="1"/>
  <c r="C496" i="3" s="1"/>
  <c r="C497" i="3" s="1"/>
  <c r="A497" i="3"/>
  <c r="A498" i="3" s="1"/>
  <c r="C500" i="3"/>
  <c r="C501" i="3" s="1"/>
  <c r="C502" i="3" s="1"/>
  <c r="C503" i="3" s="1"/>
  <c r="C504" i="3" s="1"/>
  <c r="C505" i="3" s="1"/>
  <c r="C506" i="3" s="1"/>
  <c r="G526" i="3"/>
  <c r="A546" i="3"/>
  <c r="C570" i="3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A675" i="3"/>
  <c r="C736" i="3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A467" i="3"/>
  <c r="C470" i="3"/>
  <c r="C471" i="3" s="1"/>
  <c r="C472" i="3" s="1"/>
  <c r="C473" i="3" s="1"/>
  <c r="C474" i="3" s="1"/>
  <c r="A477" i="3"/>
  <c r="A564" i="3"/>
  <c r="B565" i="3"/>
  <c r="G565" i="3" s="1"/>
  <c r="A576" i="3"/>
  <c r="B683" i="3"/>
  <c r="B684" i="3" s="1"/>
  <c r="G684" i="3" s="1"/>
  <c r="A792" i="3"/>
  <c r="G792" i="3" s="1"/>
  <c r="C856" i="3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B923" i="3"/>
  <c r="G922" i="3"/>
  <c r="A968" i="3"/>
  <c r="A425" i="3"/>
  <c r="G481" i="3"/>
  <c r="B482" i="3"/>
  <c r="A533" i="3"/>
  <c r="B591" i="3"/>
  <c r="B606" i="3"/>
  <c r="A618" i="3"/>
  <c r="A641" i="3"/>
  <c r="A642" i="3" s="1"/>
  <c r="A657" i="3"/>
  <c r="A658" i="3" s="1"/>
  <c r="B691" i="3"/>
  <c r="G691" i="3" s="1"/>
  <c r="A697" i="3"/>
  <c r="A447" i="3"/>
  <c r="B471" i="3"/>
  <c r="A474" i="3"/>
  <c r="C482" i="3"/>
  <c r="C483" i="3" s="1"/>
  <c r="C484" i="3" s="1"/>
  <c r="C485" i="3" s="1"/>
  <c r="C486" i="3" s="1"/>
  <c r="A493" i="3"/>
  <c r="C532" i="3"/>
  <c r="C533" i="3" s="1"/>
  <c r="C534" i="3" s="1"/>
  <c r="C535" i="3" s="1"/>
  <c r="A538" i="3"/>
  <c r="A539" i="3" s="1"/>
  <c r="G539" i="3" s="1"/>
  <c r="A556" i="3"/>
  <c r="B615" i="3"/>
  <c r="A619" i="3"/>
  <c r="A644" i="3"/>
  <c r="B647" i="3"/>
  <c r="A660" i="3"/>
  <c r="A666" i="3"/>
  <c r="B694" i="3"/>
  <c r="A699" i="3"/>
  <c r="A704" i="3"/>
  <c r="A708" i="3"/>
  <c r="A815" i="3"/>
  <c r="A402" i="3"/>
  <c r="A421" i="3"/>
  <c r="A472" i="3"/>
  <c r="A489" i="3"/>
  <c r="A553" i="3"/>
  <c r="A569" i="3"/>
  <c r="A570" i="3" s="1"/>
  <c r="C590" i="3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A601" i="3"/>
  <c r="A649" i="3"/>
  <c r="A668" i="3"/>
  <c r="C678" i="3"/>
  <c r="C679" i="3" s="1"/>
  <c r="C680" i="3" s="1"/>
  <c r="A713" i="3"/>
  <c r="A410" i="3"/>
  <c r="B412" i="3"/>
  <c r="G412" i="3" s="1"/>
  <c r="A439" i="3"/>
  <c r="A458" i="3"/>
  <c r="C462" i="3"/>
  <c r="C463" i="3" s="1"/>
  <c r="C464" i="3" s="1"/>
  <c r="C465" i="3" s="1"/>
  <c r="C466" i="3" s="1"/>
  <c r="C467" i="3" s="1"/>
  <c r="A469" i="3"/>
  <c r="C478" i="3"/>
  <c r="C479" i="3" s="1"/>
  <c r="C480" i="3" s="1"/>
  <c r="A509" i="3"/>
  <c r="A515" i="3"/>
  <c r="A519" i="3"/>
  <c r="G537" i="3"/>
  <c r="A578" i="3"/>
  <c r="C614" i="3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/>
  <c r="C647" i="3" s="1"/>
  <c r="C648" i="3" s="1"/>
  <c r="A673" i="3"/>
  <c r="A680" i="3"/>
  <c r="A689" i="3"/>
  <c r="A417" i="3"/>
  <c r="A433" i="3"/>
  <c r="B442" i="3"/>
  <c r="A456" i="3"/>
  <c r="A465" i="3"/>
  <c r="C468" i="3"/>
  <c r="C469" i="3" s="1"/>
  <c r="C508" i="3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A524" i="3"/>
  <c r="A528" i="3"/>
  <c r="A531" i="3"/>
  <c r="A535" i="3"/>
  <c r="C538" i="3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A560" i="3"/>
  <c r="A580" i="3"/>
  <c r="A634" i="3"/>
  <c r="A589" i="3"/>
  <c r="A613" i="3"/>
  <c r="A629" i="3"/>
  <c r="A637" i="3"/>
  <c r="A653" i="3"/>
  <c r="A677" i="3"/>
  <c r="A710" i="3"/>
  <c r="A724" i="3"/>
  <c r="A731" i="3"/>
  <c r="G731" i="3" s="1"/>
  <c r="A737" i="3"/>
  <c r="A747" i="3"/>
  <c r="A777" i="3"/>
  <c r="A795" i="3"/>
  <c r="A819" i="3"/>
  <c r="A871" i="3"/>
  <c r="A907" i="3"/>
  <c r="A931" i="3"/>
  <c r="B1019" i="3"/>
  <c r="G1019" i="3" s="1"/>
  <c r="A759" i="3"/>
  <c r="A772" i="3"/>
  <c r="A783" i="3"/>
  <c r="A824" i="3"/>
  <c r="A850" i="3"/>
  <c r="B873" i="3"/>
  <c r="G873" i="3" s="1"/>
  <c r="A935" i="3"/>
  <c r="B732" i="3"/>
  <c r="B823" i="3"/>
  <c r="G823" i="3" s="1"/>
  <c r="A827" i="3"/>
  <c r="A830" i="3"/>
  <c r="A879" i="3"/>
  <c r="A910" i="3"/>
  <c r="A912" i="3"/>
  <c r="A918" i="3"/>
  <c r="A920" i="3"/>
  <c r="B954" i="3"/>
  <c r="A958" i="3"/>
  <c r="G958" i="3" s="1"/>
  <c r="A960" i="3"/>
  <c r="A961" i="3" s="1"/>
  <c r="A970" i="3"/>
  <c r="A992" i="3"/>
  <c r="A1002" i="3"/>
  <c r="G1002" i="3" s="1"/>
  <c r="B881" i="3"/>
  <c r="G881" i="3" s="1"/>
  <c r="B910" i="3"/>
  <c r="A916" i="3"/>
  <c r="B959" i="3"/>
  <c r="G959" i="3" s="1"/>
  <c r="C964" i="3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A1045" i="3"/>
  <c r="B774" i="3"/>
  <c r="B778" i="3"/>
  <c r="A779" i="3"/>
  <c r="C792" i="3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B793" i="3"/>
  <c r="G793" i="3" s="1"/>
  <c r="A807" i="3"/>
  <c r="A838" i="3"/>
  <c r="A839" i="3" s="1"/>
  <c r="A856" i="3"/>
  <c r="A874" i="3"/>
  <c r="A887" i="3"/>
  <c r="A894" i="3"/>
  <c r="A896" i="3"/>
  <c r="A902" i="3"/>
  <c r="A903" i="3" s="1"/>
  <c r="G938" i="3"/>
  <c r="A940" i="3"/>
  <c r="G940" i="3" s="1"/>
  <c r="A942" i="3"/>
  <c r="A944" i="3"/>
  <c r="A741" i="3"/>
  <c r="A800" i="3"/>
  <c r="A844" i="3"/>
  <c r="A845" i="3" s="1"/>
  <c r="B855" i="3"/>
  <c r="G855" i="3" s="1"/>
  <c r="A860" i="3"/>
  <c r="A863" i="3"/>
  <c r="A900" i="3"/>
  <c r="A923" i="3"/>
  <c r="B942" i="3"/>
  <c r="A952" i="3"/>
  <c r="A953" i="3" s="1"/>
  <c r="A742" i="3"/>
  <c r="B756" i="3"/>
  <c r="A757" i="3"/>
  <c r="A764" i="3"/>
  <c r="A788" i="3"/>
  <c r="C880" i="3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A882" i="3"/>
  <c r="C912" i="3"/>
  <c r="C913" i="3" s="1"/>
  <c r="C914" i="3" s="1"/>
  <c r="C915" i="3" s="1"/>
  <c r="C916" i="3" s="1"/>
  <c r="C917" i="3" s="1"/>
  <c r="C918" i="3" s="1"/>
  <c r="C919" i="3" s="1"/>
  <c r="C920" i="3" s="1"/>
  <c r="A927" i="3"/>
  <c r="A974" i="3"/>
  <c r="A989" i="3"/>
  <c r="A1077" i="3"/>
  <c r="G1088" i="3"/>
  <c r="B1089" i="3"/>
  <c r="A1092" i="3"/>
  <c r="A833" i="3"/>
  <c r="A1004" i="3"/>
  <c r="B1014" i="3"/>
  <c r="G1014" i="3" s="1"/>
  <c r="A1040" i="3"/>
  <c r="G1063" i="3"/>
  <c r="B1071" i="3"/>
  <c r="B1104" i="3"/>
  <c r="C1106" i="3"/>
  <c r="C1107" i="3" s="1"/>
  <c r="C1108" i="3" s="1"/>
  <c r="C1109" i="3" s="1"/>
  <c r="B1003" i="3"/>
  <c r="C1013" i="3"/>
  <c r="C1014" i="3" s="1"/>
  <c r="C1015" i="3" s="1"/>
  <c r="C1016" i="3" s="1"/>
  <c r="C1017" i="3" s="1"/>
  <c r="A1024" i="3"/>
  <c r="A1072" i="3"/>
  <c r="A1083" i="3"/>
  <c r="A1084" i="3" s="1"/>
  <c r="G1098" i="3"/>
  <c r="A1114" i="3"/>
  <c r="A983" i="3"/>
  <c r="A1020" i="3"/>
  <c r="A1037" i="3"/>
  <c r="B1091" i="3"/>
  <c r="A1160" i="3"/>
  <c r="A977" i="3"/>
  <c r="A994" i="3"/>
  <c r="G1058" i="3"/>
  <c r="B1059" i="3"/>
  <c r="A1064" i="3"/>
  <c r="A1069" i="3"/>
  <c r="C1162" i="3"/>
  <c r="C1163" i="3" s="1"/>
  <c r="C1164" i="3" s="1"/>
  <c r="C1165" i="3" s="1"/>
  <c r="C1005" i="3"/>
  <c r="C1006" i="3" s="1"/>
  <c r="C1007" i="3" s="1"/>
  <c r="C1008" i="3" s="1"/>
  <c r="C1009" i="3" s="1"/>
  <c r="C1010" i="3" s="1"/>
  <c r="C1011" i="3" s="1"/>
  <c r="C1012" i="3" s="1"/>
  <c r="B1006" i="3"/>
  <c r="G1006" i="3" s="1"/>
  <c r="B1027" i="3"/>
  <c r="G1036" i="3"/>
  <c r="A1080" i="3"/>
  <c r="A1144" i="3"/>
  <c r="C1255" i="3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A999" i="3"/>
  <c r="A1011" i="3"/>
  <c r="A1012" i="3" s="1"/>
  <c r="A1056" i="3"/>
  <c r="A1059" i="3"/>
  <c r="A1061" i="3"/>
  <c r="G1132" i="3"/>
  <c r="A1157" i="3"/>
  <c r="G1180" i="3"/>
  <c r="A1184" i="3"/>
  <c r="A1266" i="3"/>
  <c r="G1266" i="3" s="1"/>
  <c r="B1291" i="3"/>
  <c r="A1297" i="3"/>
  <c r="B1305" i="3"/>
  <c r="C1343" i="3"/>
  <c r="C1344" i="3" s="1"/>
  <c r="C1345" i="3" s="1"/>
  <c r="C1346" i="3" s="1"/>
  <c r="A1109" i="3"/>
  <c r="A1129" i="3"/>
  <c r="A1130" i="3" s="1"/>
  <c r="A1146" i="3"/>
  <c r="B1183" i="3"/>
  <c r="G1183" i="3" s="1"/>
  <c r="A1210" i="3"/>
  <c r="C1239" i="3"/>
  <c r="C1240" i="3" s="1"/>
  <c r="C1241" i="3" s="1"/>
  <c r="C1242" i="3" s="1"/>
  <c r="C1243" i="3" s="1"/>
  <c r="A1241" i="3"/>
  <c r="A1250" i="3"/>
  <c r="C1273" i="3"/>
  <c r="B1330" i="3"/>
  <c r="B1331" i="3" s="1"/>
  <c r="G1329" i="3"/>
  <c r="B1342" i="3"/>
  <c r="G1342" i="3" s="1"/>
  <c r="A1033" i="3"/>
  <c r="A1049" i="3"/>
  <c r="B1068" i="3"/>
  <c r="G1068" i="3" s="1"/>
  <c r="A1089" i="3"/>
  <c r="A1105" i="3"/>
  <c r="A1126" i="3"/>
  <c r="A1136" i="3"/>
  <c r="A1170" i="3"/>
  <c r="A1176" i="3"/>
  <c r="A1200" i="3"/>
  <c r="A1226" i="3"/>
  <c r="B1234" i="3"/>
  <c r="G1234" i="3" s="1"/>
  <c r="A1289" i="3"/>
  <c r="B1111" i="3"/>
  <c r="G1111" i="3" s="1"/>
  <c r="A1112" i="3"/>
  <c r="A1164" i="3"/>
  <c r="C1169" i="3"/>
  <c r="C1170" i="3" s="1"/>
  <c r="C1171" i="3" s="1"/>
  <c r="C1172" i="3" s="1"/>
  <c r="C1173" i="3" s="1"/>
  <c r="C1174" i="3" s="1"/>
  <c r="C1175" i="3" s="1"/>
  <c r="C1176" i="3" s="1"/>
  <c r="C1177" i="3" s="1"/>
  <c r="C1178" i="3" s="1"/>
  <c r="C1209" i="3"/>
  <c r="C1210" i="3" s="1"/>
  <c r="C1211" i="3" s="1"/>
  <c r="C1212" i="3" s="1"/>
  <c r="A1281" i="3"/>
  <c r="A1282" i="3" s="1"/>
  <c r="A1294" i="3"/>
  <c r="A1311" i="3"/>
  <c r="A1133" i="3"/>
  <c r="A1134" i="3" s="1"/>
  <c r="A1162" i="3"/>
  <c r="A1205" i="3"/>
  <c r="A1206" i="3" s="1"/>
  <c r="A1212" i="3"/>
  <c r="A1213" i="3" s="1"/>
  <c r="A1237" i="3"/>
  <c r="A1238" i="3" s="1"/>
  <c r="A1243" i="3"/>
  <c r="A1252" i="3"/>
  <c r="A1259" i="3"/>
  <c r="A1260" i="3" s="1"/>
  <c r="A1270" i="3"/>
  <c r="A1272" i="3"/>
  <c r="A1278" i="3"/>
  <c r="B1099" i="3"/>
  <c r="A1120" i="3"/>
  <c r="B1133" i="3"/>
  <c r="A1256" i="3"/>
  <c r="A1123" i="3"/>
  <c r="A1124" i="3" s="1"/>
  <c r="A1140" i="3"/>
  <c r="A1141" i="3" s="1"/>
  <c r="A1168" i="3"/>
  <c r="A1178" i="3"/>
  <c r="A1181" i="3"/>
  <c r="A1182" i="3" s="1"/>
  <c r="G1182" i="3" s="1"/>
  <c r="A1189" i="3"/>
  <c r="A1208" i="3"/>
  <c r="A1215" i="3"/>
  <c r="A1230" i="3"/>
  <c r="A1232" i="3"/>
  <c r="B1240" i="3"/>
  <c r="G1240" i="3" s="1"/>
  <c r="B1245" i="3"/>
  <c r="A1246" i="3"/>
  <c r="A1248" i="3"/>
  <c r="C1324" i="3"/>
  <c r="C1325" i="3" s="1"/>
  <c r="C1326" i="3" s="1"/>
  <c r="C1327" i="3" s="1"/>
  <c r="A1117" i="3"/>
  <c r="A1138" i="3"/>
  <c r="A1149" i="3"/>
  <c r="B1168" i="3"/>
  <c r="A1173" i="3"/>
  <c r="B1181" i="3"/>
  <c r="A1191" i="3"/>
  <c r="B1215" i="3"/>
  <c r="B1221" i="3"/>
  <c r="A1222" i="3"/>
  <c r="A1224" i="3"/>
  <c r="B1288" i="3"/>
  <c r="A1292" i="3"/>
  <c r="A1443" i="3"/>
  <c r="A1308" i="3"/>
  <c r="A1314" i="3"/>
  <c r="G1314" i="3" s="1"/>
  <c r="A1334" i="3"/>
  <c r="A1404" i="3"/>
  <c r="A1451" i="3"/>
  <c r="A1453" i="3"/>
  <c r="A1349" i="3"/>
  <c r="B1349" i="3"/>
  <c r="A1362" i="3"/>
  <c r="A1435" i="3"/>
  <c r="A1436" i="3" s="1"/>
  <c r="A1441" i="3"/>
  <c r="A1448" i="3"/>
  <c r="A1306" i="3"/>
  <c r="A1325" i="3"/>
  <c r="A1338" i="3"/>
  <c r="A1345" i="3"/>
  <c r="A1346" i="3" s="1"/>
  <c r="A1347" i="3" s="1"/>
  <c r="G1347" i="3" s="1"/>
  <c r="A1416" i="3"/>
  <c r="A1418" i="3"/>
  <c r="A1432" i="3"/>
  <c r="B1315" i="3"/>
  <c r="G1315" i="3" s="1"/>
  <c r="A1365" i="3"/>
  <c r="A1387" i="3"/>
  <c r="A1394" i="3"/>
  <c r="A1400" i="3"/>
  <c r="A1413" i="3"/>
  <c r="B1446" i="3"/>
  <c r="G1446" i="3" s="1"/>
  <c r="A1290" i="3"/>
  <c r="A1327" i="3"/>
  <c r="A1373" i="3"/>
  <c r="A1389" i="3"/>
  <c r="A1395" i="3"/>
  <c r="A1427" i="3"/>
  <c r="A1429" i="3"/>
  <c r="B1323" i="3"/>
  <c r="G1323" i="3" s="1"/>
  <c r="A1397" i="3"/>
  <c r="A1286" i="3"/>
  <c r="A1304" i="3"/>
  <c r="C1307" i="3"/>
  <c r="C1308" i="3" s="1"/>
  <c r="C1309" i="3" s="1"/>
  <c r="C1310" i="3" s="1"/>
  <c r="C1319" i="3"/>
  <c r="C1320" i="3" s="1"/>
  <c r="A1320" i="3"/>
  <c r="A1330" i="3"/>
  <c r="C1339" i="3"/>
  <c r="C1340" i="3" s="1"/>
  <c r="B1375" i="3"/>
  <c r="B1380" i="3"/>
  <c r="B1381" i="3" s="1"/>
  <c r="G1381" i="3" s="1"/>
  <c r="A1468" i="3"/>
  <c r="A1488" i="3"/>
  <c r="A1490" i="3"/>
  <c r="A1504" i="3"/>
  <c r="B1621" i="3"/>
  <c r="B1630" i="3"/>
  <c r="B1660" i="3"/>
  <c r="G1660" i="3" s="1"/>
  <c r="B1353" i="3"/>
  <c r="A1358" i="3"/>
  <c r="A1382" i="3"/>
  <c r="A1510" i="3"/>
  <c r="A1511" i="3" s="1"/>
  <c r="G1511" i="3" s="1"/>
  <c r="C1515" i="3"/>
  <c r="C1516" i="3" s="1"/>
  <c r="A1567" i="3"/>
  <c r="G1576" i="3"/>
  <c r="B1597" i="3"/>
  <c r="A1624" i="3"/>
  <c r="B1487" i="3"/>
  <c r="A1493" i="3"/>
  <c r="B1539" i="3"/>
  <c r="G1539" i="3" s="1"/>
  <c r="A1560" i="3"/>
  <c r="A1561" i="3" s="1"/>
  <c r="A1635" i="3"/>
  <c r="C1670" i="3"/>
  <c r="A1455" i="3"/>
  <c r="A1470" i="3"/>
  <c r="A1471" i="3" s="1"/>
  <c r="A1479" i="3"/>
  <c r="A1485" i="3"/>
  <c r="A1496" i="3"/>
  <c r="A1497" i="3" s="1"/>
  <c r="A1513" i="3"/>
  <c r="A1543" i="3"/>
  <c r="A1544" i="3" s="1"/>
  <c r="A1547" i="3"/>
  <c r="A1584" i="3"/>
  <c r="A1658" i="3"/>
  <c r="G1658" i="3" s="1"/>
  <c r="A1458" i="3"/>
  <c r="A1477" i="3"/>
  <c r="A1530" i="3"/>
  <c r="B1542" i="3"/>
  <c r="G1541" i="3"/>
  <c r="B1635" i="3"/>
  <c r="B1636" i="3" s="1"/>
  <c r="A1640" i="3"/>
  <c r="C1466" i="3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G1492" i="3"/>
  <c r="C1506" i="3"/>
  <c r="C1507" i="3" s="1"/>
  <c r="A1519" i="3"/>
  <c r="B1547" i="3"/>
  <c r="G1547" i="3" s="1"/>
  <c r="A1553" i="3"/>
  <c r="A1554" i="3" s="1"/>
  <c r="B1571" i="3"/>
  <c r="G1571" i="3" s="1"/>
  <c r="A1577" i="3"/>
  <c r="A1610" i="3"/>
  <c r="A1343" i="3"/>
  <c r="A1351" i="3"/>
  <c r="A1367" i="3"/>
  <c r="B1495" i="3"/>
  <c r="B1507" i="3"/>
  <c r="G1507" i="3" s="1"/>
  <c r="G1518" i="3"/>
  <c r="A1537" i="3"/>
  <c r="B1549" i="3"/>
  <c r="B1587" i="3"/>
  <c r="G1587" i="3" s="1"/>
  <c r="A1594" i="3"/>
  <c r="B1605" i="3"/>
  <c r="A1648" i="3"/>
  <c r="A1650" i="3"/>
  <c r="G1678" i="3"/>
  <c r="B1679" i="3"/>
  <c r="C1497" i="3"/>
  <c r="C1498" i="3" s="1"/>
  <c r="C1499" i="3" s="1"/>
  <c r="B1498" i="3"/>
  <c r="G1498" i="3" s="1"/>
  <c r="A1502" i="3"/>
  <c r="A1520" i="3"/>
  <c r="G1520" i="3" s="1"/>
  <c r="A1522" i="3"/>
  <c r="G1532" i="3"/>
  <c r="B1581" i="3"/>
  <c r="B1614" i="3"/>
  <c r="A1679" i="3"/>
  <c r="A1702" i="3"/>
  <c r="A1703" i="3" s="1"/>
  <c r="A1734" i="3"/>
  <c r="A1735" i="3" s="1"/>
  <c r="A1685" i="3"/>
  <c r="G1685" i="3" s="1"/>
  <c r="B1712" i="3"/>
  <c r="G1712" i="3" s="1"/>
  <c r="A1717" i="3"/>
  <c r="A1718" i="3" s="1"/>
  <c r="A1719" i="3" s="1"/>
  <c r="B1806" i="3"/>
  <c r="A1748" i="3"/>
  <c r="A1695" i="3"/>
  <c r="B1728" i="3"/>
  <c r="G1728" i="3" s="1"/>
  <c r="G1802" i="3"/>
  <c r="B1803" i="3"/>
  <c r="A1669" i="3"/>
  <c r="A1670" i="3" s="1"/>
  <c r="B1672" i="3"/>
  <c r="G1672" i="3" s="1"/>
  <c r="A1673" i="3"/>
  <c r="B1704" i="3"/>
  <c r="G1704" i="3" s="1"/>
  <c r="B1768" i="3"/>
  <c r="G1768" i="3" s="1"/>
  <c r="B1847" i="3"/>
  <c r="B1848" i="3" s="1"/>
  <c r="C1847" i="3"/>
  <c r="B1577" i="3"/>
  <c r="A1582" i="3"/>
  <c r="A1590" i="3"/>
  <c r="B1593" i="3"/>
  <c r="G1593" i="3" s="1"/>
  <c r="A1598" i="3"/>
  <c r="A1606" i="3"/>
  <c r="B1641" i="3"/>
  <c r="B1649" i="3"/>
  <c r="G1649" i="3" s="1"/>
  <c r="A1662" i="3"/>
  <c r="B1673" i="3"/>
  <c r="A1676" i="3"/>
  <c r="B1686" i="3"/>
  <c r="G1693" i="3"/>
  <c r="B1694" i="3"/>
  <c r="B1669" i="3"/>
  <c r="C1672" i="3"/>
  <c r="C1673" i="3" s="1"/>
  <c r="C1674" i="3" s="1"/>
  <c r="C1675" i="3" s="1"/>
  <c r="C1676" i="3" s="1"/>
  <c r="B1697" i="3"/>
  <c r="G1697" i="3" s="1"/>
  <c r="B1722" i="3"/>
  <c r="A1751" i="3"/>
  <c r="G1787" i="3"/>
  <c r="B1788" i="3"/>
  <c r="C1664" i="3"/>
  <c r="C1665" i="3" s="1"/>
  <c r="C1666" i="3" s="1"/>
  <c r="C1696" i="3"/>
  <c r="C1697" i="3" s="1"/>
  <c r="C1698" i="3" s="1"/>
  <c r="C1699" i="3" s="1"/>
  <c r="C1700" i="3" s="1"/>
  <c r="C1701" i="3" s="1"/>
  <c r="C1702" i="3" s="1"/>
  <c r="G1724" i="3"/>
  <c r="A1725" i="3"/>
  <c r="A1726" i="3"/>
  <c r="C1730" i="3"/>
  <c r="C1731" i="3" s="1"/>
  <c r="A1689" i="3"/>
  <c r="A1705" i="3"/>
  <c r="A1713" i="3"/>
  <c r="A1729" i="3"/>
  <c r="B1763" i="3"/>
  <c r="G1763" i="3" s="1"/>
  <c r="C1801" i="3"/>
  <c r="C1802" i="3" s="1"/>
  <c r="C1803" i="3" s="1"/>
  <c r="C1804" i="3" s="1"/>
  <c r="A2010" i="3"/>
  <c r="A2078" i="3"/>
  <c r="A2079" i="3" s="1"/>
  <c r="C1763" i="3"/>
  <c r="C1764" i="3" s="1"/>
  <c r="C1765" i="3" s="1"/>
  <c r="C1766" i="3" s="1"/>
  <c r="A1770" i="3"/>
  <c r="B1811" i="3"/>
  <c r="G1821" i="3"/>
  <c r="B1822" i="3"/>
  <c r="B1918" i="3"/>
  <c r="G1918" i="3" s="1"/>
  <c r="A1731" i="3"/>
  <c r="G1815" i="3"/>
  <c r="G1844" i="3"/>
  <c r="B1845" i="3"/>
  <c r="B1858" i="3"/>
  <c r="B1753" i="3"/>
  <c r="A1911" i="3"/>
  <c r="B1749" i="3"/>
  <c r="A1756" i="3"/>
  <c r="A1776" i="3"/>
  <c r="A1816" i="3"/>
  <c r="G1818" i="3"/>
  <c r="B1819" i="3"/>
  <c r="G1819" i="3" s="1"/>
  <c r="A1823" i="3"/>
  <c r="B1828" i="3"/>
  <c r="G1827" i="3"/>
  <c r="A1778" i="3"/>
  <c r="A1807" i="3"/>
  <c r="C1808" i="3"/>
  <c r="C1809" i="3" s="1"/>
  <c r="A1903" i="3"/>
  <c r="A1831" i="3"/>
  <c r="A1862" i="3"/>
  <c r="A1877" i="3"/>
  <c r="B1882" i="3"/>
  <c r="B1902" i="3"/>
  <c r="G1902" i="3" s="1"/>
  <c r="B1910" i="3"/>
  <c r="G1910" i="3" s="1"/>
  <c r="A1923" i="3"/>
  <c r="G1925" i="3"/>
  <c r="B1926" i="3"/>
  <c r="G1926" i="3" s="1"/>
  <c r="B1797" i="3"/>
  <c r="A1828" i="3"/>
  <c r="A1829" i="3" s="1"/>
  <c r="A1837" i="3"/>
  <c r="A1838" i="3"/>
  <c r="A1868" i="3"/>
  <c r="A1869" i="3" s="1"/>
  <c r="G1869" i="3" s="1"/>
  <c r="A1886" i="3"/>
  <c r="B1913" i="3"/>
  <c r="G1913" i="3" s="1"/>
  <c r="A1927" i="3"/>
  <c r="B1943" i="3"/>
  <c r="B2003" i="3"/>
  <c r="G2002" i="3"/>
  <c r="B2104" i="3"/>
  <c r="B1816" i="3"/>
  <c r="C1848" i="3"/>
  <c r="C1849" i="3" s="1"/>
  <c r="C1850" i="3" s="1"/>
  <c r="C1851" i="3" s="1"/>
  <c r="A1871" i="3"/>
  <c r="A1883" i="3"/>
  <c r="C1912" i="3"/>
  <c r="C1913" i="3" s="1"/>
  <c r="C1914" i="3" s="1"/>
  <c r="C1915" i="3" s="1"/>
  <c r="C1916" i="3" s="1"/>
  <c r="A1919" i="3"/>
  <c r="B1836" i="3"/>
  <c r="A1842" i="3"/>
  <c r="A1852" i="3"/>
  <c r="A1854" i="3"/>
  <c r="C1864" i="3"/>
  <c r="B1879" i="3"/>
  <c r="G1879" i="3" s="1"/>
  <c r="C1942" i="3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4" i="3"/>
  <c r="C1955" i="3" s="1"/>
  <c r="C1956" i="3" s="1"/>
  <c r="A1794" i="3"/>
  <c r="A1826" i="3"/>
  <c r="B1830" i="3"/>
  <c r="G1830" i="3" s="1"/>
  <c r="B1886" i="3"/>
  <c r="G1885" i="3"/>
  <c r="A1935" i="3"/>
  <c r="G1954" i="3"/>
  <c r="B1955" i="3"/>
  <c r="G1955" i="3" s="1"/>
  <c r="A2017" i="3"/>
  <c r="G2017" i="3" s="1"/>
  <c r="A1845" i="3"/>
  <c r="A1846" i="3" s="1"/>
  <c r="A1859" i="3"/>
  <c r="A1860" i="3" s="1"/>
  <c r="G1860" i="3" s="1"/>
  <c r="B1870" i="3"/>
  <c r="G1870" i="3" s="1"/>
  <c r="B1873" i="3"/>
  <c r="A1901" i="3"/>
  <c r="G1901" i="3" s="1"/>
  <c r="C1937" i="3"/>
  <c r="C1938" i="3" s="1"/>
  <c r="B1974" i="3"/>
  <c r="B1981" i="3"/>
  <c r="G1981" i="3" s="1"/>
  <c r="B1987" i="3"/>
  <c r="G1987" i="3" s="1"/>
  <c r="B1991" i="3"/>
  <c r="B2015" i="3"/>
  <c r="G2038" i="3"/>
  <c r="B2039" i="3"/>
  <c r="B2150" i="3"/>
  <c r="G2150" i="3" s="1"/>
  <c r="A1960" i="3"/>
  <c r="A1961" i="3" s="1"/>
  <c r="A1962" i="3" s="1"/>
  <c r="A1995" i="3"/>
  <c r="A2043" i="3"/>
  <c r="B2069" i="3"/>
  <c r="G2069" i="3" s="1"/>
  <c r="G2076" i="3"/>
  <c r="A1964" i="3"/>
  <c r="G1968" i="3"/>
  <c r="A1971" i="3"/>
  <c r="A1976" i="3"/>
  <c r="A1992" i="3"/>
  <c r="B2005" i="3"/>
  <c r="G2005" i="3" s="1"/>
  <c r="A2016" i="3"/>
  <c r="G2035" i="3"/>
  <c r="A2040" i="3"/>
  <c r="A2041" i="3" s="1"/>
  <c r="B2070" i="3"/>
  <c r="G2070" i="3" s="1"/>
  <c r="C2091" i="3"/>
  <c r="C2092" i="3" s="1"/>
  <c r="C2093" i="3" s="1"/>
  <c r="B2091" i="3"/>
  <c r="A2105" i="3"/>
  <c r="A2213" i="3"/>
  <c r="G2213" i="3" s="1"/>
  <c r="A1946" i="3"/>
  <c r="A1979" i="3"/>
  <c r="B1999" i="3"/>
  <c r="A2090" i="3"/>
  <c r="A2091" i="3" s="1"/>
  <c r="B2186" i="3"/>
  <c r="A1937" i="3"/>
  <c r="A1938" i="3" s="1"/>
  <c r="A1953" i="3"/>
  <c r="G1953" i="3" s="1"/>
  <c r="G1966" i="3"/>
  <c r="B1985" i="3"/>
  <c r="G1985" i="3" s="1"/>
  <c r="B1995" i="3"/>
  <c r="B1996" i="3" s="1"/>
  <c r="B1997" i="3" s="1"/>
  <c r="C1997" i="3"/>
  <c r="C2005" i="3"/>
  <c r="C2006" i="3" s="1"/>
  <c r="G2007" i="3"/>
  <c r="B2019" i="3"/>
  <c r="G2018" i="3"/>
  <c r="A2073" i="3"/>
  <c r="A1986" i="3"/>
  <c r="G1986" i="3" s="1"/>
  <c r="A1988" i="3"/>
  <c r="A2024" i="3"/>
  <c r="A2027" i="3"/>
  <c r="B2043" i="3"/>
  <c r="G2043" i="3" s="1"/>
  <c r="G2042" i="3"/>
  <c r="B2045" i="3"/>
  <c r="G2045" i="3" s="1"/>
  <c r="A2067" i="3"/>
  <c r="B2089" i="3"/>
  <c r="G2089" i="3" s="1"/>
  <c r="B1958" i="3"/>
  <c r="G1978" i="3"/>
  <c r="A2000" i="3"/>
  <c r="A2003" i="3"/>
  <c r="A2014" i="3"/>
  <c r="A2099" i="3"/>
  <c r="A2100" i="3" s="1"/>
  <c r="G2100" i="3" s="1"/>
  <c r="C2103" i="3"/>
  <c r="C2104" i="3" s="1"/>
  <c r="C2105" i="3" s="1"/>
  <c r="B2115" i="3"/>
  <c r="A2118" i="3"/>
  <c r="G2124" i="3"/>
  <c r="B2127" i="3"/>
  <c r="G2127" i="3" s="1"/>
  <c r="G2164" i="3"/>
  <c r="G2234" i="3"/>
  <c r="B2235" i="3"/>
  <c r="B2255" i="3"/>
  <c r="C2255" i="3"/>
  <c r="C2256" i="3" s="1"/>
  <c r="C2257" i="3" s="1"/>
  <c r="A2096" i="3"/>
  <c r="G2144" i="3"/>
  <c r="B2145" i="3"/>
  <c r="G2145" i="3" s="1"/>
  <c r="B2086" i="3"/>
  <c r="G2086" i="3" s="1"/>
  <c r="C2096" i="3"/>
  <c r="A2109" i="3"/>
  <c r="G2109" i="3" s="1"/>
  <c r="B2120" i="3"/>
  <c r="B2137" i="3"/>
  <c r="G2165" i="3"/>
  <c r="B2166" i="3"/>
  <c r="G2166" i="3" s="1"/>
  <c r="A2084" i="3"/>
  <c r="A2087" i="3"/>
  <c r="A2088" i="3" s="1"/>
  <c r="G2088" i="3" s="1"/>
  <c r="A2102" i="3"/>
  <c r="A2115" i="3"/>
  <c r="A2116" i="3" s="1"/>
  <c r="B2176" i="3"/>
  <c r="G2176" i="3" s="1"/>
  <c r="B2179" i="3"/>
  <c r="C2079" i="3"/>
  <c r="C2080" i="3" s="1"/>
  <c r="C2081" i="3" s="1"/>
  <c r="B2110" i="3"/>
  <c r="G2110" i="3" s="1"/>
  <c r="A2132" i="3"/>
  <c r="A2139" i="3"/>
  <c r="G2147" i="3"/>
  <c r="B2148" i="3"/>
  <c r="A2148" i="3"/>
  <c r="A2149" i="3" s="1"/>
  <c r="B2172" i="3"/>
  <c r="B2203" i="3"/>
  <c r="A2245" i="3"/>
  <c r="G2245" i="3" s="1"/>
  <c r="A2094" i="3"/>
  <c r="A2125" i="3"/>
  <c r="G2125" i="3" s="1"/>
  <c r="A2082" i="3"/>
  <c r="B2095" i="3"/>
  <c r="G2095" i="3" s="1"/>
  <c r="B2101" i="3"/>
  <c r="G2101" i="3" s="1"/>
  <c r="A2128" i="3"/>
  <c r="A2141" i="3"/>
  <c r="A2111" i="3"/>
  <c r="A2135" i="3"/>
  <c r="A2151" i="3"/>
  <c r="A2167" i="3"/>
  <c r="A2173" i="3"/>
  <c r="A2174" i="3" s="1"/>
  <c r="A2175" i="3" s="1"/>
  <c r="G2175" i="3" s="1"/>
  <c r="A2177" i="3"/>
  <c r="A2186" i="3"/>
  <c r="A2205" i="3"/>
  <c r="A2207" i="3"/>
  <c r="A2226" i="3"/>
  <c r="C2231" i="3"/>
  <c r="C2232" i="3" s="1"/>
  <c r="B2246" i="3"/>
  <c r="G2246" i="3" s="1"/>
  <c r="A2258" i="3"/>
  <c r="G2258" i="3" s="1"/>
  <c r="A2276" i="3"/>
  <c r="A2189" i="3"/>
  <c r="G2205" i="3"/>
  <c r="B2206" i="3"/>
  <c r="G2206" i="3" s="1"/>
  <c r="A2216" i="3"/>
  <c r="A2251" i="3"/>
  <c r="A2252" i="3" s="1"/>
  <c r="B2259" i="3"/>
  <c r="C2275" i="3"/>
  <c r="A2121" i="3"/>
  <c r="B2169" i="3"/>
  <c r="G2169" i="3" s="1"/>
  <c r="A2183" i="3"/>
  <c r="A2192" i="3"/>
  <c r="B2250" i="3"/>
  <c r="A2261" i="3"/>
  <c r="A2263" i="3"/>
  <c r="C2169" i="3"/>
  <c r="C2170" i="3" s="1"/>
  <c r="G2212" i="3"/>
  <c r="B2219" i="3"/>
  <c r="A2229" i="3"/>
  <c r="A2230" i="3" s="1"/>
  <c r="G2230" i="3" s="1"/>
  <c r="B2229" i="3"/>
  <c r="B2237" i="3"/>
  <c r="B2262" i="3"/>
  <c r="G2262" i="3" s="1"/>
  <c r="B2277" i="3"/>
  <c r="G2277" i="3" s="1"/>
  <c r="C2277" i="3"/>
  <c r="C2278" i="3" s="1"/>
  <c r="C2279" i="3" s="1"/>
  <c r="A2210" i="3"/>
  <c r="C2215" i="3"/>
  <c r="C2216" i="3" s="1"/>
  <c r="C2217" i="3" s="1"/>
  <c r="A2221" i="3"/>
  <c r="G2221" i="3" s="1"/>
  <c r="A2223" i="3"/>
  <c r="B2240" i="3"/>
  <c r="G2240" i="3" s="1"/>
  <c r="A2273" i="3"/>
  <c r="A2170" i="3"/>
  <c r="G2188" i="3"/>
  <c r="B2189" i="3"/>
  <c r="G2189" i="3" s="1"/>
  <c r="B2200" i="3"/>
  <c r="G2200" i="3" s="1"/>
  <c r="B2222" i="3"/>
  <c r="G2222" i="3" s="1"/>
  <c r="A2232" i="3"/>
  <c r="B2265" i="3"/>
  <c r="C2265" i="3"/>
  <c r="C2266" i="3" s="1"/>
  <c r="C2183" i="3"/>
  <c r="A2235" i="3"/>
  <c r="G2242" i="3"/>
  <c r="B2243" i="3"/>
  <c r="B2253" i="3"/>
  <c r="A2255" i="3"/>
  <c r="C2263" i="3"/>
  <c r="A2278" i="3"/>
  <c r="C2286" i="3"/>
  <c r="C2287" i="3" s="1"/>
  <c r="C2288" i="3" s="1"/>
  <c r="A2266" i="3"/>
  <c r="A2292" i="3"/>
  <c r="G2292" i="3" s="1"/>
  <c r="A2269" i="3"/>
  <c r="A2270" i="3" s="1"/>
  <c r="B2269" i="3"/>
  <c r="A2283" i="3"/>
  <c r="G2283" i="3" s="1"/>
  <c r="B2293" i="3"/>
  <c r="G2293" i="3" s="1"/>
  <c r="B2284" i="3"/>
  <c r="G2284" i="3" s="1"/>
  <c r="G2286" i="3"/>
  <c r="B2287" i="3"/>
  <c r="G2215" i="3" l="1"/>
  <c r="B2216" i="3"/>
  <c r="B2217" i="3" s="1"/>
  <c r="G342" i="3"/>
  <c r="B343" i="3"/>
  <c r="G343" i="3" s="1"/>
  <c r="G508" i="3"/>
  <c r="B509" i="3"/>
  <c r="B2084" i="3"/>
  <c r="G2084" i="3" s="1"/>
  <c r="G2083" i="3"/>
  <c r="G1977" i="3"/>
  <c r="G1425" i="3"/>
  <c r="G1969" i="3"/>
  <c r="G2026" i="3"/>
  <c r="B1117" i="3"/>
  <c r="B566" i="3"/>
  <c r="G1517" i="3"/>
  <c r="G1923" i="3"/>
  <c r="B2099" i="3"/>
  <c r="B176" i="3"/>
  <c r="G176" i="3" s="1"/>
  <c r="G1852" i="3"/>
  <c r="G264" i="3"/>
  <c r="B1769" i="3"/>
  <c r="B1529" i="3"/>
  <c r="G1529" i="3" s="1"/>
  <c r="B1880" i="3"/>
  <c r="G1880" i="3" s="1"/>
  <c r="G1722" i="3"/>
  <c r="G1673" i="3"/>
  <c r="B905" i="3"/>
  <c r="B192" i="3"/>
  <c r="G192" i="3" s="1"/>
  <c r="G2107" i="3"/>
  <c r="B228" i="3"/>
  <c r="B229" i="3" s="1"/>
  <c r="G229" i="3" s="1"/>
  <c r="B2073" i="3"/>
  <c r="B2074" i="3" s="1"/>
  <c r="B1522" i="3"/>
  <c r="G1522" i="3" s="1"/>
  <c r="B960" i="3"/>
  <c r="G960" i="3" s="1"/>
  <c r="B488" i="3"/>
  <c r="G187" i="3"/>
  <c r="G1938" i="3"/>
  <c r="G1074" i="3"/>
  <c r="B1075" i="3"/>
  <c r="G2019" i="3"/>
  <c r="B1698" i="3"/>
  <c r="B1699" i="3" s="1"/>
  <c r="G1181" i="3"/>
  <c r="G1311" i="3"/>
  <c r="B2009" i="3"/>
  <c r="G183" i="3"/>
  <c r="G182" i="3"/>
  <c r="G1881" i="3"/>
  <c r="B2192" i="3"/>
  <c r="B2193" i="3" s="1"/>
  <c r="B2194" i="3" s="1"/>
  <c r="B1313" i="3"/>
  <c r="G1313" i="3" s="1"/>
  <c r="G2289" i="3"/>
  <c r="B2241" i="3"/>
  <c r="G2241" i="3" s="1"/>
  <c r="B1404" i="3"/>
  <c r="B1405" i="3" s="1"/>
  <c r="B1020" i="3"/>
  <c r="G1020" i="3" s="1"/>
  <c r="B249" i="3"/>
  <c r="G249" i="3" s="1"/>
  <c r="G1463" i="3"/>
  <c r="G2229" i="3"/>
  <c r="B2037" i="3"/>
  <c r="G2037" i="3" s="1"/>
  <c r="G2003" i="3"/>
  <c r="B1502" i="3"/>
  <c r="B1324" i="3"/>
  <c r="G2108" i="3"/>
  <c r="G1667" i="3"/>
  <c r="G1970" i="3"/>
  <c r="B1971" i="3"/>
  <c r="G1971" i="3" s="1"/>
  <c r="B1205" i="3"/>
  <c r="G1205" i="3" s="1"/>
  <c r="G1204" i="3"/>
  <c r="B2282" i="3"/>
  <c r="G2282" i="3" s="1"/>
  <c r="G2281" i="3"/>
  <c r="B49" i="3"/>
  <c r="B50" i="3" s="1"/>
  <c r="G50" i="3" s="1"/>
  <c r="G48" i="3"/>
  <c r="G978" i="3"/>
  <c r="B979" i="3"/>
  <c r="B2078" i="3"/>
  <c r="G2078" i="3" s="1"/>
  <c r="G2077" i="3"/>
  <c r="G1536" i="3"/>
  <c r="B1537" i="3"/>
  <c r="G1537" i="3" s="1"/>
  <c r="G2231" i="3"/>
  <c r="B2232" i="3"/>
  <c r="G1524" i="3"/>
  <c r="B1525" i="3"/>
  <c r="G1774" i="3"/>
  <c r="B1775" i="3"/>
  <c r="G1552" i="3"/>
  <c r="B1553" i="3"/>
  <c r="B2090" i="3"/>
  <c r="B1729" i="3"/>
  <c r="G1729" i="3" s="1"/>
  <c r="G1512" i="3"/>
  <c r="G1569" i="3"/>
  <c r="B1343" i="3"/>
  <c r="G1343" i="3" s="1"/>
  <c r="B1956" i="3"/>
  <c r="G1956" i="3" s="1"/>
  <c r="B1783" i="3"/>
  <c r="G1206" i="3"/>
  <c r="B233" i="3"/>
  <c r="G233" i="3" s="1"/>
  <c r="G1095" i="3"/>
  <c r="B610" i="3"/>
  <c r="G610" i="3" s="1"/>
  <c r="B2290" i="3"/>
  <c r="G2290" i="3" s="1"/>
  <c r="B2096" i="3"/>
  <c r="G2096" i="3" s="1"/>
  <c r="B1871" i="3"/>
  <c r="G1871" i="3" s="1"/>
  <c r="G1898" i="3"/>
  <c r="B1831" i="3"/>
  <c r="G1513" i="3"/>
  <c r="B382" i="3"/>
  <c r="G382" i="3" s="1"/>
  <c r="B2030" i="3"/>
  <c r="G1983" i="3"/>
  <c r="B2275" i="3"/>
  <c r="G2275" i="3" s="1"/>
  <c r="G2131" i="3"/>
  <c r="B1908" i="3"/>
  <c r="G1908" i="3" s="1"/>
  <c r="B26" i="3"/>
  <c r="B27" i="3" s="1"/>
  <c r="G27" i="3" s="1"/>
  <c r="B1877" i="3"/>
  <c r="G1877" i="3" s="1"/>
  <c r="G2057" i="3"/>
  <c r="B1825" i="3"/>
  <c r="G1825" i="3" s="1"/>
  <c r="B1030" i="3"/>
  <c r="G1030" i="3" s="1"/>
  <c r="B2167" i="3"/>
  <c r="G2167" i="3" s="1"/>
  <c r="G1679" i="3"/>
  <c r="G1349" i="3"/>
  <c r="B1112" i="3"/>
  <c r="B265" i="3"/>
  <c r="B1900" i="3"/>
  <c r="G1900" i="3" s="1"/>
  <c r="G1027" i="3"/>
  <c r="G683" i="3"/>
  <c r="B344" i="3"/>
  <c r="G344" i="3" s="1"/>
  <c r="B1276" i="3"/>
  <c r="B1277" i="3" s="1"/>
  <c r="B1001" i="3"/>
  <c r="G1001" i="3" s="1"/>
  <c r="G1000" i="3"/>
  <c r="B2210" i="3"/>
  <c r="A2214" i="3"/>
  <c r="B1941" i="3"/>
  <c r="G1941" i="3" s="1"/>
  <c r="G1725" i="3"/>
  <c r="B1530" i="3"/>
  <c r="G1530" i="3" s="1"/>
  <c r="B2013" i="3"/>
  <c r="G2013" i="3" s="1"/>
  <c r="G2055" i="3"/>
  <c r="G1038" i="3"/>
  <c r="B1039" i="3"/>
  <c r="G2060" i="3"/>
  <c r="B2061" i="3"/>
  <c r="G1143" i="3"/>
  <c r="B1144" i="3"/>
  <c r="G602" i="3"/>
  <c r="B603" i="3"/>
  <c r="G603" i="3" s="1"/>
  <c r="B1479" i="3"/>
  <c r="G1478" i="3"/>
  <c r="G650" i="3"/>
  <c r="B651" i="3"/>
  <c r="G2117" i="3"/>
  <c r="B2118" i="3"/>
  <c r="G2118" i="3" s="1"/>
  <c r="G2033" i="3"/>
  <c r="B2034" i="3"/>
  <c r="G2034" i="3" s="1"/>
  <c r="G612" i="3"/>
  <c r="B613" i="3"/>
  <c r="G1861" i="3"/>
  <c r="B1862" i="3"/>
  <c r="B1863" i="3" s="1"/>
  <c r="B1864" i="3" s="1"/>
  <c r="G706" i="3"/>
  <c r="B707" i="3"/>
  <c r="G251" i="3"/>
  <c r="B252" i="3"/>
  <c r="G252" i="3" s="1"/>
  <c r="B1854" i="3"/>
  <c r="B1855" i="3" s="1"/>
  <c r="B1856" i="3" s="1"/>
  <c r="G1853" i="3"/>
  <c r="G2052" i="3"/>
  <c r="B2053" i="3"/>
  <c r="G2053" i="3" s="1"/>
  <c r="G1464" i="3"/>
  <c r="B1465" i="3"/>
  <c r="G2134" i="3"/>
  <c r="B2135" i="3"/>
  <c r="G2135" i="3" s="1"/>
  <c r="G1733" i="3"/>
  <c r="B1734" i="3"/>
  <c r="G1623" i="3"/>
  <c r="B1624" i="3"/>
  <c r="B1625" i="3" s="1"/>
  <c r="B1626" i="3" s="1"/>
  <c r="G1848" i="3"/>
  <c r="B1849" i="3"/>
  <c r="B1850" i="3" s="1"/>
  <c r="G1405" i="3"/>
  <c r="B1406" i="3"/>
  <c r="G1406" i="3" s="1"/>
  <c r="G2182" i="3"/>
  <c r="B2183" i="3"/>
  <c r="G2183" i="3" s="1"/>
  <c r="B675" i="3"/>
  <c r="G675" i="3" s="1"/>
  <c r="G674" i="3"/>
  <c r="G701" i="3"/>
  <c r="B702" i="3"/>
  <c r="B2294" i="3"/>
  <c r="B2278" i="3"/>
  <c r="G2278" i="3" s="1"/>
  <c r="G2216" i="3"/>
  <c r="B1427" i="3"/>
  <c r="G1276" i="3"/>
  <c r="G11" i="3"/>
  <c r="G2056" i="3"/>
  <c r="B1516" i="3"/>
  <c r="G1516" i="3" s="1"/>
  <c r="G2192" i="3"/>
  <c r="B2081" i="3"/>
  <c r="G2081" i="3" s="1"/>
  <c r="B1911" i="3"/>
  <c r="G1831" i="3"/>
  <c r="G1577" i="3"/>
  <c r="B1015" i="3"/>
  <c r="B856" i="3"/>
  <c r="G856" i="3" s="1"/>
  <c r="G228" i="3"/>
  <c r="G2047" i="3"/>
  <c r="B2048" i="3"/>
  <c r="B1198" i="3"/>
  <c r="B244" i="3"/>
  <c r="G2270" i="3"/>
  <c r="G2090" i="3"/>
  <c r="G1845" i="3"/>
  <c r="G1822" i="3"/>
  <c r="B1594" i="3"/>
  <c r="G1594" i="3" s="1"/>
  <c r="G1568" i="3"/>
  <c r="G10" i="3"/>
  <c r="B1793" i="3"/>
  <c r="G2210" i="3"/>
  <c r="B2226" i="3"/>
  <c r="G2226" i="3" s="1"/>
  <c r="B1588" i="3"/>
  <c r="G1588" i="3" s="1"/>
  <c r="B2058" i="3"/>
  <c r="G2058" i="3" s="1"/>
  <c r="B240" i="3"/>
  <c r="G2271" i="3"/>
  <c r="G2148" i="3"/>
  <c r="G2073" i="3"/>
  <c r="B2160" i="3"/>
  <c r="B2161" i="3" s="1"/>
  <c r="G2161" i="3" s="1"/>
  <c r="G1979" i="3"/>
  <c r="B1610" i="3"/>
  <c r="B1611" i="3" s="1"/>
  <c r="B1612" i="3" s="1"/>
  <c r="G1621" i="3"/>
  <c r="G1380" i="3"/>
  <c r="B1033" i="3"/>
  <c r="B255" i="3"/>
  <c r="B1934" i="3"/>
  <c r="G1934" i="3" s="1"/>
  <c r="G2156" i="3"/>
  <c r="B2157" i="3"/>
  <c r="G2157" i="3" s="1"/>
  <c r="B2207" i="3"/>
  <c r="G2207" i="3" s="1"/>
  <c r="B2006" i="3"/>
  <c r="G2006" i="3" s="1"/>
  <c r="B1713" i="3"/>
  <c r="B1714" i="3" s="1"/>
  <c r="G1215" i="3"/>
  <c r="G1168" i="3"/>
  <c r="B874" i="3"/>
  <c r="B151" i="3"/>
  <c r="B51" i="3"/>
  <c r="G51" i="3" s="1"/>
  <c r="B1268" i="3"/>
  <c r="G1267" i="3"/>
  <c r="B1509" i="3"/>
  <c r="G1508" i="3"/>
  <c r="G2269" i="3"/>
  <c r="B2263" i="3"/>
  <c r="G2263" i="3" s="1"/>
  <c r="B2177" i="3"/>
  <c r="G1854" i="3"/>
  <c r="B1730" i="3"/>
  <c r="B1705" i="3"/>
  <c r="G1705" i="3" s="1"/>
  <c r="B1650" i="3"/>
  <c r="G1650" i="3" s="1"/>
  <c r="B1208" i="3"/>
  <c r="B1160" i="3"/>
  <c r="G1160" i="3" s="1"/>
  <c r="B961" i="3"/>
  <c r="G961" i="3" s="1"/>
  <c r="B692" i="3"/>
  <c r="G692" i="3" s="1"/>
  <c r="B126" i="3"/>
  <c r="B230" i="3"/>
  <c r="G230" i="3" s="1"/>
  <c r="B1637" i="3"/>
  <c r="B542" i="3"/>
  <c r="B1627" i="3"/>
  <c r="G2287" i="3"/>
  <c r="B2288" i="3"/>
  <c r="G2288" i="3" s="1"/>
  <c r="B2291" i="3"/>
  <c r="G2291" i="3" s="1"/>
  <c r="G2252" i="3"/>
  <c r="A2208" i="3"/>
  <c r="A2142" i="3"/>
  <c r="B2111" i="3"/>
  <c r="G2203" i="3"/>
  <c r="B2204" i="3"/>
  <c r="G2204" i="3" s="1"/>
  <c r="G2099" i="3"/>
  <c r="B2151" i="3"/>
  <c r="G2116" i="3"/>
  <c r="G2051" i="3"/>
  <c r="G2014" i="3"/>
  <c r="A1957" i="3"/>
  <c r="G1886" i="3"/>
  <c r="A1795" i="3"/>
  <c r="A1920" i="3"/>
  <c r="B1883" i="3"/>
  <c r="G1883" i="3" s="1"/>
  <c r="G1882" i="3"/>
  <c r="A1832" i="3"/>
  <c r="A1808" i="3"/>
  <c r="B1764" i="3"/>
  <c r="G1734" i="3"/>
  <c r="B1735" i="3"/>
  <c r="A1706" i="3"/>
  <c r="A1674" i="3"/>
  <c r="B1582" i="3"/>
  <c r="G1581" i="3"/>
  <c r="A1599" i="3"/>
  <c r="A1578" i="3"/>
  <c r="G1497" i="3"/>
  <c r="A1641" i="3"/>
  <c r="G1502" i="3"/>
  <c r="B1503" i="3"/>
  <c r="G1630" i="3"/>
  <c r="B1631" i="3"/>
  <c r="A1398" i="3"/>
  <c r="A1328" i="3"/>
  <c r="A1419" i="3"/>
  <c r="A1401" i="3"/>
  <c r="G1099" i="3"/>
  <c r="B1100" i="3"/>
  <c r="G1277" i="3"/>
  <c r="B1278" i="3"/>
  <c r="B1316" i="3"/>
  <c r="A1279" i="3"/>
  <c r="B1161" i="3"/>
  <c r="A1165" i="3"/>
  <c r="G1330" i="3"/>
  <c r="G1037" i="3"/>
  <c r="G1064" i="3"/>
  <c r="A1090" i="3"/>
  <c r="A1034" i="3"/>
  <c r="G778" i="3"/>
  <c r="B779" i="3"/>
  <c r="A825" i="3"/>
  <c r="G777" i="3"/>
  <c r="A550" i="3"/>
  <c r="G538" i="3"/>
  <c r="A422" i="3"/>
  <c r="A661" i="3"/>
  <c r="G507" i="3"/>
  <c r="G471" i="3"/>
  <c r="B472" i="3"/>
  <c r="G613" i="3"/>
  <c r="G923" i="3"/>
  <c r="A478" i="3"/>
  <c r="A605" i="3"/>
  <c r="A380" i="3"/>
  <c r="G282" i="3"/>
  <c r="B283" i="3"/>
  <c r="A132" i="3"/>
  <c r="A189" i="3"/>
  <c r="B210" i="3"/>
  <c r="G209" i="3"/>
  <c r="A259" i="3"/>
  <c r="G106" i="3"/>
  <c r="G2243" i="3"/>
  <c r="B2244" i="3"/>
  <c r="G2244" i="3" s="1"/>
  <c r="B2223" i="3"/>
  <c r="G2223" i="3" s="1"/>
  <c r="G2250" i="3"/>
  <c r="B2251" i="3"/>
  <c r="G2251" i="3" s="1"/>
  <c r="A2184" i="3"/>
  <c r="B2247" i="3"/>
  <c r="A2133" i="3"/>
  <c r="A2249" i="3"/>
  <c r="A2085" i="3"/>
  <c r="G2141" i="3"/>
  <c r="G2139" i="3"/>
  <c r="G2115" i="3"/>
  <c r="B2128" i="3"/>
  <c r="A2004" i="3"/>
  <c r="B2054" i="3"/>
  <c r="G2054" i="3" s="1"/>
  <c r="A2028" i="3"/>
  <c r="G1995" i="3"/>
  <c r="G1962" i="3"/>
  <c r="G2041" i="3"/>
  <c r="B1964" i="3"/>
  <c r="G1964" i="3" s="1"/>
  <c r="A2106" i="3"/>
  <c r="A1965" i="3"/>
  <c r="B2040" i="3"/>
  <c r="G2040" i="3" s="1"/>
  <c r="G2039" i="3"/>
  <c r="B1992" i="3"/>
  <c r="G1992" i="3" s="1"/>
  <c r="G1991" i="3"/>
  <c r="B1846" i="3"/>
  <c r="G1846" i="3" s="1"/>
  <c r="B2020" i="3"/>
  <c r="B1887" i="3"/>
  <c r="B1914" i="3"/>
  <c r="A1843" i="3"/>
  <c r="G1943" i="3"/>
  <c r="B1944" i="3"/>
  <c r="G1797" i="3"/>
  <c r="B1798" i="3"/>
  <c r="G1909" i="3"/>
  <c r="A1757" i="3"/>
  <c r="B1754" i="3"/>
  <c r="A1732" i="3"/>
  <c r="A1801" i="3"/>
  <c r="A1690" i="3"/>
  <c r="B1789" i="3"/>
  <c r="G1788" i="3"/>
  <c r="G1694" i="3"/>
  <c r="B1695" i="3"/>
  <c r="G1695" i="3" s="1"/>
  <c r="A1663" i="3"/>
  <c r="A1727" i="3"/>
  <c r="G1711" i="3"/>
  <c r="B1674" i="3"/>
  <c r="G1614" i="3"/>
  <c r="B1615" i="3"/>
  <c r="A1538" i="3"/>
  <c r="A1651" i="3"/>
  <c r="A1595" i="3"/>
  <c r="G1624" i="3"/>
  <c r="G1567" i="3"/>
  <c r="A1486" i="3"/>
  <c r="A1585" i="3"/>
  <c r="B1499" i="3"/>
  <c r="G1499" i="3" s="1"/>
  <c r="A1562" i="3"/>
  <c r="B1661" i="3"/>
  <c r="G1551" i="3"/>
  <c r="G1384" i="3"/>
  <c r="B1385" i="3"/>
  <c r="G1404" i="3"/>
  <c r="A1459" i="3"/>
  <c r="A1287" i="3"/>
  <c r="A1179" i="3"/>
  <c r="B1235" i="3"/>
  <c r="G1096" i="3"/>
  <c r="A1273" i="3"/>
  <c r="A1261" i="3"/>
  <c r="G1196" i="3"/>
  <c r="A1158" i="3"/>
  <c r="G1203" i="3"/>
  <c r="A1150" i="3"/>
  <c r="G1117" i="3"/>
  <c r="B1118" i="3"/>
  <c r="G1291" i="3"/>
  <c r="B1292" i="3"/>
  <c r="G1220" i="3"/>
  <c r="A1062" i="3"/>
  <c r="G1033" i="3"/>
  <c r="B1034" i="3"/>
  <c r="G1034" i="3" s="1"/>
  <c r="G1089" i="3"/>
  <c r="G942" i="3"/>
  <c r="B943" i="3"/>
  <c r="B882" i="3"/>
  <c r="G854" i="3"/>
  <c r="A808" i="3"/>
  <c r="G774" i="3"/>
  <c r="B775" i="3"/>
  <c r="G910" i="3"/>
  <c r="B911" i="3"/>
  <c r="B955" i="3"/>
  <c r="G954" i="3"/>
  <c r="A875" i="3"/>
  <c r="A820" i="3"/>
  <c r="A630" i="3"/>
  <c r="A690" i="3"/>
  <c r="G509" i="3"/>
  <c r="A470" i="3"/>
  <c r="A714" i="3"/>
  <c r="G694" i="3"/>
  <c r="B695" i="3"/>
  <c r="G498" i="3"/>
  <c r="A705" i="3"/>
  <c r="G433" i="3"/>
  <c r="B434" i="3"/>
  <c r="G649" i="3"/>
  <c r="A407" i="3"/>
  <c r="A393" i="3"/>
  <c r="A369" i="3"/>
  <c r="B376" i="3"/>
  <c r="G528" i="3"/>
  <c r="B529" i="3"/>
  <c r="A327" i="3"/>
  <c r="A313" i="3"/>
  <c r="B266" i="3"/>
  <c r="G265" i="3"/>
  <c r="G218" i="3"/>
  <c r="B219" i="3"/>
  <c r="A55" i="3"/>
  <c r="A160" i="3"/>
  <c r="G255" i="3"/>
  <c r="G124" i="3"/>
  <c r="G49" i="3"/>
  <c r="B2285" i="3"/>
  <c r="G2285" i="3" s="1"/>
  <c r="B2170" i="3"/>
  <c r="G2170" i="3" s="1"/>
  <c r="A2224" i="3"/>
  <c r="G2261" i="3"/>
  <c r="G2219" i="3"/>
  <c r="B2220" i="3"/>
  <c r="G2220" i="3" s="1"/>
  <c r="A2190" i="3"/>
  <c r="A2168" i="3"/>
  <c r="G2094" i="3"/>
  <c r="B2201" i="3"/>
  <c r="G2201" i="3" s="1"/>
  <c r="G2079" i="3"/>
  <c r="G2137" i="3"/>
  <c r="B2138" i="3"/>
  <c r="G2138" i="3" s="1"/>
  <c r="G2255" i="3"/>
  <c r="B2256" i="3"/>
  <c r="G2132" i="3"/>
  <c r="G1958" i="3"/>
  <c r="B1959" i="3"/>
  <c r="A2025" i="3"/>
  <c r="A2044" i="3"/>
  <c r="A2021" i="3"/>
  <c r="G1937" i="3"/>
  <c r="A1872" i="3"/>
  <c r="B1982" i="3"/>
  <c r="G1982" i="3" s="1"/>
  <c r="G1775" i="3"/>
  <c r="B1776" i="3"/>
  <c r="G1749" i="3"/>
  <c r="B1750" i="3"/>
  <c r="B1859" i="3"/>
  <c r="G1859" i="3" s="1"/>
  <c r="G1858" i="3"/>
  <c r="G1723" i="3"/>
  <c r="G1683" i="3"/>
  <c r="A1696" i="3"/>
  <c r="G1748" i="3"/>
  <c r="B1680" i="3"/>
  <c r="G1726" i="3"/>
  <c r="G1495" i="3"/>
  <c r="B1496" i="3"/>
  <c r="G1496" i="3" s="1"/>
  <c r="A1618" i="3"/>
  <c r="G1635" i="3"/>
  <c r="G1477" i="3"/>
  <c r="A1607" i="3"/>
  <c r="B1540" i="3"/>
  <c r="G1540" i="3" s="1"/>
  <c r="A1545" i="3"/>
  <c r="A1494" i="3"/>
  <c r="G1377" i="3"/>
  <c r="A1456" i="3"/>
  <c r="G1221" i="3"/>
  <c r="B1222" i="3"/>
  <c r="A1233" i="3"/>
  <c r="A1244" i="3"/>
  <c r="A1110" i="3"/>
  <c r="G1290" i="3"/>
  <c r="A1070" i="3"/>
  <c r="A984" i="3"/>
  <c r="A1025" i="3"/>
  <c r="B1007" i="3"/>
  <c r="A765" i="3"/>
  <c r="A921" i="3"/>
  <c r="A883" i="3"/>
  <c r="B824" i="3"/>
  <c r="B733" i="3"/>
  <c r="G732" i="3"/>
  <c r="A760" i="3"/>
  <c r="A908" i="3"/>
  <c r="A614" i="3"/>
  <c r="A510" i="3"/>
  <c r="A426" i="3"/>
  <c r="A816" i="3"/>
  <c r="A681" i="3"/>
  <c r="G606" i="3"/>
  <c r="B607" i="3"/>
  <c r="G607" i="3" s="1"/>
  <c r="A635" i="3"/>
  <c r="G601" i="3"/>
  <c r="G464" i="3"/>
  <c r="B465" i="3"/>
  <c r="A385" i="3"/>
  <c r="G291" i="3"/>
  <c r="B292" i="3"/>
  <c r="A399" i="3"/>
  <c r="A47" i="3"/>
  <c r="A184" i="3"/>
  <c r="A203" i="3"/>
  <c r="A71" i="3"/>
  <c r="B193" i="3"/>
  <c r="A117" i="3"/>
  <c r="A2279" i="3"/>
  <c r="A2171" i="3"/>
  <c r="A2187" i="3"/>
  <c r="A2129" i="3"/>
  <c r="G2082" i="3"/>
  <c r="G2179" i="3"/>
  <c r="B2180" i="3"/>
  <c r="G2180" i="3" s="1"/>
  <c r="G2235" i="3"/>
  <c r="A1947" i="3"/>
  <c r="G2091" i="3"/>
  <c r="B2092" i="3"/>
  <c r="G1873" i="3"/>
  <c r="B1874" i="3"/>
  <c r="G1874" i="3" s="1"/>
  <c r="G1935" i="3"/>
  <c r="G1836" i="3"/>
  <c r="B1837" i="3"/>
  <c r="B1832" i="3"/>
  <c r="G1911" i="3"/>
  <c r="A1863" i="3"/>
  <c r="G1863" i="3" s="1"/>
  <c r="B1687" i="3"/>
  <c r="G1641" i="3"/>
  <c r="G1803" i="3"/>
  <c r="B1804" i="3"/>
  <c r="G1804" i="3" s="1"/>
  <c r="G1806" i="3"/>
  <c r="B1807" i="3"/>
  <c r="A1686" i="3"/>
  <c r="G1686" i="3" s="1"/>
  <c r="B1534" i="3"/>
  <c r="G1534" i="3" s="1"/>
  <c r="G1533" i="3"/>
  <c r="B1550" i="3"/>
  <c r="G1550" i="3" s="1"/>
  <c r="G1549" i="3"/>
  <c r="A1611" i="3"/>
  <c r="G1542" i="3"/>
  <c r="B1543" i="3"/>
  <c r="B1526" i="3"/>
  <c r="G1526" i="3" s="1"/>
  <c r="G1525" i="3"/>
  <c r="A1505" i="3"/>
  <c r="B1382" i="3"/>
  <c r="G1382" i="3" s="1"/>
  <c r="A1368" i="3"/>
  <c r="G1331" i="3"/>
  <c r="B1332" i="3"/>
  <c r="G1493" i="3"/>
  <c r="B1216" i="3"/>
  <c r="A1257" i="3"/>
  <c r="A1295" i="3"/>
  <c r="A1131" i="3"/>
  <c r="B1184" i="3"/>
  <c r="A1147" i="3"/>
  <c r="A1127" i="3"/>
  <c r="G979" i="3"/>
  <c r="B980" i="3"/>
  <c r="A950" i="3"/>
  <c r="A861" i="3"/>
  <c r="A846" i="3"/>
  <c r="A801" i="3"/>
  <c r="A840" i="3"/>
  <c r="A754" i="3"/>
  <c r="A725" i="3"/>
  <c r="A590" i="3"/>
  <c r="G566" i="3"/>
  <c r="B567" i="3"/>
  <c r="G488" i="3"/>
  <c r="B489" i="3"/>
  <c r="A557" i="3"/>
  <c r="A448" i="3"/>
  <c r="B510" i="3"/>
  <c r="B413" i="3"/>
  <c r="A390" i="3"/>
  <c r="G250" i="3"/>
  <c r="G352" i="3"/>
  <c r="B353" i="3"/>
  <c r="A288" i="3"/>
  <c r="A345" i="3"/>
  <c r="A373" i="3"/>
  <c r="A23" i="3"/>
  <c r="G181" i="3"/>
  <c r="A76" i="3"/>
  <c r="A84" i="3"/>
  <c r="G91" i="3"/>
  <c r="B92" i="3"/>
  <c r="A20" i="3"/>
  <c r="A60" i="3"/>
  <c r="G2294" i="3"/>
  <c r="B2295" i="3"/>
  <c r="A2267" i="3"/>
  <c r="A2122" i="3"/>
  <c r="A2236" i="3"/>
  <c r="A2136" i="3"/>
  <c r="B2173" i="3"/>
  <c r="G2172" i="3"/>
  <c r="G2120" i="3"/>
  <c r="B2121" i="3"/>
  <c r="A1939" i="3"/>
  <c r="A1847" i="3"/>
  <c r="G1847" i="3" s="1"/>
  <c r="B2105" i="3"/>
  <c r="G2105" i="3" s="1"/>
  <c r="G2104" i="3"/>
  <c r="B1903" i="3"/>
  <c r="A1912" i="3"/>
  <c r="A1771" i="3"/>
  <c r="A1720" i="3"/>
  <c r="A1736" i="3"/>
  <c r="A1555" i="3"/>
  <c r="A1604" i="3"/>
  <c r="A1531" i="3"/>
  <c r="A1383" i="3"/>
  <c r="A1625" i="3"/>
  <c r="G1625" i="3" s="1"/>
  <c r="G1133" i="3"/>
  <c r="B1134" i="3"/>
  <c r="B1344" i="3"/>
  <c r="G1056" i="3"/>
  <c r="A1073" i="3"/>
  <c r="G1104" i="3"/>
  <c r="B1105" i="3"/>
  <c r="G903" i="3"/>
  <c r="A685" i="3"/>
  <c r="A525" i="3"/>
  <c r="G953" i="3"/>
  <c r="B685" i="3"/>
  <c r="G647" i="3"/>
  <c r="B648" i="3"/>
  <c r="G648" i="3" s="1"/>
  <c r="A620" i="3"/>
  <c r="A494" i="3"/>
  <c r="A561" i="3"/>
  <c r="A341" i="3"/>
  <c r="G242" i="3"/>
  <c r="A333" i="3"/>
  <c r="A256" i="3"/>
  <c r="A142" i="3"/>
  <c r="A15" i="3"/>
  <c r="A215" i="3"/>
  <c r="B177" i="3"/>
  <c r="G177" i="3" s="1"/>
  <c r="G188" i="3"/>
  <c r="B258" i="3"/>
  <c r="G258" i="3" s="1"/>
  <c r="G257" i="3"/>
  <c r="G238" i="3"/>
  <c r="G26" i="3"/>
  <c r="A2300" i="3"/>
  <c r="G2273" i="3"/>
  <c r="G2237" i="3"/>
  <c r="B2238" i="3"/>
  <c r="G2238" i="3" s="1"/>
  <c r="G2214" i="3"/>
  <c r="A2217" i="3"/>
  <c r="G2181" i="3"/>
  <c r="A2112" i="3"/>
  <c r="B2102" i="3"/>
  <c r="G2102" i="3" s="1"/>
  <c r="G2177" i="3"/>
  <c r="A2103" i="3"/>
  <c r="B2046" i="3"/>
  <c r="G2046" i="3" s="1"/>
  <c r="B1988" i="3"/>
  <c r="A2074" i="3"/>
  <c r="G2074" i="3" s="1"/>
  <c r="B2000" i="3"/>
  <c r="G2000" i="3" s="1"/>
  <c r="G1999" i="3"/>
  <c r="G1976" i="3"/>
  <c r="G2149" i="3"/>
  <c r="A1791" i="3"/>
  <c r="A1993" i="3"/>
  <c r="G1927" i="3"/>
  <c r="B1919" i="3"/>
  <c r="B1867" i="3"/>
  <c r="G1866" i="3"/>
  <c r="G1816" i="3"/>
  <c r="A1839" i="3"/>
  <c r="A1884" i="3"/>
  <c r="B1895" i="3"/>
  <c r="A1779" i="3"/>
  <c r="G1828" i="3"/>
  <c r="G1783" i="3"/>
  <c r="B1784" i="3"/>
  <c r="G1932" i="3"/>
  <c r="G1669" i="3"/>
  <c r="B1670" i="3"/>
  <c r="G1670" i="3" s="1"/>
  <c r="G1622" i="3"/>
  <c r="A1752" i="3"/>
  <c r="A1523" i="3"/>
  <c r="A1514" i="3"/>
  <c r="G1487" i="3"/>
  <c r="B1488" i="3"/>
  <c r="B1598" i="3"/>
  <c r="G1597" i="3"/>
  <c r="G1648" i="3"/>
  <c r="A1491" i="3"/>
  <c r="G1427" i="3"/>
  <c r="B1428" i="3"/>
  <c r="A1352" i="3"/>
  <c r="A1444" i="3"/>
  <c r="B1241" i="3"/>
  <c r="A1174" i="3"/>
  <c r="B1306" i="3"/>
  <c r="G1305" i="3"/>
  <c r="A1142" i="3"/>
  <c r="G1075" i="3"/>
  <c r="B1076" i="3"/>
  <c r="G1091" i="3"/>
  <c r="B1092" i="3"/>
  <c r="G1092" i="3" s="1"/>
  <c r="A1115" i="3"/>
  <c r="G1003" i="3"/>
  <c r="B1004" i="3"/>
  <c r="G1004" i="3" s="1"/>
  <c r="G852" i="3"/>
  <c r="B853" i="3"/>
  <c r="G853" i="3" s="1"/>
  <c r="G756" i="3"/>
  <c r="B757" i="3"/>
  <c r="A789" i="3"/>
  <c r="B1069" i="3"/>
  <c r="G1069" i="3" s="1"/>
  <c r="A880" i="3"/>
  <c r="A784" i="3"/>
  <c r="A872" i="3"/>
  <c r="A748" i="3"/>
  <c r="A711" i="3"/>
  <c r="A581" i="3"/>
  <c r="A536" i="3"/>
  <c r="G442" i="3"/>
  <c r="B443" i="3"/>
  <c r="A520" i="3"/>
  <c r="A411" i="3"/>
  <c r="A743" i="3"/>
  <c r="A595" i="3"/>
  <c r="G482" i="3"/>
  <c r="B483" i="3"/>
  <c r="G564" i="3"/>
  <c r="B500" i="3"/>
  <c r="G234" i="3"/>
  <c r="A284" i="3"/>
  <c r="A440" i="3"/>
  <c r="A302" i="3"/>
  <c r="G67" i="3"/>
  <c r="B68" i="3"/>
  <c r="B28" i="3"/>
  <c r="G2232" i="3"/>
  <c r="G2265" i="3"/>
  <c r="B2266" i="3"/>
  <c r="G2266" i="3" s="1"/>
  <c r="G2199" i="3"/>
  <c r="A2211" i="3"/>
  <c r="A2264" i="3"/>
  <c r="A2193" i="3"/>
  <c r="G2193" i="3" s="1"/>
  <c r="G2276" i="3"/>
  <c r="A2227" i="3"/>
  <c r="B2087" i="3"/>
  <c r="G2087" i="3" s="1"/>
  <c r="A2097" i="3"/>
  <c r="G2160" i="3"/>
  <c r="A2119" i="3"/>
  <c r="A2068" i="3"/>
  <c r="A1989" i="3"/>
  <c r="A2001" i="3"/>
  <c r="G2027" i="3"/>
  <c r="G1974" i="3"/>
  <c r="B1975" i="3"/>
  <c r="G1975" i="3" s="1"/>
  <c r="G1928" i="3"/>
  <c r="B1929" i="3"/>
  <c r="A1805" i="3"/>
  <c r="A1924" i="3"/>
  <c r="A1878" i="3"/>
  <c r="G1893" i="3"/>
  <c r="G1823" i="3"/>
  <c r="G1829" i="3"/>
  <c r="G1820" i="3"/>
  <c r="A1677" i="3"/>
  <c r="G1703" i="3"/>
  <c r="A1742" i="3"/>
  <c r="A1671" i="3"/>
  <c r="B1606" i="3"/>
  <c r="G1605" i="3"/>
  <c r="B1572" i="3"/>
  <c r="A1591" i="3"/>
  <c r="A1548" i="3"/>
  <c r="B1354" i="3"/>
  <c r="G1353" i="3"/>
  <c r="G1640" i="3"/>
  <c r="B1595" i="3"/>
  <c r="G1595" i="3" s="1"/>
  <c r="A1321" i="3"/>
  <c r="A1374" i="3"/>
  <c r="B1447" i="3"/>
  <c r="B1350" i="3"/>
  <c r="A1239" i="3"/>
  <c r="A1121" i="3"/>
  <c r="A1171" i="3"/>
  <c r="G1341" i="3"/>
  <c r="G1304" i="3"/>
  <c r="G999" i="3"/>
  <c r="G1059" i="3"/>
  <c r="B1060" i="3"/>
  <c r="A1050" i="3"/>
  <c r="A1005" i="3"/>
  <c r="A834" i="3"/>
  <c r="A971" i="3"/>
  <c r="A888" i="3"/>
  <c r="A831" i="3"/>
  <c r="A851" i="3"/>
  <c r="A678" i="3"/>
  <c r="A459" i="3"/>
  <c r="A475" i="3"/>
  <c r="A445" i="3"/>
  <c r="A626" i="3"/>
  <c r="G615" i="3"/>
  <c r="B616" i="3"/>
  <c r="B924" i="3"/>
  <c r="B477" i="3"/>
  <c r="G477" i="3" s="1"/>
  <c r="A693" i="3"/>
  <c r="A571" i="3"/>
  <c r="A361" i="3"/>
  <c r="G226" i="3"/>
  <c r="G351" i="3"/>
  <c r="A295" i="3"/>
  <c r="A147" i="3"/>
  <c r="A247" i="3"/>
  <c r="B185" i="3"/>
  <c r="A200" i="3"/>
  <c r="A98" i="3"/>
  <c r="A207" i="3"/>
  <c r="A68" i="3"/>
  <c r="A36" i="3"/>
  <c r="A44" i="3"/>
  <c r="B2279" i="3"/>
  <c r="G2279" i="3" s="1"/>
  <c r="G2253" i="3"/>
  <c r="B2254" i="3"/>
  <c r="G2254" i="3" s="1"/>
  <c r="A2233" i="3"/>
  <c r="G2239" i="3"/>
  <c r="B2195" i="3"/>
  <c r="G2259" i="3"/>
  <c r="B2260" i="3"/>
  <c r="G2260" i="3" s="1"/>
  <c r="A2178" i="3"/>
  <c r="A2126" i="3"/>
  <c r="A2158" i="3"/>
  <c r="G2032" i="3"/>
  <c r="G2186" i="3"/>
  <c r="A1980" i="3"/>
  <c r="A2011" i="3"/>
  <c r="A1972" i="3"/>
  <c r="A1996" i="3"/>
  <c r="B2016" i="3"/>
  <c r="G2016" i="3" s="1"/>
  <c r="G2015" i="3"/>
  <c r="G1826" i="3"/>
  <c r="A1855" i="3"/>
  <c r="A1887" i="3"/>
  <c r="A1817" i="3"/>
  <c r="G1811" i="3"/>
  <c r="B1812" i="3"/>
  <c r="A1714" i="3"/>
  <c r="G1714" i="3" s="1"/>
  <c r="G1730" i="3"/>
  <c r="B1731" i="3"/>
  <c r="G1731" i="3" s="1"/>
  <c r="B1715" i="3"/>
  <c r="G1713" i="3"/>
  <c r="B1578" i="3"/>
  <c r="G1578" i="3" s="1"/>
  <c r="B1642" i="3"/>
  <c r="A1636" i="3"/>
  <c r="G1375" i="3"/>
  <c r="B1376" i="3"/>
  <c r="G1376" i="3" s="1"/>
  <c r="G1288" i="3"/>
  <c r="B1289" i="3"/>
  <c r="G1289" i="3" s="1"/>
  <c r="G1245" i="3"/>
  <c r="B1246" i="3"/>
  <c r="G1213" i="3"/>
  <c r="G1112" i="3"/>
  <c r="B1113" i="3"/>
  <c r="B1169" i="3"/>
  <c r="G977" i="3"/>
  <c r="G1065" i="3"/>
  <c r="B1066" i="3"/>
  <c r="G1066" i="3" s="1"/>
  <c r="B1016" i="3"/>
  <c r="G1015" i="3"/>
  <c r="B1072" i="3"/>
  <c r="G1072" i="3" s="1"/>
  <c r="G1071" i="3"/>
  <c r="A1093" i="3"/>
  <c r="B1040" i="3"/>
  <c r="G1039" i="3"/>
  <c r="A780" i="3"/>
  <c r="B875" i="3"/>
  <c r="G874" i="3"/>
  <c r="A1013" i="3"/>
  <c r="G772" i="3"/>
  <c r="B794" i="3"/>
  <c r="A738" i="3"/>
  <c r="A516" i="3"/>
  <c r="B1021" i="3"/>
  <c r="A669" i="3"/>
  <c r="A540" i="3"/>
  <c r="A700" i="3"/>
  <c r="A645" i="3"/>
  <c r="B676" i="3"/>
  <c r="G591" i="3"/>
  <c r="B592" i="3"/>
  <c r="G673" i="3"/>
  <c r="B383" i="3"/>
  <c r="A276" i="3"/>
  <c r="A167" i="3"/>
  <c r="G107" i="3"/>
  <c r="B108" i="3"/>
  <c r="G237" i="3"/>
  <c r="G174" i="3"/>
  <c r="B12" i="3"/>
  <c r="G1698" i="3" l="1"/>
  <c r="G1849" i="3"/>
  <c r="G1769" i="3"/>
  <c r="B1770" i="3"/>
  <c r="B857" i="3"/>
  <c r="G1610" i="3"/>
  <c r="B345" i="3"/>
  <c r="G905" i="3"/>
  <c r="B906" i="3"/>
  <c r="B1589" i="3"/>
  <c r="G1611" i="3"/>
  <c r="G1862" i="3"/>
  <c r="G1324" i="3"/>
  <c r="B1325" i="3"/>
  <c r="B2010" i="3"/>
  <c r="G2010" i="3" s="1"/>
  <c r="G2009" i="3"/>
  <c r="B1651" i="3"/>
  <c r="G1553" i="3"/>
  <c r="B1554" i="3"/>
  <c r="B2031" i="3"/>
  <c r="G2031" i="3" s="1"/>
  <c r="G2030" i="3"/>
  <c r="B52" i="3"/>
  <c r="G52" i="3" s="1"/>
  <c r="G151" i="3"/>
  <c r="B152" i="3"/>
  <c r="B604" i="3"/>
  <c r="G604" i="3" s="1"/>
  <c r="B1706" i="3"/>
  <c r="G1208" i="3"/>
  <c r="B1209" i="3"/>
  <c r="G702" i="3"/>
  <c r="B703" i="3"/>
  <c r="G1465" i="3"/>
  <c r="B1466" i="3"/>
  <c r="B708" i="3"/>
  <c r="G707" i="3"/>
  <c r="G1144" i="3"/>
  <c r="B1145" i="3"/>
  <c r="B1407" i="3"/>
  <c r="B962" i="3"/>
  <c r="G962" i="3" s="1"/>
  <c r="G1793" i="3"/>
  <c r="B1794" i="3"/>
  <c r="B245" i="3"/>
  <c r="G244" i="3"/>
  <c r="G651" i="3"/>
  <c r="B652" i="3"/>
  <c r="G2061" i="3"/>
  <c r="B2062" i="3"/>
  <c r="G126" i="3"/>
  <c r="B127" i="3"/>
  <c r="B1510" i="3"/>
  <c r="G1510" i="3" s="1"/>
  <c r="G1509" i="3"/>
  <c r="G1198" i="3"/>
  <c r="B1199" i="3"/>
  <c r="B2049" i="3"/>
  <c r="G2048" i="3"/>
  <c r="G1268" i="3"/>
  <c r="B1269" i="3"/>
  <c r="G240" i="3"/>
  <c r="B241" i="3"/>
  <c r="G241" i="3" s="1"/>
  <c r="G1479" i="3"/>
  <c r="B1480" i="3"/>
  <c r="A739" i="3"/>
  <c r="G875" i="3"/>
  <c r="B876" i="3"/>
  <c r="G1113" i="3"/>
  <c r="B1114" i="3"/>
  <c r="G1114" i="3" s="1"/>
  <c r="G1812" i="3"/>
  <c r="B1813" i="3"/>
  <c r="G1813" i="3" s="1"/>
  <c r="A627" i="3"/>
  <c r="G1374" i="3"/>
  <c r="G1548" i="3"/>
  <c r="A1743" i="3"/>
  <c r="G2227" i="3"/>
  <c r="G2211" i="3"/>
  <c r="A596" i="3"/>
  <c r="G536" i="3"/>
  <c r="G872" i="3"/>
  <c r="G757" i="3"/>
  <c r="B758" i="3"/>
  <c r="G1241" i="3"/>
  <c r="B1242" i="3"/>
  <c r="A216" i="3"/>
  <c r="G1073" i="3"/>
  <c r="G1134" i="3"/>
  <c r="B1135" i="3"/>
  <c r="G1604" i="3"/>
  <c r="G2173" i="3"/>
  <c r="B2174" i="3"/>
  <c r="G2174" i="3" s="1"/>
  <c r="G2267" i="3"/>
  <c r="G980" i="3"/>
  <c r="B981" i="3"/>
  <c r="A2130" i="3"/>
  <c r="A118" i="3"/>
  <c r="A427" i="3"/>
  <c r="G1025" i="3"/>
  <c r="A1619" i="3"/>
  <c r="G2168" i="3"/>
  <c r="G345" i="3"/>
  <c r="B346" i="3"/>
  <c r="A394" i="3"/>
  <c r="G1235" i="3"/>
  <c r="B1236" i="3"/>
  <c r="G1754" i="3"/>
  <c r="B1755" i="3"/>
  <c r="G1944" i="3"/>
  <c r="B1945" i="3"/>
  <c r="A133" i="3"/>
  <c r="A423" i="3"/>
  <c r="G779" i="3"/>
  <c r="B780" i="3"/>
  <c r="G1161" i="3"/>
  <c r="B1162" i="3"/>
  <c r="A1402" i="3"/>
  <c r="G1735" i="3"/>
  <c r="B1736" i="3"/>
  <c r="A541" i="3"/>
  <c r="A781" i="3"/>
  <c r="A1637" i="3"/>
  <c r="B1851" i="3"/>
  <c r="G1851" i="3" s="1"/>
  <c r="G1850" i="3"/>
  <c r="A1997" i="3"/>
  <c r="G247" i="3"/>
  <c r="A572" i="3"/>
  <c r="A1051" i="3"/>
  <c r="G2119" i="3"/>
  <c r="G500" i="3"/>
  <c r="B501" i="3"/>
  <c r="A744" i="3"/>
  <c r="G1444" i="3"/>
  <c r="G1598" i="3"/>
  <c r="B1599" i="3"/>
  <c r="A1753" i="3"/>
  <c r="G2103" i="3"/>
  <c r="A2218" i="3"/>
  <c r="A16" i="3"/>
  <c r="A1772" i="3"/>
  <c r="G2136" i="3"/>
  <c r="G2295" i="3"/>
  <c r="B2296" i="3"/>
  <c r="A85" i="3"/>
  <c r="A289" i="3"/>
  <c r="G413" i="3"/>
  <c r="B414" i="3"/>
  <c r="G567" i="3"/>
  <c r="B568" i="3"/>
  <c r="A841" i="3"/>
  <c r="G1332" i="3"/>
  <c r="B1333" i="3"/>
  <c r="B1688" i="3"/>
  <c r="B194" i="3"/>
  <c r="G193" i="3"/>
  <c r="A511" i="3"/>
  <c r="G1244" i="3"/>
  <c r="G1494" i="3"/>
  <c r="G2256" i="3"/>
  <c r="B2257" i="3"/>
  <c r="G2257" i="3" s="1"/>
  <c r="G219" i="3"/>
  <c r="B220" i="3"/>
  <c r="G705" i="3"/>
  <c r="G955" i="3"/>
  <c r="B956" i="3"/>
  <c r="B883" i="3"/>
  <c r="G882" i="3"/>
  <c r="G1158" i="3"/>
  <c r="G1179" i="3"/>
  <c r="B1662" i="3"/>
  <c r="G1661" i="3"/>
  <c r="B1675" i="3"/>
  <c r="G1674" i="3"/>
  <c r="G1789" i="3"/>
  <c r="B1790" i="3"/>
  <c r="G1790" i="3" s="1"/>
  <c r="G2128" i="3"/>
  <c r="B2129" i="3"/>
  <c r="G2129" i="3" s="1"/>
  <c r="G2133" i="3"/>
  <c r="G283" i="3"/>
  <c r="B284" i="3"/>
  <c r="G1503" i="3"/>
  <c r="B1504" i="3"/>
  <c r="G1504" i="3" s="1"/>
  <c r="B1628" i="3"/>
  <c r="G108" i="3"/>
  <c r="B109" i="3"/>
  <c r="B593" i="3"/>
  <c r="G592" i="3"/>
  <c r="G794" i="3"/>
  <c r="B795" i="3"/>
  <c r="G1016" i="3"/>
  <c r="B1017" i="3"/>
  <c r="G1017" i="3" s="1"/>
  <c r="B1716" i="3"/>
  <c r="A1856" i="3"/>
  <c r="A148" i="3"/>
  <c r="G693" i="3"/>
  <c r="G1060" i="3"/>
  <c r="B1061" i="3"/>
  <c r="G1061" i="3" s="1"/>
  <c r="G1321" i="3"/>
  <c r="A1592" i="3"/>
  <c r="G1878" i="3"/>
  <c r="A303" i="3"/>
  <c r="G411" i="3"/>
  <c r="A582" i="3"/>
  <c r="G1076" i="3"/>
  <c r="B1077" i="3"/>
  <c r="G1352" i="3"/>
  <c r="G1488" i="3"/>
  <c r="B1489" i="3"/>
  <c r="A1780" i="3"/>
  <c r="G1867" i="3"/>
  <c r="B1868" i="3"/>
  <c r="G1868" i="3" s="1"/>
  <c r="G341" i="3"/>
  <c r="A1626" i="3"/>
  <c r="A1556" i="3"/>
  <c r="B511" i="3"/>
  <c r="G510" i="3"/>
  <c r="G1543" i="3"/>
  <c r="B1544" i="3"/>
  <c r="G1544" i="3" s="1"/>
  <c r="G2187" i="3"/>
  <c r="A400" i="3"/>
  <c r="G733" i="3"/>
  <c r="B734" i="3"/>
  <c r="G1233" i="3"/>
  <c r="G1545" i="3"/>
  <c r="G1776" i="3"/>
  <c r="B1777" i="3"/>
  <c r="G2190" i="3"/>
  <c r="G690" i="3"/>
  <c r="G911" i="3"/>
  <c r="B912" i="3"/>
  <c r="G943" i="3"/>
  <c r="B944" i="3"/>
  <c r="G1292" i="3"/>
  <c r="B1293" i="3"/>
  <c r="A1563" i="3"/>
  <c r="A1596" i="3"/>
  <c r="A1691" i="3"/>
  <c r="A1758" i="3"/>
  <c r="G1843" i="3"/>
  <c r="G2247" i="3"/>
  <c r="B2248" i="3"/>
  <c r="G2248" i="3" s="1"/>
  <c r="B53" i="3"/>
  <c r="A1035" i="3"/>
  <c r="G1316" i="3"/>
  <c r="B1317" i="3"/>
  <c r="A1420" i="3"/>
  <c r="G1582" i="3"/>
  <c r="B1583" i="3"/>
  <c r="G1764" i="3"/>
  <c r="B1765" i="3"/>
  <c r="A1921" i="3"/>
  <c r="A670" i="3"/>
  <c r="G1246" i="3"/>
  <c r="B1247" i="3"/>
  <c r="B1643" i="3"/>
  <c r="G1817" i="3"/>
  <c r="G1972" i="3"/>
  <c r="G2158" i="3"/>
  <c r="B2196" i="3"/>
  <c r="A208" i="3"/>
  <c r="G475" i="3"/>
  <c r="G857" i="3"/>
  <c r="B858" i="3"/>
  <c r="G1572" i="3"/>
  <c r="B1573" i="3"/>
  <c r="G1677" i="3"/>
  <c r="G1924" i="3"/>
  <c r="G1996" i="3"/>
  <c r="G1428" i="3"/>
  <c r="B1429" i="3"/>
  <c r="G1919" i="3"/>
  <c r="B1920" i="3"/>
  <c r="G1920" i="3" s="1"/>
  <c r="A143" i="3"/>
  <c r="G685" i="3"/>
  <c r="B686" i="3"/>
  <c r="G1651" i="3"/>
  <c r="B1652" i="3"/>
  <c r="G1939" i="3"/>
  <c r="G2236" i="3"/>
  <c r="A61" i="3"/>
  <c r="G353" i="3"/>
  <c r="B354" i="3"/>
  <c r="A449" i="3"/>
  <c r="G540" i="3"/>
  <c r="A802" i="3"/>
  <c r="A1369" i="3"/>
  <c r="A1687" i="3"/>
  <c r="A1864" i="3"/>
  <c r="B293" i="3"/>
  <c r="G292" i="3"/>
  <c r="G614" i="3"/>
  <c r="G824" i="3"/>
  <c r="B825" i="3"/>
  <c r="A985" i="3"/>
  <c r="G2044" i="3"/>
  <c r="G529" i="3"/>
  <c r="B530" i="3"/>
  <c r="G695" i="3"/>
  <c r="B696" i="3"/>
  <c r="A631" i="3"/>
  <c r="A1262" i="3"/>
  <c r="G1287" i="3"/>
  <c r="G1727" i="3"/>
  <c r="B1915" i="3"/>
  <c r="G1914" i="3"/>
  <c r="G2184" i="3"/>
  <c r="G380" i="3"/>
  <c r="B473" i="3"/>
  <c r="G472" i="3"/>
  <c r="A551" i="3"/>
  <c r="G1090" i="3"/>
  <c r="G1278" i="3"/>
  <c r="B1279" i="3"/>
  <c r="G1328" i="3"/>
  <c r="A1642" i="3"/>
  <c r="A1809" i="3"/>
  <c r="A1796" i="3"/>
  <c r="G2111" i="3"/>
  <c r="B2112" i="3"/>
  <c r="G2112" i="3" s="1"/>
  <c r="G676" i="3"/>
  <c r="B677" i="3"/>
  <c r="G1040" i="3"/>
  <c r="B1041" i="3"/>
  <c r="A460" i="3"/>
  <c r="G1239" i="3"/>
  <c r="G2001" i="3"/>
  <c r="A2194" i="3"/>
  <c r="A441" i="3"/>
  <c r="A521" i="3"/>
  <c r="G880" i="3"/>
  <c r="G1142" i="3"/>
  <c r="G1514" i="3"/>
  <c r="G1895" i="3"/>
  <c r="B1896" i="3"/>
  <c r="G256" i="3"/>
  <c r="G1383" i="3"/>
  <c r="A1737" i="3"/>
  <c r="G1912" i="3"/>
  <c r="A2123" i="3"/>
  <c r="A24" i="3"/>
  <c r="G590" i="3"/>
  <c r="A1612" i="3"/>
  <c r="G1807" i="3"/>
  <c r="B1808" i="3"/>
  <c r="G2171" i="3"/>
  <c r="G1070" i="3"/>
  <c r="G1222" i="3"/>
  <c r="B1223" i="3"/>
  <c r="A1608" i="3"/>
  <c r="G1680" i="3"/>
  <c r="B1681" i="3"/>
  <c r="G266" i="3"/>
  <c r="B267" i="3"/>
  <c r="G775" i="3"/>
  <c r="B776" i="3"/>
  <c r="G776" i="3" s="1"/>
  <c r="G1118" i="3"/>
  <c r="B1119" i="3"/>
  <c r="A1274" i="3"/>
  <c r="A1460" i="3"/>
  <c r="A1586" i="3"/>
  <c r="A1652" i="3"/>
  <c r="A1664" i="3"/>
  <c r="G1801" i="3"/>
  <c r="G1887" i="3"/>
  <c r="B1888" i="3"/>
  <c r="G2028" i="3"/>
  <c r="G259" i="3"/>
  <c r="G605" i="3"/>
  <c r="A2143" i="3"/>
  <c r="G2142" i="3"/>
  <c r="B543" i="3"/>
  <c r="A168" i="3"/>
  <c r="A646" i="3"/>
  <c r="G1021" i="3"/>
  <c r="B1022" i="3"/>
  <c r="G1013" i="3"/>
  <c r="G1093" i="3"/>
  <c r="G2011" i="3"/>
  <c r="G2126" i="3"/>
  <c r="G924" i="3"/>
  <c r="B925" i="3"/>
  <c r="A835" i="3"/>
  <c r="G1350" i="3"/>
  <c r="B1351" i="3"/>
  <c r="G1351" i="3" s="1"/>
  <c r="G1606" i="3"/>
  <c r="B1607" i="3"/>
  <c r="G1607" i="3" s="1"/>
  <c r="G1805" i="3"/>
  <c r="G2097" i="3"/>
  <c r="G1491" i="3"/>
  <c r="G1884" i="3"/>
  <c r="G1993" i="3"/>
  <c r="A2075" i="3"/>
  <c r="A2113" i="3"/>
  <c r="A495" i="3"/>
  <c r="G525" i="3"/>
  <c r="G2121" i="3"/>
  <c r="B2122" i="3"/>
  <c r="G2122" i="3" s="1"/>
  <c r="A558" i="3"/>
  <c r="A847" i="3"/>
  <c r="G1184" i="3"/>
  <c r="B1185" i="3"/>
  <c r="G1505" i="3"/>
  <c r="G2092" i="3"/>
  <c r="B2093" i="3"/>
  <c r="G2093" i="3" s="1"/>
  <c r="A185" i="3"/>
  <c r="A386" i="3"/>
  <c r="G681" i="3"/>
  <c r="G908" i="3"/>
  <c r="G921" i="3"/>
  <c r="G2025" i="3"/>
  <c r="A161" i="3"/>
  <c r="G184" i="3"/>
  <c r="G376" i="3"/>
  <c r="B377" i="3"/>
  <c r="G434" i="3"/>
  <c r="B435" i="3"/>
  <c r="A821" i="3"/>
  <c r="G1486" i="3"/>
  <c r="G2020" i="3"/>
  <c r="B2021" i="3"/>
  <c r="G1965" i="3"/>
  <c r="G2085" i="3"/>
  <c r="G1100" i="3"/>
  <c r="B1101" i="3"/>
  <c r="A1579" i="3"/>
  <c r="G1706" i="3"/>
  <c r="B1707" i="3"/>
  <c r="A1833" i="3"/>
  <c r="G2151" i="3"/>
  <c r="B2152" i="3"/>
  <c r="A277" i="3"/>
  <c r="A1715" i="3"/>
  <c r="A1888" i="3"/>
  <c r="G1980" i="3"/>
  <c r="G2233" i="3"/>
  <c r="A37" i="3"/>
  <c r="B617" i="3"/>
  <c r="G616" i="3"/>
  <c r="G1407" i="3"/>
  <c r="B1408" i="3"/>
  <c r="B1590" i="3"/>
  <c r="G1589" i="3"/>
  <c r="G1929" i="3"/>
  <c r="B1930" i="3"/>
  <c r="A1990" i="3"/>
  <c r="G2264" i="3"/>
  <c r="G28" i="3"/>
  <c r="B29" i="3"/>
  <c r="G483" i="3"/>
  <c r="B484" i="3"/>
  <c r="G443" i="3"/>
  <c r="B444" i="3"/>
  <c r="A749" i="3"/>
  <c r="G1115" i="3"/>
  <c r="G1306" i="3"/>
  <c r="B1307" i="3"/>
  <c r="A1840" i="3"/>
  <c r="G1791" i="3"/>
  <c r="A334" i="3"/>
  <c r="G1105" i="3"/>
  <c r="B1106" i="3"/>
  <c r="G1344" i="3"/>
  <c r="B1345" i="3"/>
  <c r="G1531" i="3"/>
  <c r="G1720" i="3"/>
  <c r="G1903" i="3"/>
  <c r="B1904" i="3"/>
  <c r="G2217" i="3"/>
  <c r="G373" i="3"/>
  <c r="A726" i="3"/>
  <c r="G1131" i="3"/>
  <c r="G1832" i="3"/>
  <c r="B1833" i="3"/>
  <c r="A2280" i="3"/>
  <c r="A817" i="3"/>
  <c r="A766" i="3"/>
  <c r="G1872" i="3"/>
  <c r="B1960" i="3"/>
  <c r="G1959" i="3"/>
  <c r="G2224" i="3"/>
  <c r="A314" i="3"/>
  <c r="A370" i="3"/>
  <c r="A715" i="3"/>
  <c r="A1151" i="3"/>
  <c r="B1386" i="3"/>
  <c r="G1385" i="3"/>
  <c r="G1538" i="3"/>
  <c r="G1732" i="3"/>
  <c r="G1798" i="3"/>
  <c r="B1799" i="3"/>
  <c r="G2106" i="3"/>
  <c r="G210" i="3"/>
  <c r="B211" i="3"/>
  <c r="A662" i="3"/>
  <c r="A1707" i="3"/>
  <c r="G1957" i="3"/>
  <c r="G2208" i="3"/>
  <c r="G1637" i="3"/>
  <c r="G12" i="3"/>
  <c r="B13" i="3"/>
  <c r="G383" i="3"/>
  <c r="B384" i="3"/>
  <c r="G700" i="3"/>
  <c r="G1169" i="3"/>
  <c r="B1170" i="3"/>
  <c r="G1699" i="3"/>
  <c r="B1700" i="3"/>
  <c r="G2178" i="3"/>
  <c r="G185" i="3"/>
  <c r="A362" i="3"/>
  <c r="G851" i="3"/>
  <c r="G1005" i="3"/>
  <c r="G1447" i="3"/>
  <c r="B1448" i="3"/>
  <c r="G1354" i="3"/>
  <c r="B1355" i="3"/>
  <c r="G1671" i="3"/>
  <c r="G2068" i="3"/>
  <c r="G68" i="3"/>
  <c r="B69" i="3"/>
  <c r="G1523" i="3"/>
  <c r="G1784" i="3"/>
  <c r="B1785" i="3"/>
  <c r="G1785" i="3" s="1"/>
  <c r="G1988" i="3"/>
  <c r="B1989" i="3"/>
  <c r="G1989" i="3" s="1"/>
  <c r="A2301" i="3"/>
  <c r="A621" i="3"/>
  <c r="A686" i="3"/>
  <c r="G92" i="3"/>
  <c r="B93" i="3"/>
  <c r="A346" i="3"/>
  <c r="G489" i="3"/>
  <c r="B490" i="3"/>
  <c r="A755" i="3"/>
  <c r="G1216" i="3"/>
  <c r="B1217" i="3"/>
  <c r="G1837" i="3"/>
  <c r="B1838" i="3"/>
  <c r="A1948" i="3"/>
  <c r="G47" i="3"/>
  <c r="G465" i="3"/>
  <c r="B466" i="3"/>
  <c r="B1008" i="3"/>
  <c r="G1007" i="3"/>
  <c r="G1110" i="3"/>
  <c r="G1696" i="3"/>
  <c r="B1751" i="3"/>
  <c r="G1750" i="3"/>
  <c r="G1855" i="3"/>
  <c r="G470" i="3"/>
  <c r="G1062" i="3"/>
  <c r="G1615" i="3"/>
  <c r="B1616" i="3"/>
  <c r="G2004" i="3"/>
  <c r="G2249" i="3"/>
  <c r="G189" i="3"/>
  <c r="A190" i="3"/>
  <c r="G478" i="3"/>
  <c r="A1166" i="3"/>
  <c r="G1631" i="3"/>
  <c r="B1632" i="3"/>
  <c r="G1632" i="3" s="1"/>
  <c r="G1636" i="3"/>
  <c r="B963" i="3" l="1"/>
  <c r="B1771" i="3"/>
  <c r="G1770" i="3"/>
  <c r="B907" i="3"/>
  <c r="G907" i="3" s="1"/>
  <c r="G906" i="3"/>
  <c r="G1325" i="3"/>
  <c r="B1326" i="3"/>
  <c r="B1555" i="3"/>
  <c r="G1554" i="3"/>
  <c r="B2050" i="3"/>
  <c r="G2050" i="3" s="1"/>
  <c r="G2049" i="3"/>
  <c r="G1480" i="3"/>
  <c r="B1481" i="3"/>
  <c r="G1199" i="3"/>
  <c r="B1200" i="3"/>
  <c r="G652" i="3"/>
  <c r="B653" i="3"/>
  <c r="G1145" i="3"/>
  <c r="B1146" i="3"/>
  <c r="G1209" i="3"/>
  <c r="B1210" i="3"/>
  <c r="G1833" i="3"/>
  <c r="G245" i="3"/>
  <c r="B246" i="3"/>
  <c r="G246" i="3" s="1"/>
  <c r="B709" i="3"/>
  <c r="G708" i="3"/>
  <c r="G1269" i="3"/>
  <c r="B1270" i="3"/>
  <c r="G127" i="3"/>
  <c r="B128" i="3"/>
  <c r="B1795" i="3"/>
  <c r="G1795" i="3" s="1"/>
  <c r="G1794" i="3"/>
  <c r="G1466" i="3"/>
  <c r="B1467" i="3"/>
  <c r="G152" i="3"/>
  <c r="B153" i="3"/>
  <c r="G2062" i="3"/>
  <c r="B2063" i="3"/>
  <c r="B704" i="3"/>
  <c r="G704" i="3" s="1"/>
  <c r="G703" i="3"/>
  <c r="G1616" i="3"/>
  <c r="B1617" i="3"/>
  <c r="G1751" i="3"/>
  <c r="B1752" i="3"/>
  <c r="G1752" i="3" s="1"/>
  <c r="B1701" i="3"/>
  <c r="G1700" i="3"/>
  <c r="B14" i="3"/>
  <c r="G13" i="3"/>
  <c r="G1904" i="3"/>
  <c r="B1905" i="3"/>
  <c r="G1905" i="3" s="1"/>
  <c r="B1107" i="3"/>
  <c r="G1106" i="3"/>
  <c r="G1307" i="3"/>
  <c r="B1308" i="3"/>
  <c r="G484" i="3"/>
  <c r="B485" i="3"/>
  <c r="G1930" i="3"/>
  <c r="B1931" i="3"/>
  <c r="G1931" i="3" s="1"/>
  <c r="G1707" i="3"/>
  <c r="B1708" i="3"/>
  <c r="G435" i="3"/>
  <c r="B436" i="3"/>
  <c r="G1274" i="3"/>
  <c r="G1681" i="3"/>
  <c r="B1682" i="3"/>
  <c r="G1682" i="3" s="1"/>
  <c r="G24" i="3"/>
  <c r="G1896" i="3"/>
  <c r="B1897" i="3"/>
  <c r="G1897" i="3" s="1"/>
  <c r="A522" i="3"/>
  <c r="B697" i="3"/>
  <c r="G696" i="3"/>
  <c r="G825" i="3"/>
  <c r="B826" i="3"/>
  <c r="G208" i="3"/>
  <c r="A1421" i="3"/>
  <c r="G1596" i="3"/>
  <c r="G912" i="3"/>
  <c r="B913" i="3"/>
  <c r="A1781" i="3"/>
  <c r="A583" i="3"/>
  <c r="G1592" i="3"/>
  <c r="G148" i="3"/>
  <c r="G795" i="3"/>
  <c r="B796" i="3"/>
  <c r="B221" i="3"/>
  <c r="G220" i="3"/>
  <c r="A512" i="3"/>
  <c r="G1333" i="3"/>
  <c r="B1334" i="3"/>
  <c r="A290" i="3"/>
  <c r="A1773" i="3"/>
  <c r="G1753" i="3"/>
  <c r="G501" i="3"/>
  <c r="B502" i="3"/>
  <c r="A1052" i="3"/>
  <c r="G1736" i="3"/>
  <c r="B1737" i="3"/>
  <c r="G1236" i="3"/>
  <c r="B1237" i="3"/>
  <c r="G1619" i="3"/>
  <c r="G2130" i="3"/>
  <c r="A217" i="3"/>
  <c r="A1744" i="3"/>
  <c r="G190" i="3"/>
  <c r="G755" i="3"/>
  <c r="A687" i="3"/>
  <c r="A315" i="3"/>
  <c r="A767" i="3"/>
  <c r="A186" i="3"/>
  <c r="A848" i="3"/>
  <c r="B544" i="3"/>
  <c r="G473" i="3"/>
  <c r="B474" i="3"/>
  <c r="G474" i="3" s="1"/>
  <c r="G354" i="3"/>
  <c r="B355" i="3"/>
  <c r="G1652" i="3"/>
  <c r="B1653" i="3"/>
  <c r="G1429" i="3"/>
  <c r="B1430" i="3"/>
  <c r="G1170" i="3"/>
  <c r="B1171" i="3"/>
  <c r="G1386" i="3"/>
  <c r="B1387" i="3"/>
  <c r="A335" i="3"/>
  <c r="B30" i="3"/>
  <c r="G29" i="3"/>
  <c r="G1579" i="3"/>
  <c r="G2021" i="3"/>
  <c r="B2022" i="3"/>
  <c r="G377" i="3"/>
  <c r="B378" i="3"/>
  <c r="A1653" i="3"/>
  <c r="G1119" i="3"/>
  <c r="B1120" i="3"/>
  <c r="G1608" i="3"/>
  <c r="G1808" i="3"/>
  <c r="B1809" i="3"/>
  <c r="G1809" i="3" s="1"/>
  <c r="G2123" i="3"/>
  <c r="G441" i="3"/>
  <c r="A461" i="3"/>
  <c r="G1279" i="3"/>
  <c r="B1280" i="3"/>
  <c r="G530" i="3"/>
  <c r="B531" i="3"/>
  <c r="A1370" i="3"/>
  <c r="B1574" i="3"/>
  <c r="G1574" i="3" s="1"/>
  <c r="G1573" i="3"/>
  <c r="B2197" i="3"/>
  <c r="G1643" i="3"/>
  <c r="B1644" i="3"/>
  <c r="G1921" i="3"/>
  <c r="G1317" i="3"/>
  <c r="B1318" i="3"/>
  <c r="A1564" i="3"/>
  <c r="A1627" i="3"/>
  <c r="G1626" i="3"/>
  <c r="G1489" i="3"/>
  <c r="B1490" i="3"/>
  <c r="G1490" i="3" s="1"/>
  <c r="B285" i="3"/>
  <c r="G284" i="3"/>
  <c r="A86" i="3"/>
  <c r="A17" i="3"/>
  <c r="G1599" i="3"/>
  <c r="B1600" i="3"/>
  <c r="A1638" i="3"/>
  <c r="G1402" i="3"/>
  <c r="A395" i="3"/>
  <c r="G1242" i="3"/>
  <c r="B1243" i="3"/>
  <c r="G1243" i="3" s="1"/>
  <c r="A597" i="3"/>
  <c r="A1949" i="3"/>
  <c r="G490" i="3"/>
  <c r="B491" i="3"/>
  <c r="G1355" i="3"/>
  <c r="B1356" i="3"/>
  <c r="A363" i="3"/>
  <c r="A663" i="3"/>
  <c r="G1799" i="3"/>
  <c r="B1800" i="3"/>
  <c r="G1800" i="3" s="1"/>
  <c r="A1152" i="3"/>
  <c r="A727" i="3"/>
  <c r="G1590" i="3"/>
  <c r="B1591" i="3"/>
  <c r="G1591" i="3" s="1"/>
  <c r="G2113" i="3"/>
  <c r="G1022" i="3"/>
  <c r="B1023" i="3"/>
  <c r="G1796" i="3"/>
  <c r="G686" i="3"/>
  <c r="B687" i="3"/>
  <c r="G1642" i="3"/>
  <c r="A1857" i="3"/>
  <c r="G1856" i="3"/>
  <c r="G593" i="3"/>
  <c r="B594" i="3"/>
  <c r="B1676" i="3"/>
  <c r="G1676" i="3" s="1"/>
  <c r="G1675" i="3"/>
  <c r="G883" i="3"/>
  <c r="B884" i="3"/>
  <c r="A750" i="3"/>
  <c r="G1408" i="3"/>
  <c r="B1409" i="3"/>
  <c r="G2152" i="3"/>
  <c r="B2153" i="3"/>
  <c r="G2153" i="3" s="1"/>
  <c r="G1101" i="3"/>
  <c r="B1102" i="3"/>
  <c r="G1102" i="3" s="1"/>
  <c r="G2143" i="3"/>
  <c r="G1888" i="3"/>
  <c r="B1889" i="3"/>
  <c r="G1586" i="3"/>
  <c r="G1223" i="3"/>
  <c r="B1224" i="3"/>
  <c r="A1613" i="3"/>
  <c r="G1612" i="3"/>
  <c r="G963" i="3"/>
  <c r="B964" i="3"/>
  <c r="A2195" i="3"/>
  <c r="G2194" i="3"/>
  <c r="G1041" i="3"/>
  <c r="B1042" i="3"/>
  <c r="A1810" i="3"/>
  <c r="A1263" i="3"/>
  <c r="A803" i="3"/>
  <c r="B859" i="3"/>
  <c r="G858" i="3"/>
  <c r="G1247" i="3"/>
  <c r="B1248" i="3"/>
  <c r="G1765" i="3"/>
  <c r="B1766" i="3"/>
  <c r="G1766" i="3" s="1"/>
  <c r="G1035" i="3"/>
  <c r="A1759" i="3"/>
  <c r="G1293" i="3"/>
  <c r="B1294" i="3"/>
  <c r="G734" i="3"/>
  <c r="B735" i="3"/>
  <c r="A304" i="3"/>
  <c r="B1717" i="3"/>
  <c r="G1716" i="3"/>
  <c r="G109" i="3"/>
  <c r="B110" i="3"/>
  <c r="G956" i="3"/>
  <c r="B957" i="3"/>
  <c r="G957" i="3" s="1"/>
  <c r="B569" i="3"/>
  <c r="G568" i="3"/>
  <c r="G2296" i="3"/>
  <c r="B2297" i="3"/>
  <c r="G2218" i="3"/>
  <c r="G1162" i="3"/>
  <c r="B1163" i="3"/>
  <c r="G1945" i="3"/>
  <c r="B1946" i="3"/>
  <c r="G346" i="3"/>
  <c r="B347" i="3"/>
  <c r="A428" i="3"/>
  <c r="G981" i="3"/>
  <c r="B982" i="3"/>
  <c r="G1135" i="3"/>
  <c r="B1136" i="3"/>
  <c r="G758" i="3"/>
  <c r="B759" i="3"/>
  <c r="G876" i="3"/>
  <c r="B877" i="3"/>
  <c r="G1166" i="3"/>
  <c r="G1838" i="3"/>
  <c r="B1839" i="3"/>
  <c r="A347" i="3"/>
  <c r="A2302" i="3"/>
  <c r="G69" i="3"/>
  <c r="B70" i="3"/>
  <c r="G1448" i="3"/>
  <c r="B1449" i="3"/>
  <c r="A716" i="3"/>
  <c r="G2280" i="3"/>
  <c r="A162" i="3"/>
  <c r="G2075" i="3"/>
  <c r="G646" i="3"/>
  <c r="G293" i="3"/>
  <c r="B294" i="3"/>
  <c r="G1715" i="3"/>
  <c r="G1662" i="3"/>
  <c r="B1663" i="3"/>
  <c r="G194" i="3"/>
  <c r="B195" i="3"/>
  <c r="B1009" i="3"/>
  <c r="G1008" i="3"/>
  <c r="G384" i="3"/>
  <c r="B385" i="3"/>
  <c r="G1960" i="3"/>
  <c r="B1961" i="3"/>
  <c r="G1961" i="3" s="1"/>
  <c r="B1346" i="3"/>
  <c r="G1346" i="3" s="1"/>
  <c r="G1345" i="3"/>
  <c r="G444" i="3"/>
  <c r="B445" i="3"/>
  <c r="G1990" i="3"/>
  <c r="A1834" i="3"/>
  <c r="A822" i="3"/>
  <c r="G267" i="3"/>
  <c r="B268" i="3"/>
  <c r="A1738" i="3"/>
  <c r="G677" i="3"/>
  <c r="B678" i="3"/>
  <c r="A632" i="3"/>
  <c r="A144" i="3"/>
  <c r="G1583" i="3"/>
  <c r="B1584" i="3"/>
  <c r="B54" i="3"/>
  <c r="G53" i="3"/>
  <c r="A1692" i="3"/>
  <c r="G944" i="3"/>
  <c r="B945" i="3"/>
  <c r="G1777" i="3"/>
  <c r="B1778" i="3"/>
  <c r="G1077" i="3"/>
  <c r="B1078" i="3"/>
  <c r="G1688" i="3"/>
  <c r="B1689" i="3"/>
  <c r="G414" i="3"/>
  <c r="B415" i="3"/>
  <c r="A542" i="3"/>
  <c r="G541" i="3"/>
  <c r="G780" i="3"/>
  <c r="B781" i="3"/>
  <c r="G1755" i="3"/>
  <c r="B1756" i="3"/>
  <c r="A119" i="3"/>
  <c r="G466" i="3"/>
  <c r="B467" i="3"/>
  <c r="G1217" i="3"/>
  <c r="B1218" i="3"/>
  <c r="G93" i="3"/>
  <c r="B94" i="3"/>
  <c r="A1708" i="3"/>
  <c r="G211" i="3"/>
  <c r="B212" i="3"/>
  <c r="G617" i="3"/>
  <c r="B618" i="3"/>
  <c r="A1889" i="3"/>
  <c r="G1185" i="3"/>
  <c r="B1186" i="3"/>
  <c r="G925" i="3"/>
  <c r="B926" i="3"/>
  <c r="A169" i="3"/>
  <c r="G1915" i="3"/>
  <c r="B1916" i="3"/>
  <c r="G1916" i="3" s="1"/>
  <c r="A1865" i="3"/>
  <c r="G1864" i="3"/>
  <c r="A450" i="3"/>
  <c r="G511" i="3"/>
  <c r="B512" i="3"/>
  <c r="G1687" i="3"/>
  <c r="A1998" i="3"/>
  <c r="G1997" i="3"/>
  <c r="B1772" i="3" l="1"/>
  <c r="G1772" i="3" s="1"/>
  <c r="G1771" i="3"/>
  <c r="B1327" i="3"/>
  <c r="G1327" i="3" s="1"/>
  <c r="G1326" i="3"/>
  <c r="B1556" i="3"/>
  <c r="G1555" i="3"/>
  <c r="B710" i="3"/>
  <c r="G709" i="3"/>
  <c r="G653" i="3"/>
  <c r="B654" i="3"/>
  <c r="G1200" i="3"/>
  <c r="B1201" i="3"/>
  <c r="B2064" i="3"/>
  <c r="G2063" i="3"/>
  <c r="G128" i="3"/>
  <c r="B129" i="3"/>
  <c r="G1210" i="3"/>
  <c r="B1211" i="3"/>
  <c r="G1481" i="3"/>
  <c r="B1482" i="3"/>
  <c r="G153" i="3"/>
  <c r="B154" i="3"/>
  <c r="G1270" i="3"/>
  <c r="B1271" i="3"/>
  <c r="G1146" i="3"/>
  <c r="B1147" i="3"/>
  <c r="G1467" i="3"/>
  <c r="B1468" i="3"/>
  <c r="A543" i="3"/>
  <c r="G542" i="3"/>
  <c r="G1009" i="3"/>
  <c r="B1010" i="3"/>
  <c r="A2303" i="3"/>
  <c r="G877" i="3"/>
  <c r="B878" i="3"/>
  <c r="A429" i="3"/>
  <c r="G110" i="3"/>
  <c r="B111" i="3"/>
  <c r="G735" i="3"/>
  <c r="B736" i="3"/>
  <c r="A728" i="3"/>
  <c r="A364" i="3"/>
  <c r="A598" i="3"/>
  <c r="G290" i="3"/>
  <c r="B797" i="3"/>
  <c r="G796" i="3"/>
  <c r="G1781" i="3"/>
  <c r="G485" i="3"/>
  <c r="B486" i="3"/>
  <c r="G486" i="3" s="1"/>
  <c r="G1998" i="3"/>
  <c r="G1865" i="3"/>
  <c r="G1186" i="3"/>
  <c r="B1187" i="3"/>
  <c r="G1078" i="3"/>
  <c r="B1079" i="3"/>
  <c r="G678" i="3"/>
  <c r="B679" i="3"/>
  <c r="G822" i="3"/>
  <c r="G195" i="3"/>
  <c r="B196" i="3"/>
  <c r="G964" i="3"/>
  <c r="B965" i="3"/>
  <c r="G1857" i="3"/>
  <c r="G2197" i="3"/>
  <c r="B2198" i="3"/>
  <c r="G2198" i="3" s="1"/>
  <c r="B1281" i="3"/>
  <c r="G1280" i="3"/>
  <c r="A1654" i="3"/>
  <c r="A768" i="3"/>
  <c r="G502" i="3"/>
  <c r="B503" i="3"/>
  <c r="G14" i="3"/>
  <c r="B15" i="3"/>
  <c r="G54" i="3"/>
  <c r="B55" i="3"/>
  <c r="A348" i="3"/>
  <c r="G759" i="3"/>
  <c r="B760" i="3"/>
  <c r="G347" i="3"/>
  <c r="B348" i="3"/>
  <c r="G2297" i="3"/>
  <c r="B2298" i="3"/>
  <c r="B1295" i="3"/>
  <c r="G1294" i="3"/>
  <c r="G1248" i="3"/>
  <c r="B1249" i="3"/>
  <c r="G1810" i="3"/>
  <c r="G1889" i="3"/>
  <c r="B1890" i="3"/>
  <c r="G1409" i="3"/>
  <c r="B1410" i="3"/>
  <c r="G884" i="3"/>
  <c r="B885" i="3"/>
  <c r="B1024" i="3"/>
  <c r="G1024" i="3" s="1"/>
  <c r="G1023" i="3"/>
  <c r="A1153" i="3"/>
  <c r="G1356" i="3"/>
  <c r="B1357" i="3"/>
  <c r="G1638" i="3"/>
  <c r="G30" i="3"/>
  <c r="B31" i="3"/>
  <c r="G1334" i="3"/>
  <c r="B1335" i="3"/>
  <c r="G436" i="3"/>
  <c r="B437" i="3"/>
  <c r="G1308" i="3"/>
  <c r="B1309" i="3"/>
  <c r="G94" i="3"/>
  <c r="B95" i="3"/>
  <c r="G1756" i="3"/>
  <c r="B1757" i="3"/>
  <c r="G1778" i="3"/>
  <c r="B1779" i="3"/>
  <c r="G1584" i="3"/>
  <c r="B1585" i="3"/>
  <c r="G1585" i="3" s="1"/>
  <c r="G1834" i="3"/>
  <c r="G1663" i="3"/>
  <c r="B1664" i="3"/>
  <c r="G1717" i="3"/>
  <c r="B1718" i="3"/>
  <c r="G285" i="3"/>
  <c r="B286" i="3"/>
  <c r="G1318" i="3"/>
  <c r="B1319" i="3"/>
  <c r="A462" i="3"/>
  <c r="G378" i="3"/>
  <c r="B379" i="3"/>
  <c r="G379" i="3" s="1"/>
  <c r="A336" i="3"/>
  <c r="G1430" i="3"/>
  <c r="B1431" i="3"/>
  <c r="B545" i="3"/>
  <c r="A316" i="3"/>
  <c r="A1745" i="3"/>
  <c r="G1237" i="3"/>
  <c r="B1238" i="3"/>
  <c r="G1238" i="3" s="1"/>
  <c r="G1701" i="3"/>
  <c r="B1702" i="3"/>
  <c r="G1702" i="3" s="1"/>
  <c r="G512" i="3"/>
  <c r="B513" i="3"/>
  <c r="B416" i="3"/>
  <c r="G415" i="3"/>
  <c r="A163" i="3"/>
  <c r="G1449" i="3"/>
  <c r="B1450" i="3"/>
  <c r="G1839" i="3"/>
  <c r="B1840" i="3"/>
  <c r="G1136" i="3"/>
  <c r="B1137" i="3"/>
  <c r="G1946" i="3"/>
  <c r="B1947" i="3"/>
  <c r="A305" i="3"/>
  <c r="G1042" i="3"/>
  <c r="B1043" i="3"/>
  <c r="G1613" i="3"/>
  <c r="G491" i="3"/>
  <c r="B492" i="3"/>
  <c r="G1600" i="3"/>
  <c r="B1601" i="3"/>
  <c r="G913" i="3"/>
  <c r="B914" i="3"/>
  <c r="B827" i="3"/>
  <c r="G826" i="3"/>
  <c r="B1709" i="3"/>
  <c r="G1708" i="3"/>
  <c r="A170" i="3"/>
  <c r="G618" i="3"/>
  <c r="B619" i="3"/>
  <c r="G1218" i="3"/>
  <c r="B1219" i="3"/>
  <c r="G1219" i="3" s="1"/>
  <c r="G781" i="3"/>
  <c r="B782" i="3"/>
  <c r="G945" i="3"/>
  <c r="B946" i="3"/>
  <c r="B269" i="3"/>
  <c r="G268" i="3"/>
  <c r="G385" i="3"/>
  <c r="B386" i="3"/>
  <c r="G569" i="3"/>
  <c r="B570" i="3"/>
  <c r="G859" i="3"/>
  <c r="B860" i="3"/>
  <c r="A1371" i="3"/>
  <c r="G2022" i="3"/>
  <c r="B2023" i="3"/>
  <c r="G1387" i="3"/>
  <c r="B1388" i="3"/>
  <c r="B1654" i="3"/>
  <c r="G1653" i="3"/>
  <c r="G217" i="3"/>
  <c r="G1737" i="3"/>
  <c r="B1738" i="3"/>
  <c r="B1108" i="3"/>
  <c r="G1107" i="3"/>
  <c r="A451" i="3"/>
  <c r="G1689" i="3"/>
  <c r="B1690" i="3"/>
  <c r="G294" i="3"/>
  <c r="B295" i="3"/>
  <c r="G70" i="3"/>
  <c r="B71" i="3"/>
  <c r="G982" i="3"/>
  <c r="B983" i="3"/>
  <c r="G1163" i="3"/>
  <c r="B1164" i="3"/>
  <c r="G1224" i="3"/>
  <c r="B1225" i="3"/>
  <c r="G594" i="3"/>
  <c r="B595" i="3"/>
  <c r="G687" i="3"/>
  <c r="B688" i="3"/>
  <c r="A664" i="3"/>
  <c r="A1950" i="3"/>
  <c r="A396" i="3"/>
  <c r="G1773" i="3"/>
  <c r="A584" i="3"/>
  <c r="G1617" i="3"/>
  <c r="B1618" i="3"/>
  <c r="G1618" i="3" s="1"/>
  <c r="G926" i="3"/>
  <c r="B927" i="3"/>
  <c r="B213" i="3"/>
  <c r="G212" i="3"/>
  <c r="G467" i="3"/>
  <c r="B468" i="3"/>
  <c r="G1692" i="3"/>
  <c r="G445" i="3"/>
  <c r="B446" i="3"/>
  <c r="A2196" i="3"/>
  <c r="G2195" i="3"/>
  <c r="A1628" i="3"/>
  <c r="G1627" i="3"/>
  <c r="G1644" i="3"/>
  <c r="B1645" i="3"/>
  <c r="G531" i="3"/>
  <c r="B532" i="3"/>
  <c r="G1120" i="3"/>
  <c r="B1121" i="3"/>
  <c r="G1171" i="3"/>
  <c r="B1172" i="3"/>
  <c r="G355" i="3"/>
  <c r="B356" i="3"/>
  <c r="G186" i="3"/>
  <c r="A1053" i="3"/>
  <c r="G221" i="3"/>
  <c r="B222" i="3"/>
  <c r="G697" i="3"/>
  <c r="B698" i="3"/>
  <c r="B1557" i="3" l="1"/>
  <c r="G1556" i="3"/>
  <c r="B155" i="3"/>
  <c r="G154" i="3"/>
  <c r="G2064" i="3"/>
  <c r="B2065" i="3"/>
  <c r="B1469" i="3"/>
  <c r="G1468" i="3"/>
  <c r="G1482" i="3"/>
  <c r="B1483" i="3"/>
  <c r="G1201" i="3"/>
  <c r="B1202" i="3"/>
  <c r="G1202" i="3" s="1"/>
  <c r="G1147" i="3"/>
  <c r="B1148" i="3"/>
  <c r="G1211" i="3"/>
  <c r="B1212" i="3"/>
  <c r="G1212" i="3" s="1"/>
  <c r="G654" i="3"/>
  <c r="B655" i="3"/>
  <c r="B1272" i="3"/>
  <c r="G1271" i="3"/>
  <c r="B130" i="3"/>
  <c r="G129" i="3"/>
  <c r="G710" i="3"/>
  <c r="B711" i="3"/>
  <c r="A1629" i="3"/>
  <c r="G1628" i="3"/>
  <c r="G827" i="3"/>
  <c r="B828" i="3"/>
  <c r="G983" i="3"/>
  <c r="B984" i="3"/>
  <c r="A452" i="3"/>
  <c r="G619" i="3"/>
  <c r="B620" i="3"/>
  <c r="B915" i="3"/>
  <c r="G914" i="3"/>
  <c r="G1137" i="3"/>
  <c r="B1138" i="3"/>
  <c r="G286" i="3"/>
  <c r="B287" i="3"/>
  <c r="G1309" i="3"/>
  <c r="B1310" i="3"/>
  <c r="G1310" i="3" s="1"/>
  <c r="G885" i="3"/>
  <c r="B886" i="3"/>
  <c r="G1249" i="3"/>
  <c r="B1250" i="3"/>
  <c r="G760" i="3"/>
  <c r="B761" i="3"/>
  <c r="B16" i="3"/>
  <c r="G15" i="3"/>
  <c r="A1655" i="3"/>
  <c r="G965" i="3"/>
  <c r="B966" i="3"/>
  <c r="B1080" i="3"/>
  <c r="G1079" i="3"/>
  <c r="G736" i="3"/>
  <c r="B737" i="3"/>
  <c r="A2304" i="3"/>
  <c r="G1654" i="3"/>
  <c r="B1655" i="3"/>
  <c r="G269" i="3"/>
  <c r="B270" i="3"/>
  <c r="G416" i="3"/>
  <c r="B417" i="3"/>
  <c r="G698" i="3"/>
  <c r="B699" i="3"/>
  <c r="G699" i="3" s="1"/>
  <c r="G356" i="3"/>
  <c r="B357" i="3"/>
  <c r="G532" i="3"/>
  <c r="B533" i="3"/>
  <c r="G2196" i="3"/>
  <c r="G468" i="3"/>
  <c r="B469" i="3"/>
  <c r="G469" i="3" s="1"/>
  <c r="A585" i="3"/>
  <c r="G1225" i="3"/>
  <c r="B1226" i="3"/>
  <c r="B72" i="3"/>
  <c r="G71" i="3"/>
  <c r="G1388" i="3"/>
  <c r="B1389" i="3"/>
  <c r="G860" i="3"/>
  <c r="B861" i="3"/>
  <c r="B947" i="3"/>
  <c r="G946" i="3"/>
  <c r="A171" i="3"/>
  <c r="G1601" i="3"/>
  <c r="B1602" i="3"/>
  <c r="G1043" i="3"/>
  <c r="B1044" i="3"/>
  <c r="G1840" i="3"/>
  <c r="B1841" i="3"/>
  <c r="G513" i="3"/>
  <c r="B514" i="3"/>
  <c r="A317" i="3"/>
  <c r="G1718" i="3"/>
  <c r="B1719" i="3"/>
  <c r="G1719" i="3" s="1"/>
  <c r="G1779" i="3"/>
  <c r="B1780" i="3"/>
  <c r="G1780" i="3" s="1"/>
  <c r="G437" i="3"/>
  <c r="B438" i="3"/>
  <c r="G1357" i="3"/>
  <c r="B1358" i="3"/>
  <c r="G1410" i="3"/>
  <c r="B1411" i="3"/>
  <c r="G503" i="3"/>
  <c r="B504" i="3"/>
  <c r="B197" i="3"/>
  <c r="G196" i="3"/>
  <c r="G1187" i="3"/>
  <c r="B1188" i="3"/>
  <c r="G111" i="3"/>
  <c r="B112" i="3"/>
  <c r="G1010" i="3"/>
  <c r="B1011" i="3"/>
  <c r="G1108" i="3"/>
  <c r="B1109" i="3"/>
  <c r="G1109" i="3" s="1"/>
  <c r="G1295" i="3"/>
  <c r="B1296" i="3"/>
  <c r="G1281" i="3"/>
  <c r="B1282" i="3"/>
  <c r="G222" i="3"/>
  <c r="B223" i="3"/>
  <c r="G1172" i="3"/>
  <c r="B1173" i="3"/>
  <c r="B1646" i="3"/>
  <c r="G1645" i="3"/>
  <c r="B447" i="3"/>
  <c r="G446" i="3"/>
  <c r="B689" i="3"/>
  <c r="G689" i="3" s="1"/>
  <c r="G688" i="3"/>
  <c r="G295" i="3"/>
  <c r="B296" i="3"/>
  <c r="G1738" i="3"/>
  <c r="B1739" i="3"/>
  <c r="B2024" i="3"/>
  <c r="G2024" i="3" s="1"/>
  <c r="G2023" i="3"/>
  <c r="G570" i="3"/>
  <c r="B571" i="3"/>
  <c r="G782" i="3"/>
  <c r="B783" i="3"/>
  <c r="G492" i="3"/>
  <c r="B493" i="3"/>
  <c r="A306" i="3"/>
  <c r="G1450" i="3"/>
  <c r="B1451" i="3"/>
  <c r="G462" i="3"/>
  <c r="G1664" i="3"/>
  <c r="B1665" i="3"/>
  <c r="G1757" i="3"/>
  <c r="B1758" i="3"/>
  <c r="G1335" i="3"/>
  <c r="B1336" i="3"/>
  <c r="A1154" i="3"/>
  <c r="B1891" i="3"/>
  <c r="G1890" i="3"/>
  <c r="G2298" i="3"/>
  <c r="B2299" i="3"/>
  <c r="A769" i="3"/>
  <c r="A430" i="3"/>
  <c r="G213" i="3"/>
  <c r="B214" i="3"/>
  <c r="G1709" i="3"/>
  <c r="B1710" i="3"/>
  <c r="G1710" i="3" s="1"/>
  <c r="G545" i="3"/>
  <c r="B546" i="3"/>
  <c r="G797" i="3"/>
  <c r="B798" i="3"/>
  <c r="A544" i="3"/>
  <c r="G543" i="3"/>
  <c r="G1121" i="3"/>
  <c r="B1122" i="3"/>
  <c r="G927" i="3"/>
  <c r="B928" i="3"/>
  <c r="G595" i="3"/>
  <c r="B596" i="3"/>
  <c r="G1164" i="3"/>
  <c r="B1165" i="3"/>
  <c r="G1165" i="3" s="1"/>
  <c r="B1691" i="3"/>
  <c r="G1691" i="3" s="1"/>
  <c r="G1690" i="3"/>
  <c r="G386" i="3"/>
  <c r="B387" i="3"/>
  <c r="G1947" i="3"/>
  <c r="B1948" i="3"/>
  <c r="G1431" i="3"/>
  <c r="B1432" i="3"/>
  <c r="G1319" i="3"/>
  <c r="B1320" i="3"/>
  <c r="G1320" i="3" s="1"/>
  <c r="G95" i="3"/>
  <c r="B96" i="3"/>
  <c r="G31" i="3"/>
  <c r="B32" i="3"/>
  <c r="G348" i="3"/>
  <c r="B349" i="3"/>
  <c r="B56" i="3"/>
  <c r="G55" i="3"/>
  <c r="G679" i="3"/>
  <c r="B680" i="3"/>
  <c r="G680" i="3" s="1"/>
  <c r="G878" i="3"/>
  <c r="B879" i="3"/>
  <c r="G879" i="3" s="1"/>
  <c r="B1558" i="3" l="1"/>
  <c r="G1557" i="3"/>
  <c r="G655" i="3"/>
  <c r="B656" i="3"/>
  <c r="G1483" i="3"/>
  <c r="B1484" i="3"/>
  <c r="G711" i="3"/>
  <c r="B712" i="3"/>
  <c r="B1470" i="3"/>
  <c r="G1469" i="3"/>
  <c r="G1148" i="3"/>
  <c r="B1149" i="3"/>
  <c r="G2065" i="3"/>
  <c r="B2066" i="3"/>
  <c r="G130" i="3"/>
  <c r="B131" i="3"/>
  <c r="G1272" i="3"/>
  <c r="B1273" i="3"/>
  <c r="G1273" i="3" s="1"/>
  <c r="G155" i="3"/>
  <c r="B156" i="3"/>
  <c r="B33" i="3"/>
  <c r="G32" i="3"/>
  <c r="G1948" i="3"/>
  <c r="B1949" i="3"/>
  <c r="G1122" i="3"/>
  <c r="B1123" i="3"/>
  <c r="G197" i="3"/>
  <c r="B198" i="3"/>
  <c r="G72" i="3"/>
  <c r="B73" i="3"/>
  <c r="B17" i="3"/>
  <c r="G16" i="3"/>
  <c r="G1336" i="3"/>
  <c r="B1337" i="3"/>
  <c r="G1451" i="3"/>
  <c r="B1452" i="3"/>
  <c r="G571" i="3"/>
  <c r="B572" i="3"/>
  <c r="G223" i="3"/>
  <c r="B224" i="3"/>
  <c r="G1011" i="3"/>
  <c r="B1012" i="3"/>
  <c r="G1012" i="3" s="1"/>
  <c r="G504" i="3"/>
  <c r="B505" i="3"/>
  <c r="B1842" i="3"/>
  <c r="G1842" i="3" s="1"/>
  <c r="G1841" i="3"/>
  <c r="G1226" i="3"/>
  <c r="B1227" i="3"/>
  <c r="G533" i="3"/>
  <c r="B534" i="3"/>
  <c r="G270" i="3"/>
  <c r="B271" i="3"/>
  <c r="G761" i="3"/>
  <c r="B762" i="3"/>
  <c r="G287" i="3"/>
  <c r="B288" i="3"/>
  <c r="G96" i="3"/>
  <c r="B97" i="3"/>
  <c r="G596" i="3"/>
  <c r="B597" i="3"/>
  <c r="G947" i="3"/>
  <c r="B948" i="3"/>
  <c r="G1080" i="3"/>
  <c r="B1081" i="3"/>
  <c r="G544" i="3"/>
  <c r="G214" i="3"/>
  <c r="B215" i="3"/>
  <c r="G2299" i="3"/>
  <c r="B2300" i="3"/>
  <c r="G1758" i="3"/>
  <c r="B1759" i="3"/>
  <c r="G1282" i="3"/>
  <c r="B1283" i="3"/>
  <c r="G112" i="3"/>
  <c r="B113" i="3"/>
  <c r="G1411" i="3"/>
  <c r="B1412" i="3"/>
  <c r="G1044" i="3"/>
  <c r="B1045" i="3"/>
  <c r="G861" i="3"/>
  <c r="B862" i="3"/>
  <c r="A586" i="3"/>
  <c r="G357" i="3"/>
  <c r="B358" i="3"/>
  <c r="G1655" i="3"/>
  <c r="B1656" i="3"/>
  <c r="G966" i="3"/>
  <c r="B967" i="3"/>
  <c r="G1250" i="3"/>
  <c r="B1251" i="3"/>
  <c r="G1138" i="3"/>
  <c r="B1139" i="3"/>
  <c r="G828" i="3"/>
  <c r="B829" i="3"/>
  <c r="G387" i="3"/>
  <c r="B388" i="3"/>
  <c r="G928" i="3"/>
  <c r="B929" i="3"/>
  <c r="G447" i="3"/>
  <c r="B448" i="3"/>
  <c r="B57" i="3"/>
  <c r="G56" i="3"/>
  <c r="G798" i="3"/>
  <c r="B799" i="3"/>
  <c r="G1665" i="3"/>
  <c r="B1666" i="3"/>
  <c r="G1666" i="3" s="1"/>
  <c r="G493" i="3"/>
  <c r="B494" i="3"/>
  <c r="G1739" i="3"/>
  <c r="B1740" i="3"/>
  <c r="G1296" i="3"/>
  <c r="B1297" i="3"/>
  <c r="G1188" i="3"/>
  <c r="B1189" i="3"/>
  <c r="G1358" i="3"/>
  <c r="B1359" i="3"/>
  <c r="A318" i="3"/>
  <c r="G1602" i="3"/>
  <c r="B1603" i="3"/>
  <c r="G1603" i="3" s="1"/>
  <c r="G1389" i="3"/>
  <c r="B1390" i="3"/>
  <c r="A2305" i="3"/>
  <c r="G886" i="3"/>
  <c r="B887" i="3"/>
  <c r="B985" i="3"/>
  <c r="G984" i="3"/>
  <c r="G349" i="3"/>
  <c r="B350" i="3"/>
  <c r="G350" i="3" s="1"/>
  <c r="G1432" i="3"/>
  <c r="B1433" i="3"/>
  <c r="G1891" i="3"/>
  <c r="B1892" i="3"/>
  <c r="G1892" i="3" s="1"/>
  <c r="G1646" i="3"/>
  <c r="B1647" i="3"/>
  <c r="G1647" i="3" s="1"/>
  <c r="G915" i="3"/>
  <c r="B916" i="3"/>
  <c r="G1629" i="3"/>
  <c r="G546" i="3"/>
  <c r="B547" i="3"/>
  <c r="A1155" i="3"/>
  <c r="G783" i="3"/>
  <c r="B784" i="3"/>
  <c r="B297" i="3"/>
  <c r="G296" i="3"/>
  <c r="G1173" i="3"/>
  <c r="B1174" i="3"/>
  <c r="B439" i="3"/>
  <c r="G438" i="3"/>
  <c r="G514" i="3"/>
  <c r="B515" i="3"/>
  <c r="G417" i="3"/>
  <c r="B418" i="3"/>
  <c r="G737" i="3"/>
  <c r="B738" i="3"/>
  <c r="G620" i="3"/>
  <c r="B621" i="3"/>
  <c r="G1558" i="3" l="1"/>
  <c r="B1559" i="3"/>
  <c r="B1471" i="3"/>
  <c r="G1470" i="3"/>
  <c r="G131" i="3"/>
  <c r="B132" i="3"/>
  <c r="G712" i="3"/>
  <c r="B713" i="3"/>
  <c r="B2067" i="3"/>
  <c r="G2067" i="3" s="1"/>
  <c r="G2066" i="3"/>
  <c r="B1485" i="3"/>
  <c r="G1485" i="3" s="1"/>
  <c r="G1484" i="3"/>
  <c r="G156" i="3"/>
  <c r="B157" i="3"/>
  <c r="G1149" i="3"/>
  <c r="B1150" i="3"/>
  <c r="B657" i="3"/>
  <c r="G656" i="3"/>
  <c r="B739" i="3"/>
  <c r="G738" i="3"/>
  <c r="G1174" i="3"/>
  <c r="B1175" i="3"/>
  <c r="G547" i="3"/>
  <c r="B548" i="3"/>
  <c r="G1390" i="3"/>
  <c r="B1391" i="3"/>
  <c r="G1189" i="3"/>
  <c r="B1190" i="3"/>
  <c r="G929" i="3"/>
  <c r="B930" i="3"/>
  <c r="G1251" i="3"/>
  <c r="B1252" i="3"/>
  <c r="A587" i="3"/>
  <c r="G113" i="3"/>
  <c r="B114" i="3"/>
  <c r="G215" i="3"/>
  <c r="B216" i="3"/>
  <c r="G216" i="3" s="1"/>
  <c r="G948" i="3"/>
  <c r="B949" i="3"/>
  <c r="B98" i="3"/>
  <c r="G97" i="3"/>
  <c r="G271" i="3"/>
  <c r="B272" i="3"/>
  <c r="G505" i="3"/>
  <c r="B506" i="3"/>
  <c r="G506" i="3" s="1"/>
  <c r="G1452" i="3"/>
  <c r="B1453" i="3"/>
  <c r="G198" i="3"/>
  <c r="B199" i="3"/>
  <c r="G418" i="3"/>
  <c r="B419" i="3"/>
  <c r="G1297" i="3"/>
  <c r="B1298" i="3"/>
  <c r="G799" i="3"/>
  <c r="B800" i="3"/>
  <c r="G388" i="3"/>
  <c r="B389" i="3"/>
  <c r="G967" i="3"/>
  <c r="B968" i="3"/>
  <c r="G862" i="3"/>
  <c r="B863" i="3"/>
  <c r="G1283" i="3"/>
  <c r="B1284" i="3"/>
  <c r="G534" i="3"/>
  <c r="B535" i="3"/>
  <c r="G535" i="3" s="1"/>
  <c r="B1338" i="3"/>
  <c r="G1337" i="3"/>
  <c r="G1123" i="3"/>
  <c r="B1124" i="3"/>
  <c r="G297" i="3"/>
  <c r="B298" i="3"/>
  <c r="G985" i="3"/>
  <c r="B986" i="3"/>
  <c r="G515" i="3"/>
  <c r="B516" i="3"/>
  <c r="G784" i="3"/>
  <c r="B785" i="3"/>
  <c r="G916" i="3"/>
  <c r="B917" i="3"/>
  <c r="G1433" i="3"/>
  <c r="B1434" i="3"/>
  <c r="G887" i="3"/>
  <c r="B888" i="3"/>
  <c r="A319" i="3"/>
  <c r="B1741" i="3"/>
  <c r="G1740" i="3"/>
  <c r="G829" i="3"/>
  <c r="B830" i="3"/>
  <c r="G1656" i="3"/>
  <c r="B1657" i="3"/>
  <c r="G1657" i="3" s="1"/>
  <c r="G1045" i="3"/>
  <c r="B1046" i="3"/>
  <c r="G1759" i="3"/>
  <c r="B1760" i="3"/>
  <c r="G597" i="3"/>
  <c r="B598" i="3"/>
  <c r="B289" i="3"/>
  <c r="G289" i="3" s="1"/>
  <c r="G288" i="3"/>
  <c r="G1227" i="3"/>
  <c r="B1228" i="3"/>
  <c r="G224" i="3"/>
  <c r="B225" i="3"/>
  <c r="G225" i="3" s="1"/>
  <c r="G1949" i="3"/>
  <c r="B1950" i="3"/>
  <c r="G57" i="3"/>
  <c r="B58" i="3"/>
  <c r="G17" i="3"/>
  <c r="B18" i="3"/>
  <c r="G621" i="3"/>
  <c r="B622" i="3"/>
  <c r="A2306" i="3"/>
  <c r="G1359" i="3"/>
  <c r="B1360" i="3"/>
  <c r="G494" i="3"/>
  <c r="B495" i="3"/>
  <c r="G448" i="3"/>
  <c r="B449" i="3"/>
  <c r="B1140" i="3"/>
  <c r="G1139" i="3"/>
  <c r="G358" i="3"/>
  <c r="B359" i="3"/>
  <c r="G1412" i="3"/>
  <c r="B1413" i="3"/>
  <c r="G2300" i="3"/>
  <c r="B2301" i="3"/>
  <c r="G1081" i="3"/>
  <c r="B1082" i="3"/>
  <c r="B763" i="3"/>
  <c r="G762" i="3"/>
  <c r="G572" i="3"/>
  <c r="B573" i="3"/>
  <c r="B74" i="3"/>
  <c r="G73" i="3"/>
  <c r="G439" i="3"/>
  <c r="B440" i="3"/>
  <c r="G440" i="3" s="1"/>
  <c r="G33" i="3"/>
  <c r="B34" i="3"/>
  <c r="G1559" i="3" l="1"/>
  <c r="B1560" i="3"/>
  <c r="G657" i="3"/>
  <c r="B658" i="3"/>
  <c r="G1150" i="3"/>
  <c r="B1151" i="3"/>
  <c r="G713" i="3"/>
  <c r="B714" i="3"/>
  <c r="G157" i="3"/>
  <c r="B158" i="3"/>
  <c r="G132" i="3"/>
  <c r="B133" i="3"/>
  <c r="G1471" i="3"/>
  <c r="B1472" i="3"/>
  <c r="G34" i="3"/>
  <c r="B35" i="3"/>
  <c r="G1413" i="3"/>
  <c r="B1414" i="3"/>
  <c r="G495" i="3"/>
  <c r="B496" i="3"/>
  <c r="G18" i="3"/>
  <c r="B19" i="3"/>
  <c r="G1228" i="3"/>
  <c r="B1229" i="3"/>
  <c r="G1760" i="3"/>
  <c r="B1761" i="3"/>
  <c r="G1761" i="3" s="1"/>
  <c r="G917" i="3"/>
  <c r="B918" i="3"/>
  <c r="G986" i="3"/>
  <c r="B987" i="3"/>
  <c r="G863" i="3"/>
  <c r="B864" i="3"/>
  <c r="G1298" i="3"/>
  <c r="B1299" i="3"/>
  <c r="G1453" i="3"/>
  <c r="B1454" i="3"/>
  <c r="G949" i="3"/>
  <c r="B950" i="3"/>
  <c r="G1252" i="3"/>
  <c r="B1253" i="3"/>
  <c r="G763" i="3"/>
  <c r="B764" i="3"/>
  <c r="G1741" i="3"/>
  <c r="B1742" i="3"/>
  <c r="G359" i="3"/>
  <c r="B360" i="3"/>
  <c r="G1360" i="3"/>
  <c r="B1361" i="3"/>
  <c r="G58" i="3"/>
  <c r="B59" i="3"/>
  <c r="G1046" i="3"/>
  <c r="B1047" i="3"/>
  <c r="A320" i="3"/>
  <c r="G785" i="3"/>
  <c r="B786" i="3"/>
  <c r="G298" i="3"/>
  <c r="B299" i="3"/>
  <c r="B969" i="3"/>
  <c r="G968" i="3"/>
  <c r="B931" i="3"/>
  <c r="G930" i="3"/>
  <c r="G548" i="3"/>
  <c r="B549" i="3"/>
  <c r="G1082" i="3"/>
  <c r="B1083" i="3"/>
  <c r="A2307" i="3"/>
  <c r="G1950" i="3"/>
  <c r="B1951" i="3"/>
  <c r="G598" i="3"/>
  <c r="B599" i="3"/>
  <c r="G888" i="3"/>
  <c r="B889" i="3"/>
  <c r="G516" i="3"/>
  <c r="B517" i="3"/>
  <c r="G1124" i="3"/>
  <c r="B1125" i="3"/>
  <c r="G389" i="3"/>
  <c r="B390" i="3"/>
  <c r="G419" i="3"/>
  <c r="B420" i="3"/>
  <c r="G272" i="3"/>
  <c r="B273" i="3"/>
  <c r="G114" i="3"/>
  <c r="B115" i="3"/>
  <c r="G1190" i="3"/>
  <c r="B1191" i="3"/>
  <c r="G1175" i="3"/>
  <c r="B1176" i="3"/>
  <c r="G74" i="3"/>
  <c r="B75" i="3"/>
  <c r="G1140" i="3"/>
  <c r="B1141" i="3"/>
  <c r="G1141" i="3" s="1"/>
  <c r="G573" i="3"/>
  <c r="B574" i="3"/>
  <c r="G2301" i="3"/>
  <c r="B2302" i="3"/>
  <c r="G449" i="3"/>
  <c r="B450" i="3"/>
  <c r="G622" i="3"/>
  <c r="B623" i="3"/>
  <c r="G830" i="3"/>
  <c r="B831" i="3"/>
  <c r="G1434" i="3"/>
  <c r="B1435" i="3"/>
  <c r="G1284" i="3"/>
  <c r="B1285" i="3"/>
  <c r="G800" i="3"/>
  <c r="B801" i="3"/>
  <c r="G199" i="3"/>
  <c r="B200" i="3"/>
  <c r="G1391" i="3"/>
  <c r="B1392" i="3"/>
  <c r="G1338" i="3"/>
  <c r="B1339" i="3"/>
  <c r="G98" i="3"/>
  <c r="B99" i="3"/>
  <c r="G739" i="3"/>
  <c r="B740" i="3"/>
  <c r="G1560" i="3" l="1"/>
  <c r="B1561" i="3"/>
  <c r="G158" i="3"/>
  <c r="B159" i="3"/>
  <c r="G714" i="3"/>
  <c r="B715" i="3"/>
  <c r="B1473" i="3"/>
  <c r="G1472" i="3"/>
  <c r="G1151" i="3"/>
  <c r="B1152" i="3"/>
  <c r="G133" i="3"/>
  <c r="B134" i="3"/>
  <c r="G658" i="3"/>
  <c r="B659" i="3"/>
  <c r="G740" i="3"/>
  <c r="B741" i="3"/>
  <c r="G1392" i="3"/>
  <c r="B1393" i="3"/>
  <c r="G450" i="3"/>
  <c r="B451" i="3"/>
  <c r="G75" i="3"/>
  <c r="B76" i="3"/>
  <c r="G273" i="3"/>
  <c r="B274" i="3"/>
  <c r="G1125" i="3"/>
  <c r="B1126" i="3"/>
  <c r="G1951" i="3"/>
  <c r="B1952" i="3"/>
  <c r="G1952" i="3" s="1"/>
  <c r="G299" i="3"/>
  <c r="B300" i="3"/>
  <c r="G59" i="3"/>
  <c r="B60" i="3"/>
  <c r="G1742" i="3"/>
  <c r="B1743" i="3"/>
  <c r="G950" i="3"/>
  <c r="B951" i="3"/>
  <c r="G987" i="3"/>
  <c r="B988" i="3"/>
  <c r="G19" i="3"/>
  <c r="B20" i="3"/>
  <c r="G931" i="3"/>
  <c r="B932" i="3"/>
  <c r="G99" i="3"/>
  <c r="B100" i="3"/>
  <c r="G200" i="3"/>
  <c r="B201" i="3"/>
  <c r="G1435" i="3"/>
  <c r="B1436" i="3"/>
  <c r="G2302" i="3"/>
  <c r="B2303" i="3"/>
  <c r="G1176" i="3"/>
  <c r="B1177" i="3"/>
  <c r="G420" i="3"/>
  <c r="B421" i="3"/>
  <c r="G517" i="3"/>
  <c r="B518" i="3"/>
  <c r="A2308" i="3"/>
  <c r="B787" i="3"/>
  <c r="G786" i="3"/>
  <c r="B1362" i="3"/>
  <c r="G1361" i="3"/>
  <c r="G764" i="3"/>
  <c r="B765" i="3"/>
  <c r="G1454" i="3"/>
  <c r="B1455" i="3"/>
  <c r="G918" i="3"/>
  <c r="B919" i="3"/>
  <c r="B497" i="3"/>
  <c r="G497" i="3" s="1"/>
  <c r="G496" i="3"/>
  <c r="G1339" i="3"/>
  <c r="B1340" i="3"/>
  <c r="G1340" i="3" s="1"/>
  <c r="G801" i="3"/>
  <c r="B802" i="3"/>
  <c r="G831" i="3"/>
  <c r="B832" i="3"/>
  <c r="G574" i="3"/>
  <c r="B575" i="3"/>
  <c r="G1191" i="3"/>
  <c r="B1192" i="3"/>
  <c r="G390" i="3"/>
  <c r="B391" i="3"/>
  <c r="G889" i="3"/>
  <c r="B890" i="3"/>
  <c r="G1083" i="3"/>
  <c r="B1084" i="3"/>
  <c r="A321" i="3"/>
  <c r="G360" i="3"/>
  <c r="B361" i="3"/>
  <c r="G1299" i="3"/>
  <c r="B1300" i="3"/>
  <c r="G1414" i="3"/>
  <c r="B1415" i="3"/>
  <c r="G969" i="3"/>
  <c r="B970" i="3"/>
  <c r="G1285" i="3"/>
  <c r="B1286" i="3"/>
  <c r="G1286" i="3" s="1"/>
  <c r="G623" i="3"/>
  <c r="B624" i="3"/>
  <c r="G115" i="3"/>
  <c r="B116" i="3"/>
  <c r="G599" i="3"/>
  <c r="B600" i="3"/>
  <c r="G600" i="3" s="1"/>
  <c r="G549" i="3"/>
  <c r="B550" i="3"/>
  <c r="B1048" i="3"/>
  <c r="G1047" i="3"/>
  <c r="G1253" i="3"/>
  <c r="B1254" i="3"/>
  <c r="G864" i="3"/>
  <c r="B865" i="3"/>
  <c r="G1229" i="3"/>
  <c r="B1230" i="3"/>
  <c r="G35" i="3"/>
  <c r="B36" i="3"/>
  <c r="G1561" i="3" l="1"/>
  <c r="B1562" i="3"/>
  <c r="G1152" i="3"/>
  <c r="B1153" i="3"/>
  <c r="G1473" i="3"/>
  <c r="B1474" i="3"/>
  <c r="G659" i="3"/>
  <c r="B660" i="3"/>
  <c r="B716" i="3"/>
  <c r="G715" i="3"/>
  <c r="B135" i="3"/>
  <c r="G134" i="3"/>
  <c r="G159" i="3"/>
  <c r="B160" i="3"/>
  <c r="G1230" i="3"/>
  <c r="B1231" i="3"/>
  <c r="G116" i="3"/>
  <c r="B117" i="3"/>
  <c r="G970" i="3"/>
  <c r="B971" i="3"/>
  <c r="G361" i="3"/>
  <c r="B362" i="3"/>
  <c r="G391" i="3"/>
  <c r="B392" i="3"/>
  <c r="B803" i="3"/>
  <c r="G802" i="3"/>
  <c r="G1455" i="3"/>
  <c r="B1456" i="3"/>
  <c r="G1177" i="3"/>
  <c r="B1178" i="3"/>
  <c r="G1178" i="3" s="1"/>
  <c r="G100" i="3"/>
  <c r="B101" i="3"/>
  <c r="G951" i="3"/>
  <c r="B952" i="3"/>
  <c r="G952" i="3" s="1"/>
  <c r="G451" i="3"/>
  <c r="B452" i="3"/>
  <c r="G865" i="3"/>
  <c r="B866" i="3"/>
  <c r="G550" i="3"/>
  <c r="B551" i="3"/>
  <c r="B625" i="3"/>
  <c r="G624" i="3"/>
  <c r="G1415" i="3"/>
  <c r="B1416" i="3"/>
  <c r="A322" i="3"/>
  <c r="G1192" i="3"/>
  <c r="B1193" i="3"/>
  <c r="G765" i="3"/>
  <c r="B766" i="3"/>
  <c r="A2309" i="3"/>
  <c r="G2303" i="3"/>
  <c r="B2304" i="3"/>
  <c r="G932" i="3"/>
  <c r="B933" i="3"/>
  <c r="G1743" i="3"/>
  <c r="B1744" i="3"/>
  <c r="G1126" i="3"/>
  <c r="B1127" i="3"/>
  <c r="G1254" i="3"/>
  <c r="B1255" i="3"/>
  <c r="G1300" i="3"/>
  <c r="B1301" i="3"/>
  <c r="G1084" i="3"/>
  <c r="B1085" i="3"/>
  <c r="G575" i="3"/>
  <c r="B576" i="3"/>
  <c r="G518" i="3"/>
  <c r="B519" i="3"/>
  <c r="G1436" i="3"/>
  <c r="B1437" i="3"/>
  <c r="G20" i="3"/>
  <c r="B21" i="3"/>
  <c r="G60" i="3"/>
  <c r="B61" i="3"/>
  <c r="B275" i="3"/>
  <c r="G274" i="3"/>
  <c r="G1393" i="3"/>
  <c r="B1394" i="3"/>
  <c r="G1362" i="3"/>
  <c r="B1363" i="3"/>
  <c r="G36" i="3"/>
  <c r="B37" i="3"/>
  <c r="B891" i="3"/>
  <c r="G890" i="3"/>
  <c r="G832" i="3"/>
  <c r="B833" i="3"/>
  <c r="G919" i="3"/>
  <c r="B920" i="3"/>
  <c r="G920" i="3" s="1"/>
  <c r="G421" i="3"/>
  <c r="B422" i="3"/>
  <c r="B202" i="3"/>
  <c r="G201" i="3"/>
  <c r="G988" i="3"/>
  <c r="B989" i="3"/>
  <c r="B301" i="3"/>
  <c r="G300" i="3"/>
  <c r="G76" i="3"/>
  <c r="B77" i="3"/>
  <c r="G741" i="3"/>
  <c r="B742" i="3"/>
  <c r="G1048" i="3"/>
  <c r="B1049" i="3"/>
  <c r="G787" i="3"/>
  <c r="B788" i="3"/>
  <c r="G1562" i="3" l="1"/>
  <c r="B1563" i="3"/>
  <c r="G716" i="3"/>
  <c r="B717" i="3"/>
  <c r="G660" i="3"/>
  <c r="B661" i="3"/>
  <c r="G160" i="3"/>
  <c r="B161" i="3"/>
  <c r="G1474" i="3"/>
  <c r="B1475" i="3"/>
  <c r="G1153" i="3"/>
  <c r="B1154" i="3"/>
  <c r="G135" i="3"/>
  <c r="B136" i="3"/>
  <c r="G1049" i="3"/>
  <c r="B1050" i="3"/>
  <c r="G989" i="3"/>
  <c r="B990" i="3"/>
  <c r="G833" i="3"/>
  <c r="B834" i="3"/>
  <c r="G519" i="3"/>
  <c r="B520" i="3"/>
  <c r="G1255" i="3"/>
  <c r="B1256" i="3"/>
  <c r="G1744" i="3"/>
  <c r="B1745" i="3"/>
  <c r="G766" i="3"/>
  <c r="B767" i="3"/>
  <c r="G1456" i="3"/>
  <c r="B1457" i="3"/>
  <c r="G971" i="3"/>
  <c r="B972" i="3"/>
  <c r="G275" i="3"/>
  <c r="B276" i="3"/>
  <c r="G625" i="3"/>
  <c r="B626" i="3"/>
  <c r="G742" i="3"/>
  <c r="B743" i="3"/>
  <c r="B38" i="3"/>
  <c r="G37" i="3"/>
  <c r="B62" i="3"/>
  <c r="G61" i="3"/>
  <c r="B577" i="3"/>
  <c r="G576" i="3"/>
  <c r="G933" i="3"/>
  <c r="B934" i="3"/>
  <c r="G1193" i="3"/>
  <c r="B1194" i="3"/>
  <c r="G551" i="3"/>
  <c r="B552" i="3"/>
  <c r="G101" i="3"/>
  <c r="B102" i="3"/>
  <c r="G117" i="3"/>
  <c r="B118" i="3"/>
  <c r="G202" i="3"/>
  <c r="B203" i="3"/>
  <c r="G891" i="3"/>
  <c r="B892" i="3"/>
  <c r="G803" i="3"/>
  <c r="B804" i="3"/>
  <c r="G77" i="3"/>
  <c r="B78" i="3"/>
  <c r="B423" i="3"/>
  <c r="G422" i="3"/>
  <c r="G1363" i="3"/>
  <c r="B1364" i="3"/>
  <c r="B22" i="3"/>
  <c r="G21" i="3"/>
  <c r="G1085" i="3"/>
  <c r="B1086" i="3"/>
  <c r="G1086" i="3" s="1"/>
  <c r="G2304" i="3"/>
  <c r="B2305" i="3"/>
  <c r="A323" i="3"/>
  <c r="B867" i="3"/>
  <c r="G866" i="3"/>
  <c r="G392" i="3"/>
  <c r="B393" i="3"/>
  <c r="G788" i="3"/>
  <c r="B789" i="3"/>
  <c r="G1394" i="3"/>
  <c r="B1395" i="3"/>
  <c r="G1437" i="3"/>
  <c r="B1438" i="3"/>
  <c r="G1301" i="3"/>
  <c r="B1302" i="3"/>
  <c r="G1127" i="3"/>
  <c r="B1128" i="3"/>
  <c r="A2310" i="3"/>
  <c r="G1416" i="3"/>
  <c r="B1417" i="3"/>
  <c r="G452" i="3"/>
  <c r="B453" i="3"/>
  <c r="G362" i="3"/>
  <c r="B363" i="3"/>
  <c r="G1231" i="3"/>
  <c r="B1232" i="3"/>
  <c r="G1232" i="3" s="1"/>
  <c r="G301" i="3"/>
  <c r="B302" i="3"/>
  <c r="G1563" i="3" l="1"/>
  <c r="B1564" i="3"/>
  <c r="G1475" i="3"/>
  <c r="B1476" i="3"/>
  <c r="G1476" i="3" s="1"/>
  <c r="B162" i="3"/>
  <c r="G161" i="3"/>
  <c r="G136" i="3"/>
  <c r="B137" i="3"/>
  <c r="G661" i="3"/>
  <c r="B662" i="3"/>
  <c r="G1154" i="3"/>
  <c r="B1155" i="3"/>
  <c r="B718" i="3"/>
  <c r="G717" i="3"/>
  <c r="G302" i="3"/>
  <c r="B303" i="3"/>
  <c r="G1417" i="3"/>
  <c r="B1418" i="3"/>
  <c r="G1438" i="3"/>
  <c r="B1439" i="3"/>
  <c r="A324" i="3"/>
  <c r="G1364" i="3"/>
  <c r="B1365" i="3"/>
  <c r="G102" i="3"/>
  <c r="B103" i="3"/>
  <c r="G626" i="3"/>
  <c r="B627" i="3"/>
  <c r="G767" i="3"/>
  <c r="B768" i="3"/>
  <c r="G577" i="3"/>
  <c r="B578" i="3"/>
  <c r="A2311" i="3"/>
  <c r="G1395" i="3"/>
  <c r="B1396" i="3"/>
  <c r="G2305" i="3"/>
  <c r="B2306" i="3"/>
  <c r="G892" i="3"/>
  <c r="B893" i="3"/>
  <c r="B553" i="3"/>
  <c r="G552" i="3"/>
  <c r="G276" i="3"/>
  <c r="B277" i="3"/>
  <c r="G1745" i="3"/>
  <c r="B1746" i="3"/>
  <c r="B835" i="3"/>
  <c r="G834" i="3"/>
  <c r="G423" i="3"/>
  <c r="B424" i="3"/>
  <c r="G62" i="3"/>
  <c r="B63" i="3"/>
  <c r="G363" i="3"/>
  <c r="B364" i="3"/>
  <c r="G1128" i="3"/>
  <c r="B1129" i="3"/>
  <c r="G789" i="3"/>
  <c r="B790" i="3"/>
  <c r="G393" i="3"/>
  <c r="B394" i="3"/>
  <c r="G78" i="3"/>
  <c r="B79" i="3"/>
  <c r="G203" i="3"/>
  <c r="B204" i="3"/>
  <c r="G1194" i="3"/>
  <c r="B1195" i="3"/>
  <c r="G1195" i="3" s="1"/>
  <c r="G972" i="3"/>
  <c r="B973" i="3"/>
  <c r="G1256" i="3"/>
  <c r="B1257" i="3"/>
  <c r="G990" i="3"/>
  <c r="B991" i="3"/>
  <c r="G38" i="3"/>
  <c r="B39" i="3"/>
  <c r="G453" i="3"/>
  <c r="B454" i="3"/>
  <c r="G1302" i="3"/>
  <c r="B1303" i="3"/>
  <c r="G1303" i="3" s="1"/>
  <c r="B805" i="3"/>
  <c r="G804" i="3"/>
  <c r="G118" i="3"/>
  <c r="B119" i="3"/>
  <c r="G934" i="3"/>
  <c r="B935" i="3"/>
  <c r="G743" i="3"/>
  <c r="B744" i="3"/>
  <c r="G1457" i="3"/>
  <c r="B1458" i="3"/>
  <c r="G520" i="3"/>
  <c r="B521" i="3"/>
  <c r="G1050" i="3"/>
  <c r="B1051" i="3"/>
  <c r="G867" i="3"/>
  <c r="B868" i="3"/>
  <c r="G22" i="3"/>
  <c r="B23" i="3"/>
  <c r="G23" i="3" s="1"/>
  <c r="G1564" i="3" l="1"/>
  <c r="B1565" i="3"/>
  <c r="G662" i="3"/>
  <c r="B663" i="3"/>
  <c r="B138" i="3"/>
  <c r="G137" i="3"/>
  <c r="G718" i="3"/>
  <c r="B719" i="3"/>
  <c r="G162" i="3"/>
  <c r="B163" i="3"/>
  <c r="B1156" i="3"/>
  <c r="G1155" i="3"/>
  <c r="G1051" i="3"/>
  <c r="B1052" i="3"/>
  <c r="G935" i="3"/>
  <c r="B936" i="3"/>
  <c r="G1257" i="3"/>
  <c r="B1258" i="3"/>
  <c r="B80" i="3"/>
  <c r="G79" i="3"/>
  <c r="G364" i="3"/>
  <c r="B365" i="3"/>
  <c r="G1746" i="3"/>
  <c r="B1747" i="3"/>
  <c r="G1747" i="3" s="1"/>
  <c r="G2306" i="3"/>
  <c r="B2307" i="3"/>
  <c r="G578" i="3"/>
  <c r="B579" i="3"/>
  <c r="G103" i="3"/>
  <c r="B104" i="3"/>
  <c r="G521" i="3"/>
  <c r="B522" i="3"/>
  <c r="G119" i="3"/>
  <c r="B120" i="3"/>
  <c r="B455" i="3"/>
  <c r="G454" i="3"/>
  <c r="G973" i="3"/>
  <c r="B974" i="3"/>
  <c r="G394" i="3"/>
  <c r="B395" i="3"/>
  <c r="G63" i="3"/>
  <c r="B64" i="3"/>
  <c r="G64" i="3" s="1"/>
  <c r="G277" i="3"/>
  <c r="B278" i="3"/>
  <c r="G1439" i="3"/>
  <c r="B1440" i="3"/>
  <c r="G1458" i="3"/>
  <c r="B1459" i="3"/>
  <c r="G39" i="3"/>
  <c r="B40" i="3"/>
  <c r="G790" i="3"/>
  <c r="B791" i="3"/>
  <c r="G791" i="3" s="1"/>
  <c r="B425" i="3"/>
  <c r="G424" i="3"/>
  <c r="G1396" i="3"/>
  <c r="B1397" i="3"/>
  <c r="G768" i="3"/>
  <c r="B769" i="3"/>
  <c r="G1365" i="3"/>
  <c r="B1366" i="3"/>
  <c r="G1418" i="3"/>
  <c r="B1419" i="3"/>
  <c r="G805" i="3"/>
  <c r="B806" i="3"/>
  <c r="G553" i="3"/>
  <c r="B554" i="3"/>
  <c r="G868" i="3"/>
  <c r="B869" i="3"/>
  <c r="G744" i="3"/>
  <c r="B745" i="3"/>
  <c r="B992" i="3"/>
  <c r="G991" i="3"/>
  <c r="B205" i="3"/>
  <c r="G204" i="3"/>
  <c r="B1130" i="3"/>
  <c r="G1130" i="3" s="1"/>
  <c r="G1129" i="3"/>
  <c r="G893" i="3"/>
  <c r="B894" i="3"/>
  <c r="A2312" i="3"/>
  <c r="G627" i="3"/>
  <c r="B628" i="3"/>
  <c r="G303" i="3"/>
  <c r="B304" i="3"/>
  <c r="G835" i="3"/>
  <c r="B836" i="3"/>
  <c r="B1566" i="3" l="1"/>
  <c r="G1566" i="3" s="1"/>
  <c r="G1565" i="3"/>
  <c r="B720" i="3"/>
  <c r="G719" i="3"/>
  <c r="G138" i="3"/>
  <c r="B139" i="3"/>
  <c r="B664" i="3"/>
  <c r="G663" i="3"/>
  <c r="G163" i="3"/>
  <c r="B164" i="3"/>
  <c r="B1157" i="3"/>
  <c r="G1157" i="3" s="1"/>
  <c r="G1156" i="3"/>
  <c r="B305" i="3"/>
  <c r="G304" i="3"/>
  <c r="G745" i="3"/>
  <c r="B746" i="3"/>
  <c r="G1419" i="3"/>
  <c r="B1420" i="3"/>
  <c r="G1440" i="3"/>
  <c r="B1441" i="3"/>
  <c r="G120" i="3"/>
  <c r="B121" i="3"/>
  <c r="G121" i="3" s="1"/>
  <c r="G579" i="3"/>
  <c r="B580" i="3"/>
  <c r="G425" i="3"/>
  <c r="B426" i="3"/>
  <c r="G80" i="3"/>
  <c r="B81" i="3"/>
  <c r="G628" i="3"/>
  <c r="B629" i="3"/>
  <c r="G869" i="3"/>
  <c r="B870" i="3"/>
  <c r="G1366" i="3"/>
  <c r="B1367" i="3"/>
  <c r="G395" i="3"/>
  <c r="B396" i="3"/>
  <c r="G522" i="3"/>
  <c r="B523" i="3"/>
  <c r="G2307" i="3"/>
  <c r="B2308" i="3"/>
  <c r="G1258" i="3"/>
  <c r="B1259" i="3"/>
  <c r="G205" i="3"/>
  <c r="B206" i="3"/>
  <c r="A2313" i="3"/>
  <c r="G554" i="3"/>
  <c r="B555" i="3"/>
  <c r="G769" i="3"/>
  <c r="B770" i="3"/>
  <c r="B41" i="3"/>
  <c r="G40" i="3"/>
  <c r="G974" i="3"/>
  <c r="B975" i="3"/>
  <c r="G936" i="3"/>
  <c r="B937" i="3"/>
  <c r="G937" i="3" s="1"/>
  <c r="G992" i="3"/>
  <c r="B993" i="3"/>
  <c r="G836" i="3"/>
  <c r="B837" i="3"/>
  <c r="G894" i="3"/>
  <c r="B895" i="3"/>
  <c r="G806" i="3"/>
  <c r="B807" i="3"/>
  <c r="G1397" i="3"/>
  <c r="B1398" i="3"/>
  <c r="G1459" i="3"/>
  <c r="B1460" i="3"/>
  <c r="B279" i="3"/>
  <c r="G279" i="3" s="1"/>
  <c r="G278" i="3"/>
  <c r="G104" i="3"/>
  <c r="B105" i="3"/>
  <c r="G105" i="3" s="1"/>
  <c r="G365" i="3"/>
  <c r="B366" i="3"/>
  <c r="G1052" i="3"/>
  <c r="B1053" i="3"/>
  <c r="G455" i="3"/>
  <c r="B456" i="3"/>
  <c r="G164" i="3" l="1"/>
  <c r="B165" i="3"/>
  <c r="B665" i="3"/>
  <c r="G664" i="3"/>
  <c r="G139" i="3"/>
  <c r="B140" i="3"/>
  <c r="B721" i="3"/>
  <c r="G720" i="3"/>
  <c r="G1053" i="3"/>
  <c r="B1054" i="3"/>
  <c r="B1461" i="3"/>
  <c r="G1460" i="3"/>
  <c r="G895" i="3"/>
  <c r="B896" i="3"/>
  <c r="G770" i="3"/>
  <c r="B771" i="3"/>
  <c r="G771" i="3" s="1"/>
  <c r="B1260" i="3"/>
  <c r="G1259" i="3"/>
  <c r="G81" i="3"/>
  <c r="B82" i="3"/>
  <c r="G1441" i="3"/>
  <c r="B1442" i="3"/>
  <c r="G366" i="3"/>
  <c r="B367" i="3"/>
  <c r="G1398" i="3"/>
  <c r="B1399" i="3"/>
  <c r="G837" i="3"/>
  <c r="B838" i="3"/>
  <c r="G555" i="3"/>
  <c r="B556" i="3"/>
  <c r="G2308" i="3"/>
  <c r="B2309" i="3"/>
  <c r="G1367" i="3"/>
  <c r="B1368" i="3"/>
  <c r="G426" i="3"/>
  <c r="B427" i="3"/>
  <c r="G1420" i="3"/>
  <c r="B1421" i="3"/>
  <c r="G807" i="3"/>
  <c r="B808" i="3"/>
  <c r="G975" i="3"/>
  <c r="B976" i="3"/>
  <c r="G976" i="3" s="1"/>
  <c r="A2314" i="3"/>
  <c r="G523" i="3"/>
  <c r="B524" i="3"/>
  <c r="G524" i="3" s="1"/>
  <c r="G870" i="3"/>
  <c r="B871" i="3"/>
  <c r="G871" i="3" s="1"/>
  <c r="G580" i="3"/>
  <c r="B581" i="3"/>
  <c r="G746" i="3"/>
  <c r="B747" i="3"/>
  <c r="G456" i="3"/>
  <c r="B457" i="3"/>
  <c r="B994" i="3"/>
  <c r="G993" i="3"/>
  <c r="G206" i="3"/>
  <c r="B207" i="3"/>
  <c r="G207" i="3" s="1"/>
  <c r="G396" i="3"/>
  <c r="B397" i="3"/>
  <c r="G629" i="3"/>
  <c r="B630" i="3"/>
  <c r="G41" i="3"/>
  <c r="B42" i="3"/>
  <c r="G305" i="3"/>
  <c r="B306" i="3"/>
  <c r="G721" i="3" l="1"/>
  <c r="B722" i="3"/>
  <c r="G140" i="3"/>
  <c r="B141" i="3"/>
  <c r="G665" i="3"/>
  <c r="B666" i="3"/>
  <c r="G165" i="3"/>
  <c r="B166" i="3"/>
  <c r="G42" i="3"/>
  <c r="B43" i="3"/>
  <c r="G581" i="3"/>
  <c r="B582" i="3"/>
  <c r="G427" i="3"/>
  <c r="B428" i="3"/>
  <c r="G1442" i="3"/>
  <c r="B1443" i="3"/>
  <c r="G1443" i="3" s="1"/>
  <c r="G994" i="3"/>
  <c r="B995" i="3"/>
  <c r="G630" i="3"/>
  <c r="B631" i="3"/>
  <c r="G1368" i="3"/>
  <c r="B1369" i="3"/>
  <c r="G838" i="3"/>
  <c r="B839" i="3"/>
  <c r="G82" i="3"/>
  <c r="B83" i="3"/>
  <c r="G896" i="3"/>
  <c r="B897" i="3"/>
  <c r="G397" i="3"/>
  <c r="B398" i="3"/>
  <c r="G457" i="3"/>
  <c r="B458" i="3"/>
  <c r="G808" i="3"/>
  <c r="B809" i="3"/>
  <c r="G2309" i="3"/>
  <c r="B2310" i="3"/>
  <c r="G1399" i="3"/>
  <c r="B1400" i="3"/>
  <c r="B1462" i="3"/>
  <c r="G1462" i="3" s="1"/>
  <c r="G1461" i="3"/>
  <c r="G306" i="3"/>
  <c r="B307" i="3"/>
  <c r="G747" i="3"/>
  <c r="B748" i="3"/>
  <c r="A2315" i="3"/>
  <c r="G1421" i="3"/>
  <c r="B1422" i="3"/>
  <c r="G556" i="3"/>
  <c r="B557" i="3"/>
  <c r="G367" i="3"/>
  <c r="B368" i="3"/>
  <c r="G1054" i="3"/>
  <c r="B1055" i="3"/>
  <c r="G1055" i="3" s="1"/>
  <c r="G1260" i="3"/>
  <c r="B1261" i="3"/>
  <c r="G166" i="3" l="1"/>
  <c r="B167" i="3"/>
  <c r="G666" i="3"/>
  <c r="B667" i="3"/>
  <c r="G141" i="3"/>
  <c r="B142" i="3"/>
  <c r="B723" i="3"/>
  <c r="G722" i="3"/>
  <c r="G1261" i="3"/>
  <c r="B1262" i="3"/>
  <c r="G1422" i="3"/>
  <c r="B1423" i="3"/>
  <c r="G1423" i="3" s="1"/>
  <c r="G809" i="3"/>
  <c r="B810" i="3"/>
  <c r="G83" i="3"/>
  <c r="B84" i="3"/>
  <c r="A2316" i="3"/>
  <c r="G458" i="3"/>
  <c r="B459" i="3"/>
  <c r="G839" i="3"/>
  <c r="B840" i="3"/>
  <c r="G631" i="3"/>
  <c r="B632" i="3"/>
  <c r="G428" i="3"/>
  <c r="B429" i="3"/>
  <c r="G368" i="3"/>
  <c r="B369" i="3"/>
  <c r="B749" i="3"/>
  <c r="G748" i="3"/>
  <c r="G1400" i="3"/>
  <c r="B1401" i="3"/>
  <c r="G1401" i="3" s="1"/>
  <c r="G398" i="3"/>
  <c r="B399" i="3"/>
  <c r="B1370" i="3"/>
  <c r="G1369" i="3"/>
  <c r="G995" i="3"/>
  <c r="B996" i="3"/>
  <c r="G582" i="3"/>
  <c r="B583" i="3"/>
  <c r="G557" i="3"/>
  <c r="B558" i="3"/>
  <c r="G307" i="3"/>
  <c r="B308" i="3"/>
  <c r="G2310" i="3"/>
  <c r="B2311" i="3"/>
  <c r="G897" i="3"/>
  <c r="B898" i="3"/>
  <c r="G43" i="3"/>
  <c r="B44" i="3"/>
  <c r="B724" i="3" l="1"/>
  <c r="G723" i="3"/>
  <c r="G142" i="3"/>
  <c r="B143" i="3"/>
  <c r="G667" i="3"/>
  <c r="B668" i="3"/>
  <c r="G167" i="3"/>
  <c r="B168" i="3"/>
  <c r="G558" i="3"/>
  <c r="B559" i="3"/>
  <c r="G399" i="3"/>
  <c r="B400" i="3"/>
  <c r="G459" i="3"/>
  <c r="B460" i="3"/>
  <c r="G84" i="3"/>
  <c r="B85" i="3"/>
  <c r="B899" i="3"/>
  <c r="G898" i="3"/>
  <c r="G583" i="3"/>
  <c r="B584" i="3"/>
  <c r="G429" i="3"/>
  <c r="B430" i="3"/>
  <c r="A2317" i="3"/>
  <c r="B811" i="3"/>
  <c r="G810" i="3"/>
  <c r="G2311" i="3"/>
  <c r="B2312" i="3"/>
  <c r="G996" i="3"/>
  <c r="B997" i="3"/>
  <c r="B633" i="3"/>
  <c r="G632" i="3"/>
  <c r="G749" i="3"/>
  <c r="B750" i="3"/>
  <c r="G44" i="3"/>
  <c r="B45" i="3"/>
  <c r="B309" i="3"/>
  <c r="G308" i="3"/>
  <c r="G369" i="3"/>
  <c r="B370" i="3"/>
  <c r="G840" i="3"/>
  <c r="B841" i="3"/>
  <c r="G1262" i="3"/>
  <c r="B1263" i="3"/>
  <c r="G1370" i="3"/>
  <c r="B1371" i="3"/>
  <c r="G168" i="3" l="1"/>
  <c r="B169" i="3"/>
  <c r="G668" i="3"/>
  <c r="B669" i="3"/>
  <c r="G143" i="3"/>
  <c r="B144" i="3"/>
  <c r="G724" i="3"/>
  <c r="B725" i="3"/>
  <c r="G841" i="3"/>
  <c r="B842" i="3"/>
  <c r="G750" i="3"/>
  <c r="B751" i="3"/>
  <c r="G2312" i="3"/>
  <c r="B2313" i="3"/>
  <c r="B585" i="3"/>
  <c r="G584" i="3"/>
  <c r="G1371" i="3"/>
  <c r="B1372" i="3"/>
  <c r="G370" i="3"/>
  <c r="B371" i="3"/>
  <c r="G400" i="3"/>
  <c r="B401" i="3"/>
  <c r="G811" i="3"/>
  <c r="B812" i="3"/>
  <c r="G899" i="3"/>
  <c r="B900" i="3"/>
  <c r="G1263" i="3"/>
  <c r="B1264" i="3"/>
  <c r="A2318" i="3"/>
  <c r="G85" i="3"/>
  <c r="B86" i="3"/>
  <c r="G559" i="3"/>
  <c r="B560" i="3"/>
  <c r="G309" i="3"/>
  <c r="B310" i="3"/>
  <c r="G633" i="3"/>
  <c r="B634" i="3"/>
  <c r="B46" i="3"/>
  <c r="G46" i="3" s="1"/>
  <c r="G45" i="3"/>
  <c r="G997" i="3"/>
  <c r="B998" i="3"/>
  <c r="G998" i="3" s="1"/>
  <c r="G430" i="3"/>
  <c r="B431" i="3"/>
  <c r="G460" i="3"/>
  <c r="B461" i="3"/>
  <c r="G461" i="3" s="1"/>
  <c r="G725" i="3" l="1"/>
  <c r="B726" i="3"/>
  <c r="G144" i="3"/>
  <c r="B145" i="3"/>
  <c r="G669" i="3"/>
  <c r="B670" i="3"/>
  <c r="B170" i="3"/>
  <c r="G169" i="3"/>
  <c r="B432" i="3"/>
  <c r="G432" i="3" s="1"/>
  <c r="G431" i="3"/>
  <c r="G310" i="3"/>
  <c r="B311" i="3"/>
  <c r="G1264" i="3"/>
  <c r="B1265" i="3"/>
  <c r="G1265" i="3" s="1"/>
  <c r="G401" i="3"/>
  <c r="B402" i="3"/>
  <c r="G585" i="3"/>
  <c r="B586" i="3"/>
  <c r="B561" i="3"/>
  <c r="G560" i="3"/>
  <c r="G900" i="3"/>
  <c r="B901" i="3"/>
  <c r="G371" i="3"/>
  <c r="B372" i="3"/>
  <c r="G372" i="3" s="1"/>
  <c r="G2313" i="3"/>
  <c r="B2314" i="3"/>
  <c r="G86" i="3"/>
  <c r="B87" i="3"/>
  <c r="G812" i="3"/>
  <c r="B813" i="3"/>
  <c r="G1372" i="3"/>
  <c r="B1373" i="3"/>
  <c r="G1373" i="3" s="1"/>
  <c r="G751" i="3"/>
  <c r="B752" i="3"/>
  <c r="G634" i="3"/>
  <c r="B635" i="3"/>
  <c r="A2319" i="3"/>
  <c r="B843" i="3"/>
  <c r="G842" i="3"/>
  <c r="G170" i="3" l="1"/>
  <c r="B171" i="3"/>
  <c r="G670" i="3"/>
  <c r="B671" i="3"/>
  <c r="G145" i="3"/>
  <c r="B146" i="3"/>
  <c r="G726" i="3"/>
  <c r="B727" i="3"/>
  <c r="A2320" i="3"/>
  <c r="G813" i="3"/>
  <c r="B814" i="3"/>
  <c r="G402" i="3"/>
  <c r="B403" i="3"/>
  <c r="G635" i="3"/>
  <c r="B636" i="3"/>
  <c r="G87" i="3"/>
  <c r="B88" i="3"/>
  <c r="G88" i="3" s="1"/>
  <c r="G901" i="3"/>
  <c r="B902" i="3"/>
  <c r="G902" i="3" s="1"/>
  <c r="G843" i="3"/>
  <c r="B844" i="3"/>
  <c r="G752" i="3"/>
  <c r="B753" i="3"/>
  <c r="G311" i="3"/>
  <c r="B312" i="3"/>
  <c r="G561" i="3"/>
  <c r="B562" i="3"/>
  <c r="G2314" i="3"/>
  <c r="B2315" i="3"/>
  <c r="G586" i="3"/>
  <c r="B587" i="3"/>
  <c r="G727" i="3" l="1"/>
  <c r="B728" i="3"/>
  <c r="G146" i="3"/>
  <c r="B147" i="3"/>
  <c r="G147" i="3" s="1"/>
  <c r="G671" i="3"/>
  <c r="B672" i="3"/>
  <c r="G672" i="3" s="1"/>
  <c r="B172" i="3"/>
  <c r="G171" i="3"/>
  <c r="G636" i="3"/>
  <c r="B637" i="3"/>
  <c r="G562" i="3"/>
  <c r="B563" i="3"/>
  <c r="G563" i="3" s="1"/>
  <c r="G844" i="3"/>
  <c r="B845" i="3"/>
  <c r="G403" i="3"/>
  <c r="B404" i="3"/>
  <c r="G587" i="3"/>
  <c r="B588" i="3"/>
  <c r="B313" i="3"/>
  <c r="G312" i="3"/>
  <c r="G814" i="3"/>
  <c r="B815" i="3"/>
  <c r="G2315" i="3"/>
  <c r="B2316" i="3"/>
  <c r="G753" i="3"/>
  <c r="B754" i="3"/>
  <c r="G754" i="3" s="1"/>
  <c r="A2321" i="3"/>
  <c r="G172" i="3" l="1"/>
  <c r="B173" i="3"/>
  <c r="G173" i="3" s="1"/>
  <c r="G728" i="3"/>
  <c r="B729" i="3"/>
  <c r="G815" i="3"/>
  <c r="B816" i="3"/>
  <c r="G845" i="3"/>
  <c r="B846" i="3"/>
  <c r="A2322" i="3"/>
  <c r="G313" i="3"/>
  <c r="B314" i="3"/>
  <c r="G588" i="3"/>
  <c r="B589" i="3"/>
  <c r="G589" i="3" s="1"/>
  <c r="G637" i="3"/>
  <c r="B638" i="3"/>
  <c r="G2316" i="3"/>
  <c r="B2317" i="3"/>
  <c r="G404" i="3"/>
  <c r="B405" i="3"/>
  <c r="G729" i="3" l="1"/>
  <c r="B730" i="3"/>
  <c r="G730" i="3" s="1"/>
  <c r="G405" i="3"/>
  <c r="B406" i="3"/>
  <c r="G314" i="3"/>
  <c r="B315" i="3"/>
  <c r="G2317" i="3"/>
  <c r="B2318" i="3"/>
  <c r="A2323" i="3"/>
  <c r="G638" i="3"/>
  <c r="B639" i="3"/>
  <c r="G846" i="3"/>
  <c r="B847" i="3"/>
  <c r="G816" i="3"/>
  <c r="B817" i="3"/>
  <c r="A2324" i="3" l="1"/>
  <c r="G817" i="3"/>
  <c r="B818" i="3"/>
  <c r="G2318" i="3"/>
  <c r="B2319" i="3"/>
  <c r="G847" i="3"/>
  <c r="B848" i="3"/>
  <c r="G315" i="3"/>
  <c r="B316" i="3"/>
  <c r="G639" i="3"/>
  <c r="B640" i="3"/>
  <c r="B407" i="3"/>
  <c r="G406" i="3"/>
  <c r="G848" i="3" l="1"/>
  <c r="B849" i="3"/>
  <c r="G2319" i="3"/>
  <c r="B2320" i="3"/>
  <c r="G407" i="3"/>
  <c r="B408" i="3"/>
  <c r="B641" i="3"/>
  <c r="G640" i="3"/>
  <c r="B819" i="3"/>
  <c r="G818" i="3"/>
  <c r="B317" i="3"/>
  <c r="G316" i="3"/>
  <c r="A2325" i="3"/>
  <c r="G641" i="3" l="1"/>
  <c r="B642" i="3"/>
  <c r="A2326" i="3"/>
  <c r="B409" i="3"/>
  <c r="G408" i="3"/>
  <c r="G2320" i="3"/>
  <c r="B2321" i="3"/>
  <c r="G317" i="3"/>
  <c r="B318" i="3"/>
  <c r="G849" i="3"/>
  <c r="B850" i="3"/>
  <c r="G850" i="3" s="1"/>
  <c r="G819" i="3"/>
  <c r="B820" i="3"/>
  <c r="G2321" i="3" l="1"/>
  <c r="B2322" i="3"/>
  <c r="G820" i="3"/>
  <c r="B821" i="3"/>
  <c r="G821" i="3" s="1"/>
  <c r="G409" i="3"/>
  <c r="B410" i="3"/>
  <c r="G410" i="3" s="1"/>
  <c r="A2327" i="3"/>
  <c r="G318" i="3"/>
  <c r="B319" i="3"/>
  <c r="G642" i="3"/>
  <c r="B643" i="3"/>
  <c r="A2328" i="3" l="1"/>
  <c r="G643" i="3"/>
  <c r="B644" i="3"/>
  <c r="G319" i="3"/>
  <c r="B320" i="3"/>
  <c r="G2322" i="3"/>
  <c r="B2323" i="3"/>
  <c r="G2323" i="3" l="1"/>
  <c r="B2324" i="3"/>
  <c r="B321" i="3"/>
  <c r="G320" i="3"/>
  <c r="G644" i="3"/>
  <c r="B645" i="3"/>
  <c r="G645" i="3" s="1"/>
  <c r="A2329" i="3"/>
  <c r="A2330" i="3" l="1"/>
  <c r="G321" i="3"/>
  <c r="B322" i="3"/>
  <c r="G2324" i="3"/>
  <c r="B2325" i="3"/>
  <c r="G2325" i="3" l="1"/>
  <c r="B2326" i="3"/>
  <c r="G322" i="3"/>
  <c r="B323" i="3"/>
  <c r="A2331" i="3"/>
  <c r="A2332" i="3" l="1"/>
  <c r="G323" i="3"/>
  <c r="B324" i="3"/>
  <c r="G2326" i="3"/>
  <c r="B2327" i="3"/>
  <c r="G2327" i="3" l="1"/>
  <c r="B2328" i="3"/>
  <c r="G324" i="3"/>
  <c r="B325" i="3"/>
  <c r="A2333" i="3"/>
  <c r="A2334" i="3" l="1"/>
  <c r="G325" i="3"/>
  <c r="B326" i="3"/>
  <c r="G2328" i="3"/>
  <c r="B2329" i="3"/>
  <c r="G2329" i="3" l="1"/>
  <c r="B2330" i="3"/>
  <c r="G326" i="3"/>
  <c r="B327" i="3"/>
  <c r="A2335" i="3"/>
  <c r="A2336" i="3" l="1"/>
  <c r="G327" i="3"/>
  <c r="B328" i="3"/>
  <c r="G2330" i="3"/>
  <c r="B2331" i="3"/>
  <c r="G2331" i="3" l="1"/>
  <c r="B2332" i="3"/>
  <c r="B329" i="3"/>
  <c r="G328" i="3"/>
  <c r="A2337" i="3"/>
  <c r="A2338" i="3" l="1"/>
  <c r="G329" i="3"/>
  <c r="B330" i="3"/>
  <c r="G2332" i="3"/>
  <c r="B2333" i="3"/>
  <c r="G2333" i="3" l="1"/>
  <c r="B2334" i="3"/>
  <c r="G330" i="3"/>
  <c r="B331" i="3"/>
  <c r="A2339" i="3"/>
  <c r="A2340" i="3" l="1"/>
  <c r="G331" i="3"/>
  <c r="B332" i="3"/>
  <c r="G2334" i="3"/>
  <c r="B2335" i="3"/>
  <c r="G2335" i="3" l="1"/>
  <c r="B2336" i="3"/>
  <c r="G332" i="3"/>
  <c r="B333" i="3"/>
  <c r="A2341" i="3"/>
  <c r="A2342" i="3" l="1"/>
  <c r="G333" i="3"/>
  <c r="B334" i="3"/>
  <c r="B2337" i="3"/>
  <c r="G2336" i="3"/>
  <c r="G2337" i="3" l="1"/>
  <c r="B2338" i="3"/>
  <c r="G334" i="3"/>
  <c r="B335" i="3"/>
  <c r="A2343" i="3"/>
  <c r="A2344" i="3" l="1"/>
  <c r="G335" i="3"/>
  <c r="B336" i="3"/>
  <c r="G2338" i="3"/>
  <c r="B2339" i="3"/>
  <c r="G2339" i="3" l="1"/>
  <c r="B2340" i="3"/>
  <c r="B337" i="3"/>
  <c r="G336" i="3"/>
  <c r="A2345" i="3"/>
  <c r="A2346" i="3" l="1"/>
  <c r="G337" i="3"/>
  <c r="B338" i="3"/>
  <c r="G2340" i="3"/>
  <c r="B2341" i="3"/>
  <c r="G2341" i="3" l="1"/>
  <c r="B2342" i="3"/>
  <c r="G338" i="3"/>
  <c r="B339" i="3"/>
  <c r="A2347" i="3"/>
  <c r="A2348" i="3" l="1"/>
  <c r="G339" i="3"/>
  <c r="B340" i="3"/>
  <c r="G340" i="3" s="1"/>
  <c r="G2342" i="3"/>
  <c r="B2343" i="3"/>
  <c r="B2344" i="3" l="1"/>
  <c r="G2343" i="3"/>
  <c r="A2349" i="3"/>
  <c r="A2350" i="3" l="1"/>
  <c r="G2344" i="3"/>
  <c r="B2345" i="3"/>
  <c r="G2345" i="3" l="1"/>
  <c r="B2346" i="3"/>
  <c r="A2351" i="3"/>
  <c r="A2352" i="3" l="1"/>
  <c r="G2346" i="3"/>
  <c r="B2347" i="3"/>
  <c r="G2347" i="3" l="1"/>
  <c r="B2348" i="3"/>
  <c r="A2353" i="3"/>
  <c r="A2354" i="3" l="1"/>
  <c r="G2348" i="3"/>
  <c r="B2349" i="3"/>
  <c r="G2349" i="3" l="1"/>
  <c r="B2350" i="3"/>
  <c r="A2355" i="3"/>
  <c r="A2356" i="3" l="1"/>
  <c r="G2350" i="3"/>
  <c r="B2351" i="3"/>
  <c r="B2352" i="3" l="1"/>
  <c r="G2351" i="3"/>
  <c r="A2357" i="3"/>
  <c r="A2358" i="3" l="1"/>
  <c r="G2352" i="3"/>
  <c r="B2353" i="3"/>
  <c r="G2353" i="3" l="1"/>
  <c r="B2354" i="3"/>
  <c r="A2359" i="3"/>
  <c r="A2360" i="3" l="1"/>
  <c r="G2354" i="3"/>
  <c r="B2355" i="3"/>
  <c r="G2355" i="3" l="1"/>
  <c r="B2356" i="3"/>
  <c r="A2361" i="3"/>
  <c r="A2362" i="3" l="1"/>
  <c r="G2356" i="3"/>
  <c r="B2357" i="3"/>
  <c r="G2357" i="3" l="1"/>
  <c r="B2358" i="3"/>
  <c r="A2363" i="3"/>
  <c r="A2364" i="3" l="1"/>
  <c r="G2358" i="3"/>
  <c r="B2359" i="3"/>
  <c r="B2360" i="3" l="1"/>
  <c r="G2359" i="3"/>
  <c r="A2365" i="3"/>
  <c r="A2366" i="3" l="1"/>
  <c r="G2360" i="3"/>
  <c r="B2361" i="3"/>
  <c r="G2361" i="3" l="1"/>
  <c r="B2362" i="3"/>
  <c r="A2367" i="3"/>
  <c r="A2368" i="3" l="1"/>
  <c r="B2363" i="3"/>
  <c r="G2362" i="3"/>
  <c r="G2363" i="3" l="1"/>
  <c r="B2364" i="3"/>
  <c r="A2369" i="3"/>
  <c r="A2370" i="3" l="1"/>
  <c r="G2364" i="3"/>
  <c r="B2365" i="3"/>
  <c r="G2365" i="3" l="1"/>
  <c r="B2366" i="3"/>
  <c r="A2371" i="3"/>
  <c r="A2372" i="3" l="1"/>
  <c r="G2366" i="3"/>
  <c r="B2367" i="3"/>
  <c r="B2368" i="3" l="1"/>
  <c r="G2367" i="3"/>
  <c r="A2373" i="3"/>
  <c r="A2374" i="3" l="1"/>
  <c r="G2368" i="3"/>
  <c r="B2369" i="3"/>
  <c r="G2369" i="3" l="1"/>
  <c r="B2370" i="3"/>
  <c r="A2375" i="3"/>
  <c r="A2376" i="3" l="1"/>
  <c r="B2371" i="3"/>
  <c r="G2370" i="3"/>
  <c r="G2371" i="3" l="1"/>
  <c r="B2372" i="3"/>
  <c r="A2377" i="3"/>
  <c r="A2378" i="3" l="1"/>
  <c r="G2372" i="3"/>
  <c r="B2373" i="3"/>
  <c r="G2373" i="3" l="1"/>
  <c r="B2374" i="3"/>
  <c r="A2379" i="3"/>
  <c r="A2380" i="3" l="1"/>
  <c r="G2374" i="3"/>
  <c r="B2375" i="3"/>
  <c r="B2376" i="3" l="1"/>
  <c r="G2375" i="3"/>
  <c r="A2381" i="3"/>
  <c r="A2382" i="3" l="1"/>
  <c r="G2376" i="3"/>
  <c r="B2377" i="3"/>
  <c r="G2377" i="3" l="1"/>
  <c r="B2378" i="3"/>
  <c r="A2383" i="3"/>
  <c r="A2384" i="3" l="1"/>
  <c r="B2379" i="3"/>
  <c r="G2378" i="3"/>
  <c r="G2379" i="3" l="1"/>
  <c r="B2380" i="3"/>
  <c r="A2385" i="3"/>
  <c r="A2386" i="3" l="1"/>
  <c r="G2380" i="3"/>
  <c r="B2381" i="3"/>
  <c r="G2381" i="3" l="1"/>
  <c r="B2382" i="3"/>
  <c r="A2387" i="3"/>
  <c r="A2388" i="3" l="1"/>
  <c r="G2382" i="3"/>
  <c r="B2383" i="3"/>
  <c r="B2384" i="3" l="1"/>
  <c r="G2383" i="3"/>
  <c r="A2389" i="3"/>
  <c r="A2390" i="3" l="1"/>
  <c r="G2384" i="3"/>
  <c r="B2385" i="3"/>
  <c r="G2385" i="3" l="1"/>
  <c r="B2386" i="3"/>
  <c r="A2391" i="3"/>
  <c r="A2392" i="3" l="1"/>
  <c r="B2387" i="3"/>
  <c r="G2386" i="3"/>
  <c r="G2387" i="3" l="1"/>
  <c r="B2388" i="3"/>
  <c r="A2393" i="3"/>
  <c r="A2394" i="3" l="1"/>
  <c r="G2388" i="3"/>
  <c r="B2389" i="3"/>
  <c r="G2389" i="3" l="1"/>
  <c r="B2390" i="3"/>
  <c r="A2395" i="3"/>
  <c r="A2396" i="3" l="1"/>
  <c r="G2390" i="3"/>
  <c r="B2391" i="3"/>
  <c r="B2392" i="3" l="1"/>
  <c r="G2391" i="3"/>
  <c r="A2397" i="3"/>
  <c r="A2398" i="3" l="1"/>
  <c r="G2392" i="3"/>
  <c r="B2393" i="3"/>
  <c r="G2393" i="3" l="1"/>
  <c r="B2394" i="3"/>
  <c r="A2399" i="3"/>
  <c r="A2400" i="3" l="1"/>
  <c r="B2395" i="3"/>
  <c r="G2394" i="3"/>
  <c r="G2395" i="3" l="1"/>
  <c r="B2396" i="3"/>
  <c r="A2401" i="3"/>
  <c r="A2402" i="3" l="1"/>
  <c r="G2396" i="3"/>
  <c r="B2397" i="3"/>
  <c r="G2397" i="3" l="1"/>
  <c r="B2398" i="3"/>
  <c r="A2403" i="3"/>
  <c r="A2404" i="3" l="1"/>
  <c r="G2398" i="3"/>
  <c r="B2399" i="3"/>
  <c r="B2400" i="3" l="1"/>
  <c r="G2399" i="3"/>
  <c r="A2405" i="3"/>
  <c r="A2406" i="3" l="1"/>
  <c r="G2400" i="3"/>
  <c r="B2401" i="3"/>
  <c r="G2401" i="3" l="1"/>
  <c r="B2402" i="3"/>
  <c r="A2407" i="3"/>
  <c r="A2408" i="3" l="1"/>
  <c r="B2403" i="3"/>
  <c r="G2402" i="3"/>
  <c r="G2403" i="3" l="1"/>
  <c r="B2404" i="3"/>
  <c r="A2409" i="3"/>
  <c r="A2410" i="3" l="1"/>
  <c r="G2404" i="3"/>
  <c r="B2405" i="3"/>
  <c r="G2405" i="3" l="1"/>
  <c r="B2406" i="3"/>
  <c r="A2411" i="3"/>
  <c r="A2412" i="3" l="1"/>
  <c r="G2406" i="3"/>
  <c r="B2407" i="3"/>
  <c r="B2408" i="3" l="1"/>
  <c r="G2407" i="3"/>
  <c r="A2413" i="3"/>
  <c r="A2414" i="3" l="1"/>
  <c r="G2408" i="3"/>
  <c r="B2409" i="3"/>
  <c r="G2409" i="3" l="1"/>
  <c r="B2410" i="3"/>
  <c r="A2415" i="3"/>
  <c r="A2416" i="3" l="1"/>
  <c r="B2411" i="3"/>
  <c r="G2410" i="3"/>
  <c r="G2411" i="3" l="1"/>
  <c r="B2412" i="3"/>
  <c r="A2417" i="3"/>
  <c r="A2418" i="3" l="1"/>
  <c r="G2412" i="3"/>
  <c r="B2413" i="3"/>
  <c r="G2413" i="3" l="1"/>
  <c r="B2414" i="3"/>
  <c r="A2419" i="3"/>
  <c r="A2420" i="3" l="1"/>
  <c r="G2414" i="3"/>
  <c r="B2415" i="3"/>
  <c r="B2416" i="3" l="1"/>
  <c r="G2415" i="3"/>
  <c r="A2421" i="3"/>
  <c r="A2422" i="3" l="1"/>
  <c r="G2416" i="3"/>
  <c r="B2417" i="3"/>
  <c r="G2417" i="3" l="1"/>
  <c r="B2418" i="3"/>
  <c r="A2423" i="3"/>
  <c r="A2424" i="3" l="1"/>
  <c r="B2419" i="3"/>
  <c r="G2418" i="3"/>
  <c r="G2419" i="3" l="1"/>
  <c r="B2420" i="3"/>
  <c r="A2425" i="3"/>
  <c r="A2426" i="3" l="1"/>
  <c r="G2420" i="3"/>
  <c r="B2421" i="3"/>
  <c r="G2421" i="3" l="1"/>
  <c r="B2422" i="3"/>
  <c r="A2427" i="3"/>
  <c r="A2428" i="3" l="1"/>
  <c r="G2422" i="3"/>
  <c r="B2423" i="3"/>
  <c r="B2424" i="3" l="1"/>
  <c r="G2423" i="3"/>
  <c r="A2429" i="3"/>
  <c r="A2430" i="3" l="1"/>
  <c r="G2424" i="3"/>
  <c r="B2425" i="3"/>
  <c r="G2425" i="3" l="1"/>
  <c r="B2426" i="3"/>
  <c r="A2431" i="3"/>
  <c r="A2432" i="3" l="1"/>
  <c r="B2427" i="3"/>
  <c r="G2426" i="3"/>
  <c r="G2427" i="3" l="1"/>
  <c r="B2428" i="3"/>
  <c r="A2433" i="3"/>
  <c r="G2433" i="3" l="1"/>
  <c r="G2428" i="3"/>
  <c r="B2429" i="3"/>
  <c r="G2429" i="3" l="1"/>
  <c r="B2430" i="3"/>
  <c r="G2430" i="3" l="1"/>
  <c r="B2431" i="3"/>
  <c r="G2431" i="3" l="1"/>
  <c r="B2432" i="3"/>
  <c r="G2432" i="3" s="1"/>
</calcChain>
</file>

<file path=xl/comments1.xml><?xml version="1.0" encoding="utf-8"?>
<comments xmlns="http://schemas.openxmlformats.org/spreadsheetml/2006/main">
  <authors>
    <author>Abdon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Abdon:</t>
        </r>
        <r>
          <rPr>
            <sz val="9"/>
            <color indexed="81"/>
            <rFont val="Tahoma"/>
            <family val="2"/>
          </rPr>
          <t xml:space="preserve">
Esta linea contiene 
LINEA DE PRODUCTO
CODIGO PRODUCTO
DESCRIPCION PRODUCTO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Abdon:</t>
        </r>
        <r>
          <rPr>
            <sz val="9"/>
            <color indexed="81"/>
            <rFont val="Tahoma"/>
            <family val="2"/>
          </rPr>
          <t xml:space="preserve">
aquí en que lote esta de la bodeja anterior</t>
        </r>
      </text>
    </comment>
  </commentList>
</comments>
</file>

<file path=xl/sharedStrings.xml><?xml version="1.0" encoding="utf-8"?>
<sst xmlns="http://schemas.openxmlformats.org/spreadsheetml/2006/main" count="2829" uniqueCount="1242">
  <si>
    <t>Informe Artículos por Lotes</t>
  </si>
  <si>
    <t>Fecha de Emisión: 24/01/2017</t>
  </si>
  <si>
    <t>Articulo</t>
  </si>
  <si>
    <t>TRABAJO DE INFORME NO MODIFICAR</t>
  </si>
  <si>
    <t>Bodega</t>
  </si>
  <si>
    <t>BODEGA</t>
  </si>
  <si>
    <t>CODIGO</t>
  </si>
  <si>
    <t>DESRIPCION</t>
  </si>
  <si>
    <t>UNIDADES</t>
  </si>
  <si>
    <t>BODEGA 1</t>
  </si>
  <si>
    <t>BODEGAS</t>
  </si>
  <si>
    <t>Lote</t>
  </si>
  <si>
    <t>Fecha Vencimiento</t>
  </si>
  <si>
    <t>Saldo</t>
  </si>
  <si>
    <t>DLPFC0216 - FUCICORT - FUCIDIN - CERADERM VOLANTE DERMATITIS</t>
  </si>
  <si>
    <t>BODEGAMKT - BODEGA MKT OFICINA</t>
  </si>
  <si>
    <t>SL</t>
  </si>
  <si>
    <t>1700 UN</t>
  </si>
  <si>
    <t>LEO220064 - FUCIDIN CRE 2% 5GR MM</t>
  </si>
  <si>
    <t>OFICINA - BODEGA OFICINA</t>
  </si>
  <si>
    <t>EL3545</t>
  </si>
  <si>
    <t>236 UN</t>
  </si>
  <si>
    <t>EL4920</t>
  </si>
  <si>
    <t>12 UN</t>
  </si>
  <si>
    <t>EL6190</t>
  </si>
  <si>
    <t>6 UN</t>
  </si>
  <si>
    <t>EM2522</t>
  </si>
  <si>
    <t>53 UN</t>
  </si>
  <si>
    <t>EM4673</t>
  </si>
  <si>
    <t>483 UN</t>
  </si>
  <si>
    <t>PERILOGISTIC - BOD PERILOGISTIC LIBERAD0S</t>
  </si>
  <si>
    <t>3 UN</t>
  </si>
  <si>
    <t>3371 UN</t>
  </si>
  <si>
    <t>POR FACTURAR - BODEGA POR FACTURAR</t>
  </si>
  <si>
    <t>-3 UN</t>
  </si>
  <si>
    <t>499 UN</t>
  </si>
  <si>
    <t>LEO220066 - FUCIDIN CRE 2% 15GR</t>
  </si>
  <si>
    <t>BODCUA - CUARENTENA PHARMA ISA</t>
  </si>
  <si>
    <t>A22251</t>
  </si>
  <si>
    <t>46 UN</t>
  </si>
  <si>
    <t>JL - BODEGA JL</t>
  </si>
  <si>
    <t>EH6963</t>
  </si>
  <si>
    <t>EH7738</t>
  </si>
  <si>
    <t>2 UN</t>
  </si>
  <si>
    <t>A15891</t>
  </si>
  <si>
    <t>EK0231</t>
  </si>
  <si>
    <t>EL6191</t>
  </si>
  <si>
    <t>1264 UN</t>
  </si>
  <si>
    <t>2980 UN</t>
  </si>
  <si>
    <t>2163 UN</t>
  </si>
  <si>
    <t>EM0243</t>
  </si>
  <si>
    <t>1876 UN</t>
  </si>
  <si>
    <t>PERILOGISTIC01 - BOD PERILOGISTIC BAJA</t>
  </si>
  <si>
    <t>1 UN</t>
  </si>
  <si>
    <t>4 UN</t>
  </si>
  <si>
    <t>EH8278</t>
  </si>
  <si>
    <t>5 UN</t>
  </si>
  <si>
    <t>PERILOGISTIC03 - BOD PERILOGISTIC DETERIORADOS</t>
  </si>
  <si>
    <t>8 UN</t>
  </si>
  <si>
    <t>PERILOGISTIC04 - BOD PERILOGISTIC CANJE</t>
  </si>
  <si>
    <t>LEO220067 - FUCICORT IMP CRE 2% 15GR</t>
  </si>
  <si>
    <t>A22178</t>
  </si>
  <si>
    <t>EL6614</t>
  </si>
  <si>
    <t>621 UN</t>
  </si>
  <si>
    <t>3453 UN</t>
  </si>
  <si>
    <t>70 UN</t>
  </si>
  <si>
    <t>EM3977</t>
  </si>
  <si>
    <t>3996 UN</t>
  </si>
  <si>
    <t>EH8101</t>
  </si>
  <si>
    <t>EL2951</t>
  </si>
  <si>
    <t>107 UN</t>
  </si>
  <si>
    <t>LEO220068 - FUCIDIN H CRE 15GR</t>
  </si>
  <si>
    <t>A24930</t>
  </si>
  <si>
    <t>EL3620</t>
  </si>
  <si>
    <t>42 UN</t>
  </si>
  <si>
    <t>2432 UN</t>
  </si>
  <si>
    <t>EM4401</t>
  </si>
  <si>
    <t>824 UN</t>
  </si>
  <si>
    <t>EH6657</t>
  </si>
  <si>
    <t>EJ1579</t>
  </si>
  <si>
    <t>EK2591</t>
  </si>
  <si>
    <t>22 UN</t>
  </si>
  <si>
    <t>EL2662</t>
  </si>
  <si>
    <t>89 UN</t>
  </si>
  <si>
    <t>EL6201</t>
  </si>
  <si>
    <t xml:space="preserve">Páginas de resultados: 24   </t>
  </si>
  <si>
    <t>Página actual:  1</t>
  </si>
  <si>
    <t>LEO220069 - DAIVONEX UNG 30 GR</t>
  </si>
  <si>
    <t>A18790</t>
  </si>
  <si>
    <t>A21930</t>
  </si>
  <si>
    <t>EL4369</t>
  </si>
  <si>
    <t>19 UN</t>
  </si>
  <si>
    <t>1691 UN</t>
  </si>
  <si>
    <t>1461 UN</t>
  </si>
  <si>
    <t>EL7288</t>
  </si>
  <si>
    <t>1055 UN</t>
  </si>
  <si>
    <t>EJ8442</t>
  </si>
  <si>
    <t>30 UN</t>
  </si>
  <si>
    <t>LEO220071 - DAIVOBET GEL TOPICO 30 GR</t>
  </si>
  <si>
    <t>DH8768B</t>
  </si>
  <si>
    <t>91 UN</t>
  </si>
  <si>
    <t>A10159C</t>
  </si>
  <si>
    <t>94 UN</t>
  </si>
  <si>
    <t>A14685B</t>
  </si>
  <si>
    <t>811 UN</t>
  </si>
  <si>
    <t>118 UN</t>
  </si>
  <si>
    <t>40 UN</t>
  </si>
  <si>
    <t>A08792C</t>
  </si>
  <si>
    <t>21 UN</t>
  </si>
  <si>
    <t>SALA DE VENTAS - BODEGA SALA DE VENTAS</t>
  </si>
  <si>
    <t>A10041D</t>
  </si>
  <si>
    <t>LEO220072 - DAIVOBET UNGUENTO TOPICO 30GR</t>
  </si>
  <si>
    <t>A20853</t>
  </si>
  <si>
    <t>EJ9021</t>
  </si>
  <si>
    <t>EL4661</t>
  </si>
  <si>
    <t>EL7303</t>
  </si>
  <si>
    <t>36 UN</t>
  </si>
  <si>
    <t>1482 UN</t>
  </si>
  <si>
    <t>EL8943</t>
  </si>
  <si>
    <t>264 UN</t>
  </si>
  <si>
    <t>EM4611</t>
  </si>
  <si>
    <t>496 UN</t>
  </si>
  <si>
    <t>148 UN</t>
  </si>
  <si>
    <t>11 UN</t>
  </si>
  <si>
    <t>EL7363</t>
  </si>
  <si>
    <t>32 UN</t>
  </si>
  <si>
    <t>17 UN</t>
  </si>
  <si>
    <t>LFA230007 - ORALNE CAP. BIO BLANDAS 20 MG. X 30 CAPS.</t>
  </si>
  <si>
    <t>60833-1</t>
  </si>
  <si>
    <t>26 UN</t>
  </si>
  <si>
    <t>184 UN</t>
  </si>
  <si>
    <t>43 UN</t>
  </si>
  <si>
    <t>PERILOGISTIC02 - BOD PERILOGISTIC BLOQUEADO / DIF</t>
  </si>
  <si>
    <t>73147-2</t>
  </si>
  <si>
    <t>73147-1</t>
  </si>
  <si>
    <t>33 UN</t>
  </si>
  <si>
    <t>73147-3</t>
  </si>
  <si>
    <t>10 UN</t>
  </si>
  <si>
    <t>55 UN</t>
  </si>
  <si>
    <t>Página actual:  2</t>
  </si>
  <si>
    <t>LFA230009 - ORALNE CAPSULAS BLANDAS 10 MG. BLISTER</t>
  </si>
  <si>
    <t>3994 UN</t>
  </si>
  <si>
    <t>LFA230010 - ORALNE CAPSULAS BLANDAS 10 MG. MMR BLISTER</t>
  </si>
  <si>
    <t>18 UN</t>
  </si>
  <si>
    <t>LFA230013 - ORALNE CAPSULAS BLANDAS 20 MG. BLISTER</t>
  </si>
  <si>
    <t>7 UN</t>
  </si>
  <si>
    <t>LFA230014 - ORALNE CAPSULAS BLANDAS 20 MG. MMR BLISTER</t>
  </si>
  <si>
    <t>9 UN</t>
  </si>
  <si>
    <t>60 UN</t>
  </si>
  <si>
    <t>LFA230015 - ORALNE CAPSULAS BIO BLANDAS 10 MG X 30 CAPSULAS</t>
  </si>
  <si>
    <t>58 UN</t>
  </si>
  <si>
    <t>60855-1</t>
  </si>
  <si>
    <t>1610 UN</t>
  </si>
  <si>
    <t>73112-1</t>
  </si>
  <si>
    <t>73112-2</t>
  </si>
  <si>
    <t>39 UN</t>
  </si>
  <si>
    <t>64 UN</t>
  </si>
  <si>
    <t>28 UN</t>
  </si>
  <si>
    <t>LFA230016 - ORALNE CAPSULAS BIO BLANDAS 10 MG MMR X 10 CAPSULAS</t>
  </si>
  <si>
    <t>15 UN</t>
  </si>
  <si>
    <t>73113-3</t>
  </si>
  <si>
    <t>73113-4</t>
  </si>
  <si>
    <t>981 UN</t>
  </si>
  <si>
    <t>182 UN</t>
  </si>
  <si>
    <t>LFA230017 - ORALNE CAP. BIO BLANDAS 5 MG. X 30 CAPS</t>
  </si>
  <si>
    <t>1306 UN</t>
  </si>
  <si>
    <t>LFA230018 - ORALNE CAP. BIO BLANDAS 5 MG. MMR X 10 CAPS.</t>
  </si>
  <si>
    <t>3134 UN</t>
  </si>
  <si>
    <t>LFA230026 - SOLACTIVE CREMA 60 GRAMOS MMO</t>
  </si>
  <si>
    <t>LFA230033 - ORALNE CAP. BIO BLANDAS 5 MG. BLISTER MMR</t>
  </si>
  <si>
    <t>133 UN</t>
  </si>
  <si>
    <t>LFA230034 - ORALNE CAP. BIO BLANDAS 5 MG. X BLISTER VENTA</t>
  </si>
  <si>
    <t>13 UN</t>
  </si>
  <si>
    <t>16 UN</t>
  </si>
  <si>
    <t>LFA240005 - DAIVOBET GEL X 30 G MMO</t>
  </si>
  <si>
    <t>1747 UN</t>
  </si>
  <si>
    <t>198 UN</t>
  </si>
  <si>
    <t>LGR130013 - GRANEL DERMATOPIC BARRA SULFUR 25 G X UNIDAD</t>
  </si>
  <si>
    <t>BELLCOS - BODEGA BELLCOS</t>
  </si>
  <si>
    <t>1603 KG</t>
  </si>
  <si>
    <t>LGR130014 - GRANEL DERMATOPIC BARRA SULFUR 90 G X UNIDAD</t>
  </si>
  <si>
    <t>4796 KG</t>
  </si>
  <si>
    <t>LGR130030 - DAIVOBET GEL TÓPICO 30 G</t>
  </si>
  <si>
    <t>LGR130031 - DAIVOBET UNGÜENTO TÓPICO 30 G</t>
  </si>
  <si>
    <t>LGR130051 - MESTINON 60MG 100 COMP.</t>
  </si>
  <si>
    <t>146 UN</t>
  </si>
  <si>
    <t>LIC210017 - SUNWORK FPS50 + 1 KG CV</t>
  </si>
  <si>
    <t>PERILOGISTIC05 - BOD PERILOGISTIC DEVOLUCION</t>
  </si>
  <si>
    <t>14 UN</t>
  </si>
  <si>
    <t>PERILOGISTIC10 - BOD PERILOGISTIC APROB X ACONDIC</t>
  </si>
  <si>
    <t>Página actual:  3</t>
  </si>
  <si>
    <t>1118716.</t>
  </si>
  <si>
    <t>234116-1</t>
  </si>
  <si>
    <t>20 UN</t>
  </si>
  <si>
    <t>113116-2</t>
  </si>
  <si>
    <t>LIC210019 - SUNWORK 120 GR</t>
  </si>
  <si>
    <t>OFICINACANJE - BODEGA OFICINA CANJE Y DEVOLUCIONES</t>
  </si>
  <si>
    <t>1281115-1</t>
  </si>
  <si>
    <t>165 UN</t>
  </si>
  <si>
    <t>403 UN</t>
  </si>
  <si>
    <t>219 UN</t>
  </si>
  <si>
    <t>92 UN</t>
  </si>
  <si>
    <t>255 UN</t>
  </si>
  <si>
    <t>PERILOGISTIC06 - BOD PERILOGISTIC PRE APROBADOS</t>
  </si>
  <si>
    <t>62 UN</t>
  </si>
  <si>
    <t>LIC210039 - SUNWORK LIPS RETAIL 5GR</t>
  </si>
  <si>
    <t>1958 UN</t>
  </si>
  <si>
    <t>Página actual:  4</t>
  </si>
  <si>
    <t>88 UN</t>
  </si>
  <si>
    <t>78 UN</t>
  </si>
  <si>
    <t>75 UN</t>
  </si>
  <si>
    <t>186 UN</t>
  </si>
  <si>
    <t>LIC210043 - SUNWORK PACK 3 PRODUCTOS</t>
  </si>
  <si>
    <t>LIC210048 - SUNWORK 60GR</t>
  </si>
  <si>
    <t>27214 UN</t>
  </si>
  <si>
    <t>13130 UN</t>
  </si>
  <si>
    <t>559 UN</t>
  </si>
  <si>
    <t>890 UN</t>
  </si>
  <si>
    <t>260 UN</t>
  </si>
  <si>
    <t>164 UN</t>
  </si>
  <si>
    <t>209 UN</t>
  </si>
  <si>
    <t>LIC210053 - SUNTIME 340GR</t>
  </si>
  <si>
    <t>1977 UN</t>
  </si>
  <si>
    <t>52681.</t>
  </si>
  <si>
    <t>650 UN</t>
  </si>
  <si>
    <t>1210 UN</t>
  </si>
  <si>
    <t>171 UN</t>
  </si>
  <si>
    <t>PERILOGISTIC08 - BOD PERILOGISTIC CONTRAMUESTRA</t>
  </si>
  <si>
    <t>Página actual:  5</t>
  </si>
  <si>
    <t>23 UN</t>
  </si>
  <si>
    <t>LIC220021 - DERMABLOCK EMULSI 120 GR</t>
  </si>
  <si>
    <t>29 UN</t>
  </si>
  <si>
    <t>2734 UN</t>
  </si>
  <si>
    <t>100 UN</t>
  </si>
  <si>
    <t>61 UN</t>
  </si>
  <si>
    <t>LIC220029 - SUNWORK GEL FPS 50+SACHETS 3GR</t>
  </si>
  <si>
    <t>16700 UN</t>
  </si>
  <si>
    <t>2767 UN</t>
  </si>
  <si>
    <t>2000 UN</t>
  </si>
  <si>
    <t>200 UN</t>
  </si>
  <si>
    <t>LIC220100 - DERMABLOCK INDUSTRIAL SACHETS 3GR</t>
  </si>
  <si>
    <t>1361 UN</t>
  </si>
  <si>
    <t>44000 UN</t>
  </si>
  <si>
    <t>LIN120286 - FIJADOR DE PARED</t>
  </si>
  <si>
    <t>215 UN</t>
  </si>
  <si>
    <t>LIN210018 - Sunwork Gel FPS 50+ 30 gr MM Reducida</t>
  </si>
  <si>
    <t>3217 UN</t>
  </si>
  <si>
    <t>LIN210036 - Sunwork Wash 20 Gr.</t>
  </si>
  <si>
    <t>681 UN</t>
  </si>
  <si>
    <t>2307 UN</t>
  </si>
  <si>
    <t>76 UN</t>
  </si>
  <si>
    <t>LIN210044 - Fotoblock 1 Kg.</t>
  </si>
  <si>
    <t>PERILOGISTIC11 - BOD PERILOGISTIC RECHAZADO</t>
  </si>
  <si>
    <t>LIN210045 - Fotoblock 100 Gr.</t>
  </si>
  <si>
    <t>1552 UN</t>
  </si>
  <si>
    <t>LIN210046 - Suntime 1 Kg.</t>
  </si>
  <si>
    <t>53301.</t>
  </si>
  <si>
    <t>150 UN</t>
  </si>
  <si>
    <t>775 UN</t>
  </si>
  <si>
    <t>616 UN</t>
  </si>
  <si>
    <t>1000 UN</t>
  </si>
  <si>
    <t>Página actual:  6</t>
  </si>
  <si>
    <t>550 UN</t>
  </si>
  <si>
    <t>LIN210047 - Suntime 100 Gr.</t>
  </si>
  <si>
    <t>914 UN</t>
  </si>
  <si>
    <t>1445 UN</t>
  </si>
  <si>
    <t>7883 UN</t>
  </si>
  <si>
    <t>4795 UN</t>
  </si>
  <si>
    <t>93 UN</t>
  </si>
  <si>
    <t>189 UN</t>
  </si>
  <si>
    <t>4911 UN</t>
  </si>
  <si>
    <t>24 UN</t>
  </si>
  <si>
    <t>45 UN</t>
  </si>
  <si>
    <t>LIN210049 - SUNWORK FEM FPS 50+ 90 GR</t>
  </si>
  <si>
    <t>114 UN</t>
  </si>
  <si>
    <t>275 UN</t>
  </si>
  <si>
    <t>327 UN</t>
  </si>
  <si>
    <t>52441-1</t>
  </si>
  <si>
    <t>50 UN</t>
  </si>
  <si>
    <t>37 UN</t>
  </si>
  <si>
    <t>1065 UN</t>
  </si>
  <si>
    <t>166 UN</t>
  </si>
  <si>
    <t>143 UN</t>
  </si>
  <si>
    <t>159 UN</t>
  </si>
  <si>
    <t>224 UN</t>
  </si>
  <si>
    <t>478 UN</t>
  </si>
  <si>
    <t>997 UN</t>
  </si>
  <si>
    <t>LIN210052 - SUNTIME LIPS FPS 50</t>
  </si>
  <si>
    <t>128 UN</t>
  </si>
  <si>
    <t>131 UN</t>
  </si>
  <si>
    <t>4942 UN</t>
  </si>
  <si>
    <t>Página actual:  7</t>
  </si>
  <si>
    <t>11202 UN</t>
  </si>
  <si>
    <t>11437 UN</t>
  </si>
  <si>
    <t>LIN210065 - PACK 2 SUNWORK 120 ML + SUNWORK LIPS</t>
  </si>
  <si>
    <t>300 UN</t>
  </si>
  <si>
    <t>LIN220021 - Dermablock Emulsion 120 Ml.</t>
  </si>
  <si>
    <t>LIN220024 - Dermablock Emulsion 60 Ml. MMR</t>
  </si>
  <si>
    <t>LIN220027 - SUNWORK SPRAY 120 ML</t>
  </si>
  <si>
    <t>31 UN</t>
  </si>
  <si>
    <t>2260 UN</t>
  </si>
  <si>
    <t>2681 UN</t>
  </si>
  <si>
    <t>3686 UN</t>
  </si>
  <si>
    <t>4227 UN</t>
  </si>
  <si>
    <t>680 UN</t>
  </si>
  <si>
    <t>929 UN</t>
  </si>
  <si>
    <t>117 UN</t>
  </si>
  <si>
    <t>LIN220101 - SUNWORK SPRAY 60 ML MM</t>
  </si>
  <si>
    <t>325 UN</t>
  </si>
  <si>
    <t>LIP500001 - ACEMUK JBE. FCO. POLVO PARA 100ML</t>
  </si>
  <si>
    <t>105 UN</t>
  </si>
  <si>
    <t>792 UN</t>
  </si>
  <si>
    <t>38 UN</t>
  </si>
  <si>
    <t>104 UN</t>
  </si>
  <si>
    <t>153 UN</t>
  </si>
  <si>
    <t>369 UN</t>
  </si>
  <si>
    <t>PERILOGISTIC07 - BOD PERILOGISTIC CUARENTENA</t>
  </si>
  <si>
    <t>8220 UN</t>
  </si>
  <si>
    <t>LIP500003 - LIBRAXIN 5MG/2,5MG 30 COMP.</t>
  </si>
  <si>
    <t>35 UN</t>
  </si>
  <si>
    <t>791 UN</t>
  </si>
  <si>
    <t>96 UN</t>
  </si>
  <si>
    <t>LIP500005 - ACEMUK JBE.FCO POLVO MM</t>
  </si>
  <si>
    <t>1400 UN</t>
  </si>
  <si>
    <t>Página actual:  8</t>
  </si>
  <si>
    <t>1082 UN</t>
  </si>
  <si>
    <t>LIP500006 - PALDAR 5GR UNG. DERMICO MM.</t>
  </si>
  <si>
    <t>9466 UN</t>
  </si>
  <si>
    <t>4909 UN</t>
  </si>
  <si>
    <t>2550 UN</t>
  </si>
  <si>
    <t>LIP500007 - LIBRAXIN 5MG/2,5MG 2 COMP. MM.</t>
  </si>
  <si>
    <t>LMC210003 - SUNCARE GEL 90 GR</t>
  </si>
  <si>
    <t>LMC210033 - SUNCARE FLUIDO BOV FPS 50+90 GR</t>
  </si>
  <si>
    <t>1443 UN</t>
  </si>
  <si>
    <t>LMC210041 - SUNCARE LIPS 5 GR</t>
  </si>
  <si>
    <t>308 UN</t>
  </si>
  <si>
    <t>2287 UN</t>
  </si>
  <si>
    <t>354 UN</t>
  </si>
  <si>
    <t>Página actual:  9</t>
  </si>
  <si>
    <t>373 UN</t>
  </si>
  <si>
    <t>227 UN</t>
  </si>
  <si>
    <t>LMC220002 - DERMATOPIC ADULTO 250 ML</t>
  </si>
  <si>
    <t>571 UN</t>
  </si>
  <si>
    <t>LMC220011 - CERADERM GEL 140 GR</t>
  </si>
  <si>
    <t>44 UN</t>
  </si>
  <si>
    <t>LMC220012 - CERADERM CREMA 200 GR</t>
  </si>
  <si>
    <t>2203 UN</t>
  </si>
  <si>
    <t>27 UN</t>
  </si>
  <si>
    <t>Página actual:  10</t>
  </si>
  <si>
    <t>LMC220025 - CERADERM SERUM 60 GR</t>
  </si>
  <si>
    <t>79 UN</t>
  </si>
  <si>
    <t>LMC220034 - DERMATOPIC BARRA 90 GR</t>
  </si>
  <si>
    <t>3275 UN</t>
  </si>
  <si>
    <t>LMC220038 - CERADERM BODY MILK 290 ML</t>
  </si>
  <si>
    <t>OFICINAVENCIDOS - BODEGA OFICINA VENCIDOS- MAL ESTADO</t>
  </si>
  <si>
    <t>869 UN</t>
  </si>
  <si>
    <t>47 UN</t>
  </si>
  <si>
    <t>LMC230008 - ORALNE CAP BIO BLANDAS 20MG MMRX10 CAPS</t>
  </si>
  <si>
    <t>84169-1</t>
  </si>
  <si>
    <t>786 UN</t>
  </si>
  <si>
    <t>LMC230021 - SOLACTIVE GEL 60GR</t>
  </si>
  <si>
    <t>DUKAY - BODEGA DUKAY</t>
  </si>
  <si>
    <t>LMC230025 - SOLACTIVE CREMA 60GR</t>
  </si>
  <si>
    <t>144 UN</t>
  </si>
  <si>
    <t>543 UN</t>
  </si>
  <si>
    <t>LMC230029 - SOLACTIVE FLUIDO 60GR</t>
  </si>
  <si>
    <t>1536 UN</t>
  </si>
  <si>
    <t>Página actual:  11</t>
  </si>
  <si>
    <t>LME210001 - Suncare Kids FPS 50+ 90 Gr.</t>
  </si>
  <si>
    <t>52 UN</t>
  </si>
  <si>
    <t>277 UN</t>
  </si>
  <si>
    <t>51 UN</t>
  </si>
  <si>
    <t>LME210002 - Suncare Crema FPS 50+ 90 Gr.</t>
  </si>
  <si>
    <t>4232 UN</t>
  </si>
  <si>
    <t>LME210010 - Suncare Kids FPS 50+ 60 gr. MM Reducida</t>
  </si>
  <si>
    <t>LME210041 - Suncare Lips Retail 5 Gr.</t>
  </si>
  <si>
    <t>LME220006 - Dermatopic Solucion 120 Ml. MMR</t>
  </si>
  <si>
    <t>74 UN</t>
  </si>
  <si>
    <t>LME220008 - Dermatopic Solucion Sachet 3 Ml MMR</t>
  </si>
  <si>
    <t>3840 UN</t>
  </si>
  <si>
    <t>14000 UN</t>
  </si>
  <si>
    <t>LME220015 - Ceraderm Gel 60 Ml. MMR</t>
  </si>
  <si>
    <t>263 UN</t>
  </si>
  <si>
    <t>LME220017 - Ceraderm Gel Sachets 3 Gr MMR</t>
  </si>
  <si>
    <t>860 UN</t>
  </si>
  <si>
    <t>LME220018 - Ceraderm Crema Sachets 3 gr. MMR</t>
  </si>
  <si>
    <t>12340 UN</t>
  </si>
  <si>
    <t>LME220028 - CERADERM SERUM 3 GR. SACHET MMR</t>
  </si>
  <si>
    <t>48 UN</t>
  </si>
  <si>
    <t>883 UN</t>
  </si>
  <si>
    <t>LME220030 - Dermablock City 50 Ml.</t>
  </si>
  <si>
    <t>41321-1</t>
  </si>
  <si>
    <t>139 UN</t>
  </si>
  <si>
    <t>1738 UN</t>
  </si>
  <si>
    <t>-2 UN</t>
  </si>
  <si>
    <t>Página actual:  12</t>
  </si>
  <si>
    <t>LME220032 - Dermablock City Sachet 3 Gr. MMR</t>
  </si>
  <si>
    <t>5770 UN</t>
  </si>
  <si>
    <t>6000 UN</t>
  </si>
  <si>
    <t>LME220033 - Dermablock City 50 Gr. MMO</t>
  </si>
  <si>
    <t>3413 UN</t>
  </si>
  <si>
    <t>LME220035 - Dermatopic Barra 25 Gr. MMR</t>
  </si>
  <si>
    <t>1534 UN</t>
  </si>
  <si>
    <t>LME220036 - Dermatopic Sulfur 90 Gr.</t>
  </si>
  <si>
    <t>1724 UN</t>
  </si>
  <si>
    <t>LME220037 - Dermatopic Sulfur 25 Gr. MMR</t>
  </si>
  <si>
    <t>3271 UN</t>
  </si>
  <si>
    <t>LME220041 - CERADERM BODY MILK SACHET 3 ML.</t>
  </si>
  <si>
    <t>17200 UN</t>
  </si>
  <si>
    <t>LME220047 - ACUALIPS 6 GR.</t>
  </si>
  <si>
    <t>LME220056 - CERADERM BODY MILK 20 GR MMR</t>
  </si>
  <si>
    <t>34 UN</t>
  </si>
  <si>
    <t>119 UN</t>
  </si>
  <si>
    <t>LME220057 - CERADERM CREMA 20 GR MMR</t>
  </si>
  <si>
    <t>LME220058 - SUNCARE KIDS FPS 50 + 20 GR MMR</t>
  </si>
  <si>
    <t>68 UN</t>
  </si>
  <si>
    <t>LME220062 - ACUALIPS  10 GR.</t>
  </si>
  <si>
    <t>742 UN</t>
  </si>
  <si>
    <t>4504 UN</t>
  </si>
  <si>
    <t>4760 UN</t>
  </si>
  <si>
    <t>129 UN</t>
  </si>
  <si>
    <t>173 UN</t>
  </si>
  <si>
    <t>LME220063 - FUCICORT IMP CRE 2% 5 GR MM</t>
  </si>
  <si>
    <t>EM3311</t>
  </si>
  <si>
    <t>EM3546</t>
  </si>
  <si>
    <t>817 UN</t>
  </si>
  <si>
    <t>4827 UN</t>
  </si>
  <si>
    <t>505 UN</t>
  </si>
  <si>
    <t>EL5264</t>
  </si>
  <si>
    <t>LME220065 - FUCIDIN H CRE 5 GR MM</t>
  </si>
  <si>
    <t>EM1357</t>
  </si>
  <si>
    <t>EL2300</t>
  </si>
  <si>
    <t>EM4397</t>
  </si>
  <si>
    <t>4358 UN</t>
  </si>
  <si>
    <t>-12 UN</t>
  </si>
  <si>
    <t>EL6584</t>
  </si>
  <si>
    <t>180 UN</t>
  </si>
  <si>
    <t>Página actual:  13</t>
  </si>
  <si>
    <t>LME220073 - DAIVOBET GEL TÓPICO 15 G MM</t>
  </si>
  <si>
    <t>A12573C</t>
  </si>
  <si>
    <t>140 UN</t>
  </si>
  <si>
    <t>1728 UN</t>
  </si>
  <si>
    <t>DH7371E</t>
  </si>
  <si>
    <t>DH9597A</t>
  </si>
  <si>
    <t>LME220075 - FUCIDIN INTERTULLE APOSITO SOBRE X 10 UNID</t>
  </si>
  <si>
    <t>A10906</t>
  </si>
  <si>
    <t>1500 UN</t>
  </si>
  <si>
    <t>A18436</t>
  </si>
  <si>
    <t>1857 UN</t>
  </si>
  <si>
    <t>1410 UN</t>
  </si>
  <si>
    <t>DH1108</t>
  </si>
  <si>
    <t>56 UN</t>
  </si>
  <si>
    <t>LME220076 - FUCIDIN UNGUENTO 2% 15 GR</t>
  </si>
  <si>
    <t>EM0567</t>
  </si>
  <si>
    <t>2937 UN</t>
  </si>
  <si>
    <t>LME220078 - CERADERM MIMETIC 200 ML CREMA HIDRATANTE CORPORAL</t>
  </si>
  <si>
    <t>358 UN</t>
  </si>
  <si>
    <t>1585 UN</t>
  </si>
  <si>
    <t>PERILOGISTIC12 - BOD PERILOGISTIC DIF -</t>
  </si>
  <si>
    <t>LME220080 - CERADERM MIMETIC 20 ML MMR CREMA HIDRATANTE CORPORAL</t>
  </si>
  <si>
    <t>282 UN</t>
  </si>
  <si>
    <t>LME220082 - CERADERM MIMETIC SACHET 3 ML MMR CREMA HIDRATANTE CORPORAL</t>
  </si>
  <si>
    <t>1613 UN</t>
  </si>
  <si>
    <t>LME220083 - DERMATOPIC SULFUR FOAM 150 ML</t>
  </si>
  <si>
    <t>1647 UN</t>
  </si>
  <si>
    <t>LME220084 - DERMATOPIC SULFUR FOAM 50 ML MM</t>
  </si>
  <si>
    <t>126 UN</t>
  </si>
  <si>
    <t>LME220085 - DERMATOPIC SYNDET HIDRATANTE 250 ML</t>
  </si>
  <si>
    <t>1001 UN</t>
  </si>
  <si>
    <t>LME220095 - DERMATOPIC SYNDET HIDRATANTE MM 20 ML</t>
  </si>
  <si>
    <t>1435 UN</t>
  </si>
  <si>
    <t>395 UN</t>
  </si>
  <si>
    <t>LME220097 - DERMATOPIC SYNDET HIDRATANTE SACHET 3G</t>
  </si>
  <si>
    <t>1970 UN</t>
  </si>
  <si>
    <t>28000 UN</t>
  </si>
  <si>
    <t>LME220220 - CERADERM SPRAY BOV 150 ML</t>
  </si>
  <si>
    <t>2152 UN</t>
  </si>
  <si>
    <t>462 UN</t>
  </si>
  <si>
    <t>57 UN</t>
  </si>
  <si>
    <t>Página actual:  14</t>
  </si>
  <si>
    <t>LRC500002 - EFUDIX 20GR</t>
  </si>
  <si>
    <t>LRC500004 - PALDAR 5GR UNG DERMICO</t>
  </si>
  <si>
    <t>25 UN</t>
  </si>
  <si>
    <t>784 UN</t>
  </si>
  <si>
    <t>00032-1</t>
  </si>
  <si>
    <t>LRC600010 - PLUSTER 50MCG SP NASAL 120 DOSIS</t>
  </si>
  <si>
    <t>BLABCO - LABORATORIO LABCO</t>
  </si>
  <si>
    <t>12364 UN</t>
  </si>
  <si>
    <t>84 UN</t>
  </si>
  <si>
    <t>LRC600012 - MESTINON 60 MG 100 COMP</t>
  </si>
  <si>
    <t>6997 UN</t>
  </si>
  <si>
    <t>3838 UN</t>
  </si>
  <si>
    <t>8081025-4</t>
  </si>
  <si>
    <t>41 UN</t>
  </si>
  <si>
    <t>353 UN</t>
  </si>
  <si>
    <t>5955 UN</t>
  </si>
  <si>
    <t>120 UN</t>
  </si>
  <si>
    <t>LRR600001 - IRAZEM 10MG X 30 COMPR.</t>
  </si>
  <si>
    <t>829 UN</t>
  </si>
  <si>
    <t>Página actual:  15</t>
  </si>
  <si>
    <t>21579 UN</t>
  </si>
  <si>
    <t>LRR600016 - PLENICA 150 MG X 5 COMPR. MM</t>
  </si>
  <si>
    <t>11652 UN</t>
  </si>
  <si>
    <t>801 UN</t>
  </si>
  <si>
    <t>682 UN</t>
  </si>
  <si>
    <t>LRR600017 - ELBRUS 1MG X 5 COMPR. MM</t>
  </si>
  <si>
    <t>2948 UN</t>
  </si>
  <si>
    <t>519 UN</t>
  </si>
  <si>
    <t>LRR600019 - PLUSTER 50 MCG SP.NASAL 20 DOSIS MM</t>
  </si>
  <si>
    <t>1276 UN</t>
  </si>
  <si>
    <t>426 UN</t>
  </si>
  <si>
    <t>MEE120160 - ORALNE CAP. BLAND. 10 MG. X 10 CAPS. ESTUCHE BIO MM</t>
  </si>
  <si>
    <t>PHARMAISA - BODEGA PHARMA ISA</t>
  </si>
  <si>
    <t>ME-2181</t>
  </si>
  <si>
    <t>2903 UN</t>
  </si>
  <si>
    <t>MEE120307 - ETIQUETA CODIGO BARRA FUCIDIN ÜNGUENTO</t>
  </si>
  <si>
    <t>5000 UN</t>
  </si>
  <si>
    <t>MEE120315 - ETIQUETA MESTINON CARA 2 (5X12 CMS)</t>
  </si>
  <si>
    <t>9000 UN</t>
  </si>
  <si>
    <t>MEE120316 - ETIQUETA MESTINON CARA 4 (5X12 CMS)</t>
  </si>
  <si>
    <t>MEE120317 - ETIQUETA MESTINON FRASCO (3,5X6,5 CMS)</t>
  </si>
  <si>
    <t>MEE120319 - FOLLETO INFORMACIÓN PACIENTE IRAZEM 10 MG X 2 COMP.</t>
  </si>
  <si>
    <t>3000 UN</t>
  </si>
  <si>
    <t>MEE120320 - FOLLETO INFORMACIÓN PACIENTE IRAZEM 15 MG X 2 COMP.</t>
  </si>
  <si>
    <t>MEE120321 - FOLLETO INFORMACIÓN PACIENTE EFUDIX 20 GR</t>
  </si>
  <si>
    <t>MEE120323 - ETIQUETA EFUDIX 20 GR</t>
  </si>
  <si>
    <t>MEE120324 - ETIQUETA CODIGO BARRA DAIVOBET ÜNGUENTO 30 G</t>
  </si>
  <si>
    <t>MPR110001 - Acido Citrico anhidro</t>
  </si>
  <si>
    <t>04176210-01</t>
  </si>
  <si>
    <t>22.5 KG</t>
  </si>
  <si>
    <t>04177502-01</t>
  </si>
  <si>
    <t>23.9 KG</t>
  </si>
  <si>
    <t>MPR110002 - Acido Lactico</t>
  </si>
  <si>
    <t>05176863-01</t>
  </si>
  <si>
    <t>9.7 KG</t>
  </si>
  <si>
    <t>05177579-01</t>
  </si>
  <si>
    <t>25 KG</t>
  </si>
  <si>
    <t>MPR110003 - Antaron V-216</t>
  </si>
  <si>
    <t>05181622256-01</t>
  </si>
  <si>
    <t>68.04 KG</t>
  </si>
  <si>
    <t>11171519373-01</t>
  </si>
  <si>
    <t>13.70003 KG</t>
  </si>
  <si>
    <t>MPR110004 - Arlypon F</t>
  </si>
  <si>
    <t>071712959-06</t>
  </si>
  <si>
    <t>41.0501 KG</t>
  </si>
  <si>
    <t>MPR110005 - Benzoato de Sodio</t>
  </si>
  <si>
    <t>04177811-01</t>
  </si>
  <si>
    <t>9.3 KG</t>
  </si>
  <si>
    <t>MPR110006 - CarbopolUltrez 21</t>
  </si>
  <si>
    <t>04176202-01</t>
  </si>
  <si>
    <t>2.1 KG</t>
  </si>
  <si>
    <t>04177480-01</t>
  </si>
  <si>
    <t>20.85 KG</t>
  </si>
  <si>
    <t>MPR110007 - Ceramida II</t>
  </si>
  <si>
    <t>05181620591-01</t>
  </si>
  <si>
    <t>31.5 KG</t>
  </si>
  <si>
    <t>MPR110008 - Cetiol CC</t>
  </si>
  <si>
    <t>14460-02</t>
  </si>
  <si>
    <t>70.4502 KG</t>
  </si>
  <si>
    <t>MPR110009 - Cetiol J-600</t>
  </si>
  <si>
    <t>01181621062-01</t>
  </si>
  <si>
    <t>180 KG</t>
  </si>
  <si>
    <t>01181621917-01</t>
  </si>
  <si>
    <t>179.8 KG</t>
  </si>
  <si>
    <t>04171418713-01</t>
  </si>
  <si>
    <t>156.2 KG</t>
  </si>
  <si>
    <t>04171520415-01</t>
  </si>
  <si>
    <t>179.5 KG</t>
  </si>
  <si>
    <t>BELLCOS_M - BODEGA MERMAS BELLCOS</t>
  </si>
  <si>
    <t>0.2 KG</t>
  </si>
  <si>
    <t>0.2712 KG</t>
  </si>
  <si>
    <t>Página actual:  17</t>
  </si>
  <si>
    <t>125.8212 KG</t>
  </si>
  <si>
    <t>MPR110010 - Cithrol GMS/AS / Arlacel 165</t>
  </si>
  <si>
    <t>02171520554-01</t>
  </si>
  <si>
    <t>50 KG</t>
  </si>
  <si>
    <t>03171319223-01</t>
  </si>
  <si>
    <t>13.35 KG</t>
  </si>
  <si>
    <t>04191621900-02</t>
  </si>
  <si>
    <t>16 KG</t>
  </si>
  <si>
    <t>MPR110011 - Cocamida DEA</t>
  </si>
  <si>
    <t>06176873-02</t>
  </si>
  <si>
    <t>82.3 KG</t>
  </si>
  <si>
    <t>06177502-02</t>
  </si>
  <si>
    <t>179.4 KG</t>
  </si>
  <si>
    <t>MPR110012 - Crillet 4</t>
  </si>
  <si>
    <t>02171421062-02</t>
  </si>
  <si>
    <t>220 KG</t>
  </si>
  <si>
    <t>08161418063-01</t>
  </si>
  <si>
    <t>92.5 KG</t>
  </si>
  <si>
    <t>151.95848 KG</t>
  </si>
  <si>
    <t>201.42848 KG</t>
  </si>
  <si>
    <t>MPR110013 - Crodamol AB</t>
  </si>
  <si>
    <t>02171620506-01</t>
  </si>
  <si>
    <t>258.9986 KG</t>
  </si>
  <si>
    <t>110.4272 KG</t>
  </si>
  <si>
    <t>190 KG</t>
  </si>
  <si>
    <t>MPR110014 - Crodamol IPM</t>
  </si>
  <si>
    <t>02191620564-01</t>
  </si>
  <si>
    <t>31.6 KG</t>
  </si>
  <si>
    <t>16528-01</t>
  </si>
  <si>
    <t>10.4 KG</t>
  </si>
  <si>
    <t>MPR110015 - Crodamol IPP</t>
  </si>
  <si>
    <t>11171520488-01</t>
  </si>
  <si>
    <t>114 KG</t>
  </si>
  <si>
    <t>2736-02</t>
  </si>
  <si>
    <t>6.8 KG</t>
  </si>
  <si>
    <t>39.6348 KG</t>
  </si>
  <si>
    <t>175 KG</t>
  </si>
  <si>
    <t>2 KG</t>
  </si>
  <si>
    <t>MPR110016 - Croduret 50 SP</t>
  </si>
  <si>
    <t>01181620886-01</t>
  </si>
  <si>
    <t>44.30015 KG</t>
  </si>
  <si>
    <t>01181621900-01</t>
  </si>
  <si>
    <t>150 KG</t>
  </si>
  <si>
    <t>MPR110017 - DC 1501</t>
  </si>
  <si>
    <t>041711502-02</t>
  </si>
  <si>
    <t>28.8301 KG</t>
  </si>
  <si>
    <t>071712201-01</t>
  </si>
  <si>
    <t>2.28 KG</t>
  </si>
  <si>
    <t>11181621842-01</t>
  </si>
  <si>
    <t>80 KG</t>
  </si>
  <si>
    <t>MPR110018 - DC 200 fluido 1.000 cp</t>
  </si>
  <si>
    <t>02181519772-02</t>
  </si>
  <si>
    <t>9.60005 KG</t>
  </si>
  <si>
    <t>02181519872-01</t>
  </si>
  <si>
    <t>20 KG</t>
  </si>
  <si>
    <t>04191621842-02</t>
  </si>
  <si>
    <t>40 KG</t>
  </si>
  <si>
    <t>04191622181-01</t>
  </si>
  <si>
    <t>MPR110019 - DC 556</t>
  </si>
  <si>
    <t>04178451-03</t>
  </si>
  <si>
    <t>19.55 KG</t>
  </si>
  <si>
    <t>MPR110020 - DC 9040</t>
  </si>
  <si>
    <t>01181620562-01</t>
  </si>
  <si>
    <t>10.0002 KG</t>
  </si>
  <si>
    <t>05181621734-01</t>
  </si>
  <si>
    <t>90 KG</t>
  </si>
  <si>
    <t>05181621842-03</t>
  </si>
  <si>
    <t>60 KG</t>
  </si>
  <si>
    <t>07181621842-06</t>
  </si>
  <si>
    <t>30 KG</t>
  </si>
  <si>
    <t>08171519172-02</t>
  </si>
  <si>
    <t>10 KG</t>
  </si>
  <si>
    <t>MPR110021 - Cithrol EGMS</t>
  </si>
  <si>
    <t>071712629-01</t>
  </si>
  <si>
    <t>74.6 KG</t>
  </si>
  <si>
    <t>07177334-01</t>
  </si>
  <si>
    <t>24.8 KG</t>
  </si>
  <si>
    <t>MPR110022 - Fosfato Disodico Anhidro</t>
  </si>
  <si>
    <t>04176841-01</t>
  </si>
  <si>
    <t>2.15 KG</t>
  </si>
  <si>
    <t>04177251-01</t>
  </si>
  <si>
    <t>3.7 KG</t>
  </si>
  <si>
    <t>8787-01</t>
  </si>
  <si>
    <t>0.7 KG</t>
  </si>
  <si>
    <t>MPR110023 - Germall Plus</t>
  </si>
  <si>
    <t>07171422225-01</t>
  </si>
  <si>
    <t>19.37 KG</t>
  </si>
  <si>
    <t>10171521150-01</t>
  </si>
  <si>
    <t>15.00005 KG</t>
  </si>
  <si>
    <t>19171520715-01</t>
  </si>
  <si>
    <t>17.5 KG</t>
  </si>
  <si>
    <t>5.4212 KG</t>
  </si>
  <si>
    <t>14.22 KG</t>
  </si>
  <si>
    <t>MPR110024 - Goma Xantan</t>
  </si>
  <si>
    <t>03181620616-01</t>
  </si>
  <si>
    <t>03181620893-01</t>
  </si>
  <si>
    <t>Página actual:  18</t>
  </si>
  <si>
    <t>07171518463-01</t>
  </si>
  <si>
    <t>18.6 KG</t>
  </si>
  <si>
    <t>0.6812 KG</t>
  </si>
  <si>
    <t>5.17 KG</t>
  </si>
  <si>
    <t>MPR110025 - Lipomulse 165</t>
  </si>
  <si>
    <t>06171319622-01</t>
  </si>
  <si>
    <t>46.3 KG</t>
  </si>
  <si>
    <t>8995-03</t>
  </si>
  <si>
    <t>1.1 KG</t>
  </si>
  <si>
    <t>MPR110026 - Mitaina CA</t>
  </si>
  <si>
    <t>071713562-01</t>
  </si>
  <si>
    <t>723.5 KG</t>
  </si>
  <si>
    <t>6872-01</t>
  </si>
  <si>
    <t>15.6 KG</t>
  </si>
  <si>
    <t>MPR110027 - Myritol 331</t>
  </si>
  <si>
    <t>07171620729-01</t>
  </si>
  <si>
    <t>257.65 KG</t>
  </si>
  <si>
    <t>1.2348 KG</t>
  </si>
  <si>
    <t>165.45 KG</t>
  </si>
  <si>
    <t>MPR110028 - Octilmetoxicinamato</t>
  </si>
  <si>
    <t>09171520893-03</t>
  </si>
  <si>
    <t>200 KG</t>
  </si>
  <si>
    <t>10171520616-02</t>
  </si>
  <si>
    <t>601.89746 KG</t>
  </si>
  <si>
    <t>10171520893-02</t>
  </si>
  <si>
    <t>400 KG</t>
  </si>
  <si>
    <t>588.9517 KG</t>
  </si>
  <si>
    <t>MPR110029 - Polawax NF-GP200</t>
  </si>
  <si>
    <t>03181619317-01</t>
  </si>
  <si>
    <t>10.3 KG</t>
  </si>
  <si>
    <t>03181620043-01</t>
  </si>
  <si>
    <t>171.1 KG</t>
  </si>
  <si>
    <t>MPR110030 - PRICERINE 9091 / GLICERINA</t>
  </si>
  <si>
    <t>03181620616-04</t>
  </si>
  <si>
    <t>147.5 KG</t>
  </si>
  <si>
    <t>1.5848 KG</t>
  </si>
  <si>
    <t>220.5 KG</t>
  </si>
  <si>
    <t>250 KG</t>
  </si>
  <si>
    <t>MPR110031 - Pristerene 4911</t>
  </si>
  <si>
    <t>041710122-01</t>
  </si>
  <si>
    <t>201.4 KG</t>
  </si>
  <si>
    <t>04181622197-01</t>
  </si>
  <si>
    <t>100 KG</t>
  </si>
  <si>
    <t>09171520886-02</t>
  </si>
  <si>
    <t>10161417808-01</t>
  </si>
  <si>
    <t>300 KG</t>
  </si>
  <si>
    <t>MPR110032 - Salcare SC 91</t>
  </si>
  <si>
    <t>02171621016-01</t>
  </si>
  <si>
    <t>97.6202 KG</t>
  </si>
  <si>
    <t>04171622107-01</t>
  </si>
  <si>
    <t>06181622159-01</t>
  </si>
  <si>
    <t>8 KG</t>
  </si>
  <si>
    <t>81.3924 KG</t>
  </si>
  <si>
    <t>MPR110033 - TEA</t>
  </si>
  <si>
    <t>01171518001-01</t>
  </si>
  <si>
    <t>7.7 KG</t>
  </si>
  <si>
    <t>MPR110034 - Tinocare GL</t>
  </si>
  <si>
    <t>09171518460-01</t>
  </si>
  <si>
    <t>4.5 KG</t>
  </si>
  <si>
    <t>12181521709-01</t>
  </si>
  <si>
    <t>23.55 KG</t>
  </si>
  <si>
    <t>MPR110035 - Tinogard TT</t>
  </si>
  <si>
    <t>04177333-01</t>
  </si>
  <si>
    <t>6.03 KG</t>
  </si>
  <si>
    <t>9.67 KG</t>
  </si>
  <si>
    <t>MPR110036 - Tinosorb M</t>
  </si>
  <si>
    <t>01181620478-02</t>
  </si>
  <si>
    <t>174.998 KG</t>
  </si>
  <si>
    <t>04171622159-02</t>
  </si>
  <si>
    <t>525 KG</t>
  </si>
  <si>
    <t>05171518760-02</t>
  </si>
  <si>
    <t>18.55 KG</t>
  </si>
  <si>
    <t>08171519351-01</t>
  </si>
  <si>
    <t>115.1003 KG</t>
  </si>
  <si>
    <t>08171520478-01</t>
  </si>
  <si>
    <t>0.15 KG</t>
  </si>
  <si>
    <t>Página actual:  19</t>
  </si>
  <si>
    <t>1.402 KG</t>
  </si>
  <si>
    <t>MPR110037 - Tinosorb S</t>
  </si>
  <si>
    <t>06211622105-02</t>
  </si>
  <si>
    <t>140 KG</t>
  </si>
  <si>
    <t>06211622108-01</t>
  </si>
  <si>
    <t>08201518977-01</t>
  </si>
  <si>
    <t>68.30025 KG</t>
  </si>
  <si>
    <t>09201520797-01</t>
  </si>
  <si>
    <t>58.1 KG</t>
  </si>
  <si>
    <t>09201522105-01</t>
  </si>
  <si>
    <t>22.6 KG</t>
  </si>
  <si>
    <t>MPR110038 - Uvinul T-150</t>
  </si>
  <si>
    <t>03191622104-01</t>
  </si>
  <si>
    <t>04181518333-01</t>
  </si>
  <si>
    <t>12.3304 KG</t>
  </si>
  <si>
    <t>08181518459-02</t>
  </si>
  <si>
    <t>133.98 KG</t>
  </si>
  <si>
    <t>MPR110039 - Vitamina E Acetate</t>
  </si>
  <si>
    <t>01181521790-01</t>
  </si>
  <si>
    <t>01181522083-01</t>
  </si>
  <si>
    <t>04181518040-01</t>
  </si>
  <si>
    <t>3 KG</t>
  </si>
  <si>
    <t>17481-01</t>
  </si>
  <si>
    <t>6.34 KG</t>
  </si>
  <si>
    <t>MPR110040 - Octocrileno</t>
  </si>
  <si>
    <t>10181520616-05</t>
  </si>
  <si>
    <t>77.9 KG</t>
  </si>
  <si>
    <t>10181520893-04</t>
  </si>
  <si>
    <t>564.9972 KG</t>
  </si>
  <si>
    <t>79.3968 KG</t>
  </si>
  <si>
    <t>600 KG</t>
  </si>
  <si>
    <t>MPR110041 - Octilsalicilato</t>
  </si>
  <si>
    <t>10161418541-01</t>
  </si>
  <si>
    <t>606.198 KG</t>
  </si>
  <si>
    <t>566.087 KG</t>
  </si>
  <si>
    <t>MPR110043 - Osmopur</t>
  </si>
  <si>
    <t>05181620591-02</t>
  </si>
  <si>
    <t>05181620770-01</t>
  </si>
  <si>
    <t>12171520407-01</t>
  </si>
  <si>
    <t>5.56 KG</t>
  </si>
  <si>
    <t>MPR110044 - Vitamina F</t>
  </si>
  <si>
    <t>01171619806-01</t>
  </si>
  <si>
    <t>2.61 KG</t>
  </si>
  <si>
    <t>07171622139-01</t>
  </si>
  <si>
    <t>15 KG</t>
  </si>
  <si>
    <t>08171520618-01</t>
  </si>
  <si>
    <t>5 KG</t>
  </si>
  <si>
    <t>MPR110045 - Alfa Bisabolol</t>
  </si>
  <si>
    <t>05181518040-02</t>
  </si>
  <si>
    <t>3.1 KG</t>
  </si>
  <si>
    <t>05191620617-01</t>
  </si>
  <si>
    <t>0.00005 KG</t>
  </si>
  <si>
    <t>06191621709-02</t>
  </si>
  <si>
    <t>14.43 KG</t>
  </si>
  <si>
    <t>MPR110046 - Absorption base liquid</t>
  </si>
  <si>
    <t>02171519423-01</t>
  </si>
  <si>
    <t>081712174-03</t>
  </si>
  <si>
    <t>3.15 KG</t>
  </si>
  <si>
    <t>MPR110047 - Extracto de Avena</t>
  </si>
  <si>
    <t>04181621604-01</t>
  </si>
  <si>
    <t>05171518939-01</t>
  </si>
  <si>
    <t>13.8 KG</t>
  </si>
  <si>
    <t>06171518939-02</t>
  </si>
  <si>
    <t>4.94 KG</t>
  </si>
  <si>
    <t>MPR110048 - Cosmedia SP</t>
  </si>
  <si>
    <t>041713447-03</t>
  </si>
  <si>
    <t>5.09996 KG</t>
  </si>
  <si>
    <t>04171518459-03</t>
  </si>
  <si>
    <t>MPR110049 - Sulfato de Sodio</t>
  </si>
  <si>
    <t>8050-01</t>
  </si>
  <si>
    <t>13.5 KG</t>
  </si>
  <si>
    <t>MPR110050 - Cloruro de Sodio</t>
  </si>
  <si>
    <t>8050-02</t>
  </si>
  <si>
    <t>5.7 KG</t>
  </si>
  <si>
    <t>MPR110051 - Tinosorb FD</t>
  </si>
  <si>
    <t>7988-01</t>
  </si>
  <si>
    <t>26.15 KG</t>
  </si>
  <si>
    <t>MPR110052 - Lutensol AT 50</t>
  </si>
  <si>
    <t>5634-01</t>
  </si>
  <si>
    <t>12.25 KG</t>
  </si>
  <si>
    <t>MPR110053 - ESTRCTO DE TE VERDE</t>
  </si>
  <si>
    <t>08191621800-01</t>
  </si>
  <si>
    <t>MPR110054 - DC 345</t>
  </si>
  <si>
    <t>02181519772-03</t>
  </si>
  <si>
    <t>1.2 KG</t>
  </si>
  <si>
    <t>08181621734-02</t>
  </si>
  <si>
    <t>85.00035 KG</t>
  </si>
  <si>
    <t>08181621842-04</t>
  </si>
  <si>
    <t>120 KG</t>
  </si>
  <si>
    <t>MPR110055 - Uvinul A Plus Granular</t>
  </si>
  <si>
    <t>03181622106-01</t>
  </si>
  <si>
    <t>Página actual:  20</t>
  </si>
  <si>
    <t>04171518459-04</t>
  </si>
  <si>
    <t>16.25 KG</t>
  </si>
  <si>
    <t>12171519654-01</t>
  </si>
  <si>
    <t>22.05 KG</t>
  </si>
  <si>
    <t>MPR110056 - DC Hip Emulsion</t>
  </si>
  <si>
    <t>02181622307-01</t>
  </si>
  <si>
    <t>18 KG</t>
  </si>
  <si>
    <t>031410236-06</t>
  </si>
  <si>
    <t>11171621045-01</t>
  </si>
  <si>
    <t>MPR110057 - PROPILENGLICOL</t>
  </si>
  <si>
    <t>01181620321-01</t>
  </si>
  <si>
    <t>041712231-02</t>
  </si>
  <si>
    <t>43.4 KG</t>
  </si>
  <si>
    <t>04177481-01</t>
  </si>
  <si>
    <t>192.5 KG</t>
  </si>
  <si>
    <t>MPR110058 - Eumulgin B2</t>
  </si>
  <si>
    <t>04177662-02</t>
  </si>
  <si>
    <t>21.55 KG</t>
  </si>
  <si>
    <t>MPR110059 - Perfume Bebe</t>
  </si>
  <si>
    <t>02181620931-01</t>
  </si>
  <si>
    <t>1.3 KG</t>
  </si>
  <si>
    <t>06181622180-01</t>
  </si>
  <si>
    <t>07181722320-01</t>
  </si>
  <si>
    <t>MPR110060 - Ceramidyl Omega</t>
  </si>
  <si>
    <t>071712993-01</t>
  </si>
  <si>
    <t>4.6 KG</t>
  </si>
  <si>
    <t>10237-03</t>
  </si>
  <si>
    <t>29.48 KG</t>
  </si>
  <si>
    <t>MPR110061 - EDTA</t>
  </si>
  <si>
    <t>10317-02</t>
  </si>
  <si>
    <t>MPR110062 - Lubragel</t>
  </si>
  <si>
    <t>07175998-01</t>
  </si>
  <si>
    <t>39.6 KG</t>
  </si>
  <si>
    <t>MPR110063 - Glydant Plus</t>
  </si>
  <si>
    <t>06175998-02</t>
  </si>
  <si>
    <t>17.95 KG</t>
  </si>
  <si>
    <t>MPR110064 - Lipopeg 6000</t>
  </si>
  <si>
    <t>11171520512-01</t>
  </si>
  <si>
    <t>13.44 KG</t>
  </si>
  <si>
    <t>MPR110065 - Aceite Ricino</t>
  </si>
  <si>
    <t>1111-1</t>
  </si>
  <si>
    <t>9973.14625 KG</t>
  </si>
  <si>
    <t>MPR110066 - Covalip 94</t>
  </si>
  <si>
    <t>01191620360-01</t>
  </si>
  <si>
    <t>02191620179-01</t>
  </si>
  <si>
    <t>15.92 KG</t>
  </si>
  <si>
    <t>02191622137-01</t>
  </si>
  <si>
    <t>11181518938-01</t>
  </si>
  <si>
    <t>7.92 KG</t>
  </si>
  <si>
    <t>9.475 KG</t>
  </si>
  <si>
    <t>MPR110067 - BHT</t>
  </si>
  <si>
    <t>15163-01</t>
  </si>
  <si>
    <t>9999.9175 KG</t>
  </si>
  <si>
    <t>MPR110068 - Propilparabeno</t>
  </si>
  <si>
    <t>9999.87625 KG</t>
  </si>
  <si>
    <t>MPR110069 - Eusolex T2000</t>
  </si>
  <si>
    <t>06211622111-01</t>
  </si>
  <si>
    <t>9999.175 KG</t>
  </si>
  <si>
    <t>MPR110070 - Eutanol G</t>
  </si>
  <si>
    <t>137.35 KG</t>
  </si>
  <si>
    <t>MPR110071 - Sacarina</t>
  </si>
  <si>
    <t>9999.835 KG</t>
  </si>
  <si>
    <t>MPR110072 - Waglinol 2/7680</t>
  </si>
  <si>
    <t>40.1 KG</t>
  </si>
  <si>
    <t>25.43 KG</t>
  </si>
  <si>
    <t>MPR110073 - Fucogel</t>
  </si>
  <si>
    <t>0.0002 KG</t>
  </si>
  <si>
    <t>12181521927-01</t>
  </si>
  <si>
    <t>MPR110074 - Lipex Shea Peg 75</t>
  </si>
  <si>
    <t>07179533-03</t>
  </si>
  <si>
    <t>14.95 KG</t>
  </si>
  <si>
    <t>MPR110075 - Lipogard</t>
  </si>
  <si>
    <t>09179533-02</t>
  </si>
  <si>
    <t>0.65 KG</t>
  </si>
  <si>
    <t>MPR110077 - Hydrovance</t>
  </si>
  <si>
    <t>09171619977-02</t>
  </si>
  <si>
    <t>20.5 KG</t>
  </si>
  <si>
    <t>09171620137-01</t>
  </si>
  <si>
    <t>28.8 KG</t>
  </si>
  <si>
    <t>09171621189-01</t>
  </si>
  <si>
    <t>MPR110078 - Phytaluronate PF</t>
  </si>
  <si>
    <t>07179533-01</t>
  </si>
  <si>
    <t>0.28 KG</t>
  </si>
  <si>
    <t>MPR110079 - Pentavitin</t>
  </si>
  <si>
    <t>04171319403-03</t>
  </si>
  <si>
    <t>7.23 KG</t>
  </si>
  <si>
    <t>9174-01</t>
  </si>
  <si>
    <t>1 KG</t>
  </si>
  <si>
    <t>MPR110080 - Crodafos CS 20A PA</t>
  </si>
  <si>
    <t>06171520406-01</t>
  </si>
  <si>
    <t>65.6 KG</t>
  </si>
  <si>
    <t>MPR110081 - Arlamol HD-LQ</t>
  </si>
  <si>
    <t>02191620052-01</t>
  </si>
  <si>
    <t>159.1 KG</t>
  </si>
  <si>
    <t>03181619745-01</t>
  </si>
  <si>
    <t>10.2 KG</t>
  </si>
  <si>
    <t>06171519121-01</t>
  </si>
  <si>
    <t>Página actual:  21</t>
  </si>
  <si>
    <t>MPR110082 - Crodamol GTCC-LQ</t>
  </si>
  <si>
    <t>051714540-01</t>
  </si>
  <si>
    <t>175.7 KG</t>
  </si>
  <si>
    <t>10236-08</t>
  </si>
  <si>
    <t>49.35 KG</t>
  </si>
  <si>
    <t>MPR110083 - DC FZ - 3196</t>
  </si>
  <si>
    <t>05171519772-01</t>
  </si>
  <si>
    <t>11.6 KG</t>
  </si>
  <si>
    <t>05171520594-01</t>
  </si>
  <si>
    <t>06171519872-04</t>
  </si>
  <si>
    <t>MPR110084 - Argan Oil</t>
  </si>
  <si>
    <t>041710236-05</t>
  </si>
  <si>
    <t>MPR110086 - Seboreductyl</t>
  </si>
  <si>
    <t>MPR110087 - Litchiderm</t>
  </si>
  <si>
    <t>041712294-01</t>
  </si>
  <si>
    <t>9.75 KG</t>
  </si>
  <si>
    <t>05179828-01</t>
  </si>
  <si>
    <t>7.2 KG</t>
  </si>
  <si>
    <t>MPR110089 - DC 7040</t>
  </si>
  <si>
    <t>08171519172-03</t>
  </si>
  <si>
    <t>10171520595-01</t>
  </si>
  <si>
    <t>70 KG</t>
  </si>
  <si>
    <t>MPR110090 - HYACERAMIDYL</t>
  </si>
  <si>
    <t>071712993-02</t>
  </si>
  <si>
    <t>3.23 KG</t>
  </si>
  <si>
    <t>10791-01</t>
  </si>
  <si>
    <t>0.43 KG</t>
  </si>
  <si>
    <t>MPR110091 - L-B-TOCOPHEROL</t>
  </si>
  <si>
    <t>14446-02</t>
  </si>
  <si>
    <t>1.54 KG</t>
  </si>
  <si>
    <t>MPR110092 - OPTIPHEN MIT PLUS</t>
  </si>
  <si>
    <t>07179696-02</t>
  </si>
  <si>
    <t>45.49992 KG</t>
  </si>
  <si>
    <t>MPR110093 - ODORLESS MAGIC SLEEP</t>
  </si>
  <si>
    <t>07179175-01</t>
  </si>
  <si>
    <t>2.58 KG</t>
  </si>
  <si>
    <t>0917161556-0</t>
  </si>
  <si>
    <t>MPR110094 - Alcohol Cetilico</t>
  </si>
  <si>
    <t>091612183-02</t>
  </si>
  <si>
    <t>5.65 KG</t>
  </si>
  <si>
    <t>MPR110095 - Diffuporine</t>
  </si>
  <si>
    <t>04171518939-03</t>
  </si>
  <si>
    <t>0.9 KG</t>
  </si>
  <si>
    <t>071710239-01</t>
  </si>
  <si>
    <t>0.79 KG</t>
  </si>
  <si>
    <t>071715193-01</t>
  </si>
  <si>
    <t>6.96 KG</t>
  </si>
  <si>
    <t>MPR110096 - KALPARIANE</t>
  </si>
  <si>
    <t>15746-01</t>
  </si>
  <si>
    <t>15.46 KG</t>
  </si>
  <si>
    <t>MPR110097 - SILICE</t>
  </si>
  <si>
    <t>13201-01</t>
  </si>
  <si>
    <t>58.7 KG</t>
  </si>
  <si>
    <t>MPR110098 - BALANCING EARTH MOD 296114 (PERFUME SERUM)</t>
  </si>
  <si>
    <t>071713319-01</t>
  </si>
  <si>
    <t>0.62 KG</t>
  </si>
  <si>
    <t>MPR110099 - CETEARYL OH</t>
  </si>
  <si>
    <t>01181621285-01</t>
  </si>
  <si>
    <t>05171372-02</t>
  </si>
  <si>
    <t>7.9 KG</t>
  </si>
  <si>
    <t>MPR110100 - CETIOL COCO</t>
  </si>
  <si>
    <t>13648-02</t>
  </si>
  <si>
    <t>144.85 LT</t>
  </si>
  <si>
    <t>MPR110101 - ELIX IR</t>
  </si>
  <si>
    <t>08191621885-01</t>
  </si>
  <si>
    <t>9 LT</t>
  </si>
  <si>
    <t>MPR110104 - LIPO CERAVIT C</t>
  </si>
  <si>
    <t>02181621901-01</t>
  </si>
  <si>
    <t>0.8 KG</t>
  </si>
  <si>
    <t>02181621933-02</t>
  </si>
  <si>
    <t>07171618978-01</t>
  </si>
  <si>
    <t>0.18 KG</t>
  </si>
  <si>
    <t>MPR110105 - PHOTOSOMES</t>
  </si>
  <si>
    <t>07181621435-02</t>
  </si>
  <si>
    <t>2 LT</t>
  </si>
  <si>
    <t>MPR110106 - TE VERDE</t>
  </si>
  <si>
    <t>071717087-01</t>
  </si>
  <si>
    <t>6 LT</t>
  </si>
  <si>
    <t>12171620754-01</t>
  </si>
  <si>
    <t>10 LT</t>
  </si>
  <si>
    <t>MPR110107 - TEGIN M</t>
  </si>
  <si>
    <t>071713071-01</t>
  </si>
  <si>
    <t>41.8 KG</t>
  </si>
  <si>
    <t>MPR110108 - TEGO CARE PBS 6</t>
  </si>
  <si>
    <t>06181621279-01</t>
  </si>
  <si>
    <t>MPR110109 - TEGOSOFT XC</t>
  </si>
  <si>
    <t>051713020-01</t>
  </si>
  <si>
    <t>129.5 LT</t>
  </si>
  <si>
    <t>MPR110110 - TINOSORB A2B</t>
  </si>
  <si>
    <t>08171218333-02</t>
  </si>
  <si>
    <t>20.3 KG</t>
  </si>
  <si>
    <t>MPR110111 - LACTIL</t>
  </si>
  <si>
    <t>08171518462-01</t>
  </si>
  <si>
    <t>17.4 KG</t>
  </si>
  <si>
    <t>MPR110112 - SKINMIMICS</t>
  </si>
  <si>
    <t>04161412771-01</t>
  </si>
  <si>
    <t>1.24 KG</t>
  </si>
  <si>
    <t>08171518978-02</t>
  </si>
  <si>
    <t>1.44 KG</t>
  </si>
  <si>
    <t>MPR110113 - EUMULGIN VL75</t>
  </si>
  <si>
    <t>10161518334-01</t>
  </si>
  <si>
    <t>59.8876 KG</t>
  </si>
  <si>
    <t>12161518977-02</t>
  </si>
  <si>
    <t>189.6 KG</t>
  </si>
  <si>
    <t>MPR110114 - CETIOL B</t>
  </si>
  <si>
    <t>01171520631-01</t>
  </si>
  <si>
    <t>14461-01</t>
  </si>
  <si>
    <t>23.8476 KG</t>
  </si>
  <si>
    <t>MPR110115 - TINOSORB S (AQUA)</t>
  </si>
  <si>
    <t>02171619353-01</t>
  </si>
  <si>
    <t>13.1 KG</t>
  </si>
  <si>
    <t>Página actual:  22</t>
  </si>
  <si>
    <t>MPR110116 - PERFUME LUSCIOUS 258056</t>
  </si>
  <si>
    <t>02181619869-01</t>
  </si>
  <si>
    <t>1.82 LT</t>
  </si>
  <si>
    <t>MPR110117 - UNIPURE YELLOW LC 182 HLC</t>
  </si>
  <si>
    <t>03181620588-02</t>
  </si>
  <si>
    <t>13639-03</t>
  </si>
  <si>
    <t>5.9 KG</t>
  </si>
  <si>
    <t>MPR110118 - UNIPURE RED LC 381 HLC</t>
  </si>
  <si>
    <t>05181620588-01</t>
  </si>
  <si>
    <t>14200-01</t>
  </si>
  <si>
    <t>3.85 KG</t>
  </si>
  <si>
    <t>MPR110119 - UNIPURE BLACK LC 989 HLC</t>
  </si>
  <si>
    <t>13639-01</t>
  </si>
  <si>
    <t>4.46 KG</t>
  </si>
  <si>
    <t>MPR110120 - UNIPURE WHITE LC 987</t>
  </si>
  <si>
    <t>13639-02</t>
  </si>
  <si>
    <t>9.2 KG</t>
  </si>
  <si>
    <t>MPR110121 - LANOLINA ALCOHOL</t>
  </si>
  <si>
    <t>10171520554-02</t>
  </si>
  <si>
    <t>19.2 LT</t>
  </si>
  <si>
    <t>MPR110122 - TEGOSOFT TIS</t>
  </si>
  <si>
    <t>05171519954-02</t>
  </si>
  <si>
    <t>15.1 KG</t>
  </si>
  <si>
    <t>MPR110123 - WHITE LC 987 MAPRIN</t>
  </si>
  <si>
    <t>16381-01</t>
  </si>
  <si>
    <t>20.6 KG</t>
  </si>
  <si>
    <t>MPR110124 - RED LC 381 HLC MAPRIN</t>
  </si>
  <si>
    <t>16381-02</t>
  </si>
  <si>
    <t>23.6 KG</t>
  </si>
  <si>
    <t>MPR110125 - YELLOW LC 182 HLC MAPRIN</t>
  </si>
  <si>
    <t>16381-03</t>
  </si>
  <si>
    <t>21.2 KG</t>
  </si>
  <si>
    <t>MPR110126 - BLACK LC 989 HLC MAPRIN</t>
  </si>
  <si>
    <t>16381-04</t>
  </si>
  <si>
    <t>24.6 KG</t>
  </si>
  <si>
    <t>MPR110127 - PROMULGEN D</t>
  </si>
  <si>
    <t>07171517830-03</t>
  </si>
  <si>
    <t>5.45 KG</t>
  </si>
  <si>
    <t>MPR110129 - FM2000</t>
  </si>
  <si>
    <t>11171518862-01</t>
  </si>
  <si>
    <t>118.9 KG</t>
  </si>
  <si>
    <t>MPR110130 - BIOSULFHUR FLUID</t>
  </si>
  <si>
    <t>08161518897-01</t>
  </si>
  <si>
    <t>2.5 KG</t>
  </si>
  <si>
    <t>11161419105-01</t>
  </si>
  <si>
    <t>MPR110132 - GENAPOL EGL</t>
  </si>
  <si>
    <t>02171518915-01</t>
  </si>
  <si>
    <t>78 KG</t>
  </si>
  <si>
    <t>MPR110133 - WITCONATETM AOS</t>
  </si>
  <si>
    <t>08181621246-01</t>
  </si>
  <si>
    <t>157.3 KG</t>
  </si>
  <si>
    <t>MPR110134 - MICROCARE PHDG</t>
  </si>
  <si>
    <t>03171619320-01</t>
  </si>
  <si>
    <t>9.1 KG</t>
  </si>
  <si>
    <t>10181622010-01</t>
  </si>
  <si>
    <t>75 KG</t>
  </si>
  <si>
    <t>MPR110135 - CELLULOSA GUM</t>
  </si>
  <si>
    <t>04171419389-01</t>
  </si>
  <si>
    <t>11.8 KG</t>
  </si>
  <si>
    <t>MPR110136 - GRAPEFRUIT</t>
  </si>
  <si>
    <t>04181620587-01</t>
  </si>
  <si>
    <t>1.9 KG</t>
  </si>
  <si>
    <t>10171519432-01</t>
  </si>
  <si>
    <t>0.11 KG</t>
  </si>
  <si>
    <t>MPR110137 - EMULIUM 22</t>
  </si>
  <si>
    <t>03191620761-01</t>
  </si>
  <si>
    <t>MPR110138 - PHOTONYL LS 2633</t>
  </si>
  <si>
    <t>03191620455-01</t>
  </si>
  <si>
    <t>MPR110139 - CETIOL SN</t>
  </si>
  <si>
    <t>05181620798-01</t>
  </si>
  <si>
    <t>175.8 KG</t>
  </si>
  <si>
    <t>MPR110140 - LIPOSHIELD HEV MELANIN</t>
  </si>
  <si>
    <t>02191620650-01</t>
  </si>
  <si>
    <t>11191622138-01</t>
  </si>
  <si>
    <t>MPR110141 - AMPHISOL K</t>
  </si>
  <si>
    <t>02171519963-01</t>
  </si>
  <si>
    <t>21.4 KG</t>
  </si>
  <si>
    <t>MPR110142 - BPD-500W</t>
  </si>
  <si>
    <t>03211620505-01</t>
  </si>
  <si>
    <t>MPR110143 - AGUA DESMINERALIZADA</t>
  </si>
  <si>
    <t>199062.48296 KG</t>
  </si>
  <si>
    <t>9992527.80174 KG</t>
  </si>
  <si>
    <t>MPR110144 - ULTRASOMES-V</t>
  </si>
  <si>
    <t>05181621435-01</t>
  </si>
  <si>
    <t>10171521756-01</t>
  </si>
  <si>
    <t>MPR110145 - SOLAVEIL CT W (TI02)</t>
  </si>
  <si>
    <t>03221621325-01</t>
  </si>
  <si>
    <t>21464-01</t>
  </si>
  <si>
    <t>MPR110146 - AMAZING COLOR A-IVORY</t>
  </si>
  <si>
    <t>10161421701-13</t>
  </si>
  <si>
    <t>17 KG</t>
  </si>
  <si>
    <t>MPR110148 - VENUCEANE</t>
  </si>
  <si>
    <t>06181621326-01</t>
  </si>
  <si>
    <t>MPR110149 - CUTINA PES</t>
  </si>
  <si>
    <t>02171520902-01</t>
  </si>
  <si>
    <t>MPR110150 - UVASORB HEB</t>
  </si>
  <si>
    <t>07201521701-08</t>
  </si>
  <si>
    <t>7 KG</t>
  </si>
  <si>
    <t>08211622270-01</t>
  </si>
  <si>
    <t>MPR110151 - COSMEDIA GEL CC</t>
  </si>
  <si>
    <t>21344-01</t>
  </si>
  <si>
    <t>MPR110152 - MSP 822 (PMMA)</t>
  </si>
  <si>
    <t>06191421701-12</t>
  </si>
  <si>
    <t>11 KG</t>
  </si>
  <si>
    <t>MPR110153 - COSMEDIA DC</t>
  </si>
  <si>
    <t>04171621023-01</t>
  </si>
  <si>
    <t>MPR110154 - VEEGUM ULTRA</t>
  </si>
  <si>
    <t>11161221701-01</t>
  </si>
  <si>
    <t>4 KG</t>
  </si>
  <si>
    <t>MPR110157 - IBR - CLC 0404</t>
  </si>
  <si>
    <t>10171421701-03</t>
  </si>
  <si>
    <t>MPR110158 - PEMULEN TR2</t>
  </si>
  <si>
    <t>10171521842-05</t>
  </si>
  <si>
    <t>Página actual:  23</t>
  </si>
  <si>
    <t>MPR110159 - FRAGANCIA BRONZE SUN 355971A</t>
  </si>
  <si>
    <t>06181620652-01</t>
  </si>
  <si>
    <t>5.14 KG</t>
  </si>
  <si>
    <t>MPR110160 - ULTREZ 10</t>
  </si>
  <si>
    <t>12171521843-01</t>
  </si>
  <si>
    <t>MPR110161 - EUPERLAN</t>
  </si>
  <si>
    <t>04171620342-01</t>
  </si>
  <si>
    <t>33.6 KG</t>
  </si>
  <si>
    <t>MPR110162 - HBTN55TIS</t>
  </si>
  <si>
    <t>05181621187-01</t>
  </si>
  <si>
    <t>MPR110163 - INBP75EB</t>
  </si>
  <si>
    <t>07181621234-01</t>
  </si>
  <si>
    <t>MPR110165 - INBP70U</t>
  </si>
  <si>
    <t>01181621701-04</t>
  </si>
  <si>
    <t>07171521701-10</t>
  </si>
  <si>
    <t>MPR110166 - HBTN65HP1</t>
  </si>
  <si>
    <t>09171521701-02</t>
  </si>
  <si>
    <t>MPR110167 - INBP55EY</t>
  </si>
  <si>
    <t>11171521701-09</t>
  </si>
  <si>
    <t>MPR110168 - CERA CARNAUBA</t>
  </si>
  <si>
    <t>05211622253-01</t>
  </si>
  <si>
    <t>MPR110169 - SP10</t>
  </si>
  <si>
    <t>05191421701-05</t>
  </si>
  <si>
    <t>MPR110170 - SERICITE GMS 4C MICA</t>
  </si>
  <si>
    <t>02211621701-07</t>
  </si>
  <si>
    <t>MPR110171 - LIPOBEE 102</t>
  </si>
  <si>
    <t>10181520669-01</t>
  </si>
  <si>
    <t>MPR110172 - SUN BOOST</t>
  </si>
  <si>
    <t>02181621701-14</t>
  </si>
  <si>
    <t>MPR110174 - ASO I 2</t>
  </si>
  <si>
    <t>09201521701-06</t>
  </si>
  <si>
    <t>MPR110176 - TALCO USP</t>
  </si>
  <si>
    <t>07191621840-01</t>
  </si>
  <si>
    <t>22.68 KG</t>
  </si>
  <si>
    <t>MPR110177 - UME EXTRACT</t>
  </si>
  <si>
    <t>051891620903-01</t>
  </si>
  <si>
    <t>6 KG</t>
  </si>
  <si>
    <t>07181622313-01</t>
  </si>
  <si>
    <t>MPR110178 - FLAVONOID COMPLEX SC</t>
  </si>
  <si>
    <t>07171620799-01</t>
  </si>
  <si>
    <t>MPR110179 - COFFE HERBASOL EXTRACT</t>
  </si>
  <si>
    <t>10171520799-02</t>
  </si>
  <si>
    <t>MPR110180 - LUMINOUS 370788</t>
  </si>
  <si>
    <t>07181620909-01</t>
  </si>
  <si>
    <t>4.87 KG</t>
  </si>
  <si>
    <t>MPR110182 - DECANEX 2006FG</t>
  </si>
  <si>
    <t>08171521099-01</t>
  </si>
  <si>
    <t>MPR110183 - UJI TEA EXTRACT</t>
  </si>
  <si>
    <t>03181621099-02</t>
  </si>
  <si>
    <t>MPR110184 - DAITOSOL 4000 SJT</t>
  </si>
  <si>
    <t>06191621004-01</t>
  </si>
  <si>
    <t>54 KG</t>
  </si>
  <si>
    <t>MPR110185 - ALOE VERA LG VERAGEL</t>
  </si>
  <si>
    <t>07171621617-01</t>
  </si>
  <si>
    <t>225 KG</t>
  </si>
  <si>
    <t>MPR110186 - ZIN CITE</t>
  </si>
  <si>
    <t>06181621024-01</t>
  </si>
  <si>
    <t>55 KG</t>
  </si>
  <si>
    <t>MPR110187 - ACEITE ANDIROBA</t>
  </si>
  <si>
    <t>08181621009-01</t>
  </si>
  <si>
    <t>MPR110188 - POLLUSHIELD</t>
  </si>
  <si>
    <t>01181621979-01</t>
  </si>
  <si>
    <t>06181620897-01</t>
  </si>
  <si>
    <t>14.98 KG</t>
  </si>
  <si>
    <t>MPR110189 - SKIN RESCUE 450144</t>
  </si>
  <si>
    <t>08181621075-01</t>
  </si>
  <si>
    <t>MPR110190 - PMX 200/ 0,65 Cp</t>
  </si>
  <si>
    <t>01211621198-01</t>
  </si>
  <si>
    <t>MPR110191 - INBP75ER</t>
  </si>
  <si>
    <t>09181621616-01</t>
  </si>
  <si>
    <t>MPR110192 - INBP75EBR</t>
  </si>
  <si>
    <t>09161421701-01</t>
  </si>
  <si>
    <t>0.99 KG</t>
  </si>
  <si>
    <t>MPR110193 - CHIAPROTECT</t>
  </si>
  <si>
    <t>06181621933-01</t>
  </si>
  <si>
    <t>9.8 KG</t>
  </si>
  <si>
    <t>Página actual:  24</t>
  </si>
  <si>
    <t xml:space="preserve">    0/1/1900</t>
  </si>
  <si>
    <t>VENCIMIENTO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</si>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</sst>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Border="1"/>
    <xf numFmtId="0" fontId="4" fillId="2" borderId="0" xfId="0" applyFont="1" applyFill="1" applyAlignment="1">
      <alignment horizontal="left"/>
    </xf>
    <xf numFmtId="14" fontId="0" fillId="0" borderId="0" xfId="0" applyNumberFormat="1" applyBorder="1"/>
    <xf numFmtId="14" fontId="3" fillId="2" borderId="0" xfId="0" applyNumberFormat="1" applyFont="1" applyFill="1"/>
    <xf numFmtId="0" fontId="1" fillId="3" borderId="0" xfId="0" applyFont="1" applyFill="1" applyAlignment="1">
      <alignment vertical="center"/>
    </xf>
    <xf numFmtId="0" fontId="0" fillId="4" borderId="1" xfId="0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34"/>
  <sheetViews>
    <sheetView tabSelected="1" workbookViewId="0">
      <selection activeCell="A6" sqref="A6"/>
    </sheetView>
  </sheetViews>
  <sheetFormatPr baseColWidth="10" defaultColWidth="0" defaultRowHeight="11.25" customHeight="1" x14ac:dyDescent="0.2"/>
  <cols>
    <col min="1" max="1" width="50" style="10" bestFit="1" customWidth="1"/>
    <col min="2" max="2" width="9.85546875" style="10" bestFit="1" customWidth="1"/>
    <col min="3" max="3" width="57.5703125" style="10" bestFit="1" customWidth="1"/>
    <col min="4" max="4" width="15.5703125" style="10" bestFit="1" customWidth="1"/>
    <col min="5" max="5" width="16.140625" style="10" bestFit="1" customWidth="1"/>
    <col min="6" max="6" width="12" style="12" bestFit="1" customWidth="1"/>
    <col min="7" max="7" width="56.140625" style="1" hidden="1" customWidth="1"/>
    <col min="8" max="8" width="50" style="1" hidden="1" customWidth="1"/>
    <col min="9" max="9" width="7.42578125" style="1" hidden="1" customWidth="1"/>
    <col min="10" max="10" width="9.7109375" style="1" customWidth="1"/>
    <col min="11" max="11" width="76.7109375" style="1" bestFit="1" customWidth="1"/>
    <col min="12" max="12" width="57.7109375" style="1" bestFit="1" customWidth="1"/>
    <col min="13" max="13" width="15.5703125" style="1" bestFit="1" customWidth="1"/>
    <col min="14" max="14" width="18.140625" style="1" bestFit="1" customWidth="1"/>
    <col min="15" max="15" width="16.140625" style="1" bestFit="1" customWidth="1"/>
    <col min="16" max="16" width="19.5703125" style="1" customWidth="1"/>
    <col min="17" max="17" width="24.5703125" style="1" hidden="1" customWidth="1"/>
    <col min="18" max="18" width="8.7109375" style="1" hidden="1" customWidth="1"/>
    <col min="19" max="19" width="53" style="1" hidden="1" customWidth="1"/>
    <col min="20" max="20" width="46.7109375" style="1" hidden="1" customWidth="1"/>
    <col min="21" max="16384" width="11.42578125" style="1" hidden="1"/>
  </cols>
  <sheetData>
    <row r="1" spans="1:15" ht="11.25" customHeight="1" x14ac:dyDescent="0.35">
      <c r="A1" s="9">
        <v>42759</v>
      </c>
      <c r="D1" s="11" t="s">
        <v>1239</v>
      </c>
      <c r="E1" s="13"/>
      <c r="H1" s="6"/>
      <c r="I1" s="6"/>
    </row>
    <row r="2" spans="1:15" ht="11.25" customHeight="1" thickBot="1" x14ac:dyDescent="0.25">
      <c r="H2" s="6"/>
      <c r="I2" s="6"/>
    </row>
    <row r="3" spans="1:15" ht="11.25" customHeight="1" thickBot="1" x14ac:dyDescent="0.3">
      <c r="H3" s="6"/>
      <c r="I3" s="6"/>
      <c r="K3" s="7" t="s">
        <v>0</v>
      </c>
      <c r="L3" s="2"/>
      <c r="M3" s="2"/>
      <c r="N3" s="2"/>
      <c r="O3" s="2"/>
    </row>
    <row r="4" spans="1:15" ht="11.25" customHeight="1" x14ac:dyDescent="0.25">
      <c r="H4" s="6"/>
      <c r="I4" s="6"/>
      <c r="K4" s="2" t="s">
        <v>1</v>
      </c>
      <c r="L4" s="2"/>
      <c r="M4" s="2"/>
      <c r="N4" s="2"/>
      <c r="O4" s="2"/>
    </row>
    <row r="5" spans="1:15" ht="11.25" customHeight="1" x14ac:dyDescent="0.25">
      <c r="K5" s="2" t="s">
        <v>2</v>
      </c>
      <c r="L5" s="2"/>
      <c r="M5" s="2"/>
      <c r="N5" s="2"/>
      <c r="O5" s="2"/>
    </row>
    <row r="6" spans="1:15" ht="15" x14ac:dyDescent="0.25">
      <c r="G6" s="8" t="s">
        <v>3</v>
      </c>
      <c r="H6" s="8"/>
      <c r="I6" s="8"/>
      <c r="K6" s="2"/>
      <c r="L6" s="2" t="s">
        <v>4</v>
      </c>
      <c r="M6" s="2"/>
      <c r="N6" s="2"/>
      <c r="O6" s="2"/>
    </row>
    <row r="7" spans="1:15" ht="15" x14ac:dyDescent="0.25">
      <c r="A7" s="3" t="s">
        <v>5</v>
      </c>
      <c r="B7" s="3" t="s">
        <v>6</v>
      </c>
      <c r="C7" s="3" t="s">
        <v>7</v>
      </c>
      <c r="D7" s="3" t="s">
        <v>1241</v>
      </c>
      <c r="E7" s="3" t="s">
        <v>1240</v>
      </c>
      <c r="F7" s="3" t="s">
        <v>8</v>
      </c>
      <c r="G7" s="1" t="s">
        <v>9</v>
      </c>
      <c r="H7" s="1" t="s">
        <v>10</v>
      </c>
      <c r="I7" s="1" t="s">
        <v>6</v>
      </c>
      <c r="K7" s="2"/>
      <c r="L7" s="2"/>
      <c r="M7" s="2" t="s">
        <v>11</v>
      </c>
      <c r="N7" s="2" t="s">
        <v>12</v>
      </c>
      <c r="O7" s="2" t="s">
        <v>13</v>
      </c>
    </row>
    <row r="8" spans="1:15" ht="11.25" customHeight="1" x14ac:dyDescent="0.25">
      <c r="A8" s="10" t="str">
        <f t="shared" ref="A8:A71" si="0">IF(H8=0,A7,H8)</f>
        <v>BODEGA</v>
      </c>
      <c r="B8" s="10" t="str">
        <f t="shared" ref="B8:B71" si="1">IF(I8=".",B7,I8)</f>
        <v>CODIGO</v>
      </c>
      <c r="C8" s="10" t="str">
        <f t="shared" ref="C8:C71" si="2">UPPER(IF(I8=".",C7,MID(K8,13,80)))</f>
        <v>DESRIPCION</v>
      </c>
      <c r="D8" s="10">
        <f>IF(IFERROR(+M8,"")&lt;&gt;"    0/1/1900",IFERROR(+M8,""),0)</f>
        <v>0</v>
      </c>
      <c r="E8" s="13" t="str">
        <f>IF(IFERROR(DAY(N8)&amp;"/"&amp;MONTH(N8)&amp;"/"&amp;YEAR(N8),"")="0/1/1900","0",IFERROR(DAY(N8)&amp;"/"&amp;MONTH(N8)&amp;"/"&amp;YEAR(N8),""))</f>
        <v>0</v>
      </c>
      <c r="F8" s="10" t="str">
        <f>IFERROR(IF($A$2&lt;N8,VALUE(MID(O8,1,LEN(O8)-3)),""),"")</f>
        <v/>
      </c>
      <c r="G8" s="1" t="str">
        <f t="shared" ref="G8:G71" si="3">+B8&amp;A8</f>
        <v>CODIGOBODEGA</v>
      </c>
      <c r="H8" s="1">
        <f t="shared" ref="H8:H71" si="4">+L8</f>
        <v>0</v>
      </c>
      <c r="I8" s="1" t="str">
        <f>IFERROR(VALUE(MID(K8,4,6)),".")</f>
        <v>.</v>
      </c>
      <c r="K8" s="2" t="s">
        <v>14</v>
      </c>
      <c r="L8" s="2"/>
      <c r="M8" s="2"/>
      <c r="N8" s="4"/>
      <c r="O8" s="2"/>
    </row>
    <row r="9" spans="1:15" ht="11.25" customHeight="1" x14ac:dyDescent="0.25">
      <c r="A9" s="10" t="str">
        <f t="shared" si="0"/>
        <v>BODEGAMKT - BODEGA MKT OFICINA</v>
      </c>
      <c r="B9" s="10" t="str">
        <f t="shared" si="1"/>
        <v>CODIGO</v>
      </c>
      <c r="C9" s="10" t="str">
        <f t="shared" si="2"/>
        <v>DESRIPCION</v>
      </c>
      <c r="D9" s="10">
        <f t="shared" ref="D9:D72" si="5">IF(IFERROR(+M9,"")&lt;&gt;"    0/1/1900",IFERROR(+M9,""),0)</f>
        <v>0</v>
      </c>
      <c r="E9" s="13" t="str">
        <f t="shared" ref="E9:E72" si="6">IF(IFERROR(DAY(N9)&amp;"/"&amp;MONTH(N9)&amp;"/"&amp;YEAR(N9),"")="0/1/1900","0",IFERROR(DAY(N9)&amp;"/"&amp;MONTH(N9)&amp;"/"&amp;YEAR(N9),""))</f>
        <v>0</v>
      </c>
      <c r="F9" s="10" t="str">
        <f t="shared" ref="F9:F72" si="7">IFERROR(IF($A$2&lt;N9,VALUE(MID(O9,1,LEN(O9)-3)),""),"")</f>
        <v/>
      </c>
      <c r="G9" s="1" t="str">
        <f t="shared" si="3"/>
        <v>CODIGOBODEGAMKT - BODEGA MKT OFICINA</v>
      </c>
      <c r="H9" s="1" t="str">
        <f t="shared" si="4"/>
        <v>BODEGAMKT - BODEGA MKT OFICINA</v>
      </c>
      <c r="I9" s="1" t="str">
        <f t="shared" ref="I9:I72" si="8">IFERROR(VALUE(MID(K9,4,6)),".")</f>
        <v>.</v>
      </c>
      <c r="K9" s="2"/>
      <c r="L9" s="2" t="s">
        <v>15</v>
      </c>
      <c r="M9" s="2"/>
      <c r="N9" s="2"/>
      <c r="O9" s="2"/>
    </row>
    <row r="10" spans="1:15" ht="11.25" customHeight="1" x14ac:dyDescent="0.25">
      <c r="A10" s="10" t="str">
        <f t="shared" si="0"/>
        <v>BODEGAMKT - BODEGA MKT OFICINA</v>
      </c>
      <c r="B10" s="10" t="str">
        <f t="shared" si="1"/>
        <v>CODIGO</v>
      </c>
      <c r="C10" s="10" t="str">
        <f t="shared" si="2"/>
        <v>DESRIPCION</v>
      </c>
      <c r="D10" s="10" t="str">
        <f t="shared" si="5"/>
        <v>SL</v>
      </c>
      <c r="E10" s="13" t="str">
        <f t="shared" si="6"/>
        <v>3/10/2018</v>
      </c>
      <c r="F10" s="10">
        <f t="shared" si="7"/>
        <v>1700</v>
      </c>
      <c r="G10" s="1" t="str">
        <f t="shared" si="3"/>
        <v>CODIGOBODEGAMKT - BODEGA MKT OFICINA</v>
      </c>
      <c r="H10" s="1">
        <f t="shared" si="4"/>
        <v>0</v>
      </c>
      <c r="I10" s="1" t="str">
        <f t="shared" si="8"/>
        <v>.</v>
      </c>
      <c r="K10" s="2"/>
      <c r="L10" s="2"/>
      <c r="M10" s="2" t="s">
        <v>16</v>
      </c>
      <c r="N10" s="4">
        <v>43376</v>
      </c>
      <c r="O10" s="2" t="s">
        <v>17</v>
      </c>
    </row>
    <row r="11" spans="1:15" ht="11.25" customHeight="1" x14ac:dyDescent="0.25">
      <c r="A11" s="10" t="str">
        <f t="shared" si="0"/>
        <v>BODEGAMKT - BODEGA MKT OFICINA</v>
      </c>
      <c r="B11" s="10">
        <f t="shared" si="1"/>
        <v>220064</v>
      </c>
      <c r="C11" s="10" t="str">
        <f t="shared" si="2"/>
        <v>FUCIDIN CRE 2% 5GR MM</v>
      </c>
      <c r="D11" s="10">
        <f t="shared" si="5"/>
        <v>0</v>
      </c>
      <c r="E11" s="13" t="str">
        <f t="shared" si="6"/>
        <v>0</v>
      </c>
      <c r="F11" s="10" t="str">
        <f t="shared" si="7"/>
        <v/>
      </c>
      <c r="G11" s="1" t="str">
        <f t="shared" si="3"/>
        <v>220064BODEGAMKT - BODEGA MKT OFICINA</v>
      </c>
      <c r="H11" s="1">
        <f t="shared" si="4"/>
        <v>0</v>
      </c>
      <c r="I11" s="1">
        <f t="shared" si="8"/>
        <v>220064</v>
      </c>
      <c r="K11" s="2" t="s">
        <v>18</v>
      </c>
      <c r="L11" s="2"/>
      <c r="M11" s="2"/>
      <c r="N11" s="4"/>
      <c r="O11" s="2"/>
    </row>
    <row r="12" spans="1:15" ht="11.25" customHeight="1" x14ac:dyDescent="0.25">
      <c r="A12" s="10" t="str">
        <f t="shared" si="0"/>
        <v>OFICINA - BODEGA OFICINA</v>
      </c>
      <c r="B12" s="10">
        <f t="shared" si="1"/>
        <v>220064</v>
      </c>
      <c r="C12" s="10" t="str">
        <f t="shared" si="2"/>
        <v>FUCIDIN CRE 2% 5GR MM</v>
      </c>
      <c r="D12" s="10">
        <f t="shared" si="5"/>
        <v>0</v>
      </c>
      <c r="E12" s="13" t="str">
        <f t="shared" si="6"/>
        <v>0</v>
      </c>
      <c r="F12" s="10" t="str">
        <f t="shared" si="7"/>
        <v/>
      </c>
      <c r="G12" s="1" t="str">
        <f t="shared" si="3"/>
        <v>220064OFICINA - BODEGA OFICINA</v>
      </c>
      <c r="H12" s="1" t="str">
        <f t="shared" si="4"/>
        <v>OFICINA - BODEGA OFICINA</v>
      </c>
      <c r="I12" s="1" t="str">
        <f t="shared" si="8"/>
        <v>.</v>
      </c>
      <c r="K12" s="2"/>
      <c r="L12" s="2" t="s">
        <v>19</v>
      </c>
      <c r="M12" s="2"/>
      <c r="N12" s="4"/>
      <c r="O12" s="2"/>
    </row>
    <row r="13" spans="1:15" ht="11.25" customHeight="1" x14ac:dyDescent="0.25">
      <c r="A13" s="10" t="str">
        <f t="shared" si="0"/>
        <v>OFICINA - BODEGA OFICINA</v>
      </c>
      <c r="B13" s="10">
        <f t="shared" si="1"/>
        <v>220064</v>
      </c>
      <c r="C13" s="10" t="str">
        <f t="shared" si="2"/>
        <v>FUCIDIN CRE 2% 5GR MM</v>
      </c>
      <c r="D13" s="10" t="str">
        <f t="shared" si="5"/>
        <v>EL3545</v>
      </c>
      <c r="E13" s="13" t="str">
        <f t="shared" si="6"/>
        <v>20/5/2018</v>
      </c>
      <c r="F13" s="10">
        <f t="shared" si="7"/>
        <v>236</v>
      </c>
      <c r="G13" s="1" t="str">
        <f t="shared" si="3"/>
        <v>220064OFICINA - BODEGA OFICINA</v>
      </c>
      <c r="H13" s="1">
        <f t="shared" si="4"/>
        <v>0</v>
      </c>
      <c r="I13" s="1" t="str">
        <f t="shared" si="8"/>
        <v>.</v>
      </c>
      <c r="K13" s="2"/>
      <c r="L13" s="2"/>
      <c r="M13" s="2" t="s">
        <v>20</v>
      </c>
      <c r="N13" s="4">
        <v>43240</v>
      </c>
      <c r="O13" s="2" t="s">
        <v>21</v>
      </c>
    </row>
    <row r="14" spans="1:15" ht="11.25" customHeight="1" x14ac:dyDescent="0.25">
      <c r="A14" s="10" t="str">
        <f t="shared" si="0"/>
        <v>OFICINA - BODEGA OFICINA</v>
      </c>
      <c r="B14" s="10">
        <f t="shared" si="1"/>
        <v>220064</v>
      </c>
      <c r="C14" s="10" t="str">
        <f t="shared" si="2"/>
        <v>FUCIDIN CRE 2% 5GR MM</v>
      </c>
      <c r="D14" s="10" t="str">
        <f t="shared" si="5"/>
        <v>EL4920</v>
      </c>
      <c r="E14" s="13" t="str">
        <f t="shared" si="6"/>
        <v>30/6/2018</v>
      </c>
      <c r="F14" s="10">
        <f t="shared" si="7"/>
        <v>12</v>
      </c>
      <c r="G14" s="1" t="str">
        <f t="shared" si="3"/>
        <v>220064OFICINA - BODEGA OFICINA</v>
      </c>
      <c r="H14" s="1">
        <f t="shared" si="4"/>
        <v>0</v>
      </c>
      <c r="I14" s="1" t="str">
        <f t="shared" si="8"/>
        <v>.</v>
      </c>
      <c r="K14" s="2"/>
      <c r="L14" s="2"/>
      <c r="M14" s="2" t="s">
        <v>22</v>
      </c>
      <c r="N14" s="4">
        <v>43281</v>
      </c>
      <c r="O14" s="2" t="s">
        <v>23</v>
      </c>
    </row>
    <row r="15" spans="1:15" ht="11.25" customHeight="1" x14ac:dyDescent="0.25">
      <c r="A15" s="10" t="str">
        <f t="shared" si="0"/>
        <v>OFICINA - BODEGA OFICINA</v>
      </c>
      <c r="B15" s="10">
        <f t="shared" si="1"/>
        <v>220064</v>
      </c>
      <c r="C15" s="10" t="str">
        <f t="shared" si="2"/>
        <v>FUCIDIN CRE 2% 5GR MM</v>
      </c>
      <c r="D15" s="10" t="str">
        <f t="shared" si="5"/>
        <v>EL6190</v>
      </c>
      <c r="E15" s="13" t="str">
        <f t="shared" si="6"/>
        <v>30/7/2018</v>
      </c>
      <c r="F15" s="10">
        <f t="shared" si="7"/>
        <v>6</v>
      </c>
      <c r="G15" s="1" t="str">
        <f t="shared" si="3"/>
        <v>220064OFICINA - BODEGA OFICINA</v>
      </c>
      <c r="H15" s="1">
        <f t="shared" si="4"/>
        <v>0</v>
      </c>
      <c r="I15" s="1" t="str">
        <f t="shared" si="8"/>
        <v>.</v>
      </c>
      <c r="K15" s="2"/>
      <c r="L15" s="2"/>
      <c r="M15" s="2" t="s">
        <v>24</v>
      </c>
      <c r="N15" s="4">
        <v>43311</v>
      </c>
      <c r="O15" s="2" t="s">
        <v>25</v>
      </c>
    </row>
    <row r="16" spans="1:15" ht="11.25" customHeight="1" x14ac:dyDescent="0.25">
      <c r="A16" s="10" t="str">
        <f t="shared" si="0"/>
        <v>OFICINA - BODEGA OFICINA</v>
      </c>
      <c r="B16" s="10">
        <f t="shared" si="1"/>
        <v>220064</v>
      </c>
      <c r="C16" s="10" t="str">
        <f t="shared" si="2"/>
        <v>FUCIDIN CRE 2% 5GR MM</v>
      </c>
      <c r="D16" s="10" t="str">
        <f t="shared" si="5"/>
        <v>EM2522</v>
      </c>
      <c r="E16" s="13" t="str">
        <f t="shared" si="6"/>
        <v>13/12/2018</v>
      </c>
      <c r="F16" s="10">
        <f t="shared" si="7"/>
        <v>53</v>
      </c>
      <c r="G16" s="1" t="str">
        <f t="shared" si="3"/>
        <v>220064OFICINA - BODEGA OFICINA</v>
      </c>
      <c r="H16" s="1">
        <f t="shared" si="4"/>
        <v>0</v>
      </c>
      <c r="I16" s="1" t="str">
        <f t="shared" si="8"/>
        <v>.</v>
      </c>
      <c r="K16" s="2"/>
      <c r="L16" s="2"/>
      <c r="M16" s="2" t="s">
        <v>26</v>
      </c>
      <c r="N16" s="4">
        <v>43447</v>
      </c>
      <c r="O16" s="2" t="s">
        <v>27</v>
      </c>
    </row>
    <row r="17" spans="1:15" ht="11.25" customHeight="1" x14ac:dyDescent="0.25">
      <c r="A17" s="10" t="str">
        <f t="shared" si="0"/>
        <v>OFICINA - BODEGA OFICINA</v>
      </c>
      <c r="B17" s="10">
        <f t="shared" si="1"/>
        <v>220064</v>
      </c>
      <c r="C17" s="10" t="str">
        <f t="shared" si="2"/>
        <v>FUCIDIN CRE 2% 5GR MM</v>
      </c>
      <c r="D17" s="10" t="str">
        <f t="shared" si="5"/>
        <v>EM4673</v>
      </c>
      <c r="E17" s="13" t="str">
        <f t="shared" si="6"/>
        <v>28/2/2019</v>
      </c>
      <c r="F17" s="10">
        <f t="shared" si="7"/>
        <v>483</v>
      </c>
      <c r="G17" s="1" t="str">
        <f t="shared" si="3"/>
        <v>220064OFICINA - BODEGA OFICINA</v>
      </c>
      <c r="H17" s="1">
        <f t="shared" si="4"/>
        <v>0</v>
      </c>
      <c r="I17" s="1" t="str">
        <f t="shared" si="8"/>
        <v>.</v>
      </c>
      <c r="K17" s="2"/>
      <c r="L17" s="2"/>
      <c r="M17" s="2" t="s">
        <v>28</v>
      </c>
      <c r="N17" s="4">
        <v>43524</v>
      </c>
      <c r="O17" s="2" t="s">
        <v>29</v>
      </c>
    </row>
    <row r="18" spans="1:15" ht="11.25" customHeight="1" x14ac:dyDescent="0.25">
      <c r="A18" s="10" t="str">
        <f t="shared" si="0"/>
        <v>PERILOGISTIC - BOD PERILOGISTIC LIBERAD0S</v>
      </c>
      <c r="B18" s="10">
        <f t="shared" si="1"/>
        <v>220064</v>
      </c>
      <c r="C18" s="10" t="str">
        <f t="shared" si="2"/>
        <v>FUCIDIN CRE 2% 5GR MM</v>
      </c>
      <c r="D18" s="10">
        <f t="shared" si="5"/>
        <v>0</v>
      </c>
      <c r="E18" s="13" t="str">
        <f t="shared" si="6"/>
        <v>0</v>
      </c>
      <c r="F18" s="10" t="str">
        <f t="shared" si="7"/>
        <v/>
      </c>
      <c r="G18" s="1" t="str">
        <f t="shared" si="3"/>
        <v>220064PERILOGISTIC - BOD PERILOGISTIC LIBERAD0S</v>
      </c>
      <c r="H18" s="1" t="str">
        <f t="shared" si="4"/>
        <v>PERILOGISTIC - BOD PERILOGISTIC LIBERAD0S</v>
      </c>
      <c r="I18" s="1" t="str">
        <f t="shared" si="8"/>
        <v>.</v>
      </c>
      <c r="K18" s="2"/>
      <c r="L18" s="2" t="s">
        <v>30</v>
      </c>
      <c r="M18" s="2"/>
      <c r="N18" s="4"/>
      <c r="O18" s="2"/>
    </row>
    <row r="19" spans="1:15" ht="11.25" customHeight="1" x14ac:dyDescent="0.25">
      <c r="A19" s="10" t="str">
        <f t="shared" si="0"/>
        <v>PERILOGISTIC - BOD PERILOGISTIC LIBERAD0S</v>
      </c>
      <c r="B19" s="10">
        <f t="shared" si="1"/>
        <v>220064</v>
      </c>
      <c r="C19" s="10" t="str">
        <f t="shared" si="2"/>
        <v>FUCIDIN CRE 2% 5GR MM</v>
      </c>
      <c r="D19" s="10" t="str">
        <f t="shared" si="5"/>
        <v>EL4920</v>
      </c>
      <c r="E19" s="13" t="str">
        <f t="shared" si="6"/>
        <v>30/6/2018</v>
      </c>
      <c r="F19" s="10">
        <f t="shared" si="7"/>
        <v>3</v>
      </c>
      <c r="G19" s="1" t="str">
        <f t="shared" si="3"/>
        <v>220064PERILOGISTIC - BOD PERILOGISTIC LIBERAD0S</v>
      </c>
      <c r="H19" s="1">
        <f t="shared" si="4"/>
        <v>0</v>
      </c>
      <c r="I19" s="1" t="str">
        <f t="shared" si="8"/>
        <v>.</v>
      </c>
      <c r="K19" s="2"/>
      <c r="L19" s="2"/>
      <c r="M19" s="2" t="s">
        <v>22</v>
      </c>
      <c r="N19" s="4">
        <v>43281</v>
      </c>
      <c r="O19" s="2" t="s">
        <v>31</v>
      </c>
    </row>
    <row r="20" spans="1:15" ht="11.25" customHeight="1" x14ac:dyDescent="0.25">
      <c r="A20" s="10" t="str">
        <f t="shared" si="0"/>
        <v>PERILOGISTIC - BOD PERILOGISTIC LIBERAD0S</v>
      </c>
      <c r="B20" s="10">
        <f t="shared" si="1"/>
        <v>220064</v>
      </c>
      <c r="C20" s="10" t="str">
        <f t="shared" si="2"/>
        <v>FUCIDIN CRE 2% 5GR MM</v>
      </c>
      <c r="D20" s="10" t="str">
        <f t="shared" si="5"/>
        <v>EM4673</v>
      </c>
      <c r="E20" s="13" t="str">
        <f t="shared" si="6"/>
        <v>28/2/2019</v>
      </c>
      <c r="F20" s="10">
        <f t="shared" si="7"/>
        <v>3371</v>
      </c>
      <c r="G20" s="1" t="str">
        <f t="shared" si="3"/>
        <v>220064PERILOGISTIC - BOD PERILOGISTIC LIBERAD0S</v>
      </c>
      <c r="H20" s="1">
        <f t="shared" si="4"/>
        <v>0</v>
      </c>
      <c r="I20" s="1" t="str">
        <f t="shared" si="8"/>
        <v>.</v>
      </c>
      <c r="K20" s="2"/>
      <c r="L20" s="2"/>
      <c r="M20" s="2" t="s">
        <v>28</v>
      </c>
      <c r="N20" s="4">
        <v>43524</v>
      </c>
      <c r="O20" s="2" t="s">
        <v>32</v>
      </c>
    </row>
    <row r="21" spans="1:15" ht="11.25" customHeight="1" x14ac:dyDescent="0.25">
      <c r="A21" s="10" t="str">
        <f t="shared" si="0"/>
        <v>POR FACTURAR - BODEGA POR FACTURAR</v>
      </c>
      <c r="B21" s="10">
        <f t="shared" si="1"/>
        <v>220064</v>
      </c>
      <c r="C21" s="10" t="str">
        <f t="shared" si="2"/>
        <v>FUCIDIN CRE 2% 5GR MM</v>
      </c>
      <c r="D21" s="10">
        <f t="shared" si="5"/>
        <v>0</v>
      </c>
      <c r="E21" s="13" t="str">
        <f t="shared" si="6"/>
        <v>0</v>
      </c>
      <c r="F21" s="10" t="str">
        <f t="shared" si="7"/>
        <v/>
      </c>
      <c r="G21" s="1" t="str">
        <f t="shared" si="3"/>
        <v>220064POR FACTURAR - BODEGA POR FACTURAR</v>
      </c>
      <c r="H21" s="1" t="str">
        <f t="shared" si="4"/>
        <v>POR FACTURAR - BODEGA POR FACTURAR</v>
      </c>
      <c r="I21" s="1" t="str">
        <f t="shared" si="8"/>
        <v>.</v>
      </c>
      <c r="K21" s="2"/>
      <c r="L21" s="2" t="s">
        <v>33</v>
      </c>
      <c r="M21" s="2"/>
      <c r="N21" s="4"/>
      <c r="O21" s="2"/>
    </row>
    <row r="22" spans="1:15" ht="11.25" customHeight="1" x14ac:dyDescent="0.25">
      <c r="A22" s="10" t="str">
        <f t="shared" si="0"/>
        <v>POR FACTURAR - BODEGA POR FACTURAR</v>
      </c>
      <c r="B22" s="10">
        <f t="shared" si="1"/>
        <v>220064</v>
      </c>
      <c r="C22" s="10" t="str">
        <f t="shared" si="2"/>
        <v>FUCIDIN CRE 2% 5GR MM</v>
      </c>
      <c r="D22" s="10" t="str">
        <f t="shared" si="5"/>
        <v>EL4920</v>
      </c>
      <c r="E22" s="13" t="str">
        <f t="shared" si="6"/>
        <v>30/6/2018</v>
      </c>
      <c r="F22" s="10">
        <f t="shared" si="7"/>
        <v>-3</v>
      </c>
      <c r="G22" s="1" t="str">
        <f t="shared" si="3"/>
        <v>220064POR FACTURAR - BODEGA POR FACTURAR</v>
      </c>
      <c r="H22" s="1">
        <f t="shared" si="4"/>
        <v>0</v>
      </c>
      <c r="I22" s="1" t="str">
        <f t="shared" si="8"/>
        <v>.</v>
      </c>
      <c r="K22" s="2"/>
      <c r="L22" s="2"/>
      <c r="M22" s="2" t="s">
        <v>22</v>
      </c>
      <c r="N22" s="4">
        <v>43281</v>
      </c>
      <c r="O22" s="2" t="s">
        <v>34</v>
      </c>
    </row>
    <row r="23" spans="1:15" ht="11.25" customHeight="1" x14ac:dyDescent="0.25">
      <c r="A23" s="10" t="str">
        <f t="shared" si="0"/>
        <v>POR FACTURAR - BODEGA POR FACTURAR</v>
      </c>
      <c r="B23" s="10">
        <f t="shared" si="1"/>
        <v>220064</v>
      </c>
      <c r="C23" s="10" t="str">
        <f t="shared" si="2"/>
        <v>FUCIDIN CRE 2% 5GR MM</v>
      </c>
      <c r="D23" s="10" t="str">
        <f t="shared" si="5"/>
        <v>EM4673</v>
      </c>
      <c r="E23" s="13" t="str">
        <f t="shared" si="6"/>
        <v>28/2/2019</v>
      </c>
      <c r="F23" s="10">
        <f t="shared" si="7"/>
        <v>499</v>
      </c>
      <c r="G23" s="1" t="str">
        <f t="shared" si="3"/>
        <v>220064POR FACTURAR - BODEGA POR FACTURAR</v>
      </c>
      <c r="H23" s="1">
        <f t="shared" si="4"/>
        <v>0</v>
      </c>
      <c r="I23" s="1" t="str">
        <f t="shared" si="8"/>
        <v>.</v>
      </c>
      <c r="K23" s="2"/>
      <c r="L23" s="2"/>
      <c r="M23" s="2" t="s">
        <v>28</v>
      </c>
      <c r="N23" s="4">
        <v>43524</v>
      </c>
      <c r="O23" s="2" t="s">
        <v>35</v>
      </c>
    </row>
    <row r="24" spans="1:15" ht="11.25" customHeight="1" x14ac:dyDescent="0.25">
      <c r="A24" s="10" t="str">
        <f t="shared" si="0"/>
        <v>POR FACTURAR - BODEGA POR FACTURAR</v>
      </c>
      <c r="B24" s="10">
        <f t="shared" si="1"/>
        <v>220066</v>
      </c>
      <c r="C24" s="10" t="str">
        <f t="shared" si="2"/>
        <v>FUCIDIN CRE 2% 15GR</v>
      </c>
      <c r="D24" s="10">
        <f t="shared" si="5"/>
        <v>0</v>
      </c>
      <c r="E24" s="13" t="str">
        <f t="shared" si="6"/>
        <v>0</v>
      </c>
      <c r="F24" s="10" t="str">
        <f t="shared" si="7"/>
        <v/>
      </c>
      <c r="G24" s="1" t="str">
        <f t="shared" si="3"/>
        <v>220066POR FACTURAR - BODEGA POR FACTURAR</v>
      </c>
      <c r="H24" s="1">
        <f t="shared" si="4"/>
        <v>0</v>
      </c>
      <c r="I24" s="1">
        <f t="shared" si="8"/>
        <v>220066</v>
      </c>
      <c r="K24" s="2" t="s">
        <v>36</v>
      </c>
      <c r="L24" s="2"/>
      <c r="M24" s="2"/>
      <c r="N24" s="4"/>
      <c r="O24" s="2"/>
    </row>
    <row r="25" spans="1:15" ht="11.25" customHeight="1" x14ac:dyDescent="0.25">
      <c r="A25" s="10" t="str">
        <f t="shared" si="0"/>
        <v>BODCUA - CUARENTENA PHARMA ISA</v>
      </c>
      <c r="B25" s="10">
        <f t="shared" si="1"/>
        <v>220066</v>
      </c>
      <c r="C25" s="10" t="str">
        <f t="shared" si="2"/>
        <v>FUCIDIN CRE 2% 15GR</v>
      </c>
      <c r="D25" s="10">
        <f t="shared" si="5"/>
        <v>0</v>
      </c>
      <c r="E25" s="13" t="str">
        <f t="shared" si="6"/>
        <v>0</v>
      </c>
      <c r="F25" s="10" t="str">
        <f t="shared" si="7"/>
        <v/>
      </c>
      <c r="G25" s="1" t="str">
        <f t="shared" si="3"/>
        <v>220066BODCUA - CUARENTENA PHARMA ISA</v>
      </c>
      <c r="H25" s="1" t="str">
        <f t="shared" si="4"/>
        <v>BODCUA - CUARENTENA PHARMA ISA</v>
      </c>
      <c r="I25" s="1" t="str">
        <f t="shared" si="8"/>
        <v>.</v>
      </c>
      <c r="K25" s="2"/>
      <c r="L25" s="2" t="s">
        <v>37</v>
      </c>
      <c r="M25" s="2"/>
      <c r="N25" s="2"/>
      <c r="O25" s="2"/>
    </row>
    <row r="26" spans="1:15" ht="11.25" customHeight="1" x14ac:dyDescent="0.25">
      <c r="A26" s="10" t="str">
        <f t="shared" si="0"/>
        <v>BODCUA - CUARENTENA PHARMA ISA</v>
      </c>
      <c r="B26" s="10">
        <f t="shared" si="1"/>
        <v>220066</v>
      </c>
      <c r="C26" s="10" t="str">
        <f t="shared" si="2"/>
        <v>FUCIDIN CRE 2% 15GR</v>
      </c>
      <c r="D26" s="10" t="str">
        <f t="shared" si="5"/>
        <v>A22251</v>
      </c>
      <c r="E26" s="13" t="str">
        <f t="shared" si="6"/>
        <v>31/5/2019</v>
      </c>
      <c r="F26" s="10">
        <f t="shared" si="7"/>
        <v>46</v>
      </c>
      <c r="G26" s="1" t="str">
        <f t="shared" si="3"/>
        <v>220066BODCUA - CUARENTENA PHARMA ISA</v>
      </c>
      <c r="H26" s="1">
        <f t="shared" si="4"/>
        <v>0</v>
      </c>
      <c r="I26" s="1" t="str">
        <f t="shared" si="8"/>
        <v>.</v>
      </c>
      <c r="K26" s="2"/>
      <c r="L26" s="2"/>
      <c r="M26" s="2" t="s">
        <v>38</v>
      </c>
      <c r="N26" s="4">
        <v>43616</v>
      </c>
      <c r="O26" s="2" t="s">
        <v>39</v>
      </c>
    </row>
    <row r="27" spans="1:15" ht="11.25" customHeight="1" x14ac:dyDescent="0.25">
      <c r="A27" s="10" t="str">
        <f t="shared" si="0"/>
        <v>JL - BODEGA JL</v>
      </c>
      <c r="B27" s="10">
        <f t="shared" si="1"/>
        <v>220066</v>
      </c>
      <c r="C27" s="10" t="str">
        <f t="shared" si="2"/>
        <v>FUCIDIN CRE 2% 15GR</v>
      </c>
      <c r="D27" s="10">
        <f t="shared" si="5"/>
        <v>0</v>
      </c>
      <c r="E27" s="13" t="str">
        <f t="shared" si="6"/>
        <v>0</v>
      </c>
      <c r="F27" s="10" t="str">
        <f t="shared" si="7"/>
        <v/>
      </c>
      <c r="G27" s="1" t="str">
        <f t="shared" si="3"/>
        <v>220066JL - BODEGA JL</v>
      </c>
      <c r="H27" s="1" t="str">
        <f t="shared" si="4"/>
        <v>JL - BODEGA JL</v>
      </c>
      <c r="I27" s="1" t="str">
        <f t="shared" si="8"/>
        <v>.</v>
      </c>
      <c r="K27" s="2"/>
      <c r="L27" s="2" t="s">
        <v>40</v>
      </c>
      <c r="M27" s="2"/>
      <c r="N27" s="4"/>
      <c r="O27" s="2"/>
    </row>
    <row r="28" spans="1:15" ht="11.25" customHeight="1" x14ac:dyDescent="0.25">
      <c r="A28" s="10" t="str">
        <f t="shared" si="0"/>
        <v>JL - BODEGA JL</v>
      </c>
      <c r="B28" s="10">
        <f t="shared" si="1"/>
        <v>220066</v>
      </c>
      <c r="C28" s="10" t="str">
        <f t="shared" si="2"/>
        <v>FUCIDIN CRE 2% 15GR</v>
      </c>
      <c r="D28" s="10" t="str">
        <f t="shared" si="5"/>
        <v>EH6963</v>
      </c>
      <c r="E28" s="13" t="str">
        <f t="shared" si="6"/>
        <v>30/6/2016</v>
      </c>
      <c r="F28" s="10">
        <f t="shared" si="7"/>
        <v>3</v>
      </c>
      <c r="G28" s="1" t="str">
        <f t="shared" si="3"/>
        <v>220066JL - BODEGA JL</v>
      </c>
      <c r="H28" s="1">
        <f t="shared" si="4"/>
        <v>0</v>
      </c>
      <c r="I28" s="1" t="str">
        <f t="shared" si="8"/>
        <v>.</v>
      </c>
      <c r="K28" s="2"/>
      <c r="L28" s="2"/>
      <c r="M28" s="2" t="s">
        <v>41</v>
      </c>
      <c r="N28" s="4">
        <v>42551</v>
      </c>
      <c r="O28" s="2" t="s">
        <v>31</v>
      </c>
    </row>
    <row r="29" spans="1:15" ht="11.25" customHeight="1" x14ac:dyDescent="0.25">
      <c r="A29" s="10" t="str">
        <f t="shared" si="0"/>
        <v>JL - BODEGA JL</v>
      </c>
      <c r="B29" s="10">
        <f t="shared" si="1"/>
        <v>220066</v>
      </c>
      <c r="C29" s="10" t="str">
        <f t="shared" si="2"/>
        <v>FUCIDIN CRE 2% 15GR</v>
      </c>
      <c r="D29" s="10" t="str">
        <f t="shared" si="5"/>
        <v>EH7738</v>
      </c>
      <c r="E29" s="13" t="str">
        <f t="shared" si="6"/>
        <v>31/7/2016</v>
      </c>
      <c r="F29" s="10">
        <f t="shared" si="7"/>
        <v>2</v>
      </c>
      <c r="G29" s="1" t="str">
        <f t="shared" si="3"/>
        <v>220066JL - BODEGA JL</v>
      </c>
      <c r="H29" s="1">
        <f t="shared" si="4"/>
        <v>0</v>
      </c>
      <c r="I29" s="1" t="str">
        <f t="shared" si="8"/>
        <v>.</v>
      </c>
      <c r="K29" s="2"/>
      <c r="L29" s="2"/>
      <c r="M29" s="2" t="s">
        <v>42</v>
      </c>
      <c r="N29" s="4">
        <v>42582</v>
      </c>
      <c r="O29" s="2" t="s">
        <v>43</v>
      </c>
    </row>
    <row r="30" spans="1:15" ht="11.25" customHeight="1" x14ac:dyDescent="0.25">
      <c r="A30" s="10" t="str">
        <f t="shared" si="0"/>
        <v>OFICINA - BODEGA OFICINA</v>
      </c>
      <c r="B30" s="10">
        <f t="shared" si="1"/>
        <v>220066</v>
      </c>
      <c r="C30" s="10" t="str">
        <f t="shared" si="2"/>
        <v>FUCIDIN CRE 2% 15GR</v>
      </c>
      <c r="D30" s="10">
        <f t="shared" si="5"/>
        <v>0</v>
      </c>
      <c r="E30" s="13" t="str">
        <f t="shared" si="6"/>
        <v>0</v>
      </c>
      <c r="F30" s="10" t="str">
        <f t="shared" si="7"/>
        <v/>
      </c>
      <c r="G30" s="1" t="str">
        <f t="shared" si="3"/>
        <v>220066OFICINA - BODEGA OFICINA</v>
      </c>
      <c r="H30" s="1" t="str">
        <f t="shared" si="4"/>
        <v>OFICINA - BODEGA OFICINA</v>
      </c>
      <c r="I30" s="1" t="str">
        <f t="shared" si="8"/>
        <v>.</v>
      </c>
      <c r="K30" s="2"/>
      <c r="L30" s="2" t="s">
        <v>19</v>
      </c>
      <c r="M30" s="2"/>
      <c r="N30" s="4"/>
      <c r="O30" s="2"/>
    </row>
    <row r="31" spans="1:15" ht="11.25" customHeight="1" x14ac:dyDescent="0.25">
      <c r="A31" s="10" t="str">
        <f t="shared" si="0"/>
        <v>OFICINA - BODEGA OFICINA</v>
      </c>
      <c r="B31" s="10">
        <f t="shared" si="1"/>
        <v>220066</v>
      </c>
      <c r="C31" s="10" t="str">
        <f t="shared" si="2"/>
        <v>FUCIDIN CRE 2% 15GR</v>
      </c>
      <c r="D31" s="10" t="str">
        <f t="shared" si="5"/>
        <v>A15891</v>
      </c>
      <c r="E31" s="13" t="str">
        <f t="shared" si="6"/>
        <v>28/2/2018</v>
      </c>
      <c r="F31" s="10">
        <f t="shared" si="7"/>
        <v>2</v>
      </c>
      <c r="G31" s="1" t="str">
        <f t="shared" si="3"/>
        <v>220066OFICINA - BODEGA OFICINA</v>
      </c>
      <c r="H31" s="1">
        <f t="shared" si="4"/>
        <v>0</v>
      </c>
      <c r="I31" s="1" t="str">
        <f t="shared" si="8"/>
        <v>.</v>
      </c>
      <c r="K31" s="2"/>
      <c r="L31" s="2"/>
      <c r="M31" s="2" t="s">
        <v>44</v>
      </c>
      <c r="N31" s="4">
        <v>43159</v>
      </c>
      <c r="O31" s="2" t="s">
        <v>43</v>
      </c>
    </row>
    <row r="32" spans="1:15" ht="11.25" customHeight="1" x14ac:dyDescent="0.25">
      <c r="A32" s="10" t="str">
        <f t="shared" si="0"/>
        <v>OFICINA - BODEGA OFICINA</v>
      </c>
      <c r="B32" s="10">
        <f t="shared" si="1"/>
        <v>220066</v>
      </c>
      <c r="C32" s="10" t="str">
        <f t="shared" si="2"/>
        <v>FUCIDIN CRE 2% 15GR</v>
      </c>
      <c r="D32" s="10" t="str">
        <f t="shared" si="5"/>
        <v>EK0231</v>
      </c>
      <c r="E32" s="13" t="str">
        <f t="shared" si="6"/>
        <v>1/6/2017</v>
      </c>
      <c r="F32" s="10">
        <f t="shared" si="7"/>
        <v>2</v>
      </c>
      <c r="G32" s="1" t="str">
        <f t="shared" si="3"/>
        <v>220066OFICINA - BODEGA OFICINA</v>
      </c>
      <c r="H32" s="1">
        <f t="shared" si="4"/>
        <v>0</v>
      </c>
      <c r="I32" s="1" t="str">
        <f t="shared" si="8"/>
        <v>.</v>
      </c>
      <c r="K32" s="2"/>
      <c r="L32" s="2"/>
      <c r="M32" s="2" t="s">
        <v>45</v>
      </c>
      <c r="N32" s="4">
        <v>42887</v>
      </c>
      <c r="O32" s="2" t="s">
        <v>43</v>
      </c>
    </row>
    <row r="33" spans="1:15" ht="11.25" customHeight="1" x14ac:dyDescent="0.25">
      <c r="A33" s="10" t="str">
        <f t="shared" si="0"/>
        <v>OFICINA - BODEGA OFICINA</v>
      </c>
      <c r="B33" s="10">
        <f t="shared" si="1"/>
        <v>220066</v>
      </c>
      <c r="C33" s="10" t="str">
        <f t="shared" si="2"/>
        <v>FUCIDIN CRE 2% 15GR</v>
      </c>
      <c r="D33" s="10" t="str">
        <f t="shared" si="5"/>
        <v>EL6191</v>
      </c>
      <c r="E33" s="13" t="str">
        <f t="shared" si="6"/>
        <v>30/7/2018</v>
      </c>
      <c r="F33" s="10">
        <f t="shared" si="7"/>
        <v>1264</v>
      </c>
      <c r="G33" s="1" t="str">
        <f t="shared" si="3"/>
        <v>220066OFICINA - BODEGA OFICINA</v>
      </c>
      <c r="H33" s="1">
        <f t="shared" si="4"/>
        <v>0</v>
      </c>
      <c r="I33" s="1" t="str">
        <f t="shared" si="8"/>
        <v>.</v>
      </c>
      <c r="K33" s="2"/>
      <c r="L33" s="2"/>
      <c r="M33" s="2" t="s">
        <v>46</v>
      </c>
      <c r="N33" s="4">
        <v>43311</v>
      </c>
      <c r="O33" s="2" t="s">
        <v>47</v>
      </c>
    </row>
    <row r="34" spans="1:15" ht="11.25" customHeight="1" x14ac:dyDescent="0.25">
      <c r="A34" s="10" t="str">
        <f t="shared" si="0"/>
        <v>PERILOGISTIC - BOD PERILOGISTIC LIBERAD0S</v>
      </c>
      <c r="B34" s="10">
        <f t="shared" si="1"/>
        <v>220066</v>
      </c>
      <c r="C34" s="10" t="str">
        <f t="shared" si="2"/>
        <v>FUCIDIN CRE 2% 15GR</v>
      </c>
      <c r="D34" s="10">
        <f t="shared" si="5"/>
        <v>0</v>
      </c>
      <c r="E34" s="13" t="str">
        <f t="shared" si="6"/>
        <v>0</v>
      </c>
      <c r="F34" s="10" t="str">
        <f t="shared" si="7"/>
        <v/>
      </c>
      <c r="G34" s="1" t="str">
        <f t="shared" si="3"/>
        <v>220066PERILOGISTIC - BOD PERILOGISTIC LIBERAD0S</v>
      </c>
      <c r="H34" s="1" t="str">
        <f t="shared" si="4"/>
        <v>PERILOGISTIC - BOD PERILOGISTIC LIBERAD0S</v>
      </c>
      <c r="I34" s="1" t="str">
        <f t="shared" si="8"/>
        <v>.</v>
      </c>
      <c r="K34" s="2"/>
      <c r="L34" s="2" t="s">
        <v>30</v>
      </c>
      <c r="M34" s="2"/>
      <c r="N34" s="4"/>
      <c r="O34" s="2"/>
    </row>
    <row r="35" spans="1:15" ht="11.25" customHeight="1" x14ac:dyDescent="0.25">
      <c r="A35" s="10" t="str">
        <f t="shared" si="0"/>
        <v>PERILOGISTIC - BOD PERILOGISTIC LIBERAD0S</v>
      </c>
      <c r="B35" s="10">
        <f t="shared" si="1"/>
        <v>220066</v>
      </c>
      <c r="C35" s="10" t="str">
        <f t="shared" si="2"/>
        <v>FUCIDIN CRE 2% 15GR</v>
      </c>
      <c r="D35" s="10" t="str">
        <f t="shared" si="5"/>
        <v>A15891</v>
      </c>
      <c r="E35" s="13" t="str">
        <f t="shared" si="6"/>
        <v>28/2/2018</v>
      </c>
      <c r="F35" s="10">
        <f t="shared" si="7"/>
        <v>2980</v>
      </c>
      <c r="G35" s="1" t="str">
        <f t="shared" si="3"/>
        <v>220066PERILOGISTIC - BOD PERILOGISTIC LIBERAD0S</v>
      </c>
      <c r="H35" s="1">
        <f t="shared" si="4"/>
        <v>0</v>
      </c>
      <c r="I35" s="1" t="str">
        <f t="shared" si="8"/>
        <v>.</v>
      </c>
      <c r="K35" s="2"/>
      <c r="L35" s="2"/>
      <c r="M35" s="2" t="s">
        <v>44</v>
      </c>
      <c r="N35" s="4">
        <v>43159</v>
      </c>
      <c r="O35" s="2" t="s">
        <v>48</v>
      </c>
    </row>
    <row r="36" spans="1:15" ht="11.25" customHeight="1" x14ac:dyDescent="0.25">
      <c r="A36" s="10" t="str">
        <f t="shared" si="0"/>
        <v>PERILOGISTIC - BOD PERILOGISTIC LIBERAD0S</v>
      </c>
      <c r="B36" s="10">
        <f t="shared" si="1"/>
        <v>220066</v>
      </c>
      <c r="C36" s="10" t="str">
        <f t="shared" si="2"/>
        <v>FUCIDIN CRE 2% 15GR</v>
      </c>
      <c r="D36" s="10" t="str">
        <f t="shared" si="5"/>
        <v>A22251</v>
      </c>
      <c r="E36" s="13" t="str">
        <f t="shared" si="6"/>
        <v>31/5/2019</v>
      </c>
      <c r="F36" s="10">
        <f t="shared" si="7"/>
        <v>2163</v>
      </c>
      <c r="G36" s="1" t="str">
        <f t="shared" si="3"/>
        <v>220066PERILOGISTIC - BOD PERILOGISTIC LIBERAD0S</v>
      </c>
      <c r="H36" s="1">
        <f t="shared" si="4"/>
        <v>0</v>
      </c>
      <c r="I36" s="1" t="str">
        <f t="shared" si="8"/>
        <v>.</v>
      </c>
      <c r="K36" s="2"/>
      <c r="L36" s="2"/>
      <c r="M36" s="2" t="s">
        <v>38</v>
      </c>
      <c r="N36" s="4">
        <v>43616</v>
      </c>
      <c r="O36" s="2" t="s">
        <v>49</v>
      </c>
    </row>
    <row r="37" spans="1:15" ht="11.25" customHeight="1" x14ac:dyDescent="0.25">
      <c r="A37" s="10" t="str">
        <f t="shared" si="0"/>
        <v>PERILOGISTIC - BOD PERILOGISTIC LIBERAD0S</v>
      </c>
      <c r="B37" s="10">
        <f t="shared" si="1"/>
        <v>220066</v>
      </c>
      <c r="C37" s="10" t="str">
        <f t="shared" si="2"/>
        <v>FUCIDIN CRE 2% 15GR</v>
      </c>
      <c r="D37" s="10" t="str">
        <f t="shared" si="5"/>
        <v>EM0243</v>
      </c>
      <c r="E37" s="13" t="str">
        <f t="shared" si="6"/>
        <v>19/10/2018</v>
      </c>
      <c r="F37" s="10">
        <f t="shared" si="7"/>
        <v>1876</v>
      </c>
      <c r="G37" s="1" t="str">
        <f t="shared" si="3"/>
        <v>220066PERILOGISTIC - BOD PERILOGISTIC LIBERAD0S</v>
      </c>
      <c r="H37" s="1">
        <f t="shared" si="4"/>
        <v>0</v>
      </c>
      <c r="I37" s="1" t="str">
        <f t="shared" si="8"/>
        <v>.</v>
      </c>
      <c r="K37" s="2"/>
      <c r="L37" s="2"/>
      <c r="M37" s="2" t="s">
        <v>50</v>
      </c>
      <c r="N37" s="4">
        <v>43392</v>
      </c>
      <c r="O37" s="2" t="s">
        <v>51</v>
      </c>
    </row>
    <row r="38" spans="1:15" ht="11.25" customHeight="1" x14ac:dyDescent="0.25">
      <c r="A38" s="10" t="str">
        <f t="shared" si="0"/>
        <v>PERILOGISTIC01 - BOD PERILOGISTIC BAJA</v>
      </c>
      <c r="B38" s="10">
        <f t="shared" si="1"/>
        <v>220066</v>
      </c>
      <c r="C38" s="10" t="str">
        <f t="shared" si="2"/>
        <v>FUCIDIN CRE 2% 15GR</v>
      </c>
      <c r="D38" s="10">
        <f t="shared" si="5"/>
        <v>0</v>
      </c>
      <c r="E38" s="13" t="str">
        <f t="shared" si="6"/>
        <v>0</v>
      </c>
      <c r="F38" s="10" t="str">
        <f t="shared" si="7"/>
        <v/>
      </c>
      <c r="G38" s="1" t="str">
        <f t="shared" si="3"/>
        <v>220066PERILOGISTIC01 - BOD PERILOGISTIC BAJA</v>
      </c>
      <c r="H38" s="1" t="str">
        <f t="shared" si="4"/>
        <v>PERILOGISTIC01 - BOD PERILOGISTIC BAJA</v>
      </c>
      <c r="I38" s="1" t="str">
        <f t="shared" si="8"/>
        <v>.</v>
      </c>
      <c r="K38" s="2"/>
      <c r="L38" s="2" t="s">
        <v>52</v>
      </c>
      <c r="M38" s="2"/>
      <c r="N38" s="4"/>
      <c r="O38" s="2"/>
    </row>
    <row r="39" spans="1:15" ht="11.25" customHeight="1" x14ac:dyDescent="0.25">
      <c r="A39" s="10" t="str">
        <f t="shared" si="0"/>
        <v>PERILOGISTIC01 - BOD PERILOGISTIC BAJA</v>
      </c>
      <c r="B39" s="10">
        <f t="shared" si="1"/>
        <v>220066</v>
      </c>
      <c r="C39" s="10" t="str">
        <f t="shared" si="2"/>
        <v>FUCIDIN CRE 2% 15GR</v>
      </c>
      <c r="D39" s="10" t="str">
        <f t="shared" si="5"/>
        <v>EH6963</v>
      </c>
      <c r="E39" s="13" t="str">
        <f t="shared" si="6"/>
        <v>30/6/2016</v>
      </c>
      <c r="F39" s="10">
        <f t="shared" si="7"/>
        <v>1</v>
      </c>
      <c r="G39" s="1" t="str">
        <f t="shared" si="3"/>
        <v>220066PERILOGISTIC01 - BOD PERILOGISTIC BAJA</v>
      </c>
      <c r="H39" s="1">
        <f t="shared" si="4"/>
        <v>0</v>
      </c>
      <c r="I39" s="1" t="str">
        <f t="shared" si="8"/>
        <v>.</v>
      </c>
      <c r="K39" s="2"/>
      <c r="L39" s="2"/>
      <c r="M39" s="2" t="s">
        <v>41</v>
      </c>
      <c r="N39" s="4">
        <v>42551</v>
      </c>
      <c r="O39" s="2" t="s">
        <v>53</v>
      </c>
    </row>
    <row r="40" spans="1:15" ht="11.25" customHeight="1" x14ac:dyDescent="0.25">
      <c r="A40" s="10" t="str">
        <f t="shared" si="0"/>
        <v>PERILOGISTIC01 - BOD PERILOGISTIC BAJA</v>
      </c>
      <c r="B40" s="10">
        <f t="shared" si="1"/>
        <v>220066</v>
      </c>
      <c r="C40" s="10" t="str">
        <f t="shared" si="2"/>
        <v>FUCIDIN CRE 2% 15GR</v>
      </c>
      <c r="D40" s="10" t="str">
        <f t="shared" si="5"/>
        <v>EH7738</v>
      </c>
      <c r="E40" s="13" t="str">
        <f t="shared" si="6"/>
        <v>31/7/2016</v>
      </c>
      <c r="F40" s="10">
        <f t="shared" si="7"/>
        <v>4</v>
      </c>
      <c r="G40" s="1" t="str">
        <f t="shared" si="3"/>
        <v>220066PERILOGISTIC01 - BOD PERILOGISTIC BAJA</v>
      </c>
      <c r="H40" s="1">
        <f t="shared" si="4"/>
        <v>0</v>
      </c>
      <c r="I40" s="1" t="str">
        <f t="shared" si="8"/>
        <v>.</v>
      </c>
      <c r="K40" s="2"/>
      <c r="L40" s="2"/>
      <c r="M40" s="2" t="s">
        <v>42</v>
      </c>
      <c r="N40" s="4">
        <v>42582</v>
      </c>
      <c r="O40" s="2" t="s">
        <v>54</v>
      </c>
    </row>
    <row r="41" spans="1:15" ht="11.25" customHeight="1" x14ac:dyDescent="0.25">
      <c r="A41" s="10" t="str">
        <f t="shared" si="0"/>
        <v>PERILOGISTIC01 - BOD PERILOGISTIC BAJA</v>
      </c>
      <c r="B41" s="10">
        <f t="shared" si="1"/>
        <v>220066</v>
      </c>
      <c r="C41" s="10" t="str">
        <f t="shared" si="2"/>
        <v>FUCIDIN CRE 2% 15GR</v>
      </c>
      <c r="D41" s="10" t="str">
        <f t="shared" si="5"/>
        <v>EH8278</v>
      </c>
      <c r="E41" s="13" t="str">
        <f t="shared" si="6"/>
        <v>31/7/2016</v>
      </c>
      <c r="F41" s="10">
        <f t="shared" si="7"/>
        <v>5</v>
      </c>
      <c r="G41" s="1" t="str">
        <f t="shared" si="3"/>
        <v>220066PERILOGISTIC01 - BOD PERILOGISTIC BAJA</v>
      </c>
      <c r="H41" s="1">
        <f t="shared" si="4"/>
        <v>0</v>
      </c>
      <c r="I41" s="1" t="str">
        <f t="shared" si="8"/>
        <v>.</v>
      </c>
      <c r="K41" s="2"/>
      <c r="L41" s="2"/>
      <c r="M41" s="2" t="s">
        <v>55</v>
      </c>
      <c r="N41" s="4">
        <v>42582</v>
      </c>
      <c r="O41" s="2" t="s">
        <v>56</v>
      </c>
    </row>
    <row r="42" spans="1:15" ht="11.25" customHeight="1" x14ac:dyDescent="0.25">
      <c r="A42" s="10" t="str">
        <f t="shared" si="0"/>
        <v>PERILOGISTIC03 - BOD PERILOGISTIC DETERIORADOS</v>
      </c>
      <c r="B42" s="10">
        <f t="shared" si="1"/>
        <v>220066</v>
      </c>
      <c r="C42" s="10" t="str">
        <f t="shared" si="2"/>
        <v>FUCIDIN CRE 2% 15GR</v>
      </c>
      <c r="D42" s="10">
        <f t="shared" si="5"/>
        <v>0</v>
      </c>
      <c r="E42" s="13" t="str">
        <f t="shared" si="6"/>
        <v>0</v>
      </c>
      <c r="F42" s="10" t="str">
        <f t="shared" si="7"/>
        <v/>
      </c>
      <c r="G42" s="1" t="str">
        <f t="shared" si="3"/>
        <v>220066PERILOGISTIC03 - BOD PERILOGISTIC DETERIORADOS</v>
      </c>
      <c r="H42" s="1" t="str">
        <f t="shared" si="4"/>
        <v>PERILOGISTIC03 - BOD PERILOGISTIC DETERIORADOS</v>
      </c>
      <c r="I42" s="1" t="str">
        <f t="shared" si="8"/>
        <v>.</v>
      </c>
      <c r="K42" s="2"/>
      <c r="L42" s="2" t="s">
        <v>57</v>
      </c>
      <c r="M42" s="2"/>
      <c r="N42" s="4"/>
      <c r="O42" s="2"/>
    </row>
    <row r="43" spans="1:15" ht="11.25" customHeight="1" x14ac:dyDescent="0.25">
      <c r="A43" s="10" t="str">
        <f t="shared" si="0"/>
        <v>PERILOGISTIC03 - BOD PERILOGISTIC DETERIORADOS</v>
      </c>
      <c r="B43" s="10">
        <f t="shared" si="1"/>
        <v>220066</v>
      </c>
      <c r="C43" s="10" t="str">
        <f t="shared" si="2"/>
        <v>FUCIDIN CRE 2% 15GR</v>
      </c>
      <c r="D43" s="10" t="str">
        <f t="shared" si="5"/>
        <v>A15891</v>
      </c>
      <c r="E43" s="13" t="str">
        <f t="shared" si="6"/>
        <v>28/2/2018</v>
      </c>
      <c r="F43" s="10">
        <f t="shared" si="7"/>
        <v>6</v>
      </c>
      <c r="G43" s="1" t="str">
        <f t="shared" si="3"/>
        <v>220066PERILOGISTIC03 - BOD PERILOGISTIC DETERIORADOS</v>
      </c>
      <c r="H43" s="1">
        <f t="shared" si="4"/>
        <v>0</v>
      </c>
      <c r="I43" s="1" t="str">
        <f t="shared" si="8"/>
        <v>.</v>
      </c>
      <c r="K43" s="2"/>
      <c r="L43" s="2"/>
      <c r="M43" s="2" t="s">
        <v>44</v>
      </c>
      <c r="N43" s="4">
        <v>43159</v>
      </c>
      <c r="O43" s="2" t="s">
        <v>25</v>
      </c>
    </row>
    <row r="44" spans="1:15" ht="11.25" customHeight="1" x14ac:dyDescent="0.25">
      <c r="A44" s="10" t="str">
        <f t="shared" si="0"/>
        <v>PERILOGISTIC03 - BOD PERILOGISTIC DETERIORADOS</v>
      </c>
      <c r="B44" s="10">
        <f t="shared" si="1"/>
        <v>220066</v>
      </c>
      <c r="C44" s="10" t="str">
        <f t="shared" si="2"/>
        <v>FUCIDIN CRE 2% 15GR</v>
      </c>
      <c r="D44" s="10" t="str">
        <f t="shared" si="5"/>
        <v>A22251</v>
      </c>
      <c r="E44" s="13" t="str">
        <f t="shared" si="6"/>
        <v>31/5/2019</v>
      </c>
      <c r="F44" s="10">
        <f t="shared" si="7"/>
        <v>8</v>
      </c>
      <c r="G44" s="1" t="str">
        <f t="shared" si="3"/>
        <v>220066PERILOGISTIC03 - BOD PERILOGISTIC DETERIORADOS</v>
      </c>
      <c r="H44" s="1">
        <f t="shared" si="4"/>
        <v>0</v>
      </c>
      <c r="I44" s="1" t="str">
        <f t="shared" si="8"/>
        <v>.</v>
      </c>
      <c r="K44" s="2"/>
      <c r="L44" s="2"/>
      <c r="M44" s="2" t="s">
        <v>38</v>
      </c>
      <c r="N44" s="4">
        <v>43616</v>
      </c>
      <c r="O44" s="2" t="s">
        <v>58</v>
      </c>
    </row>
    <row r="45" spans="1:15" ht="11.25" customHeight="1" x14ac:dyDescent="0.25">
      <c r="A45" s="10" t="str">
        <f t="shared" si="0"/>
        <v>PERILOGISTIC04 - BOD PERILOGISTIC CANJE</v>
      </c>
      <c r="B45" s="10">
        <f t="shared" si="1"/>
        <v>220066</v>
      </c>
      <c r="C45" s="10" t="str">
        <f t="shared" si="2"/>
        <v>FUCIDIN CRE 2% 15GR</v>
      </c>
      <c r="D45" s="10">
        <f t="shared" si="5"/>
        <v>0</v>
      </c>
      <c r="E45" s="13" t="str">
        <f t="shared" si="6"/>
        <v>0</v>
      </c>
      <c r="F45" s="10" t="str">
        <f t="shared" si="7"/>
        <v/>
      </c>
      <c r="G45" s="1" t="str">
        <f t="shared" si="3"/>
        <v>220066PERILOGISTIC04 - BOD PERILOGISTIC CANJE</v>
      </c>
      <c r="H45" s="1" t="str">
        <f t="shared" si="4"/>
        <v>PERILOGISTIC04 - BOD PERILOGISTIC CANJE</v>
      </c>
      <c r="I45" s="1" t="str">
        <f t="shared" si="8"/>
        <v>.</v>
      </c>
      <c r="K45" s="2"/>
      <c r="L45" s="2" t="s">
        <v>59</v>
      </c>
      <c r="M45" s="2"/>
      <c r="N45" s="2"/>
      <c r="O45" s="2"/>
    </row>
    <row r="46" spans="1:15" ht="11.25" customHeight="1" x14ac:dyDescent="0.25">
      <c r="A46" s="10" t="str">
        <f t="shared" si="0"/>
        <v>PERILOGISTIC04 - BOD PERILOGISTIC CANJE</v>
      </c>
      <c r="B46" s="10">
        <f t="shared" si="1"/>
        <v>220066</v>
      </c>
      <c r="C46" s="10" t="str">
        <f t="shared" si="2"/>
        <v>FUCIDIN CRE 2% 15GR</v>
      </c>
      <c r="D46" s="10" t="str">
        <f t="shared" si="5"/>
        <v>EL6191</v>
      </c>
      <c r="E46" s="13" t="str">
        <f t="shared" si="6"/>
        <v>30/7/2018</v>
      </c>
      <c r="F46" s="10">
        <f t="shared" si="7"/>
        <v>2</v>
      </c>
      <c r="G46" s="1" t="str">
        <f t="shared" si="3"/>
        <v>220066PERILOGISTIC04 - BOD PERILOGISTIC CANJE</v>
      </c>
      <c r="H46" s="1">
        <f t="shared" si="4"/>
        <v>0</v>
      </c>
      <c r="I46" s="1" t="str">
        <f t="shared" si="8"/>
        <v>.</v>
      </c>
      <c r="K46" s="2"/>
      <c r="L46" s="2"/>
      <c r="M46" s="2" t="s">
        <v>46</v>
      </c>
      <c r="N46" s="4">
        <v>43311</v>
      </c>
      <c r="O46" s="2" t="s">
        <v>43</v>
      </c>
    </row>
    <row r="47" spans="1:15" ht="11.25" customHeight="1" x14ac:dyDescent="0.25">
      <c r="A47" s="10" t="str">
        <f t="shared" si="0"/>
        <v>PERILOGISTIC04 - BOD PERILOGISTIC CANJE</v>
      </c>
      <c r="B47" s="10">
        <f t="shared" si="1"/>
        <v>220067</v>
      </c>
      <c r="C47" s="10" t="str">
        <f t="shared" si="2"/>
        <v>FUCICORT IMP CRE 2% 15GR</v>
      </c>
      <c r="D47" s="10">
        <f t="shared" si="5"/>
        <v>0</v>
      </c>
      <c r="E47" s="13" t="str">
        <f t="shared" si="6"/>
        <v>0</v>
      </c>
      <c r="F47" s="10" t="str">
        <f t="shared" si="7"/>
        <v/>
      </c>
      <c r="G47" s="1" t="str">
        <f t="shared" si="3"/>
        <v>220067PERILOGISTIC04 - BOD PERILOGISTIC CANJE</v>
      </c>
      <c r="H47" s="1">
        <f t="shared" si="4"/>
        <v>0</v>
      </c>
      <c r="I47" s="1">
        <f t="shared" si="8"/>
        <v>220067</v>
      </c>
      <c r="K47" s="2" t="s">
        <v>60</v>
      </c>
      <c r="L47" s="2"/>
      <c r="M47" s="2"/>
      <c r="N47" s="4"/>
      <c r="O47" s="2"/>
    </row>
    <row r="48" spans="1:15" ht="11.25" customHeight="1" x14ac:dyDescent="0.25">
      <c r="A48" s="10" t="str">
        <f t="shared" si="0"/>
        <v>BODCUA - CUARENTENA PHARMA ISA</v>
      </c>
      <c r="B48" s="10">
        <f t="shared" si="1"/>
        <v>220067</v>
      </c>
      <c r="C48" s="10" t="str">
        <f t="shared" si="2"/>
        <v>FUCICORT IMP CRE 2% 15GR</v>
      </c>
      <c r="D48" s="10">
        <f t="shared" si="5"/>
        <v>0</v>
      </c>
      <c r="E48" s="13" t="str">
        <f t="shared" si="6"/>
        <v>0</v>
      </c>
      <c r="F48" s="10" t="str">
        <f t="shared" si="7"/>
        <v/>
      </c>
      <c r="G48" s="1" t="str">
        <f t="shared" si="3"/>
        <v>220067BODCUA - CUARENTENA PHARMA ISA</v>
      </c>
      <c r="H48" s="1" t="str">
        <f t="shared" si="4"/>
        <v>BODCUA - CUARENTENA PHARMA ISA</v>
      </c>
      <c r="I48" s="1" t="str">
        <f t="shared" si="8"/>
        <v>.</v>
      </c>
      <c r="K48" s="2"/>
      <c r="L48" s="2" t="s">
        <v>37</v>
      </c>
      <c r="M48" s="2"/>
      <c r="N48" s="2"/>
      <c r="O48" s="2"/>
    </row>
    <row r="49" spans="1:15" ht="11.25" customHeight="1" x14ac:dyDescent="0.25">
      <c r="A49" s="10" t="str">
        <f t="shared" si="0"/>
        <v>BODCUA - CUARENTENA PHARMA ISA</v>
      </c>
      <c r="B49" s="10">
        <f t="shared" si="1"/>
        <v>220067</v>
      </c>
      <c r="C49" s="10" t="str">
        <f t="shared" si="2"/>
        <v>FUCICORT IMP CRE 2% 15GR</v>
      </c>
      <c r="D49" s="10" t="str">
        <f t="shared" si="5"/>
        <v>A22178</v>
      </c>
      <c r="E49" s="13" t="str">
        <f t="shared" si="6"/>
        <v>17/5/2019</v>
      </c>
      <c r="F49" s="10">
        <f t="shared" si="7"/>
        <v>1</v>
      </c>
      <c r="G49" s="1" t="str">
        <f t="shared" si="3"/>
        <v>220067BODCUA - CUARENTENA PHARMA ISA</v>
      </c>
      <c r="H49" s="1">
        <f t="shared" si="4"/>
        <v>0</v>
      </c>
      <c r="I49" s="1" t="str">
        <f t="shared" si="8"/>
        <v>.</v>
      </c>
      <c r="K49" s="2"/>
      <c r="L49" s="2"/>
      <c r="M49" s="2" t="s">
        <v>61</v>
      </c>
      <c r="N49" s="4">
        <v>43602</v>
      </c>
      <c r="O49" s="2" t="s">
        <v>53</v>
      </c>
    </row>
    <row r="50" spans="1:15" ht="11.25" customHeight="1" x14ac:dyDescent="0.25">
      <c r="A50" s="10" t="str">
        <f t="shared" si="0"/>
        <v>OFICINA - BODEGA OFICINA</v>
      </c>
      <c r="B50" s="10">
        <f t="shared" si="1"/>
        <v>220067</v>
      </c>
      <c r="C50" s="10" t="str">
        <f t="shared" si="2"/>
        <v>FUCICORT IMP CRE 2% 15GR</v>
      </c>
      <c r="D50" s="10">
        <f t="shared" si="5"/>
        <v>0</v>
      </c>
      <c r="E50" s="13" t="str">
        <f t="shared" si="6"/>
        <v>0</v>
      </c>
      <c r="F50" s="10" t="str">
        <f t="shared" si="7"/>
        <v/>
      </c>
      <c r="G50" s="1" t="str">
        <f t="shared" si="3"/>
        <v>220067OFICINA - BODEGA OFICINA</v>
      </c>
      <c r="H50" s="1" t="str">
        <f t="shared" si="4"/>
        <v>OFICINA - BODEGA OFICINA</v>
      </c>
      <c r="I50" s="1" t="str">
        <f t="shared" si="8"/>
        <v>.</v>
      </c>
      <c r="K50" s="2"/>
      <c r="L50" s="2" t="s">
        <v>19</v>
      </c>
      <c r="M50" s="2"/>
      <c r="N50" s="2"/>
      <c r="O50" s="2"/>
    </row>
    <row r="51" spans="1:15" ht="11.25" customHeight="1" x14ac:dyDescent="0.25">
      <c r="A51" s="10" t="str">
        <f t="shared" si="0"/>
        <v>OFICINA - BODEGA OFICINA</v>
      </c>
      <c r="B51" s="10">
        <f t="shared" si="1"/>
        <v>220067</v>
      </c>
      <c r="C51" s="10" t="str">
        <f t="shared" si="2"/>
        <v>FUCICORT IMP CRE 2% 15GR</v>
      </c>
      <c r="D51" s="10" t="str">
        <f t="shared" si="5"/>
        <v>EL6614</v>
      </c>
      <c r="E51" s="13" t="str">
        <f t="shared" si="6"/>
        <v>30/7/2018</v>
      </c>
      <c r="F51" s="10">
        <f t="shared" si="7"/>
        <v>621</v>
      </c>
      <c r="G51" s="1" t="str">
        <f t="shared" si="3"/>
        <v>220067OFICINA - BODEGA OFICINA</v>
      </c>
      <c r="H51" s="1">
        <f t="shared" si="4"/>
        <v>0</v>
      </c>
      <c r="I51" s="1" t="str">
        <f t="shared" si="8"/>
        <v>.</v>
      </c>
      <c r="K51" s="2"/>
      <c r="L51" s="2"/>
      <c r="M51" s="2" t="s">
        <v>62</v>
      </c>
      <c r="N51" s="4">
        <v>43311</v>
      </c>
      <c r="O51" s="2" t="s">
        <v>63</v>
      </c>
    </row>
    <row r="52" spans="1:15" ht="11.25" customHeight="1" x14ac:dyDescent="0.25">
      <c r="A52" s="10" t="str">
        <f t="shared" si="0"/>
        <v>PERILOGISTIC - BOD PERILOGISTIC LIBERAD0S</v>
      </c>
      <c r="B52" s="10">
        <f t="shared" si="1"/>
        <v>220067</v>
      </c>
      <c r="C52" s="10" t="str">
        <f t="shared" si="2"/>
        <v>FUCICORT IMP CRE 2% 15GR</v>
      </c>
      <c r="D52" s="10">
        <f t="shared" si="5"/>
        <v>0</v>
      </c>
      <c r="E52" s="13" t="str">
        <f t="shared" si="6"/>
        <v>0</v>
      </c>
      <c r="F52" s="10" t="str">
        <f t="shared" si="7"/>
        <v/>
      </c>
      <c r="G52" s="1" t="str">
        <f t="shared" si="3"/>
        <v>220067PERILOGISTIC - BOD PERILOGISTIC LIBERAD0S</v>
      </c>
      <c r="H52" s="1" t="str">
        <f t="shared" si="4"/>
        <v>PERILOGISTIC - BOD PERILOGISTIC LIBERAD0S</v>
      </c>
      <c r="I52" s="1" t="str">
        <f t="shared" si="8"/>
        <v>.</v>
      </c>
      <c r="K52" s="2"/>
      <c r="L52" s="2" t="s">
        <v>30</v>
      </c>
      <c r="M52" s="2"/>
      <c r="N52" s="4"/>
      <c r="O52" s="2"/>
    </row>
    <row r="53" spans="1:15" ht="11.25" customHeight="1" x14ac:dyDescent="0.25">
      <c r="A53" s="10" t="str">
        <f t="shared" si="0"/>
        <v>PERILOGISTIC - BOD PERILOGISTIC LIBERAD0S</v>
      </c>
      <c r="B53" s="10">
        <f t="shared" si="1"/>
        <v>220067</v>
      </c>
      <c r="C53" s="10" t="str">
        <f t="shared" si="2"/>
        <v>FUCICORT IMP CRE 2% 15GR</v>
      </c>
      <c r="D53" s="10" t="str">
        <f t="shared" si="5"/>
        <v>A22178</v>
      </c>
      <c r="E53" s="13" t="str">
        <f t="shared" si="6"/>
        <v>17/5/2019</v>
      </c>
      <c r="F53" s="10">
        <f t="shared" si="7"/>
        <v>3453</v>
      </c>
      <c r="G53" s="1" t="str">
        <f t="shared" si="3"/>
        <v>220067PERILOGISTIC - BOD PERILOGISTIC LIBERAD0S</v>
      </c>
      <c r="H53" s="1">
        <f t="shared" si="4"/>
        <v>0</v>
      </c>
      <c r="I53" s="1" t="str">
        <f t="shared" si="8"/>
        <v>.</v>
      </c>
      <c r="K53" s="2"/>
      <c r="L53" s="2"/>
      <c r="M53" s="2" t="s">
        <v>61</v>
      </c>
      <c r="N53" s="4">
        <v>43602</v>
      </c>
      <c r="O53" s="2" t="s">
        <v>64</v>
      </c>
    </row>
    <row r="54" spans="1:15" ht="11.25" customHeight="1" x14ac:dyDescent="0.25">
      <c r="A54" s="10" t="str">
        <f t="shared" si="0"/>
        <v>PERILOGISTIC - BOD PERILOGISTIC LIBERAD0S</v>
      </c>
      <c r="B54" s="10">
        <f t="shared" si="1"/>
        <v>220067</v>
      </c>
      <c r="C54" s="10" t="str">
        <f t="shared" si="2"/>
        <v>FUCICORT IMP CRE 2% 15GR</v>
      </c>
      <c r="D54" s="10" t="str">
        <f t="shared" si="5"/>
        <v>EL6614</v>
      </c>
      <c r="E54" s="13" t="str">
        <f t="shared" si="6"/>
        <v>30/7/2018</v>
      </c>
      <c r="F54" s="10">
        <f t="shared" si="7"/>
        <v>70</v>
      </c>
      <c r="G54" s="1" t="str">
        <f t="shared" si="3"/>
        <v>220067PERILOGISTIC - BOD PERILOGISTIC LIBERAD0S</v>
      </c>
      <c r="H54" s="1">
        <f t="shared" si="4"/>
        <v>0</v>
      </c>
      <c r="I54" s="1" t="str">
        <f t="shared" si="8"/>
        <v>.</v>
      </c>
      <c r="K54" s="2"/>
      <c r="L54" s="2"/>
      <c r="M54" s="2" t="s">
        <v>62</v>
      </c>
      <c r="N54" s="4">
        <v>43311</v>
      </c>
      <c r="O54" s="2" t="s">
        <v>65</v>
      </c>
    </row>
    <row r="55" spans="1:15" ht="11.25" customHeight="1" x14ac:dyDescent="0.25">
      <c r="A55" s="10" t="str">
        <f t="shared" si="0"/>
        <v>PERILOGISTIC - BOD PERILOGISTIC LIBERAD0S</v>
      </c>
      <c r="B55" s="10">
        <f t="shared" si="1"/>
        <v>220067</v>
      </c>
      <c r="C55" s="10" t="str">
        <f t="shared" si="2"/>
        <v>FUCICORT IMP CRE 2% 15GR</v>
      </c>
      <c r="D55" s="10" t="str">
        <f t="shared" si="5"/>
        <v>EM3977</v>
      </c>
      <c r="E55" s="13" t="str">
        <f t="shared" si="6"/>
        <v>28/1/2019</v>
      </c>
      <c r="F55" s="10">
        <f t="shared" si="7"/>
        <v>3996</v>
      </c>
      <c r="G55" s="1" t="str">
        <f t="shared" si="3"/>
        <v>220067PERILOGISTIC - BOD PERILOGISTIC LIBERAD0S</v>
      </c>
      <c r="H55" s="1">
        <f t="shared" si="4"/>
        <v>0</v>
      </c>
      <c r="I55" s="1" t="str">
        <f t="shared" si="8"/>
        <v>.</v>
      </c>
      <c r="K55" s="2"/>
      <c r="L55" s="2"/>
      <c r="M55" s="2" t="s">
        <v>66</v>
      </c>
      <c r="N55" s="4">
        <v>43493</v>
      </c>
      <c r="O55" s="2" t="s">
        <v>67</v>
      </c>
    </row>
    <row r="56" spans="1:15" ht="11.25" customHeight="1" x14ac:dyDescent="0.25">
      <c r="A56" s="10" t="str">
        <f t="shared" si="0"/>
        <v>PERILOGISTIC01 - BOD PERILOGISTIC BAJA</v>
      </c>
      <c r="B56" s="10">
        <f t="shared" si="1"/>
        <v>220067</v>
      </c>
      <c r="C56" s="10" t="str">
        <f t="shared" si="2"/>
        <v>FUCICORT IMP CRE 2% 15GR</v>
      </c>
      <c r="D56" s="10">
        <f t="shared" si="5"/>
        <v>0</v>
      </c>
      <c r="E56" s="13" t="str">
        <f t="shared" si="6"/>
        <v>0</v>
      </c>
      <c r="F56" s="10" t="str">
        <f t="shared" si="7"/>
        <v/>
      </c>
      <c r="G56" s="1" t="str">
        <f t="shared" si="3"/>
        <v>220067PERILOGISTIC01 - BOD PERILOGISTIC BAJA</v>
      </c>
      <c r="H56" s="1" t="str">
        <f t="shared" si="4"/>
        <v>PERILOGISTIC01 - BOD PERILOGISTIC BAJA</v>
      </c>
      <c r="I56" s="1" t="str">
        <f t="shared" si="8"/>
        <v>.</v>
      </c>
      <c r="K56" s="2"/>
      <c r="L56" s="2" t="s">
        <v>52</v>
      </c>
      <c r="M56" s="2"/>
      <c r="N56" s="2"/>
      <c r="O56" s="2"/>
    </row>
    <row r="57" spans="1:15" ht="11.25" customHeight="1" x14ac:dyDescent="0.25">
      <c r="A57" s="10" t="str">
        <f t="shared" si="0"/>
        <v>PERILOGISTIC01 - BOD PERILOGISTIC BAJA</v>
      </c>
      <c r="B57" s="10">
        <f t="shared" si="1"/>
        <v>220067</v>
      </c>
      <c r="C57" s="10" t="str">
        <f t="shared" si="2"/>
        <v>FUCICORT IMP CRE 2% 15GR</v>
      </c>
      <c r="D57" s="10" t="str">
        <f t="shared" si="5"/>
        <v>EH8101</v>
      </c>
      <c r="E57" s="13" t="str">
        <f t="shared" si="6"/>
        <v>31/8/2016</v>
      </c>
      <c r="F57" s="10">
        <f t="shared" si="7"/>
        <v>2</v>
      </c>
      <c r="G57" s="1" t="str">
        <f t="shared" si="3"/>
        <v>220067PERILOGISTIC01 - BOD PERILOGISTIC BAJA</v>
      </c>
      <c r="H57" s="1">
        <f t="shared" si="4"/>
        <v>0</v>
      </c>
      <c r="I57" s="1" t="str">
        <f t="shared" si="8"/>
        <v>.</v>
      </c>
      <c r="K57" s="2"/>
      <c r="L57" s="2"/>
      <c r="M57" s="2" t="s">
        <v>68</v>
      </c>
      <c r="N57" s="4">
        <v>42613</v>
      </c>
      <c r="O57" s="2" t="s">
        <v>43</v>
      </c>
    </row>
    <row r="58" spans="1:15" ht="11.25" customHeight="1" x14ac:dyDescent="0.25">
      <c r="A58" s="10" t="str">
        <f t="shared" si="0"/>
        <v>PERILOGISTIC03 - BOD PERILOGISTIC DETERIORADOS</v>
      </c>
      <c r="B58" s="10">
        <f t="shared" si="1"/>
        <v>220067</v>
      </c>
      <c r="C58" s="10" t="str">
        <f t="shared" si="2"/>
        <v>FUCICORT IMP CRE 2% 15GR</v>
      </c>
      <c r="D58" s="10">
        <f t="shared" si="5"/>
        <v>0</v>
      </c>
      <c r="E58" s="13" t="str">
        <f t="shared" si="6"/>
        <v>0</v>
      </c>
      <c r="F58" s="10" t="str">
        <f t="shared" si="7"/>
        <v/>
      </c>
      <c r="G58" s="1" t="str">
        <f t="shared" si="3"/>
        <v>220067PERILOGISTIC03 - BOD PERILOGISTIC DETERIORADOS</v>
      </c>
      <c r="H58" s="1" t="str">
        <f t="shared" si="4"/>
        <v>PERILOGISTIC03 - BOD PERILOGISTIC DETERIORADOS</v>
      </c>
      <c r="I58" s="1" t="str">
        <f t="shared" si="8"/>
        <v>.</v>
      </c>
      <c r="K58" s="2"/>
      <c r="L58" s="2" t="s">
        <v>57</v>
      </c>
      <c r="M58" s="2"/>
      <c r="N58" s="4"/>
      <c r="O58" s="2"/>
    </row>
    <row r="59" spans="1:15" ht="11.25" customHeight="1" x14ac:dyDescent="0.25">
      <c r="A59" s="10" t="str">
        <f t="shared" si="0"/>
        <v>PERILOGISTIC03 - BOD PERILOGISTIC DETERIORADOS</v>
      </c>
      <c r="B59" s="10">
        <f t="shared" si="1"/>
        <v>220067</v>
      </c>
      <c r="C59" s="10" t="str">
        <f t="shared" si="2"/>
        <v>FUCICORT IMP CRE 2% 15GR</v>
      </c>
      <c r="D59" s="10" t="str">
        <f t="shared" si="5"/>
        <v>EL2951</v>
      </c>
      <c r="E59" s="13" t="str">
        <f t="shared" si="6"/>
        <v>31/5/2018</v>
      </c>
      <c r="F59" s="10">
        <f t="shared" si="7"/>
        <v>107</v>
      </c>
      <c r="G59" s="1" t="str">
        <f t="shared" si="3"/>
        <v>220067PERILOGISTIC03 - BOD PERILOGISTIC DETERIORADOS</v>
      </c>
      <c r="H59" s="1">
        <f t="shared" si="4"/>
        <v>0</v>
      </c>
      <c r="I59" s="1" t="str">
        <f t="shared" si="8"/>
        <v>.</v>
      </c>
      <c r="K59" s="2"/>
      <c r="L59" s="2"/>
      <c r="M59" s="2" t="s">
        <v>69</v>
      </c>
      <c r="N59" s="4">
        <v>43251</v>
      </c>
      <c r="O59" s="2" t="s">
        <v>70</v>
      </c>
    </row>
    <row r="60" spans="1:15" ht="11.25" customHeight="1" x14ac:dyDescent="0.25">
      <c r="A60" s="10" t="str">
        <f t="shared" si="0"/>
        <v>PERILOGISTIC03 - BOD PERILOGISTIC DETERIORADOS</v>
      </c>
      <c r="B60" s="10">
        <f t="shared" si="1"/>
        <v>220067</v>
      </c>
      <c r="C60" s="10" t="str">
        <f t="shared" si="2"/>
        <v>FUCICORT IMP CRE 2% 15GR</v>
      </c>
      <c r="D60" s="10" t="str">
        <f t="shared" si="5"/>
        <v>EL6614</v>
      </c>
      <c r="E60" s="13" t="str">
        <f t="shared" si="6"/>
        <v>30/7/2018</v>
      </c>
      <c r="F60" s="10">
        <f t="shared" si="7"/>
        <v>2</v>
      </c>
      <c r="G60" s="1" t="str">
        <f t="shared" si="3"/>
        <v>220067PERILOGISTIC03 - BOD PERILOGISTIC DETERIORADOS</v>
      </c>
      <c r="H60" s="1">
        <f t="shared" si="4"/>
        <v>0</v>
      </c>
      <c r="I60" s="1" t="str">
        <f t="shared" si="8"/>
        <v>.</v>
      </c>
      <c r="K60" s="2"/>
      <c r="L60" s="2"/>
      <c r="M60" s="2" t="s">
        <v>62</v>
      </c>
      <c r="N60" s="4">
        <v>43311</v>
      </c>
      <c r="O60" s="2" t="s">
        <v>43</v>
      </c>
    </row>
    <row r="61" spans="1:15" ht="11.25" customHeight="1" x14ac:dyDescent="0.25">
      <c r="A61" s="10" t="str">
        <f t="shared" si="0"/>
        <v>PERILOGISTIC03 - BOD PERILOGISTIC DETERIORADOS</v>
      </c>
      <c r="B61" s="10">
        <f t="shared" si="1"/>
        <v>220067</v>
      </c>
      <c r="C61" s="10" t="str">
        <f t="shared" si="2"/>
        <v>FUCICORT IMP CRE 2% 15GR</v>
      </c>
      <c r="D61" s="10" t="str">
        <f t="shared" si="5"/>
        <v>EM3977</v>
      </c>
      <c r="E61" s="13" t="str">
        <f t="shared" si="6"/>
        <v>28/1/2019</v>
      </c>
      <c r="F61" s="10">
        <f t="shared" si="7"/>
        <v>5</v>
      </c>
      <c r="G61" s="1" t="str">
        <f t="shared" si="3"/>
        <v>220067PERILOGISTIC03 - BOD PERILOGISTIC DETERIORADOS</v>
      </c>
      <c r="H61" s="1">
        <f t="shared" si="4"/>
        <v>0</v>
      </c>
      <c r="I61" s="1" t="str">
        <f t="shared" si="8"/>
        <v>.</v>
      </c>
      <c r="K61" s="2"/>
      <c r="L61" s="2"/>
      <c r="M61" s="2" t="s">
        <v>66</v>
      </c>
      <c r="N61" s="4">
        <v>43493</v>
      </c>
      <c r="O61" s="2" t="s">
        <v>56</v>
      </c>
    </row>
    <row r="62" spans="1:15" ht="11.25" customHeight="1" x14ac:dyDescent="0.25">
      <c r="A62" s="10" t="str">
        <f t="shared" si="0"/>
        <v>PERILOGISTIC04 - BOD PERILOGISTIC CANJE</v>
      </c>
      <c r="B62" s="10">
        <f t="shared" si="1"/>
        <v>220067</v>
      </c>
      <c r="C62" s="10" t="str">
        <f t="shared" si="2"/>
        <v>FUCICORT IMP CRE 2% 15GR</v>
      </c>
      <c r="D62" s="10">
        <f t="shared" si="5"/>
        <v>0</v>
      </c>
      <c r="E62" s="13" t="str">
        <f t="shared" si="6"/>
        <v>0</v>
      </c>
      <c r="F62" s="10" t="str">
        <f t="shared" si="7"/>
        <v/>
      </c>
      <c r="G62" s="1" t="str">
        <f t="shared" si="3"/>
        <v>220067PERILOGISTIC04 - BOD PERILOGISTIC CANJE</v>
      </c>
      <c r="H62" s="1" t="str">
        <f t="shared" si="4"/>
        <v>PERILOGISTIC04 - BOD PERILOGISTIC CANJE</v>
      </c>
      <c r="I62" s="1" t="str">
        <f t="shared" si="8"/>
        <v>.</v>
      </c>
      <c r="K62" s="2"/>
      <c r="L62" s="2" t="s">
        <v>59</v>
      </c>
      <c r="M62" s="2"/>
      <c r="N62" s="4"/>
      <c r="O62" s="2"/>
    </row>
    <row r="63" spans="1:15" ht="11.25" customHeight="1" x14ac:dyDescent="0.25">
      <c r="A63" s="10" t="str">
        <f t="shared" si="0"/>
        <v>PERILOGISTIC04 - BOD PERILOGISTIC CANJE</v>
      </c>
      <c r="B63" s="10">
        <f t="shared" si="1"/>
        <v>220067</v>
      </c>
      <c r="C63" s="10" t="str">
        <f t="shared" si="2"/>
        <v>FUCICORT IMP CRE 2% 15GR</v>
      </c>
      <c r="D63" s="10" t="str">
        <f t="shared" si="5"/>
        <v>EL2951</v>
      </c>
      <c r="E63" s="13" t="str">
        <f t="shared" si="6"/>
        <v>31/5/2018</v>
      </c>
      <c r="F63" s="10">
        <f t="shared" si="7"/>
        <v>3</v>
      </c>
      <c r="G63" s="1" t="str">
        <f t="shared" si="3"/>
        <v>220067PERILOGISTIC04 - BOD PERILOGISTIC CANJE</v>
      </c>
      <c r="H63" s="1">
        <f t="shared" si="4"/>
        <v>0</v>
      </c>
      <c r="I63" s="1" t="str">
        <f t="shared" si="8"/>
        <v>.</v>
      </c>
      <c r="K63" s="2"/>
      <c r="L63" s="2"/>
      <c r="M63" s="2" t="s">
        <v>69</v>
      </c>
      <c r="N63" s="4">
        <v>43251</v>
      </c>
      <c r="O63" s="2" t="s">
        <v>31</v>
      </c>
    </row>
    <row r="64" spans="1:15" ht="11.25" customHeight="1" x14ac:dyDescent="0.25">
      <c r="A64" s="10" t="str">
        <f t="shared" si="0"/>
        <v>PERILOGISTIC04 - BOD PERILOGISTIC CANJE</v>
      </c>
      <c r="B64" s="10">
        <f t="shared" si="1"/>
        <v>220067</v>
      </c>
      <c r="C64" s="10" t="str">
        <f t="shared" si="2"/>
        <v>FUCICORT IMP CRE 2% 15GR</v>
      </c>
      <c r="D64" s="10" t="str">
        <f t="shared" si="5"/>
        <v>EL6614</v>
      </c>
      <c r="E64" s="13" t="str">
        <f t="shared" si="6"/>
        <v>30/7/2018</v>
      </c>
      <c r="F64" s="10">
        <f t="shared" si="7"/>
        <v>4</v>
      </c>
      <c r="G64" s="1" t="str">
        <f t="shared" si="3"/>
        <v>220067PERILOGISTIC04 - BOD PERILOGISTIC CANJE</v>
      </c>
      <c r="H64" s="1">
        <f t="shared" si="4"/>
        <v>0</v>
      </c>
      <c r="I64" s="1" t="str">
        <f t="shared" si="8"/>
        <v>.</v>
      </c>
      <c r="K64" s="2"/>
      <c r="L64" s="2"/>
      <c r="M64" s="2" t="s">
        <v>62</v>
      </c>
      <c r="N64" s="4">
        <v>43311</v>
      </c>
      <c r="O64" s="2" t="s">
        <v>54</v>
      </c>
    </row>
    <row r="65" spans="1:15" ht="11.25" customHeight="1" x14ac:dyDescent="0.25">
      <c r="A65" s="10" t="str">
        <f t="shared" si="0"/>
        <v>PERILOGISTIC04 - BOD PERILOGISTIC CANJE</v>
      </c>
      <c r="B65" s="10">
        <f t="shared" si="1"/>
        <v>220068</v>
      </c>
      <c r="C65" s="10" t="str">
        <f t="shared" si="2"/>
        <v>FUCIDIN H CRE 15GR</v>
      </c>
      <c r="D65" s="10">
        <f t="shared" si="5"/>
        <v>0</v>
      </c>
      <c r="E65" s="13" t="str">
        <f t="shared" si="6"/>
        <v>0</v>
      </c>
      <c r="F65" s="10" t="str">
        <f t="shared" si="7"/>
        <v/>
      </c>
      <c r="G65" s="1" t="str">
        <f t="shared" si="3"/>
        <v>220068PERILOGISTIC04 - BOD PERILOGISTIC CANJE</v>
      </c>
      <c r="H65" s="1">
        <f t="shared" si="4"/>
        <v>0</v>
      </c>
      <c r="I65" s="1">
        <f t="shared" si="8"/>
        <v>220068</v>
      </c>
      <c r="K65" s="2" t="s">
        <v>71</v>
      </c>
      <c r="L65" s="2"/>
      <c r="M65" s="2"/>
      <c r="N65" s="4"/>
      <c r="O65" s="2"/>
    </row>
    <row r="66" spans="1:15" ht="11.25" customHeight="1" x14ac:dyDescent="0.25">
      <c r="A66" s="10" t="str">
        <f t="shared" si="0"/>
        <v>BODCUA - CUARENTENA PHARMA ISA</v>
      </c>
      <c r="B66" s="10">
        <f t="shared" si="1"/>
        <v>220068</v>
      </c>
      <c r="C66" s="10" t="str">
        <f t="shared" si="2"/>
        <v>FUCIDIN H CRE 15GR</v>
      </c>
      <c r="D66" s="10">
        <f t="shared" si="5"/>
        <v>0</v>
      </c>
      <c r="E66" s="13" t="str">
        <f t="shared" si="6"/>
        <v>0</v>
      </c>
      <c r="F66" s="10" t="str">
        <f t="shared" si="7"/>
        <v/>
      </c>
      <c r="G66" s="1" t="str">
        <f t="shared" si="3"/>
        <v>220068BODCUA - CUARENTENA PHARMA ISA</v>
      </c>
      <c r="H66" s="1" t="str">
        <f t="shared" si="4"/>
        <v>BODCUA - CUARENTENA PHARMA ISA</v>
      </c>
      <c r="I66" s="1" t="str">
        <f t="shared" si="8"/>
        <v>.</v>
      </c>
      <c r="K66" s="2"/>
      <c r="L66" s="2" t="s">
        <v>37</v>
      </c>
      <c r="M66" s="2"/>
      <c r="N66" s="4"/>
      <c r="O66" s="2"/>
    </row>
    <row r="67" spans="1:15" ht="11.25" customHeight="1" x14ac:dyDescent="0.25">
      <c r="A67" s="10" t="str">
        <f t="shared" si="0"/>
        <v>BODCUA - CUARENTENA PHARMA ISA</v>
      </c>
      <c r="B67" s="10">
        <f t="shared" si="1"/>
        <v>220068</v>
      </c>
      <c r="C67" s="10" t="str">
        <f t="shared" si="2"/>
        <v>FUCIDIN H CRE 15GR</v>
      </c>
      <c r="D67" s="10" t="str">
        <f t="shared" si="5"/>
        <v>A24930</v>
      </c>
      <c r="E67" s="13" t="str">
        <f t="shared" si="6"/>
        <v>30/6/2019</v>
      </c>
      <c r="F67" s="10">
        <f t="shared" si="7"/>
        <v>46</v>
      </c>
      <c r="G67" s="1" t="str">
        <f t="shared" si="3"/>
        <v>220068BODCUA - CUARENTENA PHARMA ISA</v>
      </c>
      <c r="H67" s="1">
        <f t="shared" si="4"/>
        <v>0</v>
      </c>
      <c r="I67" s="1" t="str">
        <f t="shared" si="8"/>
        <v>.</v>
      </c>
      <c r="K67" s="2"/>
      <c r="L67" s="2"/>
      <c r="M67" s="2" t="s">
        <v>72</v>
      </c>
      <c r="N67" s="4">
        <v>43646</v>
      </c>
      <c r="O67" s="2" t="s">
        <v>39</v>
      </c>
    </row>
    <row r="68" spans="1:15" ht="11.25" customHeight="1" x14ac:dyDescent="0.25">
      <c r="A68" s="10" t="str">
        <f t="shared" si="0"/>
        <v>BODCUA - CUARENTENA PHARMA ISA</v>
      </c>
      <c r="B68" s="10">
        <f t="shared" si="1"/>
        <v>220068</v>
      </c>
      <c r="C68" s="10" t="str">
        <f t="shared" si="2"/>
        <v>FUCIDIN H CRE 15GR</v>
      </c>
      <c r="D68" s="10" t="str">
        <f t="shared" si="5"/>
        <v>EL3620</v>
      </c>
      <c r="E68" s="13" t="str">
        <f t="shared" si="6"/>
        <v>30/5/2018</v>
      </c>
      <c r="F68" s="10">
        <f t="shared" si="7"/>
        <v>42</v>
      </c>
      <c r="G68" s="1" t="str">
        <f t="shared" si="3"/>
        <v>220068BODCUA - CUARENTENA PHARMA ISA</v>
      </c>
      <c r="H68" s="1">
        <f t="shared" si="4"/>
        <v>0</v>
      </c>
      <c r="I68" s="1" t="str">
        <f t="shared" si="8"/>
        <v>.</v>
      </c>
      <c r="K68" s="2"/>
      <c r="L68" s="2"/>
      <c r="M68" s="2" t="s">
        <v>73</v>
      </c>
      <c r="N68" s="4">
        <v>43250</v>
      </c>
      <c r="O68" s="2" t="s">
        <v>74</v>
      </c>
    </row>
    <row r="69" spans="1:15" ht="11.25" customHeight="1" x14ac:dyDescent="0.25">
      <c r="A69" s="10" t="str">
        <f t="shared" si="0"/>
        <v>PERILOGISTIC - BOD PERILOGISTIC LIBERAD0S</v>
      </c>
      <c r="B69" s="10">
        <f t="shared" si="1"/>
        <v>220068</v>
      </c>
      <c r="C69" s="10" t="str">
        <f t="shared" si="2"/>
        <v>FUCIDIN H CRE 15GR</v>
      </c>
      <c r="D69" s="10">
        <f t="shared" si="5"/>
        <v>0</v>
      </c>
      <c r="E69" s="13" t="str">
        <f t="shared" si="6"/>
        <v>0</v>
      </c>
      <c r="F69" s="10" t="str">
        <f t="shared" si="7"/>
        <v/>
      </c>
      <c r="G69" s="1" t="str">
        <f t="shared" si="3"/>
        <v>220068PERILOGISTIC - BOD PERILOGISTIC LIBERAD0S</v>
      </c>
      <c r="H69" s="1" t="str">
        <f t="shared" si="4"/>
        <v>PERILOGISTIC - BOD PERILOGISTIC LIBERAD0S</v>
      </c>
      <c r="I69" s="1" t="str">
        <f t="shared" si="8"/>
        <v>.</v>
      </c>
      <c r="K69" s="2"/>
      <c r="L69" s="2" t="s">
        <v>30</v>
      </c>
      <c r="M69" s="2"/>
      <c r="N69" s="4"/>
      <c r="O69" s="2"/>
    </row>
    <row r="70" spans="1:15" ht="11.25" customHeight="1" x14ac:dyDescent="0.25">
      <c r="A70" s="10" t="str">
        <f t="shared" si="0"/>
        <v>PERILOGISTIC - BOD PERILOGISTIC LIBERAD0S</v>
      </c>
      <c r="B70" s="10">
        <f t="shared" si="1"/>
        <v>220068</v>
      </c>
      <c r="C70" s="10" t="str">
        <f t="shared" si="2"/>
        <v>FUCIDIN H CRE 15GR</v>
      </c>
      <c r="D70" s="10" t="str">
        <f t="shared" si="5"/>
        <v>A24930</v>
      </c>
      <c r="E70" s="13" t="str">
        <f t="shared" si="6"/>
        <v>30/6/2019</v>
      </c>
      <c r="F70" s="10">
        <f t="shared" si="7"/>
        <v>2432</v>
      </c>
      <c r="G70" s="1" t="str">
        <f t="shared" si="3"/>
        <v>220068PERILOGISTIC - BOD PERILOGISTIC LIBERAD0S</v>
      </c>
      <c r="H70" s="1">
        <f t="shared" si="4"/>
        <v>0</v>
      </c>
      <c r="I70" s="1" t="str">
        <f t="shared" si="8"/>
        <v>.</v>
      </c>
      <c r="K70" s="2"/>
      <c r="L70" s="2"/>
      <c r="M70" s="2" t="s">
        <v>72</v>
      </c>
      <c r="N70" s="4">
        <v>43646</v>
      </c>
      <c r="O70" s="2" t="s">
        <v>75</v>
      </c>
    </row>
    <row r="71" spans="1:15" ht="11.25" customHeight="1" x14ac:dyDescent="0.25">
      <c r="A71" s="10" t="str">
        <f t="shared" si="0"/>
        <v>PERILOGISTIC - BOD PERILOGISTIC LIBERAD0S</v>
      </c>
      <c r="B71" s="10">
        <f t="shared" si="1"/>
        <v>220068</v>
      </c>
      <c r="C71" s="10" t="str">
        <f t="shared" si="2"/>
        <v>FUCIDIN H CRE 15GR</v>
      </c>
      <c r="D71" s="10" t="str">
        <f t="shared" si="5"/>
        <v>EM4401</v>
      </c>
      <c r="E71" s="13" t="str">
        <f t="shared" si="6"/>
        <v>28/2/2019</v>
      </c>
      <c r="F71" s="10">
        <f t="shared" si="7"/>
        <v>824</v>
      </c>
      <c r="G71" s="1" t="str">
        <f t="shared" si="3"/>
        <v>220068PERILOGISTIC - BOD PERILOGISTIC LIBERAD0S</v>
      </c>
      <c r="H71" s="1">
        <f t="shared" si="4"/>
        <v>0</v>
      </c>
      <c r="I71" s="1" t="str">
        <f t="shared" si="8"/>
        <v>.</v>
      </c>
      <c r="K71" s="2"/>
      <c r="L71" s="2"/>
      <c r="M71" s="2" t="s">
        <v>76</v>
      </c>
      <c r="N71" s="4">
        <v>43524</v>
      </c>
      <c r="O71" s="2" t="s">
        <v>77</v>
      </c>
    </row>
    <row r="72" spans="1:15" ht="11.25" customHeight="1" x14ac:dyDescent="0.25">
      <c r="A72" s="10" t="str">
        <f t="shared" ref="A72:A135" si="9">IF(H72=0,A71,H72)</f>
        <v>PERILOGISTIC01 - BOD PERILOGISTIC BAJA</v>
      </c>
      <c r="B72" s="10">
        <f t="shared" ref="B72:B135" si="10">IF(I72=".",B71,I72)</f>
        <v>220068</v>
      </c>
      <c r="C72" s="10" t="str">
        <f t="shared" ref="C72:C135" si="11">UPPER(IF(I72=".",C71,MID(K72,13,80)))</f>
        <v>FUCIDIN H CRE 15GR</v>
      </c>
      <c r="D72" s="10">
        <f t="shared" si="5"/>
        <v>0</v>
      </c>
      <c r="E72" s="13" t="str">
        <f t="shared" si="6"/>
        <v>0</v>
      </c>
      <c r="F72" s="10" t="str">
        <f t="shared" si="7"/>
        <v/>
      </c>
      <c r="G72" s="1" t="str">
        <f t="shared" ref="G72:G135" si="12">+B72&amp;A72</f>
        <v>220068PERILOGISTIC01 - BOD PERILOGISTIC BAJA</v>
      </c>
      <c r="H72" s="1" t="str">
        <f t="shared" ref="H72:H135" si="13">+L72</f>
        <v>PERILOGISTIC01 - BOD PERILOGISTIC BAJA</v>
      </c>
      <c r="I72" s="1" t="str">
        <f t="shared" si="8"/>
        <v>.</v>
      </c>
      <c r="K72" s="2"/>
      <c r="L72" s="2" t="s">
        <v>52</v>
      </c>
      <c r="M72" s="2"/>
      <c r="N72" s="4"/>
      <c r="O72" s="2"/>
    </row>
    <row r="73" spans="1:15" ht="11.25" customHeight="1" x14ac:dyDescent="0.25">
      <c r="A73" s="10" t="str">
        <f t="shared" si="9"/>
        <v>PERILOGISTIC01 - BOD PERILOGISTIC BAJA</v>
      </c>
      <c r="B73" s="10">
        <f t="shared" si="10"/>
        <v>220068</v>
      </c>
      <c r="C73" s="10" t="str">
        <f t="shared" si="11"/>
        <v>FUCIDIN H CRE 15GR</v>
      </c>
      <c r="D73" s="10" t="str">
        <f t="shared" ref="D73:D136" si="14">IF(IFERROR(+M73,"")&lt;&gt;"    0/1/1900",IFERROR(+M73,""),0)</f>
        <v>EH6657</v>
      </c>
      <c r="E73" s="13" t="str">
        <f t="shared" ref="E73:E136" si="15">IF(IFERROR(DAY(N73)&amp;"/"&amp;MONTH(N73)&amp;"/"&amp;YEAR(N73),"")="0/1/1900","0",IFERROR(DAY(N73)&amp;"/"&amp;MONTH(N73)&amp;"/"&amp;YEAR(N73),""))</f>
        <v>30/6/2016</v>
      </c>
      <c r="F73" s="10">
        <f t="shared" ref="F73:F136" si="16">IFERROR(IF($A$2&lt;N73,VALUE(MID(O73,1,LEN(O73)-3)),""),"")</f>
        <v>1</v>
      </c>
      <c r="G73" s="1" t="str">
        <f t="shared" si="12"/>
        <v>220068PERILOGISTIC01 - BOD PERILOGISTIC BAJA</v>
      </c>
      <c r="H73" s="1">
        <f t="shared" si="13"/>
        <v>0</v>
      </c>
      <c r="I73" s="1" t="str">
        <f t="shared" ref="I73:I136" si="17">IFERROR(VALUE(MID(K73,4,6)),".")</f>
        <v>.</v>
      </c>
      <c r="K73" s="2"/>
      <c r="L73" s="2"/>
      <c r="M73" s="2" t="s">
        <v>78</v>
      </c>
      <c r="N73" s="4">
        <v>42551</v>
      </c>
      <c r="O73" s="2" t="s">
        <v>53</v>
      </c>
    </row>
    <row r="74" spans="1:15" ht="11.25" customHeight="1" x14ac:dyDescent="0.25">
      <c r="A74" s="10" t="str">
        <f t="shared" si="9"/>
        <v>PERILOGISTIC01 - BOD PERILOGISTIC BAJA</v>
      </c>
      <c r="B74" s="10">
        <f t="shared" si="10"/>
        <v>220068</v>
      </c>
      <c r="C74" s="10" t="str">
        <f t="shared" si="11"/>
        <v>FUCIDIN H CRE 15GR</v>
      </c>
      <c r="D74" s="10" t="str">
        <f t="shared" si="14"/>
        <v>EH6963</v>
      </c>
      <c r="E74" s="13" t="str">
        <f t="shared" si="15"/>
        <v>30/6/2016</v>
      </c>
      <c r="F74" s="10">
        <f t="shared" si="16"/>
        <v>1</v>
      </c>
      <c r="G74" s="1" t="str">
        <f t="shared" si="12"/>
        <v>220068PERILOGISTIC01 - BOD PERILOGISTIC BAJA</v>
      </c>
      <c r="H74" s="1">
        <f t="shared" si="13"/>
        <v>0</v>
      </c>
      <c r="I74" s="1" t="str">
        <f t="shared" si="17"/>
        <v>.</v>
      </c>
      <c r="K74" s="2"/>
      <c r="L74" s="2"/>
      <c r="M74" s="2" t="s">
        <v>41</v>
      </c>
      <c r="N74" s="4">
        <v>42551</v>
      </c>
      <c r="O74" s="2" t="s">
        <v>53</v>
      </c>
    </row>
    <row r="75" spans="1:15" ht="11.25" customHeight="1" x14ac:dyDescent="0.25">
      <c r="A75" s="10" t="str">
        <f t="shared" si="9"/>
        <v>PERILOGISTIC01 - BOD PERILOGISTIC BAJA</v>
      </c>
      <c r="B75" s="10">
        <f t="shared" si="10"/>
        <v>220068</v>
      </c>
      <c r="C75" s="10" t="str">
        <f t="shared" si="11"/>
        <v>FUCIDIN H CRE 15GR</v>
      </c>
      <c r="D75" s="10" t="str">
        <f t="shared" si="14"/>
        <v>EJ1579</v>
      </c>
      <c r="E75" s="13" t="str">
        <f t="shared" si="15"/>
        <v>30/11/2016</v>
      </c>
      <c r="F75" s="10">
        <f t="shared" si="16"/>
        <v>1</v>
      </c>
      <c r="G75" s="1" t="str">
        <f t="shared" si="12"/>
        <v>220068PERILOGISTIC01 - BOD PERILOGISTIC BAJA</v>
      </c>
      <c r="H75" s="1">
        <f t="shared" si="13"/>
        <v>0</v>
      </c>
      <c r="I75" s="1" t="str">
        <f t="shared" si="17"/>
        <v>.</v>
      </c>
      <c r="K75" s="2"/>
      <c r="L75" s="2"/>
      <c r="M75" s="2" t="s">
        <v>79</v>
      </c>
      <c r="N75" s="4">
        <v>42704</v>
      </c>
      <c r="O75" s="2" t="s">
        <v>53</v>
      </c>
    </row>
    <row r="76" spans="1:15" ht="11.25" customHeight="1" x14ac:dyDescent="0.25">
      <c r="A76" s="10" t="str">
        <f t="shared" si="9"/>
        <v>PERILOGISTIC01 - BOD PERILOGISTIC BAJA</v>
      </c>
      <c r="B76" s="10">
        <f t="shared" si="10"/>
        <v>220068</v>
      </c>
      <c r="C76" s="10" t="str">
        <f t="shared" si="11"/>
        <v>FUCIDIN H CRE 15GR</v>
      </c>
      <c r="D76" s="10" t="str">
        <f t="shared" si="14"/>
        <v>EK2591</v>
      </c>
      <c r="E76" s="13" t="str">
        <f t="shared" si="15"/>
        <v>30/9/2017</v>
      </c>
      <c r="F76" s="10">
        <f t="shared" si="16"/>
        <v>1</v>
      </c>
      <c r="G76" s="1" t="str">
        <f t="shared" si="12"/>
        <v>220068PERILOGISTIC01 - BOD PERILOGISTIC BAJA</v>
      </c>
      <c r="H76" s="1">
        <f t="shared" si="13"/>
        <v>0</v>
      </c>
      <c r="I76" s="1" t="str">
        <f t="shared" si="17"/>
        <v>.</v>
      </c>
      <c r="K76" s="2"/>
      <c r="L76" s="2"/>
      <c r="M76" s="2" t="s">
        <v>80</v>
      </c>
      <c r="N76" s="4">
        <v>43008</v>
      </c>
      <c r="O76" s="2" t="s">
        <v>53</v>
      </c>
    </row>
    <row r="77" spans="1:15" ht="11.25" customHeight="1" x14ac:dyDescent="0.25">
      <c r="A77" s="10" t="str">
        <f t="shared" si="9"/>
        <v>PERILOGISTIC03 - BOD PERILOGISTIC DETERIORADOS</v>
      </c>
      <c r="B77" s="10">
        <f t="shared" si="10"/>
        <v>220068</v>
      </c>
      <c r="C77" s="10" t="str">
        <f t="shared" si="11"/>
        <v>FUCIDIN H CRE 15GR</v>
      </c>
      <c r="D77" s="10">
        <f t="shared" si="14"/>
        <v>0</v>
      </c>
      <c r="E77" s="13" t="str">
        <f t="shared" si="15"/>
        <v>0</v>
      </c>
      <c r="F77" s="10" t="str">
        <f t="shared" si="16"/>
        <v/>
      </c>
      <c r="G77" s="1" t="str">
        <f t="shared" si="12"/>
        <v>220068PERILOGISTIC03 - BOD PERILOGISTIC DETERIORADOS</v>
      </c>
      <c r="H77" s="1" t="str">
        <f t="shared" si="13"/>
        <v>PERILOGISTIC03 - BOD PERILOGISTIC DETERIORADOS</v>
      </c>
      <c r="I77" s="1" t="str">
        <f t="shared" si="17"/>
        <v>.</v>
      </c>
      <c r="K77" s="2"/>
      <c r="L77" s="2" t="s">
        <v>57</v>
      </c>
      <c r="M77" s="2"/>
      <c r="N77" s="4"/>
      <c r="O77" s="2"/>
    </row>
    <row r="78" spans="1:15" ht="11.25" customHeight="1" x14ac:dyDescent="0.25">
      <c r="A78" s="10" t="str">
        <f t="shared" si="9"/>
        <v>PERILOGISTIC03 - BOD PERILOGISTIC DETERIORADOS</v>
      </c>
      <c r="B78" s="10">
        <f t="shared" si="10"/>
        <v>220068</v>
      </c>
      <c r="C78" s="10" t="str">
        <f t="shared" si="11"/>
        <v>FUCIDIN H CRE 15GR</v>
      </c>
      <c r="D78" s="10" t="str">
        <f t="shared" si="14"/>
        <v>A24930</v>
      </c>
      <c r="E78" s="13" t="str">
        <f t="shared" si="15"/>
        <v>30/6/2019</v>
      </c>
      <c r="F78" s="10">
        <f t="shared" si="16"/>
        <v>22</v>
      </c>
      <c r="G78" s="1" t="str">
        <f t="shared" si="12"/>
        <v>220068PERILOGISTIC03 - BOD PERILOGISTIC DETERIORADOS</v>
      </c>
      <c r="H78" s="1">
        <f t="shared" si="13"/>
        <v>0</v>
      </c>
      <c r="I78" s="1" t="str">
        <f t="shared" si="17"/>
        <v>.</v>
      </c>
      <c r="K78" s="2"/>
      <c r="L78" s="2"/>
      <c r="M78" s="2" t="s">
        <v>72</v>
      </c>
      <c r="N78" s="4">
        <v>43646</v>
      </c>
      <c r="O78" s="2" t="s">
        <v>81</v>
      </c>
    </row>
    <row r="79" spans="1:15" ht="11.25" customHeight="1" x14ac:dyDescent="0.25">
      <c r="A79" s="10" t="str">
        <f t="shared" si="9"/>
        <v>PERILOGISTIC03 - BOD PERILOGISTIC DETERIORADOS</v>
      </c>
      <c r="B79" s="10">
        <f t="shared" si="10"/>
        <v>220068</v>
      </c>
      <c r="C79" s="10" t="str">
        <f t="shared" si="11"/>
        <v>FUCIDIN H CRE 15GR</v>
      </c>
      <c r="D79" s="10" t="str">
        <f t="shared" si="14"/>
        <v>EL2662</v>
      </c>
      <c r="E79" s="13" t="str">
        <f t="shared" si="15"/>
        <v>30/4/2018</v>
      </c>
      <c r="F79" s="10">
        <f t="shared" si="16"/>
        <v>89</v>
      </c>
      <c r="G79" s="1" t="str">
        <f t="shared" si="12"/>
        <v>220068PERILOGISTIC03 - BOD PERILOGISTIC DETERIORADOS</v>
      </c>
      <c r="H79" s="1">
        <f t="shared" si="13"/>
        <v>0</v>
      </c>
      <c r="I79" s="1" t="str">
        <f t="shared" si="17"/>
        <v>.</v>
      </c>
      <c r="K79" s="2"/>
      <c r="L79" s="2"/>
      <c r="M79" s="2" t="s">
        <v>82</v>
      </c>
      <c r="N79" s="4">
        <v>43220</v>
      </c>
      <c r="O79" s="2" t="s">
        <v>83</v>
      </c>
    </row>
    <row r="80" spans="1:15" ht="11.25" customHeight="1" x14ac:dyDescent="0.25">
      <c r="A80" s="10" t="str">
        <f t="shared" si="9"/>
        <v>PERILOGISTIC04 - BOD PERILOGISTIC CANJE</v>
      </c>
      <c r="B80" s="10">
        <f t="shared" si="10"/>
        <v>220068</v>
      </c>
      <c r="C80" s="10" t="str">
        <f t="shared" si="11"/>
        <v>FUCIDIN H CRE 15GR</v>
      </c>
      <c r="D80" s="10">
        <f t="shared" si="14"/>
        <v>0</v>
      </c>
      <c r="E80" s="13" t="str">
        <f t="shared" si="15"/>
        <v>0</v>
      </c>
      <c r="F80" s="10" t="str">
        <f t="shared" si="16"/>
        <v/>
      </c>
      <c r="G80" s="1" t="str">
        <f t="shared" si="12"/>
        <v>220068PERILOGISTIC04 - BOD PERILOGISTIC CANJE</v>
      </c>
      <c r="H80" s="1" t="str">
        <f t="shared" si="13"/>
        <v>PERILOGISTIC04 - BOD PERILOGISTIC CANJE</v>
      </c>
      <c r="I80" s="1" t="str">
        <f t="shared" si="17"/>
        <v>.</v>
      </c>
      <c r="K80" s="2"/>
      <c r="L80" s="2" t="s">
        <v>59</v>
      </c>
      <c r="M80" s="2"/>
      <c r="N80" s="4"/>
      <c r="O80" s="2"/>
    </row>
    <row r="81" spans="1:15" ht="11.25" customHeight="1" x14ac:dyDescent="0.25">
      <c r="A81" s="10" t="str">
        <f t="shared" si="9"/>
        <v>PERILOGISTIC04 - BOD PERILOGISTIC CANJE</v>
      </c>
      <c r="B81" s="10">
        <f t="shared" si="10"/>
        <v>220068</v>
      </c>
      <c r="C81" s="10" t="str">
        <f t="shared" si="11"/>
        <v>FUCIDIN H CRE 15GR</v>
      </c>
      <c r="D81" s="10" t="str">
        <f t="shared" si="14"/>
        <v>EL2662</v>
      </c>
      <c r="E81" s="13" t="str">
        <f t="shared" si="15"/>
        <v>30/4/2018</v>
      </c>
      <c r="F81" s="10">
        <f t="shared" si="16"/>
        <v>8</v>
      </c>
      <c r="G81" s="1" t="str">
        <f t="shared" si="12"/>
        <v>220068PERILOGISTIC04 - BOD PERILOGISTIC CANJE</v>
      </c>
      <c r="H81" s="1">
        <f t="shared" si="13"/>
        <v>0</v>
      </c>
      <c r="I81" s="1" t="str">
        <f t="shared" si="17"/>
        <v>.</v>
      </c>
      <c r="K81" s="2"/>
      <c r="L81" s="2"/>
      <c r="M81" s="2" t="s">
        <v>82</v>
      </c>
      <c r="N81" s="4">
        <v>43220</v>
      </c>
      <c r="O81" s="2" t="s">
        <v>58</v>
      </c>
    </row>
    <row r="82" spans="1:15" ht="11.25" customHeight="1" x14ac:dyDescent="0.25">
      <c r="A82" s="10" t="str">
        <f t="shared" si="9"/>
        <v>PERILOGISTIC04 - BOD PERILOGISTIC CANJE</v>
      </c>
      <c r="B82" s="10">
        <f t="shared" si="10"/>
        <v>220068</v>
      </c>
      <c r="C82" s="10" t="str">
        <f t="shared" si="11"/>
        <v>FUCIDIN H CRE 15GR</v>
      </c>
      <c r="D82" s="10" t="str">
        <f t="shared" si="14"/>
        <v>EL6201</v>
      </c>
      <c r="E82" s="13" t="str">
        <f t="shared" si="15"/>
        <v>31/7/2018</v>
      </c>
      <c r="F82" s="10">
        <f t="shared" si="16"/>
        <v>1</v>
      </c>
      <c r="G82" s="1" t="str">
        <f t="shared" si="12"/>
        <v>220068PERILOGISTIC04 - BOD PERILOGISTIC CANJE</v>
      </c>
      <c r="H82" s="1">
        <f t="shared" si="13"/>
        <v>0</v>
      </c>
      <c r="I82" s="1" t="str">
        <f t="shared" si="17"/>
        <v>.</v>
      </c>
      <c r="K82" s="2"/>
      <c r="L82" s="2"/>
      <c r="M82" s="2" t="s">
        <v>84</v>
      </c>
      <c r="N82" s="4">
        <v>43312</v>
      </c>
      <c r="O82" s="2" t="s">
        <v>53</v>
      </c>
    </row>
    <row r="83" spans="1:15" ht="11.25" customHeight="1" x14ac:dyDescent="0.25">
      <c r="A83" s="10" t="str">
        <f t="shared" si="9"/>
        <v>PERILOGISTIC04 - BOD PERILOGISTIC CANJE</v>
      </c>
      <c r="B83" s="10">
        <f t="shared" si="10"/>
        <v>220068</v>
      </c>
      <c r="C83" s="10" t="str">
        <f t="shared" si="11"/>
        <v>FUCIDIN H CRE 15GR</v>
      </c>
      <c r="D83" s="10" t="str">
        <f t="shared" si="14"/>
        <v>Página actual:  1</v>
      </c>
      <c r="E83" s="13" t="str">
        <f t="shared" si="15"/>
        <v>0</v>
      </c>
      <c r="F83" s="10" t="str">
        <f t="shared" si="16"/>
        <v/>
      </c>
      <c r="G83" s="1" t="str">
        <f t="shared" si="12"/>
        <v>220068PERILOGISTIC04 - BOD PERILOGISTIC CANJE</v>
      </c>
      <c r="H83" s="1">
        <f t="shared" si="13"/>
        <v>0</v>
      </c>
      <c r="I83" s="1" t="str">
        <f t="shared" si="17"/>
        <v>.</v>
      </c>
      <c r="K83" s="2" t="s">
        <v>85</v>
      </c>
      <c r="L83" s="2"/>
      <c r="M83" s="2" t="s">
        <v>86</v>
      </c>
      <c r="N83" s="2"/>
      <c r="O83" s="2"/>
    </row>
    <row r="84" spans="1:15" ht="11.25" customHeight="1" x14ac:dyDescent="0.25">
      <c r="A84" s="10" t="str">
        <f t="shared" si="9"/>
        <v>PERILOGISTIC04 - BOD PERILOGISTIC CANJE</v>
      </c>
      <c r="B84" s="10">
        <f t="shared" si="10"/>
        <v>220068</v>
      </c>
      <c r="C84" s="10" t="str">
        <f t="shared" si="11"/>
        <v>FUCIDIN H CRE 15GR</v>
      </c>
      <c r="D84" s="10">
        <f t="shared" si="14"/>
        <v>0</v>
      </c>
      <c r="E84" s="13" t="str">
        <f t="shared" si="15"/>
        <v>0</v>
      </c>
      <c r="F84" s="10" t="str">
        <f t="shared" si="16"/>
        <v/>
      </c>
      <c r="G84" s="1" t="str">
        <f t="shared" si="12"/>
        <v>220068PERILOGISTIC04 - BOD PERILOGISTIC CANJE</v>
      </c>
      <c r="H84" s="1">
        <f t="shared" si="13"/>
        <v>0</v>
      </c>
      <c r="I84" s="1" t="str">
        <f t="shared" si="17"/>
        <v>.</v>
      </c>
      <c r="K84" s="2" t="s">
        <v>0</v>
      </c>
      <c r="L84" s="2"/>
      <c r="M84" s="2"/>
      <c r="N84" s="2"/>
      <c r="O84" s="2"/>
    </row>
    <row r="85" spans="1:15" ht="11.25" customHeight="1" x14ac:dyDescent="0.25">
      <c r="A85" s="10" t="str">
        <f t="shared" si="9"/>
        <v>PERILOGISTIC04 - BOD PERILOGISTIC CANJE</v>
      </c>
      <c r="B85" s="10">
        <f t="shared" si="10"/>
        <v>220068</v>
      </c>
      <c r="C85" s="10" t="str">
        <f t="shared" si="11"/>
        <v>FUCIDIN H CRE 15GR</v>
      </c>
      <c r="D85" s="10">
        <f t="shared" si="14"/>
        <v>0</v>
      </c>
      <c r="E85" s="13" t="str">
        <f t="shared" si="15"/>
        <v>0</v>
      </c>
      <c r="F85" s="10" t="str">
        <f t="shared" si="16"/>
        <v/>
      </c>
      <c r="G85" s="1" t="str">
        <f t="shared" si="12"/>
        <v>220068PERILOGISTIC04 - BOD PERILOGISTIC CANJE</v>
      </c>
      <c r="H85" s="1">
        <f t="shared" si="13"/>
        <v>0</v>
      </c>
      <c r="I85" s="1" t="str">
        <f t="shared" si="17"/>
        <v>.</v>
      </c>
      <c r="K85" s="2" t="s">
        <v>1</v>
      </c>
      <c r="L85" s="2"/>
      <c r="M85" s="2"/>
      <c r="N85" s="2"/>
      <c r="O85" s="2"/>
    </row>
    <row r="86" spans="1:15" ht="11.25" customHeight="1" x14ac:dyDescent="0.25">
      <c r="A86" s="10" t="str">
        <f t="shared" si="9"/>
        <v>PERILOGISTIC04 - BOD PERILOGISTIC CANJE</v>
      </c>
      <c r="B86" s="10">
        <f t="shared" si="10"/>
        <v>220068</v>
      </c>
      <c r="C86" s="10" t="str">
        <f t="shared" si="11"/>
        <v>FUCIDIN H CRE 15GR</v>
      </c>
      <c r="D86" s="10">
        <f t="shared" si="14"/>
        <v>0</v>
      </c>
      <c r="E86" s="13" t="str">
        <f t="shared" si="15"/>
        <v>0</v>
      </c>
      <c r="F86" s="10" t="str">
        <f t="shared" si="16"/>
        <v/>
      </c>
      <c r="G86" s="1" t="str">
        <f t="shared" si="12"/>
        <v>220068PERILOGISTIC04 - BOD PERILOGISTIC CANJE</v>
      </c>
      <c r="H86" s="1">
        <f t="shared" si="13"/>
        <v>0</v>
      </c>
      <c r="I86" s="1" t="str">
        <f t="shared" si="17"/>
        <v>.</v>
      </c>
      <c r="K86" s="2" t="s">
        <v>2</v>
      </c>
      <c r="L86" s="2"/>
      <c r="M86" s="2"/>
      <c r="N86" s="2"/>
      <c r="O86" s="2"/>
    </row>
    <row r="87" spans="1:15" ht="11.25" customHeight="1" x14ac:dyDescent="0.25">
      <c r="A87" s="10" t="str">
        <f t="shared" si="9"/>
        <v>Bodega</v>
      </c>
      <c r="B87" s="10">
        <f t="shared" si="10"/>
        <v>220068</v>
      </c>
      <c r="C87" s="10" t="str">
        <f t="shared" si="11"/>
        <v>FUCIDIN H CRE 15GR</v>
      </c>
      <c r="D87" s="10">
        <f t="shared" si="14"/>
        <v>0</v>
      </c>
      <c r="E87" s="13" t="str">
        <f t="shared" si="15"/>
        <v>0</v>
      </c>
      <c r="F87" s="10" t="str">
        <f t="shared" si="16"/>
        <v/>
      </c>
      <c r="G87" s="1" t="str">
        <f t="shared" si="12"/>
        <v>220068Bodega</v>
      </c>
      <c r="H87" s="1" t="str">
        <f t="shared" si="13"/>
        <v>Bodega</v>
      </c>
      <c r="I87" s="1" t="str">
        <f t="shared" si="17"/>
        <v>.</v>
      </c>
      <c r="K87" s="2"/>
      <c r="L87" s="2" t="s">
        <v>4</v>
      </c>
      <c r="M87" s="2"/>
      <c r="N87" s="2"/>
      <c r="O87" s="2"/>
    </row>
    <row r="88" spans="1:15" ht="11.25" customHeight="1" x14ac:dyDescent="0.25">
      <c r="A88" s="10" t="str">
        <f t="shared" si="9"/>
        <v>Bodega</v>
      </c>
      <c r="B88" s="10">
        <f t="shared" si="10"/>
        <v>220068</v>
      </c>
      <c r="C88" s="10" t="str">
        <f t="shared" si="11"/>
        <v>FUCIDIN H CRE 15GR</v>
      </c>
      <c r="D88" s="10" t="str">
        <f t="shared" si="14"/>
        <v>Lote</v>
      </c>
      <c r="E88" s="13" t="str">
        <f t="shared" si="15"/>
        <v/>
      </c>
      <c r="F88" s="10" t="str">
        <f t="shared" si="16"/>
        <v/>
      </c>
      <c r="G88" s="1" t="str">
        <f t="shared" si="12"/>
        <v>220068Bodega</v>
      </c>
      <c r="H88" s="1">
        <f t="shared" si="13"/>
        <v>0</v>
      </c>
      <c r="I88" s="1" t="str">
        <f t="shared" si="17"/>
        <v>.</v>
      </c>
      <c r="K88" s="2"/>
      <c r="L88" s="2"/>
      <c r="M88" s="2" t="s">
        <v>11</v>
      </c>
      <c r="N88" s="4" t="s">
        <v>12</v>
      </c>
      <c r="O88" s="2" t="s">
        <v>13</v>
      </c>
    </row>
    <row r="89" spans="1:15" ht="11.25" customHeight="1" x14ac:dyDescent="0.25">
      <c r="A89" s="10" t="str">
        <f t="shared" si="9"/>
        <v>Bodega</v>
      </c>
      <c r="B89" s="10">
        <f t="shared" si="10"/>
        <v>220069</v>
      </c>
      <c r="C89" s="10" t="str">
        <f t="shared" si="11"/>
        <v>DAIVONEX UNG 30 GR</v>
      </c>
      <c r="D89" s="10">
        <f t="shared" si="14"/>
        <v>0</v>
      </c>
      <c r="E89" s="13" t="str">
        <f t="shared" si="15"/>
        <v>0</v>
      </c>
      <c r="F89" s="10" t="str">
        <f t="shared" si="16"/>
        <v/>
      </c>
      <c r="G89" s="1" t="str">
        <f t="shared" si="12"/>
        <v>220069Bodega</v>
      </c>
      <c r="H89" s="1">
        <f t="shared" si="13"/>
        <v>0</v>
      </c>
      <c r="I89" s="1">
        <f t="shared" si="17"/>
        <v>220069</v>
      </c>
      <c r="K89" s="2" t="s">
        <v>87</v>
      </c>
      <c r="L89" s="2"/>
      <c r="M89" s="2"/>
      <c r="N89" s="4"/>
      <c r="O89" s="2"/>
    </row>
    <row r="90" spans="1:15" ht="11.25" customHeight="1" x14ac:dyDescent="0.25">
      <c r="A90" s="10" t="str">
        <f t="shared" si="9"/>
        <v>BODCUA - CUARENTENA PHARMA ISA</v>
      </c>
      <c r="B90" s="10">
        <f t="shared" si="10"/>
        <v>220069</v>
      </c>
      <c r="C90" s="10" t="str">
        <f t="shared" si="11"/>
        <v>DAIVONEX UNG 30 GR</v>
      </c>
      <c r="D90" s="10">
        <f t="shared" si="14"/>
        <v>0</v>
      </c>
      <c r="E90" s="13" t="str">
        <f t="shared" si="15"/>
        <v>0</v>
      </c>
      <c r="F90" s="10" t="str">
        <f t="shared" si="16"/>
        <v/>
      </c>
      <c r="G90" s="1" t="str">
        <f t="shared" si="12"/>
        <v>220069BODCUA - CUARENTENA PHARMA ISA</v>
      </c>
      <c r="H90" s="1" t="str">
        <f t="shared" si="13"/>
        <v>BODCUA - CUARENTENA PHARMA ISA</v>
      </c>
      <c r="I90" s="1" t="str">
        <f t="shared" si="17"/>
        <v>.</v>
      </c>
      <c r="K90" s="2"/>
      <c r="L90" s="2" t="s">
        <v>37</v>
      </c>
      <c r="M90" s="2"/>
      <c r="N90" s="2"/>
      <c r="O90" s="2"/>
    </row>
    <row r="91" spans="1:15" ht="11.25" customHeight="1" x14ac:dyDescent="0.25">
      <c r="A91" s="10" t="str">
        <f t="shared" si="9"/>
        <v>BODCUA - CUARENTENA PHARMA ISA</v>
      </c>
      <c r="B91" s="10">
        <f t="shared" si="10"/>
        <v>220069</v>
      </c>
      <c r="C91" s="10" t="str">
        <f t="shared" si="11"/>
        <v>DAIVONEX UNG 30 GR</v>
      </c>
      <c r="D91" s="10" t="str">
        <f t="shared" si="14"/>
        <v>A18790</v>
      </c>
      <c r="E91" s="13" t="str">
        <f t="shared" si="15"/>
        <v>30/4/2018</v>
      </c>
      <c r="F91" s="10">
        <f t="shared" si="16"/>
        <v>46</v>
      </c>
      <c r="G91" s="1" t="str">
        <f t="shared" si="12"/>
        <v>220069BODCUA - CUARENTENA PHARMA ISA</v>
      </c>
      <c r="H91" s="1">
        <f t="shared" si="13"/>
        <v>0</v>
      </c>
      <c r="I91" s="1" t="str">
        <f t="shared" si="17"/>
        <v>.</v>
      </c>
      <c r="K91" s="2"/>
      <c r="L91" s="2"/>
      <c r="M91" s="2" t="s">
        <v>88</v>
      </c>
      <c r="N91" s="4">
        <v>43220</v>
      </c>
      <c r="O91" s="2" t="s">
        <v>39</v>
      </c>
    </row>
    <row r="92" spans="1:15" ht="11.25" customHeight="1" x14ac:dyDescent="0.25">
      <c r="A92" s="10" t="str">
        <f t="shared" si="9"/>
        <v>BODCUA - CUARENTENA PHARMA ISA</v>
      </c>
      <c r="B92" s="10">
        <f t="shared" si="10"/>
        <v>220069</v>
      </c>
      <c r="C92" s="10" t="str">
        <f t="shared" si="11"/>
        <v>DAIVONEX UNG 30 GR</v>
      </c>
      <c r="D92" s="10" t="str">
        <f t="shared" si="14"/>
        <v>A21930</v>
      </c>
      <c r="E92" s="13" t="str">
        <f t="shared" si="15"/>
        <v>12/5/2018</v>
      </c>
      <c r="F92" s="10">
        <f t="shared" si="16"/>
        <v>1</v>
      </c>
      <c r="G92" s="1" t="str">
        <f t="shared" si="12"/>
        <v>220069BODCUA - CUARENTENA PHARMA ISA</v>
      </c>
      <c r="H92" s="1">
        <f t="shared" si="13"/>
        <v>0</v>
      </c>
      <c r="I92" s="1" t="str">
        <f t="shared" si="17"/>
        <v>.</v>
      </c>
      <c r="K92" s="2"/>
      <c r="L92" s="2"/>
      <c r="M92" s="2" t="s">
        <v>89</v>
      </c>
      <c r="N92" s="4">
        <v>43232</v>
      </c>
      <c r="O92" s="2" t="s">
        <v>53</v>
      </c>
    </row>
    <row r="93" spans="1:15" ht="11.25" customHeight="1" x14ac:dyDescent="0.25">
      <c r="A93" s="10" t="str">
        <f t="shared" si="9"/>
        <v>OFICINA - BODEGA OFICINA</v>
      </c>
      <c r="B93" s="10">
        <f t="shared" si="10"/>
        <v>220069</v>
      </c>
      <c r="C93" s="10" t="str">
        <f t="shared" si="11"/>
        <v>DAIVONEX UNG 30 GR</v>
      </c>
      <c r="D93" s="10">
        <f t="shared" si="14"/>
        <v>0</v>
      </c>
      <c r="E93" s="13" t="str">
        <f t="shared" si="15"/>
        <v>0</v>
      </c>
      <c r="F93" s="10" t="str">
        <f t="shared" si="16"/>
        <v/>
      </c>
      <c r="G93" s="1" t="str">
        <f t="shared" si="12"/>
        <v>220069OFICINA - BODEGA OFICINA</v>
      </c>
      <c r="H93" s="1" t="str">
        <f t="shared" si="13"/>
        <v>OFICINA - BODEGA OFICINA</v>
      </c>
      <c r="I93" s="1" t="str">
        <f t="shared" si="17"/>
        <v>.</v>
      </c>
      <c r="K93" s="2"/>
      <c r="L93" s="2" t="s">
        <v>19</v>
      </c>
      <c r="M93" s="2"/>
      <c r="N93" s="4"/>
      <c r="O93" s="2"/>
    </row>
    <row r="94" spans="1:15" ht="11.25" customHeight="1" x14ac:dyDescent="0.25">
      <c r="A94" s="10" t="str">
        <f t="shared" si="9"/>
        <v>OFICINA - BODEGA OFICINA</v>
      </c>
      <c r="B94" s="10">
        <f t="shared" si="10"/>
        <v>220069</v>
      </c>
      <c r="C94" s="10" t="str">
        <f t="shared" si="11"/>
        <v>DAIVONEX UNG 30 GR</v>
      </c>
      <c r="D94" s="10" t="str">
        <f t="shared" si="14"/>
        <v>EL4369</v>
      </c>
      <c r="E94" s="13" t="str">
        <f t="shared" si="15"/>
        <v>4/6/2017</v>
      </c>
      <c r="F94" s="10">
        <f t="shared" si="16"/>
        <v>19</v>
      </c>
      <c r="G94" s="1" t="str">
        <f t="shared" si="12"/>
        <v>220069OFICINA - BODEGA OFICINA</v>
      </c>
      <c r="H94" s="1">
        <f t="shared" si="13"/>
        <v>0</v>
      </c>
      <c r="I94" s="1" t="str">
        <f t="shared" si="17"/>
        <v>.</v>
      </c>
      <c r="K94" s="2"/>
      <c r="L94" s="2"/>
      <c r="M94" s="2" t="s">
        <v>90</v>
      </c>
      <c r="N94" s="4">
        <v>42890</v>
      </c>
      <c r="O94" s="2" t="s">
        <v>91</v>
      </c>
    </row>
    <row r="95" spans="1:15" ht="11.25" customHeight="1" x14ac:dyDescent="0.25">
      <c r="A95" s="10" t="str">
        <f t="shared" si="9"/>
        <v>PERILOGISTIC - BOD PERILOGISTIC LIBERAD0S</v>
      </c>
      <c r="B95" s="10">
        <f t="shared" si="10"/>
        <v>220069</v>
      </c>
      <c r="C95" s="10" t="str">
        <f t="shared" si="11"/>
        <v>DAIVONEX UNG 30 GR</v>
      </c>
      <c r="D95" s="10">
        <f t="shared" si="14"/>
        <v>0</v>
      </c>
      <c r="E95" s="13" t="str">
        <f t="shared" si="15"/>
        <v>0</v>
      </c>
      <c r="F95" s="10" t="str">
        <f t="shared" si="16"/>
        <v/>
      </c>
      <c r="G95" s="1" t="str">
        <f t="shared" si="12"/>
        <v>220069PERILOGISTIC - BOD PERILOGISTIC LIBERAD0S</v>
      </c>
      <c r="H95" s="1" t="str">
        <f t="shared" si="13"/>
        <v>PERILOGISTIC - BOD PERILOGISTIC LIBERAD0S</v>
      </c>
      <c r="I95" s="1" t="str">
        <f t="shared" si="17"/>
        <v>.</v>
      </c>
      <c r="K95" s="2"/>
      <c r="L95" s="2" t="s">
        <v>30</v>
      </c>
      <c r="M95" s="2"/>
      <c r="N95" s="4"/>
      <c r="O95" s="2"/>
    </row>
    <row r="96" spans="1:15" ht="11.25" customHeight="1" x14ac:dyDescent="0.25">
      <c r="A96" s="10" t="str">
        <f t="shared" si="9"/>
        <v>PERILOGISTIC - BOD PERILOGISTIC LIBERAD0S</v>
      </c>
      <c r="B96" s="10">
        <f t="shared" si="10"/>
        <v>220069</v>
      </c>
      <c r="C96" s="10" t="str">
        <f t="shared" si="11"/>
        <v>DAIVONEX UNG 30 GR</v>
      </c>
      <c r="D96" s="10" t="str">
        <f t="shared" si="14"/>
        <v>A18790</v>
      </c>
      <c r="E96" s="13" t="str">
        <f t="shared" si="15"/>
        <v>30/4/2018</v>
      </c>
      <c r="F96" s="10">
        <f t="shared" si="16"/>
        <v>1691</v>
      </c>
      <c r="G96" s="1" t="str">
        <f t="shared" si="12"/>
        <v>220069PERILOGISTIC - BOD PERILOGISTIC LIBERAD0S</v>
      </c>
      <c r="H96" s="1">
        <f t="shared" si="13"/>
        <v>0</v>
      </c>
      <c r="I96" s="1" t="str">
        <f t="shared" si="17"/>
        <v>.</v>
      </c>
      <c r="K96" s="2"/>
      <c r="L96" s="2"/>
      <c r="M96" s="2" t="s">
        <v>88</v>
      </c>
      <c r="N96" s="4">
        <v>43220</v>
      </c>
      <c r="O96" s="2" t="s">
        <v>92</v>
      </c>
    </row>
    <row r="97" spans="1:15" ht="11.25" customHeight="1" x14ac:dyDescent="0.25">
      <c r="A97" s="10" t="str">
        <f t="shared" si="9"/>
        <v>PERILOGISTIC - BOD PERILOGISTIC LIBERAD0S</v>
      </c>
      <c r="B97" s="10">
        <f t="shared" si="10"/>
        <v>220069</v>
      </c>
      <c r="C97" s="10" t="str">
        <f t="shared" si="11"/>
        <v>DAIVONEX UNG 30 GR</v>
      </c>
      <c r="D97" s="10" t="str">
        <f t="shared" si="14"/>
        <v>A21930</v>
      </c>
      <c r="E97" s="13" t="str">
        <f t="shared" si="15"/>
        <v>12/5/2018</v>
      </c>
      <c r="F97" s="10">
        <f t="shared" si="16"/>
        <v>1461</v>
      </c>
      <c r="G97" s="1" t="str">
        <f t="shared" si="12"/>
        <v>220069PERILOGISTIC - BOD PERILOGISTIC LIBERAD0S</v>
      </c>
      <c r="H97" s="1">
        <f t="shared" si="13"/>
        <v>0</v>
      </c>
      <c r="I97" s="1" t="str">
        <f t="shared" si="17"/>
        <v>.</v>
      </c>
      <c r="K97" s="2"/>
      <c r="L97" s="2"/>
      <c r="M97" s="2" t="s">
        <v>89</v>
      </c>
      <c r="N97" s="4">
        <v>43232</v>
      </c>
      <c r="O97" s="2" t="s">
        <v>93</v>
      </c>
    </row>
    <row r="98" spans="1:15" ht="11.25" customHeight="1" x14ac:dyDescent="0.25">
      <c r="A98" s="10" t="str">
        <f t="shared" si="9"/>
        <v>PERILOGISTIC - BOD PERILOGISTIC LIBERAD0S</v>
      </c>
      <c r="B98" s="10">
        <f t="shared" si="10"/>
        <v>220069</v>
      </c>
      <c r="C98" s="10" t="str">
        <f t="shared" si="11"/>
        <v>DAIVONEX UNG 30 GR</v>
      </c>
      <c r="D98" s="10" t="str">
        <f t="shared" si="14"/>
        <v>EL7288</v>
      </c>
      <c r="E98" s="13" t="str">
        <f t="shared" si="15"/>
        <v>31/7/2017</v>
      </c>
      <c r="F98" s="10">
        <f t="shared" si="16"/>
        <v>1055</v>
      </c>
      <c r="G98" s="1" t="str">
        <f t="shared" si="12"/>
        <v>220069PERILOGISTIC - BOD PERILOGISTIC LIBERAD0S</v>
      </c>
      <c r="H98" s="1">
        <f t="shared" si="13"/>
        <v>0</v>
      </c>
      <c r="I98" s="1" t="str">
        <f t="shared" si="17"/>
        <v>.</v>
      </c>
      <c r="K98" s="2"/>
      <c r="L98" s="2"/>
      <c r="M98" s="2" t="s">
        <v>94</v>
      </c>
      <c r="N98" s="4">
        <v>42947</v>
      </c>
      <c r="O98" s="2" t="s">
        <v>95</v>
      </c>
    </row>
    <row r="99" spans="1:15" ht="11.25" customHeight="1" x14ac:dyDescent="0.25">
      <c r="A99" s="10" t="str">
        <f t="shared" si="9"/>
        <v>PERILOGISTIC01 - BOD PERILOGISTIC BAJA</v>
      </c>
      <c r="B99" s="10">
        <f t="shared" si="10"/>
        <v>220069</v>
      </c>
      <c r="C99" s="10" t="str">
        <f t="shared" si="11"/>
        <v>DAIVONEX UNG 30 GR</v>
      </c>
      <c r="D99" s="10">
        <f t="shared" si="14"/>
        <v>0</v>
      </c>
      <c r="E99" s="13" t="str">
        <f t="shared" si="15"/>
        <v>0</v>
      </c>
      <c r="F99" s="10" t="str">
        <f t="shared" si="16"/>
        <v/>
      </c>
      <c r="G99" s="1" t="str">
        <f t="shared" si="12"/>
        <v>220069PERILOGISTIC01 - BOD PERILOGISTIC BAJA</v>
      </c>
      <c r="H99" s="1" t="str">
        <f t="shared" si="13"/>
        <v>PERILOGISTIC01 - BOD PERILOGISTIC BAJA</v>
      </c>
      <c r="I99" s="1" t="str">
        <f t="shared" si="17"/>
        <v>.</v>
      </c>
      <c r="K99" s="2"/>
      <c r="L99" s="2" t="s">
        <v>52</v>
      </c>
      <c r="M99" s="2"/>
      <c r="N99" s="4"/>
      <c r="O99" s="2"/>
    </row>
    <row r="100" spans="1:15" ht="11.25" customHeight="1" x14ac:dyDescent="0.25">
      <c r="A100" s="10" t="str">
        <f t="shared" si="9"/>
        <v>PERILOGISTIC01 - BOD PERILOGISTIC BAJA</v>
      </c>
      <c r="B100" s="10">
        <f t="shared" si="10"/>
        <v>220069</v>
      </c>
      <c r="C100" s="10" t="str">
        <f t="shared" si="11"/>
        <v>DAIVONEX UNG 30 GR</v>
      </c>
      <c r="D100" s="10" t="str">
        <f t="shared" si="14"/>
        <v>EJ8442</v>
      </c>
      <c r="E100" s="13" t="str">
        <f t="shared" si="15"/>
        <v>31/5/2016</v>
      </c>
      <c r="F100" s="10">
        <f t="shared" si="16"/>
        <v>6</v>
      </c>
      <c r="G100" s="1" t="str">
        <f t="shared" si="12"/>
        <v>220069PERILOGISTIC01 - BOD PERILOGISTIC BAJA</v>
      </c>
      <c r="H100" s="1">
        <f t="shared" si="13"/>
        <v>0</v>
      </c>
      <c r="I100" s="1" t="str">
        <f t="shared" si="17"/>
        <v>.</v>
      </c>
      <c r="K100" s="2"/>
      <c r="L100" s="2"/>
      <c r="M100" s="2" t="s">
        <v>96</v>
      </c>
      <c r="N100" s="4">
        <v>42521</v>
      </c>
      <c r="O100" s="2" t="s">
        <v>25</v>
      </c>
    </row>
    <row r="101" spans="1:15" ht="11.25" customHeight="1" x14ac:dyDescent="0.25">
      <c r="A101" s="10" t="str">
        <f t="shared" si="9"/>
        <v>PERILOGISTIC03 - BOD PERILOGISTIC DETERIORADOS</v>
      </c>
      <c r="B101" s="10">
        <f t="shared" si="10"/>
        <v>220069</v>
      </c>
      <c r="C101" s="10" t="str">
        <f t="shared" si="11"/>
        <v>DAIVONEX UNG 30 GR</v>
      </c>
      <c r="D101" s="10">
        <f t="shared" si="14"/>
        <v>0</v>
      </c>
      <c r="E101" s="13" t="str">
        <f t="shared" si="15"/>
        <v>0</v>
      </c>
      <c r="F101" s="10" t="str">
        <f t="shared" si="16"/>
        <v/>
      </c>
      <c r="G101" s="1" t="str">
        <f t="shared" si="12"/>
        <v>220069PERILOGISTIC03 - BOD PERILOGISTIC DETERIORADOS</v>
      </c>
      <c r="H101" s="1" t="str">
        <f t="shared" si="13"/>
        <v>PERILOGISTIC03 - BOD PERILOGISTIC DETERIORADOS</v>
      </c>
      <c r="I101" s="1" t="str">
        <f t="shared" si="17"/>
        <v>.</v>
      </c>
      <c r="K101" s="2"/>
      <c r="L101" s="2" t="s">
        <v>57</v>
      </c>
      <c r="M101" s="2"/>
      <c r="N101" s="2"/>
      <c r="O101" s="2"/>
    </row>
    <row r="102" spans="1:15" ht="11.25" customHeight="1" x14ac:dyDescent="0.25">
      <c r="A102" s="10" t="str">
        <f t="shared" si="9"/>
        <v>PERILOGISTIC03 - BOD PERILOGISTIC DETERIORADOS</v>
      </c>
      <c r="B102" s="10">
        <f t="shared" si="10"/>
        <v>220069</v>
      </c>
      <c r="C102" s="10" t="str">
        <f t="shared" si="11"/>
        <v>DAIVONEX UNG 30 GR</v>
      </c>
      <c r="D102" s="10" t="str">
        <f t="shared" si="14"/>
        <v>A18790</v>
      </c>
      <c r="E102" s="13" t="str">
        <f t="shared" si="15"/>
        <v>30/4/2018</v>
      </c>
      <c r="F102" s="10">
        <f t="shared" si="16"/>
        <v>6</v>
      </c>
      <c r="G102" s="1" t="str">
        <f t="shared" si="12"/>
        <v>220069PERILOGISTIC03 - BOD PERILOGISTIC DETERIORADOS</v>
      </c>
      <c r="H102" s="1">
        <f t="shared" si="13"/>
        <v>0</v>
      </c>
      <c r="I102" s="1" t="str">
        <f t="shared" si="17"/>
        <v>.</v>
      </c>
      <c r="K102" s="2"/>
      <c r="L102" s="2"/>
      <c r="M102" s="2" t="s">
        <v>88</v>
      </c>
      <c r="N102" s="4">
        <v>43220</v>
      </c>
      <c r="O102" s="2" t="s">
        <v>25</v>
      </c>
    </row>
    <row r="103" spans="1:15" ht="11.25" customHeight="1" x14ac:dyDescent="0.25">
      <c r="A103" s="10" t="str">
        <f t="shared" si="9"/>
        <v>PERILOGISTIC03 - BOD PERILOGISTIC DETERIORADOS</v>
      </c>
      <c r="B103" s="10">
        <f t="shared" si="10"/>
        <v>220069</v>
      </c>
      <c r="C103" s="10" t="str">
        <f t="shared" si="11"/>
        <v>DAIVONEX UNG 30 GR</v>
      </c>
      <c r="D103" s="10" t="str">
        <f t="shared" si="14"/>
        <v>EL4369</v>
      </c>
      <c r="E103" s="13" t="str">
        <f t="shared" si="15"/>
        <v>4/6/2017</v>
      </c>
      <c r="F103" s="10">
        <f t="shared" si="16"/>
        <v>1</v>
      </c>
      <c r="G103" s="1" t="str">
        <f t="shared" si="12"/>
        <v>220069PERILOGISTIC03 - BOD PERILOGISTIC DETERIORADOS</v>
      </c>
      <c r="H103" s="1">
        <f t="shared" si="13"/>
        <v>0</v>
      </c>
      <c r="I103" s="1" t="str">
        <f t="shared" si="17"/>
        <v>.</v>
      </c>
      <c r="K103" s="2"/>
      <c r="L103" s="2"/>
      <c r="M103" s="2" t="s">
        <v>90</v>
      </c>
      <c r="N103" s="4">
        <v>42890</v>
      </c>
      <c r="O103" s="2" t="s">
        <v>53</v>
      </c>
    </row>
    <row r="104" spans="1:15" ht="11.25" customHeight="1" x14ac:dyDescent="0.25">
      <c r="A104" s="10" t="str">
        <f t="shared" si="9"/>
        <v>POR FACTURAR - BODEGA POR FACTURAR</v>
      </c>
      <c r="B104" s="10">
        <f t="shared" si="10"/>
        <v>220069</v>
      </c>
      <c r="C104" s="10" t="str">
        <f t="shared" si="11"/>
        <v>DAIVONEX UNG 30 GR</v>
      </c>
      <c r="D104" s="10">
        <f t="shared" si="14"/>
        <v>0</v>
      </c>
      <c r="E104" s="13" t="str">
        <f t="shared" si="15"/>
        <v>0</v>
      </c>
      <c r="F104" s="10" t="str">
        <f t="shared" si="16"/>
        <v/>
      </c>
      <c r="G104" s="1" t="str">
        <f t="shared" si="12"/>
        <v>220069POR FACTURAR - BODEGA POR FACTURAR</v>
      </c>
      <c r="H104" s="1" t="str">
        <f t="shared" si="13"/>
        <v>POR FACTURAR - BODEGA POR FACTURAR</v>
      </c>
      <c r="I104" s="1" t="str">
        <f t="shared" si="17"/>
        <v>.</v>
      </c>
      <c r="K104" s="2"/>
      <c r="L104" s="2" t="s">
        <v>33</v>
      </c>
      <c r="M104" s="2"/>
      <c r="N104" s="2"/>
      <c r="O104" s="2"/>
    </row>
    <row r="105" spans="1:15" ht="11.25" customHeight="1" x14ac:dyDescent="0.25">
      <c r="A105" s="10" t="str">
        <f t="shared" si="9"/>
        <v>POR FACTURAR - BODEGA POR FACTURAR</v>
      </c>
      <c r="B105" s="10">
        <f t="shared" si="10"/>
        <v>220069</v>
      </c>
      <c r="C105" s="10" t="str">
        <f t="shared" si="11"/>
        <v>DAIVONEX UNG 30 GR</v>
      </c>
      <c r="D105" s="10" t="str">
        <f t="shared" si="14"/>
        <v>EL7288</v>
      </c>
      <c r="E105" s="13" t="str">
        <f t="shared" si="15"/>
        <v>31/7/2017</v>
      </c>
      <c r="F105" s="10">
        <f t="shared" si="16"/>
        <v>30</v>
      </c>
      <c r="G105" s="1" t="str">
        <f t="shared" si="12"/>
        <v>220069POR FACTURAR - BODEGA POR FACTURAR</v>
      </c>
      <c r="H105" s="1">
        <f t="shared" si="13"/>
        <v>0</v>
      </c>
      <c r="I105" s="1" t="str">
        <f t="shared" si="17"/>
        <v>.</v>
      </c>
      <c r="K105" s="2"/>
      <c r="L105" s="2"/>
      <c r="M105" s="2" t="s">
        <v>94</v>
      </c>
      <c r="N105" s="4">
        <v>42947</v>
      </c>
      <c r="O105" s="2" t="s">
        <v>97</v>
      </c>
    </row>
    <row r="106" spans="1:15" ht="11.25" customHeight="1" x14ac:dyDescent="0.25">
      <c r="A106" s="10" t="str">
        <f t="shared" si="9"/>
        <v>POR FACTURAR - BODEGA POR FACTURAR</v>
      </c>
      <c r="B106" s="10">
        <f t="shared" si="10"/>
        <v>220071</v>
      </c>
      <c r="C106" s="10" t="str">
        <f t="shared" si="11"/>
        <v>DAIVOBET GEL TOPICO 30 GR</v>
      </c>
      <c r="D106" s="10">
        <f t="shared" si="14"/>
        <v>0</v>
      </c>
      <c r="E106" s="13" t="str">
        <f t="shared" si="15"/>
        <v>0</v>
      </c>
      <c r="F106" s="10" t="str">
        <f t="shared" si="16"/>
        <v/>
      </c>
      <c r="G106" s="1" t="str">
        <f t="shared" si="12"/>
        <v>220071POR FACTURAR - BODEGA POR FACTURAR</v>
      </c>
      <c r="H106" s="1">
        <f t="shared" si="13"/>
        <v>0</v>
      </c>
      <c r="I106" s="1">
        <f t="shared" si="17"/>
        <v>220071</v>
      </c>
      <c r="K106" s="2" t="s">
        <v>98</v>
      </c>
      <c r="L106" s="2"/>
      <c r="M106" s="2"/>
      <c r="N106" s="2"/>
      <c r="O106" s="2"/>
    </row>
    <row r="107" spans="1:15" ht="11.25" customHeight="1" x14ac:dyDescent="0.25">
      <c r="A107" s="10" t="str">
        <f t="shared" si="9"/>
        <v>JL - BODEGA JL</v>
      </c>
      <c r="B107" s="10">
        <f t="shared" si="10"/>
        <v>220071</v>
      </c>
      <c r="C107" s="10" t="str">
        <f t="shared" si="11"/>
        <v>DAIVOBET GEL TOPICO 30 GR</v>
      </c>
      <c r="D107" s="10">
        <f t="shared" si="14"/>
        <v>0</v>
      </c>
      <c r="E107" s="13" t="str">
        <f t="shared" si="15"/>
        <v>0</v>
      </c>
      <c r="F107" s="10" t="str">
        <f t="shared" si="16"/>
        <v/>
      </c>
      <c r="G107" s="1" t="str">
        <f t="shared" si="12"/>
        <v>220071JL - BODEGA JL</v>
      </c>
      <c r="H107" s="1" t="str">
        <f t="shared" si="13"/>
        <v>JL - BODEGA JL</v>
      </c>
      <c r="I107" s="1" t="str">
        <f t="shared" si="17"/>
        <v>.</v>
      </c>
      <c r="K107" s="2"/>
      <c r="L107" s="2" t="s">
        <v>40</v>
      </c>
      <c r="M107" s="2"/>
      <c r="N107" s="4"/>
      <c r="O107" s="2"/>
    </row>
    <row r="108" spans="1:15" ht="11.25" customHeight="1" x14ac:dyDescent="0.25">
      <c r="A108" s="10" t="str">
        <f t="shared" si="9"/>
        <v>JL - BODEGA JL</v>
      </c>
      <c r="B108" s="10">
        <f t="shared" si="10"/>
        <v>220071</v>
      </c>
      <c r="C108" s="10" t="str">
        <f t="shared" si="11"/>
        <v>DAIVOBET GEL TOPICO 30 GR</v>
      </c>
      <c r="D108" s="10" t="str">
        <f t="shared" si="14"/>
        <v>DH8768B</v>
      </c>
      <c r="E108" s="13" t="str">
        <f t="shared" si="15"/>
        <v>30/6/2016</v>
      </c>
      <c r="F108" s="10">
        <f t="shared" si="16"/>
        <v>91</v>
      </c>
      <c r="G108" s="1" t="str">
        <f t="shared" si="12"/>
        <v>220071JL - BODEGA JL</v>
      </c>
      <c r="H108" s="1">
        <f t="shared" si="13"/>
        <v>0</v>
      </c>
      <c r="I108" s="1" t="str">
        <f t="shared" si="17"/>
        <v>.</v>
      </c>
      <c r="K108" s="2"/>
      <c r="L108" s="2"/>
      <c r="M108" s="2" t="s">
        <v>99</v>
      </c>
      <c r="N108" s="4">
        <v>42551</v>
      </c>
      <c r="O108" s="2" t="s">
        <v>100</v>
      </c>
    </row>
    <row r="109" spans="1:15" ht="11.25" customHeight="1" x14ac:dyDescent="0.25">
      <c r="A109" s="10" t="str">
        <f t="shared" si="9"/>
        <v>OFICINA - BODEGA OFICINA</v>
      </c>
      <c r="B109" s="10">
        <f t="shared" si="10"/>
        <v>220071</v>
      </c>
      <c r="C109" s="10" t="str">
        <f t="shared" si="11"/>
        <v>DAIVOBET GEL TOPICO 30 GR</v>
      </c>
      <c r="D109" s="10">
        <f t="shared" si="14"/>
        <v>0</v>
      </c>
      <c r="E109" s="13" t="str">
        <f t="shared" si="15"/>
        <v>0</v>
      </c>
      <c r="F109" s="10" t="str">
        <f t="shared" si="16"/>
        <v/>
      </c>
      <c r="G109" s="1" t="str">
        <f t="shared" si="12"/>
        <v>220071OFICINA - BODEGA OFICINA</v>
      </c>
      <c r="H109" s="1" t="str">
        <f t="shared" si="13"/>
        <v>OFICINA - BODEGA OFICINA</v>
      </c>
      <c r="I109" s="1" t="str">
        <f t="shared" si="17"/>
        <v>.</v>
      </c>
      <c r="K109" s="2"/>
      <c r="L109" s="2" t="s">
        <v>19</v>
      </c>
      <c r="M109" s="2"/>
      <c r="N109" s="4"/>
      <c r="O109" s="2"/>
    </row>
    <row r="110" spans="1:15" ht="11.25" customHeight="1" x14ac:dyDescent="0.25">
      <c r="A110" s="10" t="str">
        <f t="shared" si="9"/>
        <v>OFICINA - BODEGA OFICINA</v>
      </c>
      <c r="B110" s="10">
        <f t="shared" si="10"/>
        <v>220071</v>
      </c>
      <c r="C110" s="10" t="str">
        <f t="shared" si="11"/>
        <v>DAIVOBET GEL TOPICO 30 GR</v>
      </c>
      <c r="D110" s="10" t="str">
        <f t="shared" si="14"/>
        <v>A10159C</v>
      </c>
      <c r="E110" s="13" t="str">
        <f t="shared" si="15"/>
        <v>30/8/2017</v>
      </c>
      <c r="F110" s="10">
        <f t="shared" si="16"/>
        <v>94</v>
      </c>
      <c r="G110" s="1" t="str">
        <f t="shared" si="12"/>
        <v>220071OFICINA - BODEGA OFICINA</v>
      </c>
      <c r="H110" s="1">
        <f t="shared" si="13"/>
        <v>0</v>
      </c>
      <c r="I110" s="1" t="str">
        <f t="shared" si="17"/>
        <v>.</v>
      </c>
      <c r="K110" s="2"/>
      <c r="L110" s="2"/>
      <c r="M110" s="2" t="s">
        <v>101</v>
      </c>
      <c r="N110" s="4">
        <v>42977</v>
      </c>
      <c r="O110" s="2" t="s">
        <v>102</v>
      </c>
    </row>
    <row r="111" spans="1:15" ht="11.25" customHeight="1" x14ac:dyDescent="0.25">
      <c r="A111" s="10" t="str">
        <f t="shared" si="9"/>
        <v>PERILOGISTIC - BOD PERILOGISTIC LIBERAD0S</v>
      </c>
      <c r="B111" s="10">
        <f t="shared" si="10"/>
        <v>220071</v>
      </c>
      <c r="C111" s="10" t="str">
        <f t="shared" si="11"/>
        <v>DAIVOBET GEL TOPICO 30 GR</v>
      </c>
      <c r="D111" s="10">
        <f t="shared" si="14"/>
        <v>0</v>
      </c>
      <c r="E111" s="13" t="str">
        <f t="shared" si="15"/>
        <v>0</v>
      </c>
      <c r="F111" s="10" t="str">
        <f t="shared" si="16"/>
        <v/>
      </c>
      <c r="G111" s="1" t="str">
        <f t="shared" si="12"/>
        <v>220071PERILOGISTIC - BOD PERILOGISTIC LIBERAD0S</v>
      </c>
      <c r="H111" s="1" t="str">
        <f t="shared" si="13"/>
        <v>PERILOGISTIC - BOD PERILOGISTIC LIBERAD0S</v>
      </c>
      <c r="I111" s="1" t="str">
        <f t="shared" si="17"/>
        <v>.</v>
      </c>
      <c r="K111" s="2"/>
      <c r="L111" s="2" t="s">
        <v>30</v>
      </c>
      <c r="M111" s="2"/>
      <c r="N111" s="4"/>
      <c r="O111" s="2"/>
    </row>
    <row r="112" spans="1:15" ht="11.25" customHeight="1" x14ac:dyDescent="0.25">
      <c r="A112" s="10" t="str">
        <f t="shared" si="9"/>
        <v>PERILOGISTIC - BOD PERILOGISTIC LIBERAD0S</v>
      </c>
      <c r="B112" s="10">
        <f t="shared" si="10"/>
        <v>220071</v>
      </c>
      <c r="C112" s="10" t="str">
        <f t="shared" si="11"/>
        <v>DAIVOBET GEL TOPICO 30 GR</v>
      </c>
      <c r="D112" s="10" t="str">
        <f t="shared" si="14"/>
        <v>A14685B</v>
      </c>
      <c r="E112" s="13" t="str">
        <f t="shared" si="15"/>
        <v>28/2/2018</v>
      </c>
      <c r="F112" s="10">
        <f t="shared" si="16"/>
        <v>811</v>
      </c>
      <c r="G112" s="1" t="str">
        <f t="shared" si="12"/>
        <v>220071PERILOGISTIC - BOD PERILOGISTIC LIBERAD0S</v>
      </c>
      <c r="H112" s="1">
        <f t="shared" si="13"/>
        <v>0</v>
      </c>
      <c r="I112" s="1" t="str">
        <f t="shared" si="17"/>
        <v>.</v>
      </c>
      <c r="K112" s="2"/>
      <c r="L112" s="2"/>
      <c r="M112" s="2" t="s">
        <v>103</v>
      </c>
      <c r="N112" s="4">
        <v>43159</v>
      </c>
      <c r="O112" s="2" t="s">
        <v>104</v>
      </c>
    </row>
    <row r="113" spans="1:15" ht="11.25" customHeight="1" x14ac:dyDescent="0.25">
      <c r="A113" s="10" t="str">
        <f t="shared" si="9"/>
        <v>PERILOGISTIC01 - BOD PERILOGISTIC BAJA</v>
      </c>
      <c r="B113" s="10">
        <f t="shared" si="10"/>
        <v>220071</v>
      </c>
      <c r="C113" s="10" t="str">
        <f t="shared" si="11"/>
        <v>DAIVOBET GEL TOPICO 30 GR</v>
      </c>
      <c r="D113" s="10">
        <f t="shared" si="14"/>
        <v>0</v>
      </c>
      <c r="E113" s="13" t="str">
        <f t="shared" si="15"/>
        <v>0</v>
      </c>
      <c r="F113" s="10" t="str">
        <f t="shared" si="16"/>
        <v/>
      </c>
      <c r="G113" s="1" t="str">
        <f t="shared" si="12"/>
        <v>220071PERILOGISTIC01 - BOD PERILOGISTIC BAJA</v>
      </c>
      <c r="H113" s="1" t="str">
        <f t="shared" si="13"/>
        <v>PERILOGISTIC01 - BOD PERILOGISTIC BAJA</v>
      </c>
      <c r="I113" s="1" t="str">
        <f t="shared" si="17"/>
        <v>.</v>
      </c>
      <c r="K113" s="2"/>
      <c r="L113" s="2" t="s">
        <v>52</v>
      </c>
      <c r="M113" s="2"/>
      <c r="N113" s="4"/>
      <c r="O113" s="2"/>
    </row>
    <row r="114" spans="1:15" ht="11.25" customHeight="1" x14ac:dyDescent="0.25">
      <c r="A114" s="10" t="str">
        <f t="shared" si="9"/>
        <v>PERILOGISTIC01 - BOD PERILOGISTIC BAJA</v>
      </c>
      <c r="B114" s="10">
        <f t="shared" si="10"/>
        <v>220071</v>
      </c>
      <c r="C114" s="10" t="str">
        <f t="shared" si="11"/>
        <v>DAIVOBET GEL TOPICO 30 GR</v>
      </c>
      <c r="D114" s="10" t="str">
        <f t="shared" si="14"/>
        <v>DH8768B</v>
      </c>
      <c r="E114" s="13" t="str">
        <f t="shared" si="15"/>
        <v>30/6/2016</v>
      </c>
      <c r="F114" s="10">
        <f t="shared" si="16"/>
        <v>118</v>
      </c>
      <c r="G114" s="1" t="str">
        <f t="shared" si="12"/>
        <v>220071PERILOGISTIC01 - BOD PERILOGISTIC BAJA</v>
      </c>
      <c r="H114" s="1">
        <f t="shared" si="13"/>
        <v>0</v>
      </c>
      <c r="I114" s="1" t="str">
        <f t="shared" si="17"/>
        <v>.</v>
      </c>
      <c r="K114" s="2"/>
      <c r="L114" s="2"/>
      <c r="M114" s="2" t="s">
        <v>99</v>
      </c>
      <c r="N114" s="4">
        <v>42551</v>
      </c>
      <c r="O114" s="2" t="s">
        <v>105</v>
      </c>
    </row>
    <row r="115" spans="1:15" ht="11.25" customHeight="1" x14ac:dyDescent="0.25">
      <c r="A115" s="10" t="str">
        <f t="shared" si="9"/>
        <v>POR FACTURAR - BODEGA POR FACTURAR</v>
      </c>
      <c r="B115" s="10">
        <f t="shared" si="10"/>
        <v>220071</v>
      </c>
      <c r="C115" s="10" t="str">
        <f t="shared" si="11"/>
        <v>DAIVOBET GEL TOPICO 30 GR</v>
      </c>
      <c r="D115" s="10">
        <f t="shared" si="14"/>
        <v>0</v>
      </c>
      <c r="E115" s="13" t="str">
        <f t="shared" si="15"/>
        <v>0</v>
      </c>
      <c r="F115" s="10" t="str">
        <f t="shared" si="16"/>
        <v/>
      </c>
      <c r="G115" s="1" t="str">
        <f t="shared" si="12"/>
        <v>220071POR FACTURAR - BODEGA POR FACTURAR</v>
      </c>
      <c r="H115" s="1" t="str">
        <f t="shared" si="13"/>
        <v>POR FACTURAR - BODEGA POR FACTURAR</v>
      </c>
      <c r="I115" s="1" t="str">
        <f t="shared" si="17"/>
        <v>.</v>
      </c>
      <c r="K115" s="2"/>
      <c r="L115" s="2" t="s">
        <v>33</v>
      </c>
      <c r="M115" s="2"/>
      <c r="N115" s="4"/>
      <c r="O115" s="2"/>
    </row>
    <row r="116" spans="1:15" ht="11.25" customHeight="1" x14ac:dyDescent="0.25">
      <c r="A116" s="10" t="str">
        <f t="shared" si="9"/>
        <v>POR FACTURAR - BODEGA POR FACTURAR</v>
      </c>
      <c r="B116" s="10">
        <f t="shared" si="10"/>
        <v>220071</v>
      </c>
      <c r="C116" s="10" t="str">
        <f t="shared" si="11"/>
        <v>DAIVOBET GEL TOPICO 30 GR</v>
      </c>
      <c r="D116" s="10">
        <f t="shared" si="14"/>
        <v>73147</v>
      </c>
      <c r="E116" s="13" t="str">
        <f t="shared" si="15"/>
        <v>30/11/2016</v>
      </c>
      <c r="F116" s="10">
        <f t="shared" si="16"/>
        <v>40</v>
      </c>
      <c r="G116" s="1" t="str">
        <f t="shared" si="12"/>
        <v>220071POR FACTURAR - BODEGA POR FACTURAR</v>
      </c>
      <c r="H116" s="1">
        <f t="shared" si="13"/>
        <v>0</v>
      </c>
      <c r="I116" s="1" t="str">
        <f t="shared" si="17"/>
        <v>.</v>
      </c>
      <c r="K116" s="2"/>
      <c r="L116" s="2"/>
      <c r="M116" s="2">
        <v>73147</v>
      </c>
      <c r="N116" s="4">
        <v>42704</v>
      </c>
      <c r="O116" s="2" t="s">
        <v>106</v>
      </c>
    </row>
    <row r="117" spans="1:15" ht="11.25" customHeight="1" x14ac:dyDescent="0.25">
      <c r="A117" s="10" t="str">
        <f t="shared" si="9"/>
        <v>POR FACTURAR - BODEGA POR FACTURAR</v>
      </c>
      <c r="B117" s="10">
        <f t="shared" si="10"/>
        <v>220071</v>
      </c>
      <c r="C117" s="10" t="str">
        <f t="shared" si="11"/>
        <v>DAIVOBET GEL TOPICO 30 GR</v>
      </c>
      <c r="D117" s="10" t="str">
        <f t="shared" si="14"/>
        <v>A08792C</v>
      </c>
      <c r="E117" s="13" t="str">
        <f t="shared" si="15"/>
        <v>1/7/2017</v>
      </c>
      <c r="F117" s="10">
        <f t="shared" si="16"/>
        <v>1</v>
      </c>
      <c r="G117" s="1" t="str">
        <f t="shared" si="12"/>
        <v>220071POR FACTURAR - BODEGA POR FACTURAR</v>
      </c>
      <c r="H117" s="1">
        <f t="shared" si="13"/>
        <v>0</v>
      </c>
      <c r="I117" s="1" t="str">
        <f t="shared" si="17"/>
        <v>.</v>
      </c>
      <c r="K117" s="2"/>
      <c r="L117" s="2"/>
      <c r="M117" s="2" t="s">
        <v>107</v>
      </c>
      <c r="N117" s="4">
        <v>42917</v>
      </c>
      <c r="O117" s="2" t="s">
        <v>53</v>
      </c>
    </row>
    <row r="118" spans="1:15" ht="11.25" customHeight="1" x14ac:dyDescent="0.25">
      <c r="A118" s="10" t="str">
        <f t="shared" si="9"/>
        <v>POR FACTURAR - BODEGA POR FACTURAR</v>
      </c>
      <c r="B118" s="10">
        <f t="shared" si="10"/>
        <v>220071</v>
      </c>
      <c r="C118" s="10" t="str">
        <f t="shared" si="11"/>
        <v>DAIVOBET GEL TOPICO 30 GR</v>
      </c>
      <c r="D118" s="10" t="str">
        <f t="shared" si="14"/>
        <v>A10159C</v>
      </c>
      <c r="E118" s="13" t="str">
        <f t="shared" si="15"/>
        <v>30/8/2017</v>
      </c>
      <c r="F118" s="10">
        <f t="shared" si="16"/>
        <v>21</v>
      </c>
      <c r="G118" s="1" t="str">
        <f t="shared" si="12"/>
        <v>220071POR FACTURAR - BODEGA POR FACTURAR</v>
      </c>
      <c r="H118" s="1">
        <f t="shared" si="13"/>
        <v>0</v>
      </c>
      <c r="I118" s="1" t="str">
        <f t="shared" si="17"/>
        <v>.</v>
      </c>
      <c r="K118" s="2"/>
      <c r="L118" s="2"/>
      <c r="M118" s="2" t="s">
        <v>101</v>
      </c>
      <c r="N118" s="4">
        <v>42977</v>
      </c>
      <c r="O118" s="2" t="s">
        <v>108</v>
      </c>
    </row>
    <row r="119" spans="1:15" ht="11.25" customHeight="1" x14ac:dyDescent="0.25">
      <c r="A119" s="10" t="str">
        <f t="shared" si="9"/>
        <v>POR FACTURAR - BODEGA POR FACTURAR</v>
      </c>
      <c r="B119" s="10">
        <f t="shared" si="10"/>
        <v>220071</v>
      </c>
      <c r="C119" s="10" t="str">
        <f t="shared" si="11"/>
        <v>DAIVOBET GEL TOPICO 30 GR</v>
      </c>
      <c r="D119" s="10" t="str">
        <f t="shared" si="14"/>
        <v>DH8768B</v>
      </c>
      <c r="E119" s="13" t="str">
        <f t="shared" si="15"/>
        <v>30/6/2016</v>
      </c>
      <c r="F119" s="10">
        <f t="shared" si="16"/>
        <v>4</v>
      </c>
      <c r="G119" s="1" t="str">
        <f t="shared" si="12"/>
        <v>220071POR FACTURAR - BODEGA POR FACTURAR</v>
      </c>
      <c r="H119" s="1">
        <f t="shared" si="13"/>
        <v>0</v>
      </c>
      <c r="I119" s="1" t="str">
        <f t="shared" si="17"/>
        <v>.</v>
      </c>
      <c r="K119" s="2"/>
      <c r="L119" s="2"/>
      <c r="M119" s="2" t="s">
        <v>99</v>
      </c>
      <c r="N119" s="4">
        <v>42551</v>
      </c>
      <c r="O119" s="2" t="s">
        <v>54</v>
      </c>
    </row>
    <row r="120" spans="1:15" ht="11.25" customHeight="1" x14ac:dyDescent="0.25">
      <c r="A120" s="10" t="str">
        <f t="shared" si="9"/>
        <v>SALA DE VENTAS - BODEGA SALA DE VENTAS</v>
      </c>
      <c r="B120" s="10">
        <f t="shared" si="10"/>
        <v>220071</v>
      </c>
      <c r="C120" s="10" t="str">
        <f t="shared" si="11"/>
        <v>DAIVOBET GEL TOPICO 30 GR</v>
      </c>
      <c r="D120" s="10">
        <f t="shared" si="14"/>
        <v>0</v>
      </c>
      <c r="E120" s="13" t="str">
        <f t="shared" si="15"/>
        <v>0</v>
      </c>
      <c r="F120" s="10" t="str">
        <f t="shared" si="16"/>
        <v/>
      </c>
      <c r="G120" s="1" t="str">
        <f t="shared" si="12"/>
        <v>220071SALA DE VENTAS - BODEGA SALA DE VENTAS</v>
      </c>
      <c r="H120" s="1" t="str">
        <f t="shared" si="13"/>
        <v>SALA DE VENTAS - BODEGA SALA DE VENTAS</v>
      </c>
      <c r="I120" s="1" t="str">
        <f t="shared" si="17"/>
        <v>.</v>
      </c>
      <c r="K120" s="2"/>
      <c r="L120" s="2" t="s">
        <v>109</v>
      </c>
      <c r="M120" s="2"/>
      <c r="N120" s="2"/>
      <c r="O120" s="2"/>
    </row>
    <row r="121" spans="1:15" ht="11.25" customHeight="1" x14ac:dyDescent="0.25">
      <c r="A121" s="10" t="str">
        <f t="shared" si="9"/>
        <v>SALA DE VENTAS - BODEGA SALA DE VENTAS</v>
      </c>
      <c r="B121" s="10">
        <f t="shared" si="10"/>
        <v>220071</v>
      </c>
      <c r="C121" s="10" t="str">
        <f t="shared" si="11"/>
        <v>DAIVOBET GEL TOPICO 30 GR</v>
      </c>
      <c r="D121" s="10" t="str">
        <f t="shared" si="14"/>
        <v>A10041D</v>
      </c>
      <c r="E121" s="13" t="str">
        <f t="shared" si="15"/>
        <v>19/8/2017</v>
      </c>
      <c r="F121" s="10">
        <f t="shared" si="16"/>
        <v>8</v>
      </c>
      <c r="G121" s="1" t="str">
        <f t="shared" si="12"/>
        <v>220071SALA DE VENTAS - BODEGA SALA DE VENTAS</v>
      </c>
      <c r="H121" s="1">
        <f t="shared" si="13"/>
        <v>0</v>
      </c>
      <c r="I121" s="1" t="str">
        <f t="shared" si="17"/>
        <v>.</v>
      </c>
      <c r="K121" s="2"/>
      <c r="L121" s="2"/>
      <c r="M121" s="2" t="s">
        <v>110</v>
      </c>
      <c r="N121" s="4">
        <v>42966</v>
      </c>
      <c r="O121" s="2" t="s">
        <v>58</v>
      </c>
    </row>
    <row r="122" spans="1:15" ht="11.25" customHeight="1" x14ac:dyDescent="0.25">
      <c r="A122" s="10" t="str">
        <f t="shared" si="9"/>
        <v>SALA DE VENTAS - BODEGA SALA DE VENTAS</v>
      </c>
      <c r="B122" s="10">
        <f t="shared" si="10"/>
        <v>220072</v>
      </c>
      <c r="C122" s="10" t="str">
        <f t="shared" si="11"/>
        <v>DAIVOBET UNGUENTO TOPICO 30GR</v>
      </c>
      <c r="D122" s="10">
        <f t="shared" si="14"/>
        <v>0</v>
      </c>
      <c r="E122" s="13" t="str">
        <f t="shared" si="15"/>
        <v>0</v>
      </c>
      <c r="F122" s="10" t="str">
        <f t="shared" si="16"/>
        <v/>
      </c>
      <c r="G122" s="1" t="str">
        <f t="shared" si="12"/>
        <v>220072SALA DE VENTAS - BODEGA SALA DE VENTAS</v>
      </c>
      <c r="H122" s="1">
        <f t="shared" si="13"/>
        <v>0</v>
      </c>
      <c r="I122" s="1">
        <f t="shared" si="17"/>
        <v>220072</v>
      </c>
      <c r="K122" s="2" t="s">
        <v>111</v>
      </c>
      <c r="L122" s="2"/>
      <c r="M122" s="2"/>
      <c r="N122" s="2"/>
      <c r="O122" s="2"/>
    </row>
    <row r="123" spans="1:15" ht="11.25" customHeight="1" x14ac:dyDescent="0.25">
      <c r="A123" s="10" t="str">
        <f t="shared" si="9"/>
        <v>BODCUA - CUARENTENA PHARMA ISA</v>
      </c>
      <c r="B123" s="10">
        <f t="shared" si="10"/>
        <v>220072</v>
      </c>
      <c r="C123" s="10" t="str">
        <f t="shared" si="11"/>
        <v>DAIVOBET UNGUENTO TOPICO 30GR</v>
      </c>
      <c r="D123" s="10">
        <f t="shared" si="14"/>
        <v>0</v>
      </c>
      <c r="E123" s="13" t="str">
        <f t="shared" si="15"/>
        <v>0</v>
      </c>
      <c r="F123" s="10" t="str">
        <f t="shared" si="16"/>
        <v/>
      </c>
      <c r="G123" s="1" t="str">
        <f t="shared" si="12"/>
        <v>220072BODCUA - CUARENTENA PHARMA ISA</v>
      </c>
      <c r="H123" s="1" t="str">
        <f t="shared" si="13"/>
        <v>BODCUA - CUARENTENA PHARMA ISA</v>
      </c>
      <c r="I123" s="1" t="str">
        <f t="shared" si="17"/>
        <v>.</v>
      </c>
      <c r="K123" s="2"/>
      <c r="L123" s="2" t="s">
        <v>37</v>
      </c>
      <c r="M123" s="2"/>
      <c r="N123" s="4"/>
      <c r="O123" s="2"/>
    </row>
    <row r="124" spans="1:15" ht="11.25" customHeight="1" x14ac:dyDescent="0.25">
      <c r="A124" s="10" t="str">
        <f t="shared" si="9"/>
        <v>BODCUA - CUARENTENA PHARMA ISA</v>
      </c>
      <c r="B124" s="10">
        <f t="shared" si="10"/>
        <v>220072</v>
      </c>
      <c r="C124" s="10" t="str">
        <f t="shared" si="11"/>
        <v>DAIVOBET UNGUENTO TOPICO 30GR</v>
      </c>
      <c r="D124" s="10" t="str">
        <f t="shared" si="14"/>
        <v>A20853</v>
      </c>
      <c r="E124" s="13" t="str">
        <f t="shared" si="15"/>
        <v>31/5/2018</v>
      </c>
      <c r="F124" s="10">
        <f t="shared" si="16"/>
        <v>12</v>
      </c>
      <c r="G124" s="1" t="str">
        <f t="shared" si="12"/>
        <v>220072BODCUA - CUARENTENA PHARMA ISA</v>
      </c>
      <c r="H124" s="1">
        <f t="shared" si="13"/>
        <v>0</v>
      </c>
      <c r="I124" s="1" t="str">
        <f t="shared" si="17"/>
        <v>.</v>
      </c>
      <c r="K124" s="2"/>
      <c r="L124" s="2"/>
      <c r="M124" s="2" t="s">
        <v>112</v>
      </c>
      <c r="N124" s="4">
        <v>43251</v>
      </c>
      <c r="O124" s="2" t="s">
        <v>23</v>
      </c>
    </row>
    <row r="125" spans="1:15" ht="11.25" customHeight="1" x14ac:dyDescent="0.25">
      <c r="A125" s="10" t="str">
        <f t="shared" si="9"/>
        <v>JL - BODEGA JL</v>
      </c>
      <c r="B125" s="10">
        <f t="shared" si="10"/>
        <v>220072</v>
      </c>
      <c r="C125" s="10" t="str">
        <f t="shared" si="11"/>
        <v>DAIVOBET UNGUENTO TOPICO 30GR</v>
      </c>
      <c r="D125" s="10">
        <f t="shared" si="14"/>
        <v>0</v>
      </c>
      <c r="E125" s="13" t="str">
        <f t="shared" si="15"/>
        <v>0</v>
      </c>
      <c r="F125" s="10" t="str">
        <f t="shared" si="16"/>
        <v/>
      </c>
      <c r="G125" s="1" t="str">
        <f t="shared" si="12"/>
        <v>220072JL - BODEGA JL</v>
      </c>
      <c r="H125" s="1" t="str">
        <f t="shared" si="13"/>
        <v>JL - BODEGA JL</v>
      </c>
      <c r="I125" s="1" t="str">
        <f t="shared" si="17"/>
        <v>.</v>
      </c>
      <c r="K125" s="2"/>
      <c r="L125" s="2" t="s">
        <v>40</v>
      </c>
      <c r="M125" s="2"/>
      <c r="N125" s="4"/>
      <c r="O125" s="2"/>
    </row>
    <row r="126" spans="1:15" ht="11.25" customHeight="1" x14ac:dyDescent="0.25">
      <c r="A126" s="10" t="str">
        <f t="shared" si="9"/>
        <v>JL - BODEGA JL</v>
      </c>
      <c r="B126" s="10">
        <f t="shared" si="10"/>
        <v>220072</v>
      </c>
      <c r="C126" s="10" t="str">
        <f t="shared" si="11"/>
        <v>DAIVOBET UNGUENTO TOPICO 30GR</v>
      </c>
      <c r="D126" s="10" t="str">
        <f t="shared" si="14"/>
        <v>EJ9021</v>
      </c>
      <c r="E126" s="13" t="str">
        <f t="shared" si="15"/>
        <v>31/5/2016</v>
      </c>
      <c r="F126" s="10">
        <f t="shared" si="16"/>
        <v>1</v>
      </c>
      <c r="G126" s="1" t="str">
        <f t="shared" si="12"/>
        <v>220072JL - BODEGA JL</v>
      </c>
      <c r="H126" s="1">
        <f t="shared" si="13"/>
        <v>0</v>
      </c>
      <c r="I126" s="1" t="str">
        <f t="shared" si="17"/>
        <v>.</v>
      </c>
      <c r="K126" s="2"/>
      <c r="L126" s="2"/>
      <c r="M126" s="2" t="s">
        <v>113</v>
      </c>
      <c r="N126" s="4">
        <v>42521</v>
      </c>
      <c r="O126" s="2" t="s">
        <v>53</v>
      </c>
    </row>
    <row r="127" spans="1:15" ht="11.25" customHeight="1" x14ac:dyDescent="0.25">
      <c r="A127" s="10" t="str">
        <f t="shared" si="9"/>
        <v>OFICINA - BODEGA OFICINA</v>
      </c>
      <c r="B127" s="10">
        <f t="shared" si="10"/>
        <v>220072</v>
      </c>
      <c r="C127" s="10" t="str">
        <f t="shared" si="11"/>
        <v>DAIVOBET UNGUENTO TOPICO 30GR</v>
      </c>
      <c r="D127" s="10">
        <f t="shared" si="14"/>
        <v>0</v>
      </c>
      <c r="E127" s="13" t="str">
        <f t="shared" si="15"/>
        <v>0</v>
      </c>
      <c r="F127" s="10" t="str">
        <f t="shared" si="16"/>
        <v/>
      </c>
      <c r="G127" s="1" t="str">
        <f t="shared" si="12"/>
        <v>220072OFICINA - BODEGA OFICINA</v>
      </c>
      <c r="H127" s="1" t="str">
        <f t="shared" si="13"/>
        <v>OFICINA - BODEGA OFICINA</v>
      </c>
      <c r="I127" s="1" t="str">
        <f t="shared" si="17"/>
        <v>.</v>
      </c>
      <c r="K127" s="2"/>
      <c r="L127" s="2" t="s">
        <v>19</v>
      </c>
      <c r="M127" s="2"/>
      <c r="N127" s="2"/>
      <c r="O127" s="2"/>
    </row>
    <row r="128" spans="1:15" ht="11.25" customHeight="1" x14ac:dyDescent="0.25">
      <c r="A128" s="10" t="str">
        <f t="shared" si="9"/>
        <v>OFICINA - BODEGA OFICINA</v>
      </c>
      <c r="B128" s="10">
        <f t="shared" si="10"/>
        <v>220072</v>
      </c>
      <c r="C128" s="10" t="str">
        <f t="shared" si="11"/>
        <v>DAIVOBET UNGUENTO TOPICO 30GR</v>
      </c>
      <c r="D128" s="10" t="str">
        <f t="shared" si="14"/>
        <v>EL4661</v>
      </c>
      <c r="E128" s="13" t="str">
        <f t="shared" si="15"/>
        <v>10/6/2017</v>
      </c>
      <c r="F128" s="10">
        <f t="shared" si="16"/>
        <v>3</v>
      </c>
      <c r="G128" s="1" t="str">
        <f t="shared" si="12"/>
        <v>220072OFICINA - BODEGA OFICINA</v>
      </c>
      <c r="H128" s="1">
        <f t="shared" si="13"/>
        <v>0</v>
      </c>
      <c r="I128" s="1" t="str">
        <f t="shared" si="17"/>
        <v>.</v>
      </c>
      <c r="K128" s="2"/>
      <c r="L128" s="2"/>
      <c r="M128" s="2" t="s">
        <v>114</v>
      </c>
      <c r="N128" s="4">
        <v>42896</v>
      </c>
      <c r="O128" s="2" t="s">
        <v>31</v>
      </c>
    </row>
    <row r="129" spans="1:15" ht="11.25" customHeight="1" x14ac:dyDescent="0.25">
      <c r="A129" s="10" t="str">
        <f t="shared" si="9"/>
        <v>OFICINA - BODEGA OFICINA</v>
      </c>
      <c r="B129" s="10">
        <f t="shared" si="10"/>
        <v>220072</v>
      </c>
      <c r="C129" s="10" t="str">
        <f t="shared" si="11"/>
        <v>DAIVOBET UNGUENTO TOPICO 30GR</v>
      </c>
      <c r="D129" s="10" t="str">
        <f t="shared" si="14"/>
        <v>EL7303</v>
      </c>
      <c r="E129" s="13" t="str">
        <f t="shared" si="15"/>
        <v>30/8/2017</v>
      </c>
      <c r="F129" s="10">
        <f t="shared" si="16"/>
        <v>36</v>
      </c>
      <c r="G129" s="1" t="str">
        <f t="shared" si="12"/>
        <v>220072OFICINA - BODEGA OFICINA</v>
      </c>
      <c r="H129" s="1">
        <f t="shared" si="13"/>
        <v>0</v>
      </c>
      <c r="I129" s="1" t="str">
        <f t="shared" si="17"/>
        <v>.</v>
      </c>
      <c r="K129" s="2"/>
      <c r="L129" s="2"/>
      <c r="M129" s="2" t="s">
        <v>115</v>
      </c>
      <c r="N129" s="4">
        <v>42977</v>
      </c>
      <c r="O129" s="2" t="s">
        <v>116</v>
      </c>
    </row>
    <row r="130" spans="1:15" ht="11.25" customHeight="1" x14ac:dyDescent="0.25">
      <c r="A130" s="10" t="str">
        <f t="shared" si="9"/>
        <v>PERILOGISTIC - BOD PERILOGISTIC LIBERAD0S</v>
      </c>
      <c r="B130" s="10">
        <f t="shared" si="10"/>
        <v>220072</v>
      </c>
      <c r="C130" s="10" t="str">
        <f t="shared" si="11"/>
        <v>DAIVOBET UNGUENTO TOPICO 30GR</v>
      </c>
      <c r="D130" s="10">
        <f t="shared" si="14"/>
        <v>0</v>
      </c>
      <c r="E130" s="13" t="str">
        <f t="shared" si="15"/>
        <v>0</v>
      </c>
      <c r="F130" s="10" t="str">
        <f t="shared" si="16"/>
        <v/>
      </c>
      <c r="G130" s="1" t="str">
        <f t="shared" si="12"/>
        <v>220072PERILOGISTIC - BOD PERILOGISTIC LIBERAD0S</v>
      </c>
      <c r="H130" s="1" t="str">
        <f t="shared" si="13"/>
        <v>PERILOGISTIC - BOD PERILOGISTIC LIBERAD0S</v>
      </c>
      <c r="I130" s="1" t="str">
        <f t="shared" si="17"/>
        <v>.</v>
      </c>
      <c r="K130" s="2"/>
      <c r="L130" s="2" t="s">
        <v>30</v>
      </c>
      <c r="M130" s="2"/>
      <c r="N130" s="4"/>
      <c r="O130" s="2"/>
    </row>
    <row r="131" spans="1:15" ht="11.25" customHeight="1" x14ac:dyDescent="0.25">
      <c r="A131" s="10" t="str">
        <f t="shared" si="9"/>
        <v>PERILOGISTIC - BOD PERILOGISTIC LIBERAD0S</v>
      </c>
      <c r="B131" s="10">
        <f t="shared" si="10"/>
        <v>220072</v>
      </c>
      <c r="C131" s="10" t="str">
        <f t="shared" si="11"/>
        <v>DAIVOBET UNGUENTO TOPICO 30GR</v>
      </c>
      <c r="D131" s="10" t="str">
        <f t="shared" si="14"/>
        <v>A20853</v>
      </c>
      <c r="E131" s="13" t="str">
        <f t="shared" si="15"/>
        <v>31/5/2018</v>
      </c>
      <c r="F131" s="10">
        <f t="shared" si="16"/>
        <v>1482</v>
      </c>
      <c r="G131" s="1" t="str">
        <f t="shared" si="12"/>
        <v>220072PERILOGISTIC - BOD PERILOGISTIC LIBERAD0S</v>
      </c>
      <c r="H131" s="1">
        <f t="shared" si="13"/>
        <v>0</v>
      </c>
      <c r="I131" s="1" t="str">
        <f t="shared" si="17"/>
        <v>.</v>
      </c>
      <c r="K131" s="2"/>
      <c r="L131" s="2"/>
      <c r="M131" s="2" t="s">
        <v>112</v>
      </c>
      <c r="N131" s="4">
        <v>43251</v>
      </c>
      <c r="O131" s="2" t="s">
        <v>117</v>
      </c>
    </row>
    <row r="132" spans="1:15" ht="11.25" customHeight="1" x14ac:dyDescent="0.25">
      <c r="A132" s="10" t="str">
        <f t="shared" si="9"/>
        <v>PERILOGISTIC - BOD PERILOGISTIC LIBERAD0S</v>
      </c>
      <c r="B132" s="10">
        <f t="shared" si="10"/>
        <v>220072</v>
      </c>
      <c r="C132" s="10" t="str">
        <f t="shared" si="11"/>
        <v>DAIVOBET UNGUENTO TOPICO 30GR</v>
      </c>
      <c r="D132" s="10" t="str">
        <f t="shared" si="14"/>
        <v>EL8943</v>
      </c>
      <c r="E132" s="13" t="str">
        <f t="shared" si="15"/>
        <v>30/9/2017</v>
      </c>
      <c r="F132" s="10">
        <f t="shared" si="16"/>
        <v>264</v>
      </c>
      <c r="G132" s="1" t="str">
        <f t="shared" si="12"/>
        <v>220072PERILOGISTIC - BOD PERILOGISTIC LIBERAD0S</v>
      </c>
      <c r="H132" s="1">
        <f t="shared" si="13"/>
        <v>0</v>
      </c>
      <c r="I132" s="1" t="str">
        <f t="shared" si="17"/>
        <v>.</v>
      </c>
      <c r="K132" s="2"/>
      <c r="L132" s="2"/>
      <c r="M132" s="2" t="s">
        <v>118</v>
      </c>
      <c r="N132" s="4">
        <v>43008</v>
      </c>
      <c r="O132" s="2" t="s">
        <v>119</v>
      </c>
    </row>
    <row r="133" spans="1:15" ht="11.25" customHeight="1" x14ac:dyDescent="0.25">
      <c r="A133" s="10" t="str">
        <f t="shared" si="9"/>
        <v>PERILOGISTIC - BOD PERILOGISTIC LIBERAD0S</v>
      </c>
      <c r="B133" s="10">
        <f t="shared" si="10"/>
        <v>220072</v>
      </c>
      <c r="C133" s="10" t="str">
        <f t="shared" si="11"/>
        <v>DAIVOBET UNGUENTO TOPICO 30GR</v>
      </c>
      <c r="D133" s="10" t="str">
        <f t="shared" si="14"/>
        <v>EM4611</v>
      </c>
      <c r="E133" s="13" t="str">
        <f t="shared" si="15"/>
        <v>28/2/2018</v>
      </c>
      <c r="F133" s="10">
        <f t="shared" si="16"/>
        <v>496</v>
      </c>
      <c r="G133" s="1" t="str">
        <f t="shared" si="12"/>
        <v>220072PERILOGISTIC - BOD PERILOGISTIC LIBERAD0S</v>
      </c>
      <c r="H133" s="1">
        <f t="shared" si="13"/>
        <v>0</v>
      </c>
      <c r="I133" s="1" t="str">
        <f t="shared" si="17"/>
        <v>.</v>
      </c>
      <c r="K133" s="2"/>
      <c r="L133" s="2"/>
      <c r="M133" s="2" t="s">
        <v>120</v>
      </c>
      <c r="N133" s="4">
        <v>43159</v>
      </c>
      <c r="O133" s="2" t="s">
        <v>121</v>
      </c>
    </row>
    <row r="134" spans="1:15" ht="11.25" customHeight="1" x14ac:dyDescent="0.25">
      <c r="A134" s="10" t="str">
        <f t="shared" si="9"/>
        <v>PERILOGISTIC01 - BOD PERILOGISTIC BAJA</v>
      </c>
      <c r="B134" s="10">
        <f t="shared" si="10"/>
        <v>220072</v>
      </c>
      <c r="C134" s="10" t="str">
        <f t="shared" si="11"/>
        <v>DAIVOBET UNGUENTO TOPICO 30GR</v>
      </c>
      <c r="D134" s="10">
        <f t="shared" si="14"/>
        <v>0</v>
      </c>
      <c r="E134" s="13" t="str">
        <f t="shared" si="15"/>
        <v>0</v>
      </c>
      <c r="F134" s="10" t="str">
        <f t="shared" si="16"/>
        <v/>
      </c>
      <c r="G134" s="1" t="str">
        <f t="shared" si="12"/>
        <v>220072PERILOGISTIC01 - BOD PERILOGISTIC BAJA</v>
      </c>
      <c r="H134" s="1" t="str">
        <f t="shared" si="13"/>
        <v>PERILOGISTIC01 - BOD PERILOGISTIC BAJA</v>
      </c>
      <c r="I134" s="1" t="str">
        <f t="shared" si="17"/>
        <v>.</v>
      </c>
      <c r="K134" s="2"/>
      <c r="L134" s="2" t="s">
        <v>52</v>
      </c>
      <c r="M134" s="2"/>
      <c r="N134" s="4"/>
      <c r="O134" s="2"/>
    </row>
    <row r="135" spans="1:15" ht="11.25" customHeight="1" x14ac:dyDescent="0.25">
      <c r="A135" s="10" t="str">
        <f t="shared" si="9"/>
        <v>PERILOGISTIC01 - BOD PERILOGISTIC BAJA</v>
      </c>
      <c r="B135" s="10">
        <f t="shared" si="10"/>
        <v>220072</v>
      </c>
      <c r="C135" s="10" t="str">
        <f t="shared" si="11"/>
        <v>DAIVOBET UNGUENTO TOPICO 30GR</v>
      </c>
      <c r="D135" s="10" t="str">
        <f t="shared" si="14"/>
        <v>EJ9021</v>
      </c>
      <c r="E135" s="13" t="str">
        <f t="shared" si="15"/>
        <v>31/5/2016</v>
      </c>
      <c r="F135" s="10">
        <f t="shared" si="16"/>
        <v>148</v>
      </c>
      <c r="G135" s="1" t="str">
        <f t="shared" si="12"/>
        <v>220072PERILOGISTIC01 - BOD PERILOGISTIC BAJA</v>
      </c>
      <c r="H135" s="1">
        <f t="shared" si="13"/>
        <v>0</v>
      </c>
      <c r="I135" s="1" t="str">
        <f t="shared" si="17"/>
        <v>.</v>
      </c>
      <c r="K135" s="2"/>
      <c r="L135" s="2"/>
      <c r="M135" s="2" t="s">
        <v>113</v>
      </c>
      <c r="N135" s="4">
        <v>42521</v>
      </c>
      <c r="O135" s="2" t="s">
        <v>122</v>
      </c>
    </row>
    <row r="136" spans="1:15" ht="11.25" customHeight="1" x14ac:dyDescent="0.25">
      <c r="A136" s="10" t="str">
        <f t="shared" ref="A136:A199" si="18">IF(H136=0,A135,H136)</f>
        <v>PERILOGISTIC03 - BOD PERILOGISTIC DETERIORADOS</v>
      </c>
      <c r="B136" s="10">
        <f t="shared" ref="B136:B199" si="19">IF(I136=".",B135,I136)</f>
        <v>220072</v>
      </c>
      <c r="C136" s="10" t="str">
        <f t="shared" ref="C136:C199" si="20">UPPER(IF(I136=".",C135,MID(K136,13,80)))</f>
        <v>DAIVOBET UNGUENTO TOPICO 30GR</v>
      </c>
      <c r="D136" s="10">
        <f t="shared" si="14"/>
        <v>0</v>
      </c>
      <c r="E136" s="13" t="str">
        <f t="shared" si="15"/>
        <v>0</v>
      </c>
      <c r="F136" s="10" t="str">
        <f t="shared" si="16"/>
        <v/>
      </c>
      <c r="G136" s="1" t="str">
        <f t="shared" ref="G136:G199" si="21">+B136&amp;A136</f>
        <v>220072PERILOGISTIC03 - BOD PERILOGISTIC DETERIORADOS</v>
      </c>
      <c r="H136" s="1" t="str">
        <f t="shared" ref="H136:H199" si="22">+L136</f>
        <v>PERILOGISTIC03 - BOD PERILOGISTIC DETERIORADOS</v>
      </c>
      <c r="I136" s="1" t="str">
        <f t="shared" si="17"/>
        <v>.</v>
      </c>
      <c r="K136" s="2"/>
      <c r="L136" s="2" t="s">
        <v>57</v>
      </c>
      <c r="M136" s="2"/>
      <c r="N136" s="4"/>
      <c r="O136" s="2"/>
    </row>
    <row r="137" spans="1:15" ht="11.25" customHeight="1" x14ac:dyDescent="0.25">
      <c r="A137" s="10" t="str">
        <f t="shared" si="18"/>
        <v>PERILOGISTIC03 - BOD PERILOGISTIC DETERIORADOS</v>
      </c>
      <c r="B137" s="10">
        <f t="shared" si="19"/>
        <v>220072</v>
      </c>
      <c r="C137" s="10" t="str">
        <f t="shared" si="20"/>
        <v>DAIVOBET UNGUENTO TOPICO 30GR</v>
      </c>
      <c r="D137" s="10" t="str">
        <f t="shared" ref="D137:D200" si="23">IF(IFERROR(+M137,"")&lt;&gt;"    0/1/1900",IFERROR(+M137,""),0)</f>
        <v>A20853</v>
      </c>
      <c r="E137" s="13" t="str">
        <f t="shared" ref="E137:E200" si="24">IF(IFERROR(DAY(N137)&amp;"/"&amp;MONTH(N137)&amp;"/"&amp;YEAR(N137),"")="0/1/1900","0",IFERROR(DAY(N137)&amp;"/"&amp;MONTH(N137)&amp;"/"&amp;YEAR(N137),""))</f>
        <v>31/5/2018</v>
      </c>
      <c r="F137" s="10">
        <f t="shared" ref="F137:F200" si="25">IFERROR(IF($A$2&lt;N137,VALUE(MID(O137,1,LEN(O137)-3)),""),"")</f>
        <v>5</v>
      </c>
      <c r="G137" s="1" t="str">
        <f t="shared" si="21"/>
        <v>220072PERILOGISTIC03 - BOD PERILOGISTIC DETERIORADOS</v>
      </c>
      <c r="H137" s="1">
        <f t="shared" si="22"/>
        <v>0</v>
      </c>
      <c r="I137" s="1" t="str">
        <f t="shared" ref="I137:I200" si="26">IFERROR(VALUE(MID(K137,4,6)),".")</f>
        <v>.</v>
      </c>
      <c r="K137" s="2"/>
      <c r="L137" s="2"/>
      <c r="M137" s="2" t="s">
        <v>112</v>
      </c>
      <c r="N137" s="4">
        <v>43251</v>
      </c>
      <c r="O137" s="2" t="s">
        <v>56</v>
      </c>
    </row>
    <row r="138" spans="1:15" ht="11.25" customHeight="1" x14ac:dyDescent="0.25">
      <c r="A138" s="10" t="str">
        <f t="shared" si="18"/>
        <v>PERILOGISTIC04 - BOD PERILOGISTIC CANJE</v>
      </c>
      <c r="B138" s="10">
        <f t="shared" si="19"/>
        <v>220072</v>
      </c>
      <c r="C138" s="10" t="str">
        <f t="shared" si="20"/>
        <v>DAIVOBET UNGUENTO TOPICO 30GR</v>
      </c>
      <c r="D138" s="10">
        <f t="shared" si="23"/>
        <v>0</v>
      </c>
      <c r="E138" s="13" t="str">
        <f t="shared" si="24"/>
        <v>0</v>
      </c>
      <c r="F138" s="10" t="str">
        <f t="shared" si="25"/>
        <v/>
      </c>
      <c r="G138" s="1" t="str">
        <f t="shared" si="21"/>
        <v>220072PERILOGISTIC04 - BOD PERILOGISTIC CANJE</v>
      </c>
      <c r="H138" s="1" t="str">
        <f t="shared" si="22"/>
        <v>PERILOGISTIC04 - BOD PERILOGISTIC CANJE</v>
      </c>
      <c r="I138" s="1" t="str">
        <f t="shared" si="26"/>
        <v>.</v>
      </c>
      <c r="K138" s="2"/>
      <c r="L138" s="2" t="s">
        <v>59</v>
      </c>
      <c r="M138" s="2"/>
      <c r="N138" s="4"/>
      <c r="O138" s="2"/>
    </row>
    <row r="139" spans="1:15" ht="11.25" customHeight="1" x14ac:dyDescent="0.25">
      <c r="A139" s="10" t="str">
        <f t="shared" si="18"/>
        <v>PERILOGISTIC04 - BOD PERILOGISTIC CANJE</v>
      </c>
      <c r="B139" s="10">
        <f t="shared" si="19"/>
        <v>220072</v>
      </c>
      <c r="C139" s="10" t="str">
        <f t="shared" si="20"/>
        <v>DAIVOBET UNGUENTO TOPICO 30GR</v>
      </c>
      <c r="D139" s="10" t="str">
        <f t="shared" si="23"/>
        <v>EL7303</v>
      </c>
      <c r="E139" s="13" t="str">
        <f t="shared" si="24"/>
        <v>30/8/2017</v>
      </c>
      <c r="F139" s="10">
        <f t="shared" si="25"/>
        <v>1</v>
      </c>
      <c r="G139" s="1" t="str">
        <f t="shared" si="21"/>
        <v>220072PERILOGISTIC04 - BOD PERILOGISTIC CANJE</v>
      </c>
      <c r="H139" s="1">
        <f t="shared" si="22"/>
        <v>0</v>
      </c>
      <c r="I139" s="1" t="str">
        <f t="shared" si="26"/>
        <v>.</v>
      </c>
      <c r="K139" s="2"/>
      <c r="L139" s="2"/>
      <c r="M139" s="2" t="s">
        <v>115</v>
      </c>
      <c r="N139" s="4">
        <v>42977</v>
      </c>
      <c r="O139" s="2" t="s">
        <v>53</v>
      </c>
    </row>
    <row r="140" spans="1:15" ht="11.25" customHeight="1" x14ac:dyDescent="0.25">
      <c r="A140" s="10" t="str">
        <f t="shared" si="18"/>
        <v>POR FACTURAR - BODEGA POR FACTURAR</v>
      </c>
      <c r="B140" s="10">
        <f t="shared" si="19"/>
        <v>220072</v>
      </c>
      <c r="C140" s="10" t="str">
        <f t="shared" si="20"/>
        <v>DAIVOBET UNGUENTO TOPICO 30GR</v>
      </c>
      <c r="D140" s="10">
        <f t="shared" si="23"/>
        <v>0</v>
      </c>
      <c r="E140" s="13" t="str">
        <f t="shared" si="24"/>
        <v>0</v>
      </c>
      <c r="F140" s="10" t="str">
        <f t="shared" si="25"/>
        <v/>
      </c>
      <c r="G140" s="1" t="str">
        <f t="shared" si="21"/>
        <v>220072POR FACTURAR - BODEGA POR FACTURAR</v>
      </c>
      <c r="H140" s="1" t="str">
        <f t="shared" si="22"/>
        <v>POR FACTURAR - BODEGA POR FACTURAR</v>
      </c>
      <c r="I140" s="1" t="str">
        <f t="shared" si="26"/>
        <v>.</v>
      </c>
      <c r="K140" s="2"/>
      <c r="L140" s="2" t="s">
        <v>33</v>
      </c>
      <c r="M140" s="2"/>
      <c r="N140" s="4"/>
      <c r="O140" s="2"/>
    </row>
    <row r="141" spans="1:15" ht="11.25" customHeight="1" x14ac:dyDescent="0.25">
      <c r="A141" s="10" t="str">
        <f t="shared" si="18"/>
        <v>POR FACTURAR - BODEGA POR FACTURAR</v>
      </c>
      <c r="B141" s="10">
        <f t="shared" si="19"/>
        <v>220072</v>
      </c>
      <c r="C141" s="10" t="str">
        <f t="shared" si="20"/>
        <v>DAIVOBET UNGUENTO TOPICO 30GR</v>
      </c>
      <c r="D141" s="10" t="str">
        <f t="shared" si="23"/>
        <v>EJ9021</v>
      </c>
      <c r="E141" s="13" t="str">
        <f t="shared" si="24"/>
        <v>31/5/2016</v>
      </c>
      <c r="F141" s="10">
        <f t="shared" si="25"/>
        <v>8</v>
      </c>
      <c r="G141" s="1" t="str">
        <f t="shared" si="21"/>
        <v>220072POR FACTURAR - BODEGA POR FACTURAR</v>
      </c>
      <c r="H141" s="1">
        <f t="shared" si="22"/>
        <v>0</v>
      </c>
      <c r="I141" s="1" t="str">
        <f t="shared" si="26"/>
        <v>.</v>
      </c>
      <c r="K141" s="2"/>
      <c r="L141" s="2"/>
      <c r="M141" s="2" t="s">
        <v>113</v>
      </c>
      <c r="N141" s="4">
        <v>42521</v>
      </c>
      <c r="O141" s="2" t="s">
        <v>58</v>
      </c>
    </row>
    <row r="142" spans="1:15" ht="11.25" customHeight="1" x14ac:dyDescent="0.25">
      <c r="A142" s="10" t="str">
        <f t="shared" si="18"/>
        <v>POR FACTURAR - BODEGA POR FACTURAR</v>
      </c>
      <c r="B142" s="10">
        <f t="shared" si="19"/>
        <v>220072</v>
      </c>
      <c r="C142" s="10" t="str">
        <f t="shared" si="20"/>
        <v>DAIVOBET UNGUENTO TOPICO 30GR</v>
      </c>
      <c r="D142" s="10" t="str">
        <f t="shared" si="23"/>
        <v>EL4661</v>
      </c>
      <c r="E142" s="13" t="str">
        <f t="shared" si="24"/>
        <v>10/6/2017</v>
      </c>
      <c r="F142" s="10">
        <f t="shared" si="25"/>
        <v>11</v>
      </c>
      <c r="G142" s="1" t="str">
        <f t="shared" si="21"/>
        <v>220072POR FACTURAR - BODEGA POR FACTURAR</v>
      </c>
      <c r="H142" s="1">
        <f t="shared" si="22"/>
        <v>0</v>
      </c>
      <c r="I142" s="1" t="str">
        <f t="shared" si="26"/>
        <v>.</v>
      </c>
      <c r="K142" s="2"/>
      <c r="L142" s="2"/>
      <c r="M142" s="2" t="s">
        <v>114</v>
      </c>
      <c r="N142" s="4">
        <v>42896</v>
      </c>
      <c r="O142" s="2" t="s">
        <v>123</v>
      </c>
    </row>
    <row r="143" spans="1:15" ht="11.25" customHeight="1" x14ac:dyDescent="0.25">
      <c r="A143" s="10" t="str">
        <f t="shared" si="18"/>
        <v>POR FACTURAR - BODEGA POR FACTURAR</v>
      </c>
      <c r="B143" s="10">
        <f t="shared" si="19"/>
        <v>220072</v>
      </c>
      <c r="C143" s="10" t="str">
        <f t="shared" si="20"/>
        <v>DAIVOBET UNGUENTO TOPICO 30GR</v>
      </c>
      <c r="D143" s="10" t="str">
        <f t="shared" si="23"/>
        <v>EL7363</v>
      </c>
      <c r="E143" s="13" t="str">
        <f t="shared" si="24"/>
        <v>31/8/2019</v>
      </c>
      <c r="F143" s="10">
        <f t="shared" si="25"/>
        <v>32</v>
      </c>
      <c r="G143" s="1" t="str">
        <f t="shared" si="21"/>
        <v>220072POR FACTURAR - BODEGA POR FACTURAR</v>
      </c>
      <c r="H143" s="1">
        <f t="shared" si="22"/>
        <v>0</v>
      </c>
      <c r="I143" s="1" t="str">
        <f t="shared" si="26"/>
        <v>.</v>
      </c>
      <c r="K143" s="2"/>
      <c r="L143" s="2"/>
      <c r="M143" s="2" t="s">
        <v>124</v>
      </c>
      <c r="N143" s="4">
        <v>43708</v>
      </c>
      <c r="O143" s="2" t="s">
        <v>125</v>
      </c>
    </row>
    <row r="144" spans="1:15" ht="11.25" customHeight="1" x14ac:dyDescent="0.25">
      <c r="A144" s="10" t="str">
        <f t="shared" si="18"/>
        <v>POR FACTURAR - BODEGA POR FACTURAR</v>
      </c>
      <c r="B144" s="10">
        <f t="shared" si="19"/>
        <v>220072</v>
      </c>
      <c r="C144" s="10" t="str">
        <f t="shared" si="20"/>
        <v>DAIVOBET UNGUENTO TOPICO 30GR</v>
      </c>
      <c r="D144" s="10" t="str">
        <f t="shared" si="23"/>
        <v>EL8943</v>
      </c>
      <c r="E144" s="13" t="str">
        <f t="shared" si="24"/>
        <v>30/9/2017</v>
      </c>
      <c r="F144" s="10">
        <f t="shared" si="25"/>
        <v>30</v>
      </c>
      <c r="G144" s="1" t="str">
        <f t="shared" si="21"/>
        <v>220072POR FACTURAR - BODEGA POR FACTURAR</v>
      </c>
      <c r="H144" s="1">
        <f t="shared" si="22"/>
        <v>0</v>
      </c>
      <c r="I144" s="1" t="str">
        <f t="shared" si="26"/>
        <v>.</v>
      </c>
      <c r="K144" s="2"/>
      <c r="L144" s="2"/>
      <c r="M144" s="2" t="s">
        <v>118</v>
      </c>
      <c r="N144" s="4">
        <v>43008</v>
      </c>
      <c r="O144" s="2" t="s">
        <v>97</v>
      </c>
    </row>
    <row r="145" spans="1:15" ht="11.25" customHeight="1" x14ac:dyDescent="0.25">
      <c r="A145" s="10" t="str">
        <f t="shared" si="18"/>
        <v>SALA DE VENTAS - BODEGA SALA DE VENTAS</v>
      </c>
      <c r="B145" s="10">
        <f t="shared" si="19"/>
        <v>220072</v>
      </c>
      <c r="C145" s="10" t="str">
        <f t="shared" si="20"/>
        <v>DAIVOBET UNGUENTO TOPICO 30GR</v>
      </c>
      <c r="D145" s="10">
        <f t="shared" si="23"/>
        <v>0</v>
      </c>
      <c r="E145" s="13" t="str">
        <f t="shared" si="24"/>
        <v>0</v>
      </c>
      <c r="F145" s="10" t="str">
        <f t="shared" si="25"/>
        <v/>
      </c>
      <c r="G145" s="1" t="str">
        <f t="shared" si="21"/>
        <v>220072SALA DE VENTAS - BODEGA SALA DE VENTAS</v>
      </c>
      <c r="H145" s="1" t="str">
        <f t="shared" si="22"/>
        <v>SALA DE VENTAS - BODEGA SALA DE VENTAS</v>
      </c>
      <c r="I145" s="1" t="str">
        <f t="shared" si="26"/>
        <v>.</v>
      </c>
      <c r="K145" s="2"/>
      <c r="L145" s="2" t="s">
        <v>109</v>
      </c>
      <c r="M145" s="2"/>
      <c r="N145" s="2"/>
      <c r="O145" s="2"/>
    </row>
    <row r="146" spans="1:15" ht="11.25" customHeight="1" x14ac:dyDescent="0.25">
      <c r="A146" s="10" t="str">
        <f t="shared" si="18"/>
        <v>SALA DE VENTAS - BODEGA SALA DE VENTAS</v>
      </c>
      <c r="B146" s="10">
        <f t="shared" si="19"/>
        <v>220072</v>
      </c>
      <c r="C146" s="10" t="str">
        <f t="shared" si="20"/>
        <v>DAIVOBET UNGUENTO TOPICO 30GR</v>
      </c>
      <c r="D146" s="10" t="str">
        <f t="shared" si="23"/>
        <v>EL4661</v>
      </c>
      <c r="E146" s="13" t="str">
        <f t="shared" si="24"/>
        <v>10/6/2017</v>
      </c>
      <c r="F146" s="10">
        <f t="shared" si="25"/>
        <v>17</v>
      </c>
      <c r="G146" s="1" t="str">
        <f t="shared" si="21"/>
        <v>220072SALA DE VENTAS - BODEGA SALA DE VENTAS</v>
      </c>
      <c r="H146" s="1">
        <f t="shared" si="22"/>
        <v>0</v>
      </c>
      <c r="I146" s="1" t="str">
        <f t="shared" si="26"/>
        <v>.</v>
      </c>
      <c r="K146" s="2"/>
      <c r="L146" s="2"/>
      <c r="M146" s="2" t="s">
        <v>114</v>
      </c>
      <c r="N146" s="4">
        <v>42896</v>
      </c>
      <c r="O146" s="2" t="s">
        <v>126</v>
      </c>
    </row>
    <row r="147" spans="1:15" ht="11.25" customHeight="1" x14ac:dyDescent="0.25">
      <c r="A147" s="10" t="str">
        <f t="shared" si="18"/>
        <v>SALA DE VENTAS - BODEGA SALA DE VENTAS</v>
      </c>
      <c r="B147" s="10">
        <f t="shared" si="19"/>
        <v>220072</v>
      </c>
      <c r="C147" s="10" t="str">
        <f t="shared" si="20"/>
        <v>DAIVOBET UNGUENTO TOPICO 30GR</v>
      </c>
      <c r="D147" s="10" t="str">
        <f t="shared" si="23"/>
        <v>EL7303</v>
      </c>
      <c r="E147" s="13" t="str">
        <f t="shared" si="24"/>
        <v>30/8/2017</v>
      </c>
      <c r="F147" s="10">
        <f t="shared" si="25"/>
        <v>19</v>
      </c>
      <c r="G147" s="1" t="str">
        <f t="shared" si="21"/>
        <v>220072SALA DE VENTAS - BODEGA SALA DE VENTAS</v>
      </c>
      <c r="H147" s="1">
        <f t="shared" si="22"/>
        <v>0</v>
      </c>
      <c r="I147" s="1" t="str">
        <f t="shared" si="26"/>
        <v>.</v>
      </c>
      <c r="K147" s="2"/>
      <c r="L147" s="2"/>
      <c r="M147" s="2" t="s">
        <v>115</v>
      </c>
      <c r="N147" s="4">
        <v>42977</v>
      </c>
      <c r="O147" s="2" t="s">
        <v>91</v>
      </c>
    </row>
    <row r="148" spans="1:15" ht="11.25" customHeight="1" x14ac:dyDescent="0.25">
      <c r="A148" s="10" t="str">
        <f t="shared" si="18"/>
        <v>SALA DE VENTAS - BODEGA SALA DE VENTAS</v>
      </c>
      <c r="B148" s="10">
        <f t="shared" si="19"/>
        <v>230007</v>
      </c>
      <c r="C148" s="10" t="str">
        <f t="shared" si="20"/>
        <v>ORALNE CAP. BIO BLANDAS 20 MG. X 30 CAPS.</v>
      </c>
      <c r="D148" s="10">
        <f t="shared" si="23"/>
        <v>0</v>
      </c>
      <c r="E148" s="13" t="str">
        <f t="shared" si="24"/>
        <v>0</v>
      </c>
      <c r="F148" s="10" t="str">
        <f t="shared" si="25"/>
        <v/>
      </c>
      <c r="G148" s="1" t="str">
        <f t="shared" si="21"/>
        <v>230007SALA DE VENTAS - BODEGA SALA DE VENTAS</v>
      </c>
      <c r="H148" s="1">
        <f t="shared" si="22"/>
        <v>0</v>
      </c>
      <c r="I148" s="1">
        <f t="shared" si="26"/>
        <v>230007</v>
      </c>
      <c r="K148" s="2" t="s">
        <v>127</v>
      </c>
      <c r="L148" s="2"/>
      <c r="M148" s="2"/>
      <c r="N148" s="2"/>
      <c r="O148" s="2"/>
    </row>
    <row r="149" spans="1:15" ht="11.25" customHeight="1" x14ac:dyDescent="0.25">
      <c r="A149" s="10" t="str">
        <f t="shared" si="18"/>
        <v>JL - BODEGA JL</v>
      </c>
      <c r="B149" s="10">
        <f t="shared" si="19"/>
        <v>230007</v>
      </c>
      <c r="C149" s="10" t="str">
        <f t="shared" si="20"/>
        <v>ORALNE CAP. BIO BLANDAS 20 MG. X 30 CAPS.</v>
      </c>
      <c r="D149" s="10">
        <f t="shared" si="23"/>
        <v>0</v>
      </c>
      <c r="E149" s="13" t="str">
        <f t="shared" si="24"/>
        <v>0</v>
      </c>
      <c r="F149" s="10" t="str">
        <f t="shared" si="25"/>
        <v/>
      </c>
      <c r="G149" s="1" t="str">
        <f t="shared" si="21"/>
        <v>230007JL - BODEGA JL</v>
      </c>
      <c r="H149" s="1" t="str">
        <f t="shared" si="22"/>
        <v>JL - BODEGA JL</v>
      </c>
      <c r="I149" s="1" t="str">
        <f t="shared" si="26"/>
        <v>.</v>
      </c>
      <c r="K149" s="2"/>
      <c r="L149" s="2" t="s">
        <v>40</v>
      </c>
      <c r="M149" s="2"/>
      <c r="N149" s="4"/>
      <c r="O149" s="2"/>
    </row>
    <row r="150" spans="1:15" ht="11.25" customHeight="1" x14ac:dyDescent="0.25">
      <c r="A150" s="10" t="str">
        <f t="shared" si="18"/>
        <v>JL - BODEGA JL</v>
      </c>
      <c r="B150" s="10">
        <f t="shared" si="19"/>
        <v>230007</v>
      </c>
      <c r="C150" s="10" t="str">
        <f t="shared" si="20"/>
        <v>ORALNE CAP. BIO BLANDAS 20 MG. X 30 CAPS.</v>
      </c>
      <c r="D150" s="10" t="str">
        <f t="shared" si="23"/>
        <v>60833-1</v>
      </c>
      <c r="E150" s="13" t="str">
        <f t="shared" si="24"/>
        <v>30/9/2015</v>
      </c>
      <c r="F150" s="10">
        <f t="shared" si="25"/>
        <v>26</v>
      </c>
      <c r="G150" s="1" t="str">
        <f t="shared" si="21"/>
        <v>230007JL - BODEGA JL</v>
      </c>
      <c r="H150" s="1">
        <f t="shared" si="22"/>
        <v>0</v>
      </c>
      <c r="I150" s="1" t="str">
        <f t="shared" si="26"/>
        <v>.</v>
      </c>
      <c r="K150" s="2"/>
      <c r="L150" s="2"/>
      <c r="M150" s="2" t="s">
        <v>128</v>
      </c>
      <c r="N150" s="4">
        <v>42277</v>
      </c>
      <c r="O150" s="2" t="s">
        <v>129</v>
      </c>
    </row>
    <row r="151" spans="1:15" ht="11.25" customHeight="1" x14ac:dyDescent="0.25">
      <c r="A151" s="10" t="str">
        <f t="shared" si="18"/>
        <v>PERILOGISTIC - BOD PERILOGISTIC LIBERAD0S</v>
      </c>
      <c r="B151" s="10">
        <f t="shared" si="19"/>
        <v>230007</v>
      </c>
      <c r="C151" s="10" t="str">
        <f t="shared" si="20"/>
        <v>ORALNE CAP. BIO BLANDAS 20 MG. X 30 CAPS.</v>
      </c>
      <c r="D151" s="10">
        <f t="shared" si="23"/>
        <v>0</v>
      </c>
      <c r="E151" s="13" t="str">
        <f t="shared" si="24"/>
        <v>0</v>
      </c>
      <c r="F151" s="10" t="str">
        <f t="shared" si="25"/>
        <v/>
      </c>
      <c r="G151" s="1" t="str">
        <f t="shared" si="21"/>
        <v>230007PERILOGISTIC - BOD PERILOGISTIC LIBERAD0S</v>
      </c>
      <c r="H151" s="1" t="str">
        <f t="shared" si="22"/>
        <v>PERILOGISTIC - BOD PERILOGISTIC LIBERAD0S</v>
      </c>
      <c r="I151" s="1" t="str">
        <f t="shared" si="26"/>
        <v>.</v>
      </c>
      <c r="K151" s="2"/>
      <c r="L151" s="2" t="s">
        <v>30</v>
      </c>
      <c r="M151" s="2"/>
      <c r="N151" s="2"/>
      <c r="O151" s="2"/>
    </row>
    <row r="152" spans="1:15" ht="11.25" customHeight="1" x14ac:dyDescent="0.25">
      <c r="A152" s="10" t="str">
        <f t="shared" si="18"/>
        <v>PERILOGISTIC - BOD PERILOGISTIC LIBERAD0S</v>
      </c>
      <c r="B152" s="10">
        <f t="shared" si="19"/>
        <v>230007</v>
      </c>
      <c r="C152" s="10" t="str">
        <f t="shared" si="20"/>
        <v>ORALNE CAP. BIO BLANDAS 20 MG. X 30 CAPS.</v>
      </c>
      <c r="D152" s="10">
        <f t="shared" si="23"/>
        <v>79390</v>
      </c>
      <c r="E152" s="13" t="str">
        <f t="shared" si="24"/>
        <v>28/2/2018</v>
      </c>
      <c r="F152" s="10">
        <f t="shared" si="25"/>
        <v>184</v>
      </c>
      <c r="G152" s="1" t="str">
        <f t="shared" si="21"/>
        <v>230007PERILOGISTIC - BOD PERILOGISTIC LIBERAD0S</v>
      </c>
      <c r="H152" s="1">
        <f t="shared" si="22"/>
        <v>0</v>
      </c>
      <c r="I152" s="1" t="str">
        <f t="shared" si="26"/>
        <v>.</v>
      </c>
      <c r="K152" s="2"/>
      <c r="L152" s="2"/>
      <c r="M152" s="2">
        <v>79390</v>
      </c>
      <c r="N152" s="4">
        <v>43159</v>
      </c>
      <c r="O152" s="2" t="s">
        <v>130</v>
      </c>
    </row>
    <row r="153" spans="1:15" ht="11.25" customHeight="1" x14ac:dyDescent="0.25">
      <c r="A153" s="10" t="str">
        <f t="shared" si="18"/>
        <v>PERILOGISTIC - BOD PERILOGISTIC LIBERAD0S</v>
      </c>
      <c r="B153" s="10">
        <f t="shared" si="19"/>
        <v>230007</v>
      </c>
      <c r="C153" s="10" t="str">
        <f t="shared" si="20"/>
        <v>ORALNE CAP. BIO BLANDAS 20 MG. X 30 CAPS.</v>
      </c>
      <c r="D153" s="10">
        <f t="shared" si="23"/>
        <v>84168</v>
      </c>
      <c r="E153" s="13" t="str">
        <f t="shared" si="24"/>
        <v>28/8/2018</v>
      </c>
      <c r="F153" s="10">
        <f t="shared" si="25"/>
        <v>43</v>
      </c>
      <c r="G153" s="1" t="str">
        <f t="shared" si="21"/>
        <v>230007PERILOGISTIC - BOD PERILOGISTIC LIBERAD0S</v>
      </c>
      <c r="H153" s="1">
        <f t="shared" si="22"/>
        <v>0</v>
      </c>
      <c r="I153" s="1" t="str">
        <f t="shared" si="26"/>
        <v>.</v>
      </c>
      <c r="K153" s="2"/>
      <c r="L153" s="2"/>
      <c r="M153" s="2">
        <v>84168</v>
      </c>
      <c r="N153" s="4">
        <v>43340</v>
      </c>
      <c r="O153" s="2" t="s">
        <v>131</v>
      </c>
    </row>
    <row r="154" spans="1:15" ht="11.25" customHeight="1" x14ac:dyDescent="0.25">
      <c r="A154" s="10" t="str">
        <f t="shared" si="18"/>
        <v>PERILOGISTIC01 - BOD PERILOGISTIC BAJA</v>
      </c>
      <c r="B154" s="10">
        <f t="shared" si="19"/>
        <v>230007</v>
      </c>
      <c r="C154" s="10" t="str">
        <f t="shared" si="20"/>
        <v>ORALNE CAP. BIO BLANDAS 20 MG. X 30 CAPS.</v>
      </c>
      <c r="D154" s="10">
        <f t="shared" si="23"/>
        <v>0</v>
      </c>
      <c r="E154" s="13" t="str">
        <f t="shared" si="24"/>
        <v>0</v>
      </c>
      <c r="F154" s="10" t="str">
        <f t="shared" si="25"/>
        <v/>
      </c>
      <c r="G154" s="1" t="str">
        <f t="shared" si="21"/>
        <v>230007PERILOGISTIC01 - BOD PERILOGISTIC BAJA</v>
      </c>
      <c r="H154" s="1" t="str">
        <f t="shared" si="22"/>
        <v>PERILOGISTIC01 - BOD PERILOGISTIC BAJA</v>
      </c>
      <c r="I154" s="1" t="str">
        <f t="shared" si="26"/>
        <v>.</v>
      </c>
      <c r="K154" s="2"/>
      <c r="L154" s="2" t="s">
        <v>52</v>
      </c>
      <c r="M154" s="2"/>
      <c r="N154" s="4"/>
      <c r="O154" s="2"/>
    </row>
    <row r="155" spans="1:15" ht="11.25" customHeight="1" x14ac:dyDescent="0.25">
      <c r="A155" s="10" t="str">
        <f t="shared" si="18"/>
        <v>PERILOGISTIC01 - BOD PERILOGISTIC BAJA</v>
      </c>
      <c r="B155" s="10">
        <f t="shared" si="19"/>
        <v>230007</v>
      </c>
      <c r="C155" s="10" t="str">
        <f t="shared" si="20"/>
        <v>ORALNE CAP. BIO BLANDAS 20 MG. X 30 CAPS.</v>
      </c>
      <c r="D155" s="10">
        <f t="shared" si="23"/>
        <v>79390</v>
      </c>
      <c r="E155" s="13" t="str">
        <f t="shared" si="24"/>
        <v>28/2/2018</v>
      </c>
      <c r="F155" s="10">
        <f t="shared" si="25"/>
        <v>8</v>
      </c>
      <c r="G155" s="1" t="str">
        <f t="shared" si="21"/>
        <v>230007PERILOGISTIC01 - BOD PERILOGISTIC BAJA</v>
      </c>
      <c r="H155" s="1">
        <f t="shared" si="22"/>
        <v>0</v>
      </c>
      <c r="I155" s="1" t="str">
        <f t="shared" si="26"/>
        <v>.</v>
      </c>
      <c r="K155" s="2"/>
      <c r="L155" s="2"/>
      <c r="M155" s="2">
        <v>79390</v>
      </c>
      <c r="N155" s="4">
        <v>43159</v>
      </c>
      <c r="O155" s="2" t="s">
        <v>58</v>
      </c>
    </row>
    <row r="156" spans="1:15" ht="11.25" customHeight="1" x14ac:dyDescent="0.25">
      <c r="A156" s="10" t="str">
        <f t="shared" si="18"/>
        <v>PERILOGISTIC02 - BOD PERILOGISTIC BLOQUEADO / DIF</v>
      </c>
      <c r="B156" s="10">
        <f t="shared" si="19"/>
        <v>230007</v>
      </c>
      <c r="C156" s="10" t="str">
        <f t="shared" si="20"/>
        <v>ORALNE CAP. BIO BLANDAS 20 MG. X 30 CAPS.</v>
      </c>
      <c r="D156" s="10">
        <f t="shared" si="23"/>
        <v>0</v>
      </c>
      <c r="E156" s="13" t="str">
        <f t="shared" si="24"/>
        <v>0</v>
      </c>
      <c r="F156" s="10" t="str">
        <f t="shared" si="25"/>
        <v/>
      </c>
      <c r="G156" s="1" t="str">
        <f t="shared" si="21"/>
        <v>230007PERILOGISTIC02 - BOD PERILOGISTIC BLOQUEADO / DIF</v>
      </c>
      <c r="H156" s="1" t="str">
        <f t="shared" si="22"/>
        <v>PERILOGISTIC02 - BOD PERILOGISTIC BLOQUEADO / DIF</v>
      </c>
      <c r="I156" s="1" t="str">
        <f t="shared" si="26"/>
        <v>.</v>
      </c>
      <c r="K156" s="2"/>
      <c r="L156" s="2" t="s">
        <v>132</v>
      </c>
      <c r="M156" s="2"/>
      <c r="N156" s="4"/>
      <c r="O156" s="2"/>
    </row>
    <row r="157" spans="1:15" ht="11.25" customHeight="1" x14ac:dyDescent="0.25">
      <c r="A157" s="10" t="str">
        <f t="shared" si="18"/>
        <v>PERILOGISTIC02 - BOD PERILOGISTIC BLOQUEADO / DIF</v>
      </c>
      <c r="B157" s="10">
        <f t="shared" si="19"/>
        <v>230007</v>
      </c>
      <c r="C157" s="10" t="str">
        <f t="shared" si="20"/>
        <v>ORALNE CAP. BIO BLANDAS 20 MG. X 30 CAPS.</v>
      </c>
      <c r="D157" s="10" t="str">
        <f t="shared" si="23"/>
        <v>73147-2</v>
      </c>
      <c r="E157" s="13" t="str">
        <f t="shared" si="24"/>
        <v>30/3/2017</v>
      </c>
      <c r="F157" s="10">
        <f t="shared" si="25"/>
        <v>1</v>
      </c>
      <c r="G157" s="1" t="str">
        <f t="shared" si="21"/>
        <v>230007PERILOGISTIC02 - BOD PERILOGISTIC BLOQUEADO / DIF</v>
      </c>
      <c r="H157" s="1">
        <f t="shared" si="22"/>
        <v>0</v>
      </c>
      <c r="I157" s="1" t="str">
        <f t="shared" si="26"/>
        <v>.</v>
      </c>
      <c r="K157" s="2"/>
      <c r="L157" s="2"/>
      <c r="M157" s="2" t="s">
        <v>133</v>
      </c>
      <c r="N157" s="4">
        <v>42824</v>
      </c>
      <c r="O157" s="2" t="s">
        <v>53</v>
      </c>
    </row>
    <row r="158" spans="1:15" ht="11.25" customHeight="1" x14ac:dyDescent="0.25">
      <c r="A158" s="10" t="str">
        <f t="shared" si="18"/>
        <v>PERILOGISTIC04 - BOD PERILOGISTIC CANJE</v>
      </c>
      <c r="B158" s="10">
        <f t="shared" si="19"/>
        <v>230007</v>
      </c>
      <c r="C158" s="10" t="str">
        <f t="shared" si="20"/>
        <v>ORALNE CAP. BIO BLANDAS 20 MG. X 30 CAPS.</v>
      </c>
      <c r="D158" s="10">
        <f t="shared" si="23"/>
        <v>0</v>
      </c>
      <c r="E158" s="13" t="str">
        <f t="shared" si="24"/>
        <v>0</v>
      </c>
      <c r="F158" s="10" t="str">
        <f t="shared" si="25"/>
        <v/>
      </c>
      <c r="G158" s="1" t="str">
        <f t="shared" si="21"/>
        <v>230007PERILOGISTIC04 - BOD PERILOGISTIC CANJE</v>
      </c>
      <c r="H158" s="1" t="str">
        <f t="shared" si="22"/>
        <v>PERILOGISTIC04 - BOD PERILOGISTIC CANJE</v>
      </c>
      <c r="I158" s="1" t="str">
        <f t="shared" si="26"/>
        <v>.</v>
      </c>
      <c r="K158" s="2"/>
      <c r="L158" s="2" t="s">
        <v>59</v>
      </c>
      <c r="M158" s="2"/>
      <c r="N158" s="4"/>
      <c r="O158" s="2"/>
    </row>
    <row r="159" spans="1:15" ht="11.25" customHeight="1" x14ac:dyDescent="0.25">
      <c r="A159" s="10" t="str">
        <f t="shared" si="18"/>
        <v>PERILOGISTIC04 - BOD PERILOGISTIC CANJE</v>
      </c>
      <c r="B159" s="10">
        <f t="shared" si="19"/>
        <v>230007</v>
      </c>
      <c r="C159" s="10" t="str">
        <f t="shared" si="20"/>
        <v>ORALNE CAP. BIO BLANDAS 20 MG. X 30 CAPS.</v>
      </c>
      <c r="D159" s="10">
        <f t="shared" si="23"/>
        <v>73147</v>
      </c>
      <c r="E159" s="13" t="str">
        <f t="shared" si="24"/>
        <v>31/3/2017</v>
      </c>
      <c r="F159" s="10">
        <f t="shared" si="25"/>
        <v>4</v>
      </c>
      <c r="G159" s="1" t="str">
        <f t="shared" si="21"/>
        <v>230007PERILOGISTIC04 - BOD PERILOGISTIC CANJE</v>
      </c>
      <c r="H159" s="1">
        <f t="shared" si="22"/>
        <v>0</v>
      </c>
      <c r="I159" s="1" t="str">
        <f t="shared" si="26"/>
        <v>.</v>
      </c>
      <c r="K159" s="2"/>
      <c r="L159" s="2"/>
      <c r="M159" s="2">
        <v>73147</v>
      </c>
      <c r="N159" s="4">
        <v>42825</v>
      </c>
      <c r="O159" s="2" t="s">
        <v>54</v>
      </c>
    </row>
    <row r="160" spans="1:15" ht="11.25" customHeight="1" x14ac:dyDescent="0.25">
      <c r="A160" s="10" t="str">
        <f t="shared" si="18"/>
        <v>PERILOGISTIC04 - BOD PERILOGISTIC CANJE</v>
      </c>
      <c r="B160" s="10">
        <f t="shared" si="19"/>
        <v>230007</v>
      </c>
      <c r="C160" s="10" t="str">
        <f t="shared" si="20"/>
        <v>ORALNE CAP. BIO BLANDAS 20 MG. X 30 CAPS.</v>
      </c>
      <c r="D160" s="10" t="str">
        <f t="shared" si="23"/>
        <v>73147-1</v>
      </c>
      <c r="E160" s="13" t="str">
        <f t="shared" si="24"/>
        <v>31/3/2017</v>
      </c>
      <c r="F160" s="10">
        <f t="shared" si="25"/>
        <v>3</v>
      </c>
      <c r="G160" s="1" t="str">
        <f t="shared" si="21"/>
        <v>230007PERILOGISTIC04 - BOD PERILOGISTIC CANJE</v>
      </c>
      <c r="H160" s="1">
        <f t="shared" si="22"/>
        <v>0</v>
      </c>
      <c r="I160" s="1" t="str">
        <f t="shared" si="26"/>
        <v>.</v>
      </c>
      <c r="K160" s="2"/>
      <c r="L160" s="2"/>
      <c r="M160" s="2" t="s">
        <v>134</v>
      </c>
      <c r="N160" s="4">
        <v>42825</v>
      </c>
      <c r="O160" s="2" t="s">
        <v>31</v>
      </c>
    </row>
    <row r="161" spans="1:15" ht="11.25" customHeight="1" x14ac:dyDescent="0.25">
      <c r="A161" s="10" t="str">
        <f t="shared" si="18"/>
        <v>PERILOGISTIC04 - BOD PERILOGISTIC CANJE</v>
      </c>
      <c r="B161" s="10">
        <f t="shared" si="19"/>
        <v>230007</v>
      </c>
      <c r="C161" s="10" t="str">
        <f t="shared" si="20"/>
        <v>ORALNE CAP. BIO BLANDAS 20 MG. X 30 CAPS.</v>
      </c>
      <c r="D161" s="10" t="str">
        <f t="shared" si="23"/>
        <v>73147-2</v>
      </c>
      <c r="E161" s="13" t="str">
        <f t="shared" si="24"/>
        <v>30/3/2017</v>
      </c>
      <c r="F161" s="10">
        <f t="shared" si="25"/>
        <v>33</v>
      </c>
      <c r="G161" s="1" t="str">
        <f t="shared" si="21"/>
        <v>230007PERILOGISTIC04 - BOD PERILOGISTIC CANJE</v>
      </c>
      <c r="H161" s="1">
        <f t="shared" si="22"/>
        <v>0</v>
      </c>
      <c r="I161" s="1" t="str">
        <f t="shared" si="26"/>
        <v>.</v>
      </c>
      <c r="K161" s="2"/>
      <c r="L161" s="2"/>
      <c r="M161" s="2" t="s">
        <v>133</v>
      </c>
      <c r="N161" s="4">
        <v>42824</v>
      </c>
      <c r="O161" s="2" t="s">
        <v>135</v>
      </c>
    </row>
    <row r="162" spans="1:15" ht="11.25" customHeight="1" x14ac:dyDescent="0.25">
      <c r="A162" s="10" t="str">
        <f t="shared" si="18"/>
        <v>PERILOGISTIC04 - BOD PERILOGISTIC CANJE</v>
      </c>
      <c r="B162" s="10">
        <f t="shared" si="19"/>
        <v>230007</v>
      </c>
      <c r="C162" s="10" t="str">
        <f t="shared" si="20"/>
        <v>ORALNE CAP. BIO BLANDAS 20 MG. X 30 CAPS.</v>
      </c>
      <c r="D162" s="10" t="str">
        <f t="shared" si="23"/>
        <v>73147-3</v>
      </c>
      <c r="E162" s="13" t="str">
        <f t="shared" si="24"/>
        <v>31/3/2017</v>
      </c>
      <c r="F162" s="10">
        <f t="shared" si="25"/>
        <v>10</v>
      </c>
      <c r="G162" s="1" t="str">
        <f t="shared" si="21"/>
        <v>230007PERILOGISTIC04 - BOD PERILOGISTIC CANJE</v>
      </c>
      <c r="H162" s="1">
        <f t="shared" si="22"/>
        <v>0</v>
      </c>
      <c r="I162" s="1" t="str">
        <f t="shared" si="26"/>
        <v>.</v>
      </c>
      <c r="K162" s="2"/>
      <c r="L162" s="2"/>
      <c r="M162" s="2" t="s">
        <v>136</v>
      </c>
      <c r="N162" s="4">
        <v>42825</v>
      </c>
      <c r="O162" s="2" t="s">
        <v>137</v>
      </c>
    </row>
    <row r="163" spans="1:15" ht="11.25" customHeight="1" x14ac:dyDescent="0.25">
      <c r="A163" s="10" t="str">
        <f t="shared" si="18"/>
        <v>PERILOGISTIC04 - BOD PERILOGISTIC CANJE</v>
      </c>
      <c r="B163" s="10">
        <f t="shared" si="19"/>
        <v>230007</v>
      </c>
      <c r="C163" s="10" t="str">
        <f t="shared" si="20"/>
        <v>ORALNE CAP. BIO BLANDAS 20 MG. X 30 CAPS.</v>
      </c>
      <c r="D163" s="10">
        <f t="shared" si="23"/>
        <v>79390</v>
      </c>
      <c r="E163" s="13" t="str">
        <f t="shared" si="24"/>
        <v>28/2/2018</v>
      </c>
      <c r="F163" s="10">
        <f t="shared" si="25"/>
        <v>11</v>
      </c>
      <c r="G163" s="1" t="str">
        <f t="shared" si="21"/>
        <v>230007PERILOGISTIC04 - BOD PERILOGISTIC CANJE</v>
      </c>
      <c r="H163" s="1">
        <f t="shared" si="22"/>
        <v>0</v>
      </c>
      <c r="I163" s="1" t="str">
        <f t="shared" si="26"/>
        <v>.</v>
      </c>
      <c r="K163" s="2"/>
      <c r="L163" s="2"/>
      <c r="M163" s="2">
        <v>79390</v>
      </c>
      <c r="N163" s="4">
        <v>43159</v>
      </c>
      <c r="O163" s="2" t="s">
        <v>123</v>
      </c>
    </row>
    <row r="164" spans="1:15" ht="11.25" customHeight="1" x14ac:dyDescent="0.25">
      <c r="A164" s="10" t="str">
        <f t="shared" si="18"/>
        <v>POR FACTURAR - BODEGA POR FACTURAR</v>
      </c>
      <c r="B164" s="10">
        <f t="shared" si="19"/>
        <v>230007</v>
      </c>
      <c r="C164" s="10" t="str">
        <f t="shared" si="20"/>
        <v>ORALNE CAP. BIO BLANDAS 20 MG. X 30 CAPS.</v>
      </c>
      <c r="D164" s="10">
        <f t="shared" si="23"/>
        <v>0</v>
      </c>
      <c r="E164" s="13" t="str">
        <f t="shared" si="24"/>
        <v>0</v>
      </c>
      <c r="F164" s="10" t="str">
        <f t="shared" si="25"/>
        <v/>
      </c>
      <c r="G164" s="1" t="str">
        <f t="shared" si="21"/>
        <v>230007POR FACTURAR - BODEGA POR FACTURAR</v>
      </c>
      <c r="H164" s="1" t="str">
        <f t="shared" si="22"/>
        <v>POR FACTURAR - BODEGA POR FACTURAR</v>
      </c>
      <c r="I164" s="1" t="str">
        <f t="shared" si="26"/>
        <v>.</v>
      </c>
      <c r="K164" s="2"/>
      <c r="L164" s="2" t="s">
        <v>33</v>
      </c>
      <c r="M164" s="2"/>
      <c r="N164" s="4"/>
      <c r="O164" s="2"/>
    </row>
    <row r="165" spans="1:15" ht="11.25" customHeight="1" x14ac:dyDescent="0.25">
      <c r="A165" s="10" t="str">
        <f t="shared" si="18"/>
        <v>POR FACTURAR - BODEGA POR FACTURAR</v>
      </c>
      <c r="B165" s="10">
        <f t="shared" si="19"/>
        <v>230007</v>
      </c>
      <c r="C165" s="10" t="str">
        <f t="shared" si="20"/>
        <v>ORALNE CAP. BIO BLANDAS 20 MG. X 30 CAPS.</v>
      </c>
      <c r="D165" s="10">
        <f t="shared" si="23"/>
        <v>73147</v>
      </c>
      <c r="E165" s="13" t="str">
        <f t="shared" si="24"/>
        <v>31/3/2017</v>
      </c>
      <c r="F165" s="10">
        <f t="shared" si="25"/>
        <v>2</v>
      </c>
      <c r="G165" s="1" t="str">
        <f t="shared" si="21"/>
        <v>230007POR FACTURAR - BODEGA POR FACTURAR</v>
      </c>
      <c r="H165" s="1">
        <f t="shared" si="22"/>
        <v>0</v>
      </c>
      <c r="I165" s="1" t="str">
        <f t="shared" si="26"/>
        <v>.</v>
      </c>
      <c r="K165" s="2"/>
      <c r="L165" s="2"/>
      <c r="M165" s="2">
        <v>73147</v>
      </c>
      <c r="N165" s="4">
        <v>42825</v>
      </c>
      <c r="O165" s="2" t="s">
        <v>43</v>
      </c>
    </row>
    <row r="166" spans="1:15" ht="11.25" customHeight="1" x14ac:dyDescent="0.25">
      <c r="A166" s="10" t="str">
        <f t="shared" si="18"/>
        <v>POR FACTURAR - BODEGA POR FACTURAR</v>
      </c>
      <c r="B166" s="10">
        <f t="shared" si="19"/>
        <v>230007</v>
      </c>
      <c r="C166" s="10" t="str">
        <f t="shared" si="20"/>
        <v>ORALNE CAP. BIO BLANDAS 20 MG. X 30 CAPS.</v>
      </c>
      <c r="D166" s="10" t="str">
        <f t="shared" si="23"/>
        <v>73147-2</v>
      </c>
      <c r="E166" s="13" t="str">
        <f t="shared" si="24"/>
        <v>30/3/2017</v>
      </c>
      <c r="F166" s="10">
        <f t="shared" si="25"/>
        <v>5</v>
      </c>
      <c r="G166" s="1" t="str">
        <f t="shared" si="21"/>
        <v>230007POR FACTURAR - BODEGA POR FACTURAR</v>
      </c>
      <c r="H166" s="1">
        <f t="shared" si="22"/>
        <v>0</v>
      </c>
      <c r="I166" s="1" t="str">
        <f t="shared" si="26"/>
        <v>.</v>
      </c>
      <c r="K166" s="2"/>
      <c r="L166" s="2"/>
      <c r="M166" s="2" t="s">
        <v>133</v>
      </c>
      <c r="N166" s="4">
        <v>42824</v>
      </c>
      <c r="O166" s="2" t="s">
        <v>56</v>
      </c>
    </row>
    <row r="167" spans="1:15" ht="11.25" customHeight="1" x14ac:dyDescent="0.25">
      <c r="A167" s="10" t="str">
        <f t="shared" si="18"/>
        <v>POR FACTURAR - BODEGA POR FACTURAR</v>
      </c>
      <c r="B167" s="10">
        <f t="shared" si="19"/>
        <v>230007</v>
      </c>
      <c r="C167" s="10" t="str">
        <f t="shared" si="20"/>
        <v>ORALNE CAP. BIO BLANDAS 20 MG. X 30 CAPS.</v>
      </c>
      <c r="D167" s="10">
        <f t="shared" si="23"/>
        <v>79390</v>
      </c>
      <c r="E167" s="13" t="str">
        <f t="shared" si="24"/>
        <v>28/2/2018</v>
      </c>
      <c r="F167" s="10">
        <f t="shared" si="25"/>
        <v>55</v>
      </c>
      <c r="G167" s="1" t="str">
        <f t="shared" si="21"/>
        <v>230007POR FACTURAR - BODEGA POR FACTURAR</v>
      </c>
      <c r="H167" s="1">
        <f t="shared" si="22"/>
        <v>0</v>
      </c>
      <c r="I167" s="1" t="str">
        <f t="shared" si="26"/>
        <v>.</v>
      </c>
      <c r="K167" s="2"/>
      <c r="L167" s="2"/>
      <c r="M167" s="2">
        <v>79390</v>
      </c>
      <c r="N167" s="4">
        <v>43159</v>
      </c>
      <c r="O167" s="2" t="s">
        <v>138</v>
      </c>
    </row>
    <row r="168" spans="1:15" ht="11.25" customHeight="1" x14ac:dyDescent="0.25">
      <c r="A168" s="10" t="str">
        <f t="shared" si="18"/>
        <v>POR FACTURAR - BODEGA POR FACTURAR</v>
      </c>
      <c r="B168" s="10">
        <f t="shared" si="19"/>
        <v>230007</v>
      </c>
      <c r="C168" s="10" t="str">
        <f t="shared" si="20"/>
        <v>ORALNE CAP. BIO BLANDAS 20 MG. X 30 CAPS.</v>
      </c>
      <c r="D168" s="10">
        <f t="shared" si="23"/>
        <v>0</v>
      </c>
      <c r="E168" s="13" t="str">
        <f t="shared" si="24"/>
        <v/>
      </c>
      <c r="F168" s="10" t="str">
        <f t="shared" si="25"/>
        <v/>
      </c>
      <c r="G168" s="1" t="str">
        <f t="shared" si="21"/>
        <v>230007POR FACTURAR - BODEGA POR FACTURAR</v>
      </c>
      <c r="H168" s="1">
        <f t="shared" si="22"/>
        <v>0</v>
      </c>
      <c r="I168" s="1" t="str">
        <f t="shared" si="26"/>
        <v>.</v>
      </c>
      <c r="K168" s="2" t="s">
        <v>85</v>
      </c>
      <c r="L168" s="2"/>
      <c r="M168" s="2"/>
      <c r="N168" s="2" t="s">
        <v>139</v>
      </c>
      <c r="O168" s="2"/>
    </row>
    <row r="169" spans="1:15" ht="11.25" customHeight="1" x14ac:dyDescent="0.25">
      <c r="A169" s="10" t="str">
        <f t="shared" si="18"/>
        <v>POR FACTURAR - BODEGA POR FACTURAR</v>
      </c>
      <c r="B169" s="10">
        <f t="shared" si="19"/>
        <v>230007</v>
      </c>
      <c r="C169" s="10" t="str">
        <f t="shared" si="20"/>
        <v>ORALNE CAP. BIO BLANDAS 20 MG. X 30 CAPS.</v>
      </c>
      <c r="D169" s="10">
        <f t="shared" si="23"/>
        <v>0</v>
      </c>
      <c r="E169" s="13" t="str">
        <f t="shared" si="24"/>
        <v>0</v>
      </c>
      <c r="F169" s="10" t="str">
        <f t="shared" si="25"/>
        <v/>
      </c>
      <c r="G169" s="1" t="str">
        <f t="shared" si="21"/>
        <v>230007POR FACTURAR - BODEGA POR FACTURAR</v>
      </c>
      <c r="H169" s="1">
        <f t="shared" si="22"/>
        <v>0</v>
      </c>
      <c r="I169" s="1" t="str">
        <f t="shared" si="26"/>
        <v>.</v>
      </c>
      <c r="K169" s="2" t="s">
        <v>0</v>
      </c>
      <c r="L169" s="2"/>
      <c r="M169" s="2"/>
      <c r="N169" s="2"/>
      <c r="O169" s="2"/>
    </row>
    <row r="170" spans="1:15" ht="11.25" customHeight="1" x14ac:dyDescent="0.25">
      <c r="A170" s="10" t="str">
        <f t="shared" si="18"/>
        <v>POR FACTURAR - BODEGA POR FACTURAR</v>
      </c>
      <c r="B170" s="10">
        <f t="shared" si="19"/>
        <v>230007</v>
      </c>
      <c r="C170" s="10" t="str">
        <f t="shared" si="20"/>
        <v>ORALNE CAP. BIO BLANDAS 20 MG. X 30 CAPS.</v>
      </c>
      <c r="D170" s="10">
        <f t="shared" si="23"/>
        <v>0</v>
      </c>
      <c r="E170" s="13" t="str">
        <f t="shared" si="24"/>
        <v>0</v>
      </c>
      <c r="F170" s="10" t="str">
        <f t="shared" si="25"/>
        <v/>
      </c>
      <c r="G170" s="1" t="str">
        <f t="shared" si="21"/>
        <v>230007POR FACTURAR - BODEGA POR FACTURAR</v>
      </c>
      <c r="H170" s="1">
        <f t="shared" si="22"/>
        <v>0</v>
      </c>
      <c r="I170" s="1" t="str">
        <f t="shared" si="26"/>
        <v>.</v>
      </c>
      <c r="K170" s="2" t="s">
        <v>1</v>
      </c>
      <c r="L170" s="2"/>
      <c r="M170" s="2"/>
      <c r="N170" s="2"/>
      <c r="O170" s="2"/>
    </row>
    <row r="171" spans="1:15" ht="11.25" customHeight="1" x14ac:dyDescent="0.25">
      <c r="A171" s="10" t="str">
        <f t="shared" si="18"/>
        <v>POR FACTURAR - BODEGA POR FACTURAR</v>
      </c>
      <c r="B171" s="10">
        <f t="shared" si="19"/>
        <v>230007</v>
      </c>
      <c r="C171" s="10" t="str">
        <f t="shared" si="20"/>
        <v>ORALNE CAP. BIO BLANDAS 20 MG. X 30 CAPS.</v>
      </c>
      <c r="D171" s="10">
        <f t="shared" si="23"/>
        <v>0</v>
      </c>
      <c r="E171" s="13" t="str">
        <f t="shared" si="24"/>
        <v>0</v>
      </c>
      <c r="F171" s="10" t="str">
        <f t="shared" si="25"/>
        <v/>
      </c>
      <c r="G171" s="1" t="str">
        <f t="shared" si="21"/>
        <v>230007POR FACTURAR - BODEGA POR FACTURAR</v>
      </c>
      <c r="H171" s="1">
        <f t="shared" si="22"/>
        <v>0</v>
      </c>
      <c r="I171" s="1" t="str">
        <f t="shared" si="26"/>
        <v>.</v>
      </c>
      <c r="K171" s="2" t="s">
        <v>2</v>
      </c>
      <c r="L171" s="2"/>
      <c r="M171" s="2"/>
      <c r="N171" s="2"/>
      <c r="O171" s="2"/>
    </row>
    <row r="172" spans="1:15" ht="11.25" customHeight="1" x14ac:dyDescent="0.25">
      <c r="A172" s="10" t="str">
        <f t="shared" si="18"/>
        <v>Bodega</v>
      </c>
      <c r="B172" s="10">
        <f t="shared" si="19"/>
        <v>230007</v>
      </c>
      <c r="C172" s="10" t="str">
        <f t="shared" si="20"/>
        <v>ORALNE CAP. BIO BLANDAS 20 MG. X 30 CAPS.</v>
      </c>
      <c r="D172" s="10">
        <f t="shared" si="23"/>
        <v>0</v>
      </c>
      <c r="E172" s="13" t="str">
        <f t="shared" si="24"/>
        <v>0</v>
      </c>
      <c r="F172" s="10" t="str">
        <f t="shared" si="25"/>
        <v/>
      </c>
      <c r="G172" s="1" t="str">
        <f t="shared" si="21"/>
        <v>230007Bodega</v>
      </c>
      <c r="H172" s="1" t="str">
        <f t="shared" si="22"/>
        <v>Bodega</v>
      </c>
      <c r="I172" s="1" t="str">
        <f t="shared" si="26"/>
        <v>.</v>
      </c>
      <c r="K172" s="2"/>
      <c r="L172" s="2" t="s">
        <v>4</v>
      </c>
      <c r="M172" s="2"/>
      <c r="N172" s="2"/>
      <c r="O172" s="2"/>
    </row>
    <row r="173" spans="1:15" ht="11.25" customHeight="1" x14ac:dyDescent="0.25">
      <c r="A173" s="10" t="str">
        <f t="shared" si="18"/>
        <v>Bodega</v>
      </c>
      <c r="B173" s="10">
        <f t="shared" si="19"/>
        <v>230007</v>
      </c>
      <c r="C173" s="10" t="str">
        <f t="shared" si="20"/>
        <v>ORALNE CAP. BIO BLANDAS 20 MG. X 30 CAPS.</v>
      </c>
      <c r="D173" s="10" t="str">
        <f t="shared" si="23"/>
        <v>Lote</v>
      </c>
      <c r="E173" s="13" t="str">
        <f t="shared" si="24"/>
        <v/>
      </c>
      <c r="F173" s="10" t="str">
        <f t="shared" si="25"/>
        <v/>
      </c>
      <c r="G173" s="1" t="str">
        <f t="shared" si="21"/>
        <v>230007Bodega</v>
      </c>
      <c r="H173" s="1">
        <f t="shared" si="22"/>
        <v>0</v>
      </c>
      <c r="I173" s="1" t="str">
        <f t="shared" si="26"/>
        <v>.</v>
      </c>
      <c r="K173" s="2"/>
      <c r="L173" s="2"/>
      <c r="M173" s="2" t="s">
        <v>11</v>
      </c>
      <c r="N173" s="2" t="s">
        <v>12</v>
      </c>
      <c r="O173" s="2" t="s">
        <v>13</v>
      </c>
    </row>
    <row r="174" spans="1:15" ht="11.25" customHeight="1" x14ac:dyDescent="0.25">
      <c r="A174" s="10" t="str">
        <f t="shared" si="18"/>
        <v>Bodega</v>
      </c>
      <c r="B174" s="10">
        <f t="shared" si="19"/>
        <v>230009</v>
      </c>
      <c r="C174" s="10" t="str">
        <f t="shared" si="20"/>
        <v>ORALNE CAPSULAS BLANDAS 10 MG. BLISTER</v>
      </c>
      <c r="D174" s="10">
        <f t="shared" si="23"/>
        <v>0</v>
      </c>
      <c r="E174" s="13" t="str">
        <f t="shared" si="24"/>
        <v>0</v>
      </c>
      <c r="F174" s="10" t="str">
        <f t="shared" si="25"/>
        <v/>
      </c>
      <c r="G174" s="1" t="str">
        <f t="shared" si="21"/>
        <v>230009Bodega</v>
      </c>
      <c r="H174" s="1">
        <f t="shared" si="22"/>
        <v>0</v>
      </c>
      <c r="I174" s="1">
        <f t="shared" si="26"/>
        <v>230009</v>
      </c>
      <c r="K174" s="2" t="s">
        <v>140</v>
      </c>
      <c r="L174" s="2"/>
      <c r="M174" s="2"/>
      <c r="N174" s="2"/>
      <c r="O174" s="2"/>
    </row>
    <row r="175" spans="1:15" ht="11.25" customHeight="1" x14ac:dyDescent="0.25">
      <c r="A175" s="10" t="str">
        <f t="shared" si="18"/>
        <v>BODCUA - CUARENTENA PHARMA ISA</v>
      </c>
      <c r="B175" s="10">
        <f t="shared" si="19"/>
        <v>230009</v>
      </c>
      <c r="C175" s="10" t="str">
        <f t="shared" si="20"/>
        <v>ORALNE CAPSULAS BLANDAS 10 MG. BLISTER</v>
      </c>
      <c r="D175" s="10">
        <f t="shared" si="23"/>
        <v>0</v>
      </c>
      <c r="E175" s="13" t="str">
        <f t="shared" si="24"/>
        <v>0</v>
      </c>
      <c r="F175" s="10" t="str">
        <f t="shared" si="25"/>
        <v/>
      </c>
      <c r="G175" s="1" t="str">
        <f t="shared" si="21"/>
        <v>230009BODCUA - CUARENTENA PHARMA ISA</v>
      </c>
      <c r="H175" s="1" t="str">
        <f t="shared" si="22"/>
        <v>BODCUA - CUARENTENA PHARMA ISA</v>
      </c>
      <c r="I175" s="1" t="str">
        <f t="shared" si="26"/>
        <v>.</v>
      </c>
      <c r="K175" s="2"/>
      <c r="L175" s="2" t="s">
        <v>37</v>
      </c>
      <c r="M175" s="2"/>
      <c r="N175" s="2"/>
      <c r="O175" s="2"/>
    </row>
    <row r="176" spans="1:15" ht="11.25" customHeight="1" x14ac:dyDescent="0.25">
      <c r="A176" s="10" t="str">
        <f t="shared" si="18"/>
        <v>BODCUA - CUARENTENA PHARMA ISA</v>
      </c>
      <c r="B176" s="10">
        <f t="shared" si="19"/>
        <v>230009</v>
      </c>
      <c r="C176" s="10" t="str">
        <f t="shared" si="20"/>
        <v>ORALNE CAPSULAS BLANDAS 10 MG. BLISTER</v>
      </c>
      <c r="D176" s="10">
        <f t="shared" si="23"/>
        <v>60855</v>
      </c>
      <c r="E176" s="13" t="str">
        <f t="shared" si="24"/>
        <v>31/8/2015</v>
      </c>
      <c r="F176" s="10">
        <f t="shared" si="25"/>
        <v>3994</v>
      </c>
      <c r="G176" s="1" t="str">
        <f t="shared" si="21"/>
        <v>230009BODCUA - CUARENTENA PHARMA ISA</v>
      </c>
      <c r="H176" s="1">
        <f t="shared" si="22"/>
        <v>0</v>
      </c>
      <c r="I176" s="1" t="str">
        <f t="shared" si="26"/>
        <v>.</v>
      </c>
      <c r="K176" s="2"/>
      <c r="L176" s="2"/>
      <c r="M176" s="2">
        <v>60855</v>
      </c>
      <c r="N176" s="4">
        <v>42247</v>
      </c>
      <c r="O176" s="2" t="s">
        <v>141</v>
      </c>
    </row>
    <row r="177" spans="1:15" ht="11.25" customHeight="1" x14ac:dyDescent="0.25">
      <c r="A177" s="10" t="str">
        <f t="shared" si="18"/>
        <v>BODCUA - CUARENTENA PHARMA ISA</v>
      </c>
      <c r="B177" s="10">
        <f t="shared" si="19"/>
        <v>230009</v>
      </c>
      <c r="C177" s="10" t="str">
        <f t="shared" si="20"/>
        <v>ORALNE CAPSULAS BLANDAS 10 MG. BLISTER</v>
      </c>
      <c r="D177" s="10">
        <f t="shared" si="23"/>
        <v>90568</v>
      </c>
      <c r="E177" s="13" t="str">
        <f t="shared" si="24"/>
        <v>30/4/2019</v>
      </c>
      <c r="F177" s="10">
        <f t="shared" si="25"/>
        <v>26</v>
      </c>
      <c r="G177" s="1" t="str">
        <f t="shared" si="21"/>
        <v>230009BODCUA - CUARENTENA PHARMA ISA</v>
      </c>
      <c r="H177" s="1">
        <f t="shared" si="22"/>
        <v>0</v>
      </c>
      <c r="I177" s="1" t="str">
        <f t="shared" si="26"/>
        <v>.</v>
      </c>
      <c r="K177" s="2"/>
      <c r="L177" s="2"/>
      <c r="M177" s="2">
        <v>90568</v>
      </c>
      <c r="N177" s="4">
        <v>43585</v>
      </c>
      <c r="O177" s="2" t="s">
        <v>129</v>
      </c>
    </row>
    <row r="178" spans="1:15" ht="11.25" customHeight="1" x14ac:dyDescent="0.25">
      <c r="A178" s="10" t="str">
        <f t="shared" si="18"/>
        <v>BODCUA - CUARENTENA PHARMA ISA</v>
      </c>
      <c r="B178" s="10">
        <f t="shared" si="19"/>
        <v>230010</v>
      </c>
      <c r="C178" s="10" t="str">
        <f t="shared" si="20"/>
        <v>ORALNE CAPSULAS BLANDAS 10 MG. MMR BLISTER</v>
      </c>
      <c r="D178" s="10">
        <f t="shared" si="23"/>
        <v>0</v>
      </c>
      <c r="E178" s="13" t="str">
        <f t="shared" si="24"/>
        <v>0</v>
      </c>
      <c r="F178" s="10" t="str">
        <f t="shared" si="25"/>
        <v/>
      </c>
      <c r="G178" s="1" t="str">
        <f t="shared" si="21"/>
        <v>230010BODCUA - CUARENTENA PHARMA ISA</v>
      </c>
      <c r="H178" s="1">
        <f t="shared" si="22"/>
        <v>0</v>
      </c>
      <c r="I178" s="1">
        <f t="shared" si="26"/>
        <v>230010</v>
      </c>
      <c r="K178" s="2" t="s">
        <v>142</v>
      </c>
      <c r="L178" s="2"/>
      <c r="M178" s="2"/>
      <c r="N178" s="2"/>
      <c r="O178" s="2"/>
    </row>
    <row r="179" spans="1:15" ht="11.25" customHeight="1" x14ac:dyDescent="0.25">
      <c r="A179" s="10" t="str">
        <f t="shared" si="18"/>
        <v>BODCUA - CUARENTENA PHARMA ISA</v>
      </c>
      <c r="B179" s="10">
        <f t="shared" si="19"/>
        <v>230010</v>
      </c>
      <c r="C179" s="10" t="str">
        <f t="shared" si="20"/>
        <v>ORALNE CAPSULAS BLANDAS 10 MG. MMR BLISTER</v>
      </c>
      <c r="D179" s="10">
        <f t="shared" si="23"/>
        <v>0</v>
      </c>
      <c r="E179" s="13" t="str">
        <f t="shared" si="24"/>
        <v>0</v>
      </c>
      <c r="F179" s="10" t="str">
        <f t="shared" si="25"/>
        <v/>
      </c>
      <c r="G179" s="1" t="str">
        <f t="shared" si="21"/>
        <v>230010BODCUA - CUARENTENA PHARMA ISA</v>
      </c>
      <c r="H179" s="1" t="str">
        <f t="shared" si="22"/>
        <v>BODCUA - CUARENTENA PHARMA ISA</v>
      </c>
      <c r="I179" s="1" t="str">
        <f t="shared" si="26"/>
        <v>.</v>
      </c>
      <c r="K179" s="2"/>
      <c r="L179" s="2" t="s">
        <v>37</v>
      </c>
      <c r="M179" s="2"/>
      <c r="N179" s="2"/>
      <c r="O179" s="2"/>
    </row>
    <row r="180" spans="1:15" ht="11.25" customHeight="1" x14ac:dyDescent="0.25">
      <c r="A180" s="10" t="str">
        <f t="shared" si="18"/>
        <v>BODCUA - CUARENTENA PHARMA ISA</v>
      </c>
      <c r="B180" s="10">
        <f t="shared" si="19"/>
        <v>230010</v>
      </c>
      <c r="C180" s="10" t="str">
        <f t="shared" si="20"/>
        <v>ORALNE CAPSULAS BLANDAS 10 MG. MMR BLISTER</v>
      </c>
      <c r="D180" s="10">
        <f t="shared" si="23"/>
        <v>84147</v>
      </c>
      <c r="E180" s="13" t="str">
        <f t="shared" si="24"/>
        <v>30/8/2018</v>
      </c>
      <c r="F180" s="10">
        <f t="shared" si="25"/>
        <v>18</v>
      </c>
      <c r="G180" s="1" t="str">
        <f t="shared" si="21"/>
        <v>230010BODCUA - CUARENTENA PHARMA ISA</v>
      </c>
      <c r="H180" s="1">
        <f t="shared" si="22"/>
        <v>0</v>
      </c>
      <c r="I180" s="1" t="str">
        <f t="shared" si="26"/>
        <v>.</v>
      </c>
      <c r="K180" s="2"/>
      <c r="L180" s="2"/>
      <c r="M180" s="2">
        <v>84147</v>
      </c>
      <c r="N180" s="4">
        <v>43342</v>
      </c>
      <c r="O180" s="2" t="s">
        <v>143</v>
      </c>
    </row>
    <row r="181" spans="1:15" ht="11.25" customHeight="1" x14ac:dyDescent="0.25">
      <c r="A181" s="10" t="str">
        <f t="shared" si="18"/>
        <v>BODCUA - CUARENTENA PHARMA ISA</v>
      </c>
      <c r="B181" s="10">
        <f t="shared" si="19"/>
        <v>230013</v>
      </c>
      <c r="C181" s="10" t="str">
        <f t="shared" si="20"/>
        <v>ORALNE CAPSULAS BLANDAS 20 MG. BLISTER</v>
      </c>
      <c r="D181" s="10">
        <f t="shared" si="23"/>
        <v>0</v>
      </c>
      <c r="E181" s="13" t="str">
        <f t="shared" si="24"/>
        <v>0</v>
      </c>
      <c r="F181" s="10" t="str">
        <f t="shared" si="25"/>
        <v/>
      </c>
      <c r="G181" s="1" t="str">
        <f t="shared" si="21"/>
        <v>230013BODCUA - CUARENTENA PHARMA ISA</v>
      </c>
      <c r="H181" s="1">
        <f t="shared" si="22"/>
        <v>0</v>
      </c>
      <c r="I181" s="1">
        <f t="shared" si="26"/>
        <v>230013</v>
      </c>
      <c r="K181" s="2" t="s">
        <v>144</v>
      </c>
      <c r="L181" s="2"/>
      <c r="M181" s="2"/>
      <c r="N181" s="2"/>
      <c r="O181" s="2"/>
    </row>
    <row r="182" spans="1:15" ht="11.25" customHeight="1" x14ac:dyDescent="0.25">
      <c r="A182" s="10" t="str">
        <f t="shared" si="18"/>
        <v>BODCUA - CUARENTENA PHARMA ISA</v>
      </c>
      <c r="B182" s="10">
        <f t="shared" si="19"/>
        <v>230013</v>
      </c>
      <c r="C182" s="10" t="str">
        <f t="shared" si="20"/>
        <v>ORALNE CAPSULAS BLANDAS 20 MG. BLISTER</v>
      </c>
      <c r="D182" s="10">
        <f t="shared" si="23"/>
        <v>0</v>
      </c>
      <c r="E182" s="13" t="str">
        <f t="shared" si="24"/>
        <v>0</v>
      </c>
      <c r="F182" s="10" t="str">
        <f t="shared" si="25"/>
        <v/>
      </c>
      <c r="G182" s="1" t="str">
        <f t="shared" si="21"/>
        <v>230013BODCUA - CUARENTENA PHARMA ISA</v>
      </c>
      <c r="H182" s="1" t="str">
        <f t="shared" si="22"/>
        <v>BODCUA - CUARENTENA PHARMA ISA</v>
      </c>
      <c r="I182" s="1" t="str">
        <f t="shared" si="26"/>
        <v>.</v>
      </c>
      <c r="K182" s="2"/>
      <c r="L182" s="2" t="s">
        <v>37</v>
      </c>
      <c r="M182" s="2"/>
      <c r="N182" s="2"/>
      <c r="O182" s="2"/>
    </row>
    <row r="183" spans="1:15" ht="11.25" customHeight="1" x14ac:dyDescent="0.25">
      <c r="A183" s="10" t="str">
        <f t="shared" si="18"/>
        <v>BODCUA - CUARENTENA PHARMA ISA</v>
      </c>
      <c r="B183" s="10">
        <f t="shared" si="19"/>
        <v>230013</v>
      </c>
      <c r="C183" s="10" t="str">
        <f t="shared" si="20"/>
        <v>ORALNE CAPSULAS BLANDAS 20 MG. BLISTER</v>
      </c>
      <c r="D183" s="10">
        <f t="shared" si="23"/>
        <v>60833</v>
      </c>
      <c r="E183" s="13" t="str">
        <f t="shared" si="24"/>
        <v>30/9/2015</v>
      </c>
      <c r="F183" s="10">
        <f t="shared" si="25"/>
        <v>11</v>
      </c>
      <c r="G183" s="1" t="str">
        <f t="shared" si="21"/>
        <v>230013BODCUA - CUARENTENA PHARMA ISA</v>
      </c>
      <c r="H183" s="1">
        <f t="shared" si="22"/>
        <v>0</v>
      </c>
      <c r="I183" s="1" t="str">
        <f t="shared" si="26"/>
        <v>.</v>
      </c>
      <c r="K183" s="2"/>
      <c r="L183" s="2"/>
      <c r="M183" s="2">
        <v>60833</v>
      </c>
      <c r="N183" s="4">
        <v>42277</v>
      </c>
      <c r="O183" s="2" t="s">
        <v>123</v>
      </c>
    </row>
    <row r="184" spans="1:15" ht="11.25" customHeight="1" x14ac:dyDescent="0.25">
      <c r="A184" s="10" t="str">
        <f t="shared" si="18"/>
        <v>BODCUA - CUARENTENA PHARMA ISA</v>
      </c>
      <c r="B184" s="10">
        <f t="shared" si="19"/>
        <v>230013</v>
      </c>
      <c r="C184" s="10" t="str">
        <f t="shared" si="20"/>
        <v>ORALNE CAPSULAS BLANDAS 20 MG. BLISTER</v>
      </c>
      <c r="D184" s="10">
        <f t="shared" si="23"/>
        <v>73147</v>
      </c>
      <c r="E184" s="13" t="str">
        <f t="shared" si="24"/>
        <v>30/3/2017</v>
      </c>
      <c r="F184" s="10">
        <f t="shared" si="25"/>
        <v>6</v>
      </c>
      <c r="G184" s="1" t="str">
        <f t="shared" si="21"/>
        <v>230013BODCUA - CUARENTENA PHARMA ISA</v>
      </c>
      <c r="H184" s="1">
        <f t="shared" si="22"/>
        <v>0</v>
      </c>
      <c r="I184" s="1" t="str">
        <f t="shared" si="26"/>
        <v>.</v>
      </c>
      <c r="K184" s="2"/>
      <c r="L184" s="2"/>
      <c r="M184" s="2">
        <v>73147</v>
      </c>
      <c r="N184" s="4">
        <v>42824</v>
      </c>
      <c r="O184" s="2" t="s">
        <v>25</v>
      </c>
    </row>
    <row r="185" spans="1:15" ht="11.25" customHeight="1" x14ac:dyDescent="0.25">
      <c r="A185" s="10" t="str">
        <f t="shared" si="18"/>
        <v>BODCUA - CUARENTENA PHARMA ISA</v>
      </c>
      <c r="B185" s="10">
        <f t="shared" si="19"/>
        <v>230013</v>
      </c>
      <c r="C185" s="10" t="str">
        <f t="shared" si="20"/>
        <v>ORALNE CAPSULAS BLANDAS 20 MG. BLISTER</v>
      </c>
      <c r="D185" s="10">
        <f t="shared" si="23"/>
        <v>79390</v>
      </c>
      <c r="E185" s="13" t="str">
        <f t="shared" si="24"/>
        <v>28/2/2018</v>
      </c>
      <c r="F185" s="10">
        <f t="shared" si="25"/>
        <v>7</v>
      </c>
      <c r="G185" s="1" t="str">
        <f t="shared" si="21"/>
        <v>230013BODCUA - CUARENTENA PHARMA ISA</v>
      </c>
      <c r="H185" s="1">
        <f t="shared" si="22"/>
        <v>0</v>
      </c>
      <c r="I185" s="1" t="str">
        <f t="shared" si="26"/>
        <v>.</v>
      </c>
      <c r="K185" s="2"/>
      <c r="L185" s="2"/>
      <c r="M185" s="2">
        <v>79390</v>
      </c>
      <c r="N185" s="4">
        <v>43159</v>
      </c>
      <c r="O185" s="2" t="s">
        <v>145</v>
      </c>
    </row>
    <row r="186" spans="1:15" ht="11.25" customHeight="1" x14ac:dyDescent="0.25">
      <c r="A186" s="10" t="str">
        <f t="shared" si="18"/>
        <v>BODCUA - CUARENTENA PHARMA ISA</v>
      </c>
      <c r="B186" s="10">
        <f t="shared" si="19"/>
        <v>230014</v>
      </c>
      <c r="C186" s="10" t="str">
        <f t="shared" si="20"/>
        <v>ORALNE CAPSULAS BLANDAS 20 MG. MMR BLISTER</v>
      </c>
      <c r="D186" s="10">
        <f t="shared" si="23"/>
        <v>0</v>
      </c>
      <c r="E186" s="13" t="str">
        <f t="shared" si="24"/>
        <v>0</v>
      </c>
      <c r="F186" s="10" t="str">
        <f t="shared" si="25"/>
        <v/>
      </c>
      <c r="G186" s="1" t="str">
        <f t="shared" si="21"/>
        <v>230014BODCUA - CUARENTENA PHARMA ISA</v>
      </c>
      <c r="H186" s="1">
        <f t="shared" si="22"/>
        <v>0</v>
      </c>
      <c r="I186" s="1">
        <f t="shared" si="26"/>
        <v>230014</v>
      </c>
      <c r="K186" s="2" t="s">
        <v>146</v>
      </c>
      <c r="L186" s="2"/>
      <c r="M186" s="2"/>
      <c r="N186" s="2"/>
      <c r="O186" s="2"/>
    </row>
    <row r="187" spans="1:15" ht="11.25" customHeight="1" x14ac:dyDescent="0.25">
      <c r="A187" s="10" t="str">
        <f t="shared" si="18"/>
        <v>BODCUA - CUARENTENA PHARMA ISA</v>
      </c>
      <c r="B187" s="10">
        <f t="shared" si="19"/>
        <v>230014</v>
      </c>
      <c r="C187" s="10" t="str">
        <f t="shared" si="20"/>
        <v>ORALNE CAPSULAS BLANDAS 20 MG. MMR BLISTER</v>
      </c>
      <c r="D187" s="10">
        <f t="shared" si="23"/>
        <v>0</v>
      </c>
      <c r="E187" s="13" t="str">
        <f t="shared" si="24"/>
        <v>0</v>
      </c>
      <c r="F187" s="10" t="str">
        <f t="shared" si="25"/>
        <v/>
      </c>
      <c r="G187" s="1" t="str">
        <f t="shared" si="21"/>
        <v>230014BODCUA - CUARENTENA PHARMA ISA</v>
      </c>
      <c r="H187" s="1" t="str">
        <f t="shared" si="22"/>
        <v>BODCUA - CUARENTENA PHARMA ISA</v>
      </c>
      <c r="I187" s="1" t="str">
        <f t="shared" si="26"/>
        <v>.</v>
      </c>
      <c r="K187" s="2"/>
      <c r="L187" s="2" t="s">
        <v>37</v>
      </c>
      <c r="M187" s="2"/>
      <c r="N187" s="2"/>
      <c r="O187" s="2"/>
    </row>
    <row r="188" spans="1:15" ht="11.25" customHeight="1" x14ac:dyDescent="0.25">
      <c r="A188" s="10" t="str">
        <f t="shared" si="18"/>
        <v>BODCUA - CUARENTENA PHARMA ISA</v>
      </c>
      <c r="B188" s="10">
        <f t="shared" si="19"/>
        <v>230014</v>
      </c>
      <c r="C188" s="10" t="str">
        <f t="shared" si="20"/>
        <v>ORALNE CAPSULAS BLANDAS 20 MG. MMR BLISTER</v>
      </c>
      <c r="D188" s="10">
        <f t="shared" si="23"/>
        <v>73146</v>
      </c>
      <c r="E188" s="13" t="str">
        <f t="shared" si="24"/>
        <v>28/2/2017</v>
      </c>
      <c r="F188" s="10">
        <f t="shared" si="25"/>
        <v>9</v>
      </c>
      <c r="G188" s="1" t="str">
        <f t="shared" si="21"/>
        <v>230014BODCUA - CUARENTENA PHARMA ISA</v>
      </c>
      <c r="H188" s="1">
        <f t="shared" si="22"/>
        <v>0</v>
      </c>
      <c r="I188" s="1" t="str">
        <f t="shared" si="26"/>
        <v>.</v>
      </c>
      <c r="K188" s="2"/>
      <c r="L188" s="2"/>
      <c r="M188" s="2">
        <v>73146</v>
      </c>
      <c r="N188" s="4">
        <v>42794</v>
      </c>
      <c r="O188" s="2" t="s">
        <v>147</v>
      </c>
    </row>
    <row r="189" spans="1:15" ht="11.25" customHeight="1" x14ac:dyDescent="0.25">
      <c r="A189" s="10" t="str">
        <f t="shared" si="18"/>
        <v>BODCUA - CUARENTENA PHARMA ISA</v>
      </c>
      <c r="B189" s="10">
        <f t="shared" si="19"/>
        <v>230014</v>
      </c>
      <c r="C189" s="10" t="str">
        <f t="shared" si="20"/>
        <v>ORALNE CAPSULAS BLANDAS 20 MG. MMR BLISTER</v>
      </c>
      <c r="D189" s="10">
        <f t="shared" si="23"/>
        <v>84169</v>
      </c>
      <c r="E189" s="13" t="str">
        <f t="shared" si="24"/>
        <v>30/8/2018</v>
      </c>
      <c r="F189" s="10">
        <f t="shared" si="25"/>
        <v>60</v>
      </c>
      <c r="G189" s="1" t="str">
        <f t="shared" si="21"/>
        <v>230014BODCUA - CUARENTENA PHARMA ISA</v>
      </c>
      <c r="H189" s="1">
        <f t="shared" si="22"/>
        <v>0</v>
      </c>
      <c r="I189" s="1" t="str">
        <f t="shared" si="26"/>
        <v>.</v>
      </c>
      <c r="K189" s="2"/>
      <c r="L189" s="2"/>
      <c r="M189" s="2">
        <v>84169</v>
      </c>
      <c r="N189" s="4">
        <v>43342</v>
      </c>
      <c r="O189" s="2" t="s">
        <v>148</v>
      </c>
    </row>
    <row r="190" spans="1:15" ht="11.25" customHeight="1" x14ac:dyDescent="0.25">
      <c r="A190" s="10" t="str">
        <f t="shared" si="18"/>
        <v>BODCUA - CUARENTENA PHARMA ISA</v>
      </c>
      <c r="B190" s="10">
        <f t="shared" si="19"/>
        <v>230015</v>
      </c>
      <c r="C190" s="10" t="str">
        <f t="shared" si="20"/>
        <v>ORALNE CAPSULAS BIO BLANDAS 10 MG X 30 CAPSULAS</v>
      </c>
      <c r="D190" s="10">
        <f t="shared" si="23"/>
        <v>0</v>
      </c>
      <c r="E190" s="13" t="str">
        <f t="shared" si="24"/>
        <v>0</v>
      </c>
      <c r="F190" s="10" t="str">
        <f t="shared" si="25"/>
        <v/>
      </c>
      <c r="G190" s="1" t="str">
        <f t="shared" si="21"/>
        <v>230015BODCUA - CUARENTENA PHARMA ISA</v>
      </c>
      <c r="H190" s="1">
        <f t="shared" si="22"/>
        <v>0</v>
      </c>
      <c r="I190" s="1">
        <f t="shared" si="26"/>
        <v>230015</v>
      </c>
      <c r="K190" s="2" t="s">
        <v>149</v>
      </c>
      <c r="L190" s="2"/>
      <c r="M190" s="2"/>
      <c r="N190" s="2"/>
      <c r="O190" s="2"/>
    </row>
    <row r="191" spans="1:15" ht="11.25" customHeight="1" x14ac:dyDescent="0.25">
      <c r="A191" s="10" t="str">
        <f t="shared" si="18"/>
        <v>JL - BODEGA JL</v>
      </c>
      <c r="B191" s="10">
        <f t="shared" si="19"/>
        <v>230015</v>
      </c>
      <c r="C191" s="10" t="str">
        <f t="shared" si="20"/>
        <v>ORALNE CAPSULAS BIO BLANDAS 10 MG X 30 CAPSULAS</v>
      </c>
      <c r="D191" s="10">
        <f t="shared" si="23"/>
        <v>0</v>
      </c>
      <c r="E191" s="13" t="str">
        <f t="shared" si="24"/>
        <v>0</v>
      </c>
      <c r="F191" s="10" t="str">
        <f t="shared" si="25"/>
        <v/>
      </c>
      <c r="G191" s="1" t="str">
        <f t="shared" si="21"/>
        <v>230015JL - BODEGA JL</v>
      </c>
      <c r="H191" s="1" t="str">
        <f t="shared" si="22"/>
        <v>JL - BODEGA JL</v>
      </c>
      <c r="I191" s="1" t="str">
        <f t="shared" si="26"/>
        <v>.</v>
      </c>
      <c r="K191" s="2"/>
      <c r="L191" s="2" t="s">
        <v>40</v>
      </c>
      <c r="M191" s="2"/>
      <c r="N191" s="2"/>
      <c r="O191" s="2"/>
    </row>
    <row r="192" spans="1:15" ht="11.25" customHeight="1" x14ac:dyDescent="0.25">
      <c r="A192" s="10" t="str">
        <f t="shared" si="18"/>
        <v>JL - BODEGA JL</v>
      </c>
      <c r="B192" s="10">
        <f t="shared" si="19"/>
        <v>230015</v>
      </c>
      <c r="C192" s="10" t="str">
        <f t="shared" si="20"/>
        <v>ORALNE CAPSULAS BIO BLANDAS 10 MG X 30 CAPSULAS</v>
      </c>
      <c r="D192" s="10">
        <f t="shared" si="23"/>
        <v>60855</v>
      </c>
      <c r="E192" s="13" t="str">
        <f t="shared" si="24"/>
        <v>31/8/2015</v>
      </c>
      <c r="F192" s="10">
        <f t="shared" si="25"/>
        <v>58</v>
      </c>
      <c r="G192" s="1" t="str">
        <f t="shared" si="21"/>
        <v>230015JL - BODEGA JL</v>
      </c>
      <c r="H192" s="1">
        <f t="shared" si="22"/>
        <v>0</v>
      </c>
      <c r="I192" s="1" t="str">
        <f t="shared" si="26"/>
        <v>.</v>
      </c>
      <c r="K192" s="2"/>
      <c r="L192" s="2"/>
      <c r="M192" s="2">
        <v>60855</v>
      </c>
      <c r="N192" s="4">
        <v>42247</v>
      </c>
      <c r="O192" s="2" t="s">
        <v>150</v>
      </c>
    </row>
    <row r="193" spans="1:15" ht="11.25" customHeight="1" x14ac:dyDescent="0.25">
      <c r="A193" s="10" t="str">
        <f t="shared" si="18"/>
        <v>JL - BODEGA JL</v>
      </c>
      <c r="B193" s="10">
        <f t="shared" si="19"/>
        <v>230015</v>
      </c>
      <c r="C193" s="10" t="str">
        <f t="shared" si="20"/>
        <v>ORALNE CAPSULAS BIO BLANDAS 10 MG X 30 CAPSULAS</v>
      </c>
      <c r="D193" s="10" t="str">
        <f t="shared" si="23"/>
        <v>60855-1</v>
      </c>
      <c r="E193" s="13" t="str">
        <f t="shared" si="24"/>
        <v>31/8/2015</v>
      </c>
      <c r="F193" s="10">
        <f t="shared" si="25"/>
        <v>6</v>
      </c>
      <c r="G193" s="1" t="str">
        <f t="shared" si="21"/>
        <v>230015JL - BODEGA JL</v>
      </c>
      <c r="H193" s="1">
        <f t="shared" si="22"/>
        <v>0</v>
      </c>
      <c r="I193" s="1" t="str">
        <f t="shared" si="26"/>
        <v>.</v>
      </c>
      <c r="K193" s="2"/>
      <c r="L193" s="2"/>
      <c r="M193" s="2" t="s">
        <v>151</v>
      </c>
      <c r="N193" s="4">
        <v>42247</v>
      </c>
      <c r="O193" s="2" t="s">
        <v>25</v>
      </c>
    </row>
    <row r="194" spans="1:15" ht="11.25" customHeight="1" x14ac:dyDescent="0.25">
      <c r="A194" s="10" t="str">
        <f t="shared" si="18"/>
        <v>PERILOGISTIC - BOD PERILOGISTIC LIBERAD0S</v>
      </c>
      <c r="B194" s="10">
        <f t="shared" si="19"/>
        <v>230015</v>
      </c>
      <c r="C194" s="10" t="str">
        <f t="shared" si="20"/>
        <v>ORALNE CAPSULAS BIO BLANDAS 10 MG X 30 CAPSULAS</v>
      </c>
      <c r="D194" s="10">
        <f t="shared" si="23"/>
        <v>0</v>
      </c>
      <c r="E194" s="13" t="str">
        <f t="shared" si="24"/>
        <v>0</v>
      </c>
      <c r="F194" s="10" t="str">
        <f t="shared" si="25"/>
        <v/>
      </c>
      <c r="G194" s="1" t="str">
        <f t="shared" si="21"/>
        <v>230015PERILOGISTIC - BOD PERILOGISTIC LIBERAD0S</v>
      </c>
      <c r="H194" s="1" t="str">
        <f t="shared" si="22"/>
        <v>PERILOGISTIC - BOD PERILOGISTIC LIBERAD0S</v>
      </c>
      <c r="I194" s="1" t="str">
        <f t="shared" si="26"/>
        <v>.</v>
      </c>
      <c r="K194" s="2"/>
      <c r="L194" s="2" t="s">
        <v>30</v>
      </c>
      <c r="M194" s="2"/>
      <c r="N194" s="2"/>
      <c r="O194" s="2"/>
    </row>
    <row r="195" spans="1:15" ht="11.25" customHeight="1" x14ac:dyDescent="0.25">
      <c r="A195" s="10" t="str">
        <f t="shared" si="18"/>
        <v>PERILOGISTIC - BOD PERILOGISTIC LIBERAD0S</v>
      </c>
      <c r="B195" s="10">
        <f t="shared" si="19"/>
        <v>230015</v>
      </c>
      <c r="C195" s="10" t="str">
        <f t="shared" si="20"/>
        <v>ORALNE CAPSULAS BIO BLANDAS 10 MG X 30 CAPSULAS</v>
      </c>
      <c r="D195" s="10">
        <f t="shared" si="23"/>
        <v>90568</v>
      </c>
      <c r="E195" s="13" t="str">
        <f t="shared" si="24"/>
        <v>30/4/2019</v>
      </c>
      <c r="F195" s="10">
        <f t="shared" si="25"/>
        <v>1610</v>
      </c>
      <c r="G195" s="1" t="str">
        <f t="shared" si="21"/>
        <v>230015PERILOGISTIC - BOD PERILOGISTIC LIBERAD0S</v>
      </c>
      <c r="H195" s="1">
        <f t="shared" si="22"/>
        <v>0</v>
      </c>
      <c r="I195" s="1" t="str">
        <f t="shared" si="26"/>
        <v>.</v>
      </c>
      <c r="K195" s="2"/>
      <c r="L195" s="2"/>
      <c r="M195" s="2">
        <v>90568</v>
      </c>
      <c r="N195" s="4">
        <v>43585</v>
      </c>
      <c r="O195" s="2" t="s">
        <v>152</v>
      </c>
    </row>
    <row r="196" spans="1:15" ht="11.25" customHeight="1" x14ac:dyDescent="0.25">
      <c r="A196" s="10" t="str">
        <f t="shared" si="18"/>
        <v>PERILOGISTIC03 - BOD PERILOGISTIC DETERIORADOS</v>
      </c>
      <c r="B196" s="10">
        <f t="shared" si="19"/>
        <v>230015</v>
      </c>
      <c r="C196" s="10" t="str">
        <f t="shared" si="20"/>
        <v>ORALNE CAPSULAS BIO BLANDAS 10 MG X 30 CAPSULAS</v>
      </c>
      <c r="D196" s="10">
        <f t="shared" si="23"/>
        <v>0</v>
      </c>
      <c r="E196" s="13" t="str">
        <f t="shared" si="24"/>
        <v>0</v>
      </c>
      <c r="F196" s="10" t="str">
        <f t="shared" si="25"/>
        <v/>
      </c>
      <c r="G196" s="1" t="str">
        <f t="shared" si="21"/>
        <v>230015PERILOGISTIC03 - BOD PERILOGISTIC DETERIORADOS</v>
      </c>
      <c r="H196" s="1" t="str">
        <f t="shared" si="22"/>
        <v>PERILOGISTIC03 - BOD PERILOGISTIC DETERIORADOS</v>
      </c>
      <c r="I196" s="1" t="str">
        <f t="shared" si="26"/>
        <v>.</v>
      </c>
      <c r="K196" s="2"/>
      <c r="L196" s="2" t="s">
        <v>57</v>
      </c>
      <c r="M196" s="2"/>
      <c r="N196" s="2"/>
      <c r="O196" s="2"/>
    </row>
    <row r="197" spans="1:15" ht="11.25" customHeight="1" x14ac:dyDescent="0.25">
      <c r="A197" s="10" t="str">
        <f t="shared" si="18"/>
        <v>PERILOGISTIC03 - BOD PERILOGISTIC DETERIORADOS</v>
      </c>
      <c r="B197" s="10">
        <f t="shared" si="19"/>
        <v>230015</v>
      </c>
      <c r="C197" s="10" t="str">
        <f t="shared" si="20"/>
        <v>ORALNE CAPSULAS BIO BLANDAS 10 MG X 30 CAPSULAS</v>
      </c>
      <c r="D197" s="10">
        <f t="shared" si="23"/>
        <v>84167</v>
      </c>
      <c r="E197" s="13" t="str">
        <f t="shared" si="24"/>
        <v>31/8/2018</v>
      </c>
      <c r="F197" s="10">
        <f t="shared" si="25"/>
        <v>3</v>
      </c>
      <c r="G197" s="1" t="str">
        <f t="shared" si="21"/>
        <v>230015PERILOGISTIC03 - BOD PERILOGISTIC DETERIORADOS</v>
      </c>
      <c r="H197" s="1">
        <f t="shared" si="22"/>
        <v>0</v>
      </c>
      <c r="I197" s="1" t="str">
        <f t="shared" si="26"/>
        <v>.</v>
      </c>
      <c r="K197" s="2"/>
      <c r="L197" s="2"/>
      <c r="M197" s="2">
        <v>84167</v>
      </c>
      <c r="N197" s="4">
        <v>43343</v>
      </c>
      <c r="O197" s="2" t="s">
        <v>31</v>
      </c>
    </row>
    <row r="198" spans="1:15" ht="11.25" customHeight="1" x14ac:dyDescent="0.25">
      <c r="A198" s="10" t="str">
        <f t="shared" si="18"/>
        <v>PERILOGISTIC04 - BOD PERILOGISTIC CANJE</v>
      </c>
      <c r="B198" s="10">
        <f t="shared" si="19"/>
        <v>230015</v>
      </c>
      <c r="C198" s="10" t="str">
        <f t="shared" si="20"/>
        <v>ORALNE CAPSULAS BIO BLANDAS 10 MG X 30 CAPSULAS</v>
      </c>
      <c r="D198" s="10">
        <f t="shared" si="23"/>
        <v>0</v>
      </c>
      <c r="E198" s="13" t="str">
        <f t="shared" si="24"/>
        <v>0</v>
      </c>
      <c r="F198" s="10" t="str">
        <f t="shared" si="25"/>
        <v/>
      </c>
      <c r="G198" s="1" t="str">
        <f t="shared" si="21"/>
        <v>230015PERILOGISTIC04 - BOD PERILOGISTIC CANJE</v>
      </c>
      <c r="H198" s="1" t="str">
        <f t="shared" si="22"/>
        <v>PERILOGISTIC04 - BOD PERILOGISTIC CANJE</v>
      </c>
      <c r="I198" s="1" t="str">
        <f t="shared" si="26"/>
        <v>.</v>
      </c>
      <c r="K198" s="2"/>
      <c r="L198" s="2" t="s">
        <v>59</v>
      </c>
      <c r="M198" s="2"/>
      <c r="N198" s="2"/>
      <c r="O198" s="2"/>
    </row>
    <row r="199" spans="1:15" ht="11.25" customHeight="1" x14ac:dyDescent="0.25">
      <c r="A199" s="10" t="str">
        <f t="shared" si="18"/>
        <v>PERILOGISTIC04 - BOD PERILOGISTIC CANJE</v>
      </c>
      <c r="B199" s="10">
        <f t="shared" si="19"/>
        <v>230015</v>
      </c>
      <c r="C199" s="10" t="str">
        <f t="shared" si="20"/>
        <v>ORALNE CAPSULAS BIO BLANDAS 10 MG X 30 CAPSULAS</v>
      </c>
      <c r="D199" s="10" t="str">
        <f t="shared" si="23"/>
        <v>73112-1</v>
      </c>
      <c r="E199" s="13" t="str">
        <f t="shared" si="24"/>
        <v>31/3/2017</v>
      </c>
      <c r="F199" s="10">
        <f t="shared" si="25"/>
        <v>7</v>
      </c>
      <c r="G199" s="1" t="str">
        <f t="shared" si="21"/>
        <v>230015PERILOGISTIC04 - BOD PERILOGISTIC CANJE</v>
      </c>
      <c r="H199" s="1">
        <f t="shared" si="22"/>
        <v>0</v>
      </c>
      <c r="I199" s="1" t="str">
        <f t="shared" si="26"/>
        <v>.</v>
      </c>
      <c r="K199" s="2"/>
      <c r="L199" s="2"/>
      <c r="M199" s="2" t="s">
        <v>153</v>
      </c>
      <c r="N199" s="4">
        <v>42825</v>
      </c>
      <c r="O199" s="2" t="s">
        <v>145</v>
      </c>
    </row>
    <row r="200" spans="1:15" ht="11.25" customHeight="1" x14ac:dyDescent="0.25">
      <c r="A200" s="10" t="str">
        <f t="shared" ref="A200:A263" si="27">IF(H200=0,A199,H200)</f>
        <v>PERILOGISTIC04 - BOD PERILOGISTIC CANJE</v>
      </c>
      <c r="B200" s="10">
        <f t="shared" ref="B200:B263" si="28">IF(I200=".",B199,I200)</f>
        <v>230015</v>
      </c>
      <c r="C200" s="10" t="str">
        <f t="shared" ref="C200:C263" si="29">UPPER(IF(I200=".",C199,MID(K200,13,80)))</f>
        <v>ORALNE CAPSULAS BIO BLANDAS 10 MG X 30 CAPSULAS</v>
      </c>
      <c r="D200" s="10" t="str">
        <f t="shared" si="23"/>
        <v>73112-2</v>
      </c>
      <c r="E200" s="13" t="str">
        <f t="shared" si="24"/>
        <v>30/3/2017</v>
      </c>
      <c r="F200" s="10">
        <f t="shared" si="25"/>
        <v>8</v>
      </c>
      <c r="G200" s="1" t="str">
        <f t="shared" ref="G200:G263" si="30">+B200&amp;A200</f>
        <v>230015PERILOGISTIC04 - BOD PERILOGISTIC CANJE</v>
      </c>
      <c r="H200" s="1">
        <f t="shared" ref="H200:H263" si="31">+L200</f>
        <v>0</v>
      </c>
      <c r="I200" s="1" t="str">
        <f t="shared" si="26"/>
        <v>.</v>
      </c>
      <c r="K200" s="2"/>
      <c r="L200" s="2"/>
      <c r="M200" s="2" t="s">
        <v>154</v>
      </c>
      <c r="N200" s="4">
        <v>42824</v>
      </c>
      <c r="O200" s="2" t="s">
        <v>58</v>
      </c>
    </row>
    <row r="201" spans="1:15" ht="11.25" customHeight="1" x14ac:dyDescent="0.25">
      <c r="A201" s="10" t="str">
        <f t="shared" si="27"/>
        <v>POR FACTURAR - BODEGA POR FACTURAR</v>
      </c>
      <c r="B201" s="10">
        <f t="shared" si="28"/>
        <v>230015</v>
      </c>
      <c r="C201" s="10" t="str">
        <f t="shared" si="29"/>
        <v>ORALNE CAPSULAS BIO BLANDAS 10 MG X 30 CAPSULAS</v>
      </c>
      <c r="D201" s="10">
        <f t="shared" ref="D201:D264" si="32">IF(IFERROR(+M201,"")&lt;&gt;"    0/1/1900",IFERROR(+M201,""),0)</f>
        <v>0</v>
      </c>
      <c r="E201" s="13" t="str">
        <f t="shared" ref="E201:E264" si="33">IF(IFERROR(DAY(N201)&amp;"/"&amp;MONTH(N201)&amp;"/"&amp;YEAR(N201),"")="0/1/1900","0",IFERROR(DAY(N201)&amp;"/"&amp;MONTH(N201)&amp;"/"&amp;YEAR(N201),""))</f>
        <v>0</v>
      </c>
      <c r="F201" s="10" t="str">
        <f t="shared" ref="F201:F264" si="34">IFERROR(IF($A$2&lt;N201,VALUE(MID(O201,1,LEN(O201)-3)),""),"")</f>
        <v/>
      </c>
      <c r="G201" s="1" t="str">
        <f t="shared" si="30"/>
        <v>230015POR FACTURAR - BODEGA POR FACTURAR</v>
      </c>
      <c r="H201" s="1" t="str">
        <f t="shared" si="31"/>
        <v>POR FACTURAR - BODEGA POR FACTURAR</v>
      </c>
      <c r="I201" s="1" t="str">
        <f t="shared" ref="I201:I264" si="35">IFERROR(VALUE(MID(K201,4,6)),".")</f>
        <v>.</v>
      </c>
      <c r="K201" s="2"/>
      <c r="L201" s="2" t="s">
        <v>33</v>
      </c>
      <c r="M201" s="2"/>
      <c r="N201" s="2"/>
      <c r="O201" s="2"/>
    </row>
    <row r="202" spans="1:15" ht="11.25" customHeight="1" x14ac:dyDescent="0.25">
      <c r="A202" s="10" t="str">
        <f t="shared" si="27"/>
        <v>POR FACTURAR - BODEGA POR FACTURAR</v>
      </c>
      <c r="B202" s="10">
        <f t="shared" si="28"/>
        <v>230015</v>
      </c>
      <c r="C202" s="10" t="str">
        <f t="shared" si="29"/>
        <v>ORALNE CAPSULAS BIO BLANDAS 10 MG X 30 CAPSULAS</v>
      </c>
      <c r="D202" s="10" t="str">
        <f t="shared" si="32"/>
        <v>73112-2</v>
      </c>
      <c r="E202" s="13" t="str">
        <f t="shared" si="33"/>
        <v>30/3/2017</v>
      </c>
      <c r="F202" s="10">
        <f t="shared" si="34"/>
        <v>39</v>
      </c>
      <c r="G202" s="1" t="str">
        <f t="shared" si="30"/>
        <v>230015POR FACTURAR - BODEGA POR FACTURAR</v>
      </c>
      <c r="H202" s="1">
        <f t="shared" si="31"/>
        <v>0</v>
      </c>
      <c r="I202" s="1" t="str">
        <f t="shared" si="35"/>
        <v>.</v>
      </c>
      <c r="K202" s="2"/>
      <c r="L202" s="2"/>
      <c r="M202" s="2" t="s">
        <v>154</v>
      </c>
      <c r="N202" s="4">
        <v>42824</v>
      </c>
      <c r="O202" s="2" t="s">
        <v>155</v>
      </c>
    </row>
    <row r="203" spans="1:15" ht="11.25" customHeight="1" x14ac:dyDescent="0.25">
      <c r="A203" s="10" t="str">
        <f t="shared" si="27"/>
        <v>POR FACTURAR - BODEGA POR FACTURAR</v>
      </c>
      <c r="B203" s="10">
        <f t="shared" si="28"/>
        <v>230015</v>
      </c>
      <c r="C203" s="10" t="str">
        <f t="shared" si="29"/>
        <v>ORALNE CAPSULAS BIO BLANDAS 10 MG X 30 CAPSULAS</v>
      </c>
      <c r="D203" s="10">
        <f t="shared" si="32"/>
        <v>90568</v>
      </c>
      <c r="E203" s="13" t="str">
        <f t="shared" si="33"/>
        <v>30/4/2019</v>
      </c>
      <c r="F203" s="10">
        <f t="shared" si="34"/>
        <v>2</v>
      </c>
      <c r="G203" s="1" t="str">
        <f t="shared" si="30"/>
        <v>230015POR FACTURAR - BODEGA POR FACTURAR</v>
      </c>
      <c r="H203" s="1">
        <f t="shared" si="31"/>
        <v>0</v>
      </c>
      <c r="I203" s="1" t="str">
        <f t="shared" si="35"/>
        <v>.</v>
      </c>
      <c r="K203" s="2"/>
      <c r="L203" s="2"/>
      <c r="M203" s="2">
        <v>90568</v>
      </c>
      <c r="N203" s="4">
        <v>43585</v>
      </c>
      <c r="O203" s="2" t="s">
        <v>43</v>
      </c>
    </row>
    <row r="204" spans="1:15" ht="11.25" customHeight="1" x14ac:dyDescent="0.25">
      <c r="A204" s="10" t="str">
        <f t="shared" si="27"/>
        <v>SALA DE VENTAS - BODEGA SALA DE VENTAS</v>
      </c>
      <c r="B204" s="10">
        <f t="shared" si="28"/>
        <v>230015</v>
      </c>
      <c r="C204" s="10" t="str">
        <f t="shared" si="29"/>
        <v>ORALNE CAPSULAS BIO BLANDAS 10 MG X 30 CAPSULAS</v>
      </c>
      <c r="D204" s="10">
        <f t="shared" si="32"/>
        <v>0</v>
      </c>
      <c r="E204" s="13" t="str">
        <f t="shared" si="33"/>
        <v>0</v>
      </c>
      <c r="F204" s="10" t="str">
        <f t="shared" si="34"/>
        <v/>
      </c>
      <c r="G204" s="1" t="str">
        <f t="shared" si="30"/>
        <v>230015SALA DE VENTAS - BODEGA SALA DE VENTAS</v>
      </c>
      <c r="H204" s="1" t="str">
        <f t="shared" si="31"/>
        <v>SALA DE VENTAS - BODEGA SALA DE VENTAS</v>
      </c>
      <c r="I204" s="1" t="str">
        <f t="shared" si="35"/>
        <v>.</v>
      </c>
      <c r="K204" s="2"/>
      <c r="L204" s="2" t="s">
        <v>109</v>
      </c>
      <c r="M204" s="2"/>
      <c r="N204" s="2"/>
      <c r="O204" s="2"/>
    </row>
    <row r="205" spans="1:15" ht="11.25" customHeight="1" x14ac:dyDescent="0.25">
      <c r="A205" s="10" t="str">
        <f t="shared" si="27"/>
        <v>SALA DE VENTAS - BODEGA SALA DE VENTAS</v>
      </c>
      <c r="B205" s="10">
        <f t="shared" si="28"/>
        <v>230015</v>
      </c>
      <c r="C205" s="10" t="str">
        <f t="shared" si="29"/>
        <v>ORALNE CAPSULAS BIO BLANDAS 10 MG X 30 CAPSULAS</v>
      </c>
      <c r="D205" s="10" t="str">
        <f t="shared" si="32"/>
        <v>73112-2</v>
      </c>
      <c r="E205" s="13" t="str">
        <f t="shared" si="33"/>
        <v>30/3/2017</v>
      </c>
      <c r="F205" s="10">
        <f t="shared" si="34"/>
        <v>64</v>
      </c>
      <c r="G205" s="1" t="str">
        <f t="shared" si="30"/>
        <v>230015SALA DE VENTAS - BODEGA SALA DE VENTAS</v>
      </c>
      <c r="H205" s="1">
        <f t="shared" si="31"/>
        <v>0</v>
      </c>
      <c r="I205" s="1" t="str">
        <f t="shared" si="35"/>
        <v>.</v>
      </c>
      <c r="K205" s="2"/>
      <c r="L205" s="2"/>
      <c r="M205" s="2" t="s">
        <v>154</v>
      </c>
      <c r="N205" s="4">
        <v>42824</v>
      </c>
      <c r="O205" s="2" t="s">
        <v>156</v>
      </c>
    </row>
    <row r="206" spans="1:15" ht="11.25" customHeight="1" x14ac:dyDescent="0.25">
      <c r="A206" s="10" t="str">
        <f t="shared" si="27"/>
        <v>SALA DE VENTAS - BODEGA SALA DE VENTAS</v>
      </c>
      <c r="B206" s="10">
        <f t="shared" si="28"/>
        <v>230015</v>
      </c>
      <c r="C206" s="10" t="str">
        <f t="shared" si="29"/>
        <v>ORALNE CAPSULAS BIO BLANDAS 10 MG X 30 CAPSULAS</v>
      </c>
      <c r="D206" s="10">
        <f t="shared" si="32"/>
        <v>84167</v>
      </c>
      <c r="E206" s="13" t="str">
        <f t="shared" si="33"/>
        <v>31/8/2018</v>
      </c>
      <c r="F206" s="10">
        <f t="shared" si="34"/>
        <v>4</v>
      </c>
      <c r="G206" s="1" t="str">
        <f t="shared" si="30"/>
        <v>230015SALA DE VENTAS - BODEGA SALA DE VENTAS</v>
      </c>
      <c r="H206" s="1">
        <f t="shared" si="31"/>
        <v>0</v>
      </c>
      <c r="I206" s="1" t="str">
        <f t="shared" si="35"/>
        <v>.</v>
      </c>
      <c r="K206" s="2"/>
      <c r="L206" s="2"/>
      <c r="M206" s="2">
        <v>84167</v>
      </c>
      <c r="N206" s="4">
        <v>43343</v>
      </c>
      <c r="O206" s="2" t="s">
        <v>54</v>
      </c>
    </row>
    <row r="207" spans="1:15" ht="11.25" customHeight="1" x14ac:dyDescent="0.25">
      <c r="A207" s="10" t="str">
        <f t="shared" si="27"/>
        <v>SALA DE VENTAS - BODEGA SALA DE VENTAS</v>
      </c>
      <c r="B207" s="10">
        <f t="shared" si="28"/>
        <v>230015</v>
      </c>
      <c r="C207" s="10" t="str">
        <f t="shared" si="29"/>
        <v>ORALNE CAPSULAS BIO BLANDAS 10 MG X 30 CAPSULAS</v>
      </c>
      <c r="D207" s="10">
        <f t="shared" si="32"/>
        <v>90568</v>
      </c>
      <c r="E207" s="13" t="str">
        <f t="shared" si="33"/>
        <v>30/4/2019</v>
      </c>
      <c r="F207" s="10">
        <f t="shared" si="34"/>
        <v>28</v>
      </c>
      <c r="G207" s="1" t="str">
        <f t="shared" si="30"/>
        <v>230015SALA DE VENTAS - BODEGA SALA DE VENTAS</v>
      </c>
      <c r="H207" s="1">
        <f t="shared" si="31"/>
        <v>0</v>
      </c>
      <c r="I207" s="1" t="str">
        <f t="shared" si="35"/>
        <v>.</v>
      </c>
      <c r="K207" s="2"/>
      <c r="L207" s="2"/>
      <c r="M207" s="2">
        <v>90568</v>
      </c>
      <c r="N207" s="4">
        <v>43585</v>
      </c>
      <c r="O207" s="2" t="s">
        <v>157</v>
      </c>
    </row>
    <row r="208" spans="1:15" ht="11.25" customHeight="1" x14ac:dyDescent="0.25">
      <c r="A208" s="10" t="str">
        <f t="shared" si="27"/>
        <v>SALA DE VENTAS - BODEGA SALA DE VENTAS</v>
      </c>
      <c r="B208" s="10">
        <f t="shared" si="28"/>
        <v>230016</v>
      </c>
      <c r="C208" s="10" t="str">
        <f t="shared" si="29"/>
        <v>ORALNE CAPSULAS BIO BLANDAS 10 MG MMR X 10 CAPSULAS</v>
      </c>
      <c r="D208" s="10">
        <f t="shared" si="32"/>
        <v>0</v>
      </c>
      <c r="E208" s="13" t="str">
        <f t="shared" si="33"/>
        <v>0</v>
      </c>
      <c r="F208" s="10" t="str">
        <f t="shared" si="34"/>
        <v/>
      </c>
      <c r="G208" s="1" t="str">
        <f t="shared" si="30"/>
        <v>230016SALA DE VENTAS - BODEGA SALA DE VENTAS</v>
      </c>
      <c r="H208" s="1">
        <f t="shared" si="31"/>
        <v>0</v>
      </c>
      <c r="I208" s="1">
        <f t="shared" si="35"/>
        <v>230016</v>
      </c>
      <c r="K208" s="2" t="s">
        <v>158</v>
      </c>
      <c r="L208" s="2"/>
      <c r="M208" s="2"/>
      <c r="N208" s="2"/>
      <c r="O208" s="2"/>
    </row>
    <row r="209" spans="1:15" ht="11.25" customHeight="1" x14ac:dyDescent="0.25">
      <c r="A209" s="10" t="str">
        <f t="shared" si="27"/>
        <v>JL - BODEGA JL</v>
      </c>
      <c r="B209" s="10">
        <f t="shared" si="28"/>
        <v>230016</v>
      </c>
      <c r="C209" s="10" t="str">
        <f t="shared" si="29"/>
        <v>ORALNE CAPSULAS BIO BLANDAS 10 MG MMR X 10 CAPSULAS</v>
      </c>
      <c r="D209" s="10">
        <f t="shared" si="32"/>
        <v>0</v>
      </c>
      <c r="E209" s="13" t="str">
        <f t="shared" si="33"/>
        <v>0</v>
      </c>
      <c r="F209" s="10" t="str">
        <f t="shared" si="34"/>
        <v/>
      </c>
      <c r="G209" s="1" t="str">
        <f t="shared" si="30"/>
        <v>230016JL - BODEGA JL</v>
      </c>
      <c r="H209" s="1" t="str">
        <f t="shared" si="31"/>
        <v>JL - BODEGA JL</v>
      </c>
      <c r="I209" s="1" t="str">
        <f t="shared" si="35"/>
        <v>.</v>
      </c>
      <c r="K209" s="2"/>
      <c r="L209" s="2" t="s">
        <v>40</v>
      </c>
      <c r="M209" s="2"/>
      <c r="N209" s="2"/>
      <c r="O209" s="2"/>
    </row>
    <row r="210" spans="1:15" ht="11.25" customHeight="1" x14ac:dyDescent="0.25">
      <c r="A210" s="10" t="str">
        <f t="shared" si="27"/>
        <v>JL - BODEGA JL</v>
      </c>
      <c r="B210" s="10">
        <f t="shared" si="28"/>
        <v>230016</v>
      </c>
      <c r="C210" s="10" t="str">
        <f t="shared" si="29"/>
        <v>ORALNE CAPSULAS BIO BLANDAS 10 MG MMR X 10 CAPSULAS</v>
      </c>
      <c r="D210" s="10">
        <f t="shared" si="32"/>
        <v>60790</v>
      </c>
      <c r="E210" s="13" t="str">
        <f t="shared" si="33"/>
        <v>31/8/2015</v>
      </c>
      <c r="F210" s="10">
        <f t="shared" si="34"/>
        <v>15</v>
      </c>
      <c r="G210" s="1" t="str">
        <f t="shared" si="30"/>
        <v>230016JL - BODEGA JL</v>
      </c>
      <c r="H210" s="1">
        <f t="shared" si="31"/>
        <v>0</v>
      </c>
      <c r="I210" s="1" t="str">
        <f t="shared" si="35"/>
        <v>.</v>
      </c>
      <c r="K210" s="2"/>
      <c r="L210" s="2"/>
      <c r="M210" s="2">
        <v>60790</v>
      </c>
      <c r="N210" s="4">
        <v>42247</v>
      </c>
      <c r="O210" s="2" t="s">
        <v>159</v>
      </c>
    </row>
    <row r="211" spans="1:15" ht="11.25" customHeight="1" x14ac:dyDescent="0.25">
      <c r="A211" s="10" t="str">
        <f t="shared" si="27"/>
        <v>PERILOGISTIC - BOD PERILOGISTIC LIBERAD0S</v>
      </c>
      <c r="B211" s="10">
        <f t="shared" si="28"/>
        <v>230016</v>
      </c>
      <c r="C211" s="10" t="str">
        <f t="shared" si="29"/>
        <v>ORALNE CAPSULAS BIO BLANDAS 10 MG MMR X 10 CAPSULAS</v>
      </c>
      <c r="D211" s="10">
        <f t="shared" si="32"/>
        <v>0</v>
      </c>
      <c r="E211" s="13" t="str">
        <f t="shared" si="33"/>
        <v>0</v>
      </c>
      <c r="F211" s="10" t="str">
        <f t="shared" si="34"/>
        <v/>
      </c>
      <c r="G211" s="1" t="str">
        <f t="shared" si="30"/>
        <v>230016PERILOGISTIC - BOD PERILOGISTIC LIBERAD0S</v>
      </c>
      <c r="H211" s="1" t="str">
        <f t="shared" si="31"/>
        <v>PERILOGISTIC - BOD PERILOGISTIC LIBERAD0S</v>
      </c>
      <c r="I211" s="1" t="str">
        <f t="shared" si="35"/>
        <v>.</v>
      </c>
      <c r="K211" s="2"/>
      <c r="L211" s="2" t="s">
        <v>30</v>
      </c>
      <c r="M211" s="2"/>
      <c r="N211" s="2"/>
      <c r="O211" s="2"/>
    </row>
    <row r="212" spans="1:15" ht="11.25" customHeight="1" x14ac:dyDescent="0.25">
      <c r="A212" s="10" t="str">
        <f t="shared" si="27"/>
        <v>PERILOGISTIC - BOD PERILOGISTIC LIBERAD0S</v>
      </c>
      <c r="B212" s="10">
        <f t="shared" si="28"/>
        <v>230016</v>
      </c>
      <c r="C212" s="10" t="str">
        <f t="shared" si="29"/>
        <v>ORALNE CAPSULAS BIO BLANDAS 10 MG MMR X 10 CAPSULAS</v>
      </c>
      <c r="D212" s="10">
        <f t="shared" si="32"/>
        <v>84147</v>
      </c>
      <c r="E212" s="13" t="str">
        <f t="shared" si="33"/>
        <v>30/8/2018</v>
      </c>
      <c r="F212" s="10">
        <f t="shared" si="34"/>
        <v>1</v>
      </c>
      <c r="G212" s="1" t="str">
        <f t="shared" si="30"/>
        <v>230016PERILOGISTIC - BOD PERILOGISTIC LIBERAD0S</v>
      </c>
      <c r="H212" s="1">
        <f t="shared" si="31"/>
        <v>0</v>
      </c>
      <c r="I212" s="1" t="str">
        <f t="shared" si="35"/>
        <v>.</v>
      </c>
      <c r="K212" s="2"/>
      <c r="L212" s="2"/>
      <c r="M212" s="2">
        <v>84147</v>
      </c>
      <c r="N212" s="4">
        <v>43342</v>
      </c>
      <c r="O212" s="2" t="s">
        <v>53</v>
      </c>
    </row>
    <row r="213" spans="1:15" ht="11.25" customHeight="1" x14ac:dyDescent="0.25">
      <c r="A213" s="10" t="str">
        <f t="shared" si="27"/>
        <v>POR FACTURAR - BODEGA POR FACTURAR</v>
      </c>
      <c r="B213" s="10">
        <f t="shared" si="28"/>
        <v>230016</v>
      </c>
      <c r="C213" s="10" t="str">
        <f t="shared" si="29"/>
        <v>ORALNE CAPSULAS BIO BLANDAS 10 MG MMR X 10 CAPSULAS</v>
      </c>
      <c r="D213" s="10">
        <f t="shared" si="32"/>
        <v>0</v>
      </c>
      <c r="E213" s="13" t="str">
        <f t="shared" si="33"/>
        <v>0</v>
      </c>
      <c r="F213" s="10" t="str">
        <f t="shared" si="34"/>
        <v/>
      </c>
      <c r="G213" s="1" t="str">
        <f t="shared" si="30"/>
        <v>230016POR FACTURAR - BODEGA POR FACTURAR</v>
      </c>
      <c r="H213" s="1" t="str">
        <f t="shared" si="31"/>
        <v>POR FACTURAR - BODEGA POR FACTURAR</v>
      </c>
      <c r="I213" s="1" t="str">
        <f t="shared" si="35"/>
        <v>.</v>
      </c>
      <c r="K213" s="2"/>
      <c r="L213" s="2" t="s">
        <v>33</v>
      </c>
      <c r="M213" s="2"/>
      <c r="N213" s="2"/>
      <c r="O213" s="2"/>
    </row>
    <row r="214" spans="1:15" ht="11.25" customHeight="1" x14ac:dyDescent="0.25">
      <c r="A214" s="10" t="str">
        <f t="shared" si="27"/>
        <v>POR FACTURAR - BODEGA POR FACTURAR</v>
      </c>
      <c r="B214" s="10">
        <f t="shared" si="28"/>
        <v>230016</v>
      </c>
      <c r="C214" s="10" t="str">
        <f t="shared" si="29"/>
        <v>ORALNE CAPSULAS BIO BLANDAS 10 MG MMR X 10 CAPSULAS</v>
      </c>
      <c r="D214" s="10" t="str">
        <f t="shared" si="32"/>
        <v>73113-3</v>
      </c>
      <c r="E214" s="13" t="str">
        <f t="shared" si="33"/>
        <v>30/3/2017</v>
      </c>
      <c r="F214" s="10">
        <f t="shared" si="34"/>
        <v>1</v>
      </c>
      <c r="G214" s="1" t="str">
        <f t="shared" si="30"/>
        <v>230016POR FACTURAR - BODEGA POR FACTURAR</v>
      </c>
      <c r="H214" s="1">
        <f t="shared" si="31"/>
        <v>0</v>
      </c>
      <c r="I214" s="1" t="str">
        <f t="shared" si="35"/>
        <v>.</v>
      </c>
      <c r="K214" s="2"/>
      <c r="L214" s="2"/>
      <c r="M214" s="2" t="s">
        <v>160</v>
      </c>
      <c r="N214" s="4">
        <v>42824</v>
      </c>
      <c r="O214" s="2" t="s">
        <v>53</v>
      </c>
    </row>
    <row r="215" spans="1:15" ht="11.25" customHeight="1" x14ac:dyDescent="0.25">
      <c r="A215" s="10" t="str">
        <f t="shared" si="27"/>
        <v>POR FACTURAR - BODEGA POR FACTURAR</v>
      </c>
      <c r="B215" s="10">
        <f t="shared" si="28"/>
        <v>230016</v>
      </c>
      <c r="C215" s="10" t="str">
        <f t="shared" si="29"/>
        <v>ORALNE CAPSULAS BIO BLANDAS 10 MG MMR X 10 CAPSULAS</v>
      </c>
      <c r="D215" s="10" t="str">
        <f t="shared" si="32"/>
        <v>73113-4</v>
      </c>
      <c r="E215" s="13" t="str">
        <f t="shared" si="33"/>
        <v>28/3/2017</v>
      </c>
      <c r="F215" s="10">
        <f t="shared" si="34"/>
        <v>981</v>
      </c>
      <c r="G215" s="1" t="str">
        <f t="shared" si="30"/>
        <v>230016POR FACTURAR - BODEGA POR FACTURAR</v>
      </c>
      <c r="H215" s="1">
        <f t="shared" si="31"/>
        <v>0</v>
      </c>
      <c r="I215" s="1" t="str">
        <f t="shared" si="35"/>
        <v>.</v>
      </c>
      <c r="K215" s="2"/>
      <c r="L215" s="2"/>
      <c r="M215" s="2" t="s">
        <v>161</v>
      </c>
      <c r="N215" s="4">
        <v>42822</v>
      </c>
      <c r="O215" s="2" t="s">
        <v>162</v>
      </c>
    </row>
    <row r="216" spans="1:15" ht="11.25" customHeight="1" x14ac:dyDescent="0.25">
      <c r="A216" s="10" t="str">
        <f t="shared" si="27"/>
        <v>POR FACTURAR - BODEGA POR FACTURAR</v>
      </c>
      <c r="B216" s="10">
        <f t="shared" si="28"/>
        <v>230016</v>
      </c>
      <c r="C216" s="10" t="str">
        <f t="shared" si="29"/>
        <v>ORALNE CAPSULAS BIO BLANDAS 10 MG MMR X 10 CAPSULAS</v>
      </c>
      <c r="D216" s="10">
        <f t="shared" si="32"/>
        <v>84147</v>
      </c>
      <c r="E216" s="13" t="str">
        <f t="shared" si="33"/>
        <v>30/8/2018</v>
      </c>
      <c r="F216" s="10">
        <f t="shared" si="34"/>
        <v>182</v>
      </c>
      <c r="G216" s="1" t="str">
        <f t="shared" si="30"/>
        <v>230016POR FACTURAR - BODEGA POR FACTURAR</v>
      </c>
      <c r="H216" s="1">
        <f t="shared" si="31"/>
        <v>0</v>
      </c>
      <c r="I216" s="1" t="str">
        <f t="shared" si="35"/>
        <v>.</v>
      </c>
      <c r="K216" s="2"/>
      <c r="L216" s="2"/>
      <c r="M216" s="2">
        <v>84147</v>
      </c>
      <c r="N216" s="4">
        <v>43342</v>
      </c>
      <c r="O216" s="2" t="s">
        <v>163</v>
      </c>
    </row>
    <row r="217" spans="1:15" ht="11.25" customHeight="1" x14ac:dyDescent="0.25">
      <c r="A217" s="10" t="str">
        <f t="shared" si="27"/>
        <v>POR FACTURAR - BODEGA POR FACTURAR</v>
      </c>
      <c r="B217" s="10">
        <f t="shared" si="28"/>
        <v>230017</v>
      </c>
      <c r="C217" s="10" t="str">
        <f t="shared" si="29"/>
        <v>ORALNE CAP. BIO BLANDAS 5 MG. X 30 CAPS</v>
      </c>
      <c r="D217" s="10">
        <f t="shared" si="32"/>
        <v>0</v>
      </c>
      <c r="E217" s="13" t="str">
        <f t="shared" si="33"/>
        <v>0</v>
      </c>
      <c r="F217" s="10" t="str">
        <f t="shared" si="34"/>
        <v/>
      </c>
      <c r="G217" s="1" t="str">
        <f t="shared" si="30"/>
        <v>230017POR FACTURAR - BODEGA POR FACTURAR</v>
      </c>
      <c r="H217" s="1">
        <f t="shared" si="31"/>
        <v>0</v>
      </c>
      <c r="I217" s="1">
        <f t="shared" si="35"/>
        <v>230017</v>
      </c>
      <c r="K217" s="2" t="s">
        <v>164</v>
      </c>
      <c r="L217" s="2"/>
      <c r="M217" s="2"/>
      <c r="N217" s="2"/>
      <c r="O217" s="2"/>
    </row>
    <row r="218" spans="1:15" ht="11.25" customHeight="1" x14ac:dyDescent="0.25">
      <c r="A218" s="10" t="str">
        <f t="shared" si="27"/>
        <v>PERILOGISTIC - BOD PERILOGISTIC LIBERAD0S</v>
      </c>
      <c r="B218" s="10">
        <f t="shared" si="28"/>
        <v>230017</v>
      </c>
      <c r="C218" s="10" t="str">
        <f t="shared" si="29"/>
        <v>ORALNE CAP. BIO BLANDAS 5 MG. X 30 CAPS</v>
      </c>
      <c r="D218" s="10">
        <f t="shared" si="32"/>
        <v>0</v>
      </c>
      <c r="E218" s="13" t="str">
        <f t="shared" si="33"/>
        <v>0</v>
      </c>
      <c r="F218" s="10" t="str">
        <f t="shared" si="34"/>
        <v/>
      </c>
      <c r="G218" s="1" t="str">
        <f t="shared" si="30"/>
        <v>230017PERILOGISTIC - BOD PERILOGISTIC LIBERAD0S</v>
      </c>
      <c r="H218" s="1" t="str">
        <f t="shared" si="31"/>
        <v>PERILOGISTIC - BOD PERILOGISTIC LIBERAD0S</v>
      </c>
      <c r="I218" s="1" t="str">
        <f t="shared" si="35"/>
        <v>.</v>
      </c>
      <c r="K218" s="2"/>
      <c r="L218" s="2" t="s">
        <v>30</v>
      </c>
      <c r="M218" s="2"/>
      <c r="N218" s="2"/>
      <c r="O218" s="2"/>
    </row>
    <row r="219" spans="1:15" ht="11.25" customHeight="1" x14ac:dyDescent="0.25">
      <c r="A219" s="10" t="str">
        <f t="shared" si="27"/>
        <v>PERILOGISTIC - BOD PERILOGISTIC LIBERAD0S</v>
      </c>
      <c r="B219" s="10">
        <f t="shared" si="28"/>
        <v>230017</v>
      </c>
      <c r="C219" s="10" t="str">
        <f t="shared" si="29"/>
        <v>ORALNE CAP. BIO BLANDAS 5 MG. X 30 CAPS</v>
      </c>
      <c r="D219" s="10">
        <f t="shared" si="32"/>
        <v>84065</v>
      </c>
      <c r="E219" s="13" t="str">
        <f t="shared" si="33"/>
        <v>30/6/2018</v>
      </c>
      <c r="F219" s="10">
        <f t="shared" si="34"/>
        <v>1306</v>
      </c>
      <c r="G219" s="1" t="str">
        <f t="shared" si="30"/>
        <v>230017PERILOGISTIC - BOD PERILOGISTIC LIBERAD0S</v>
      </c>
      <c r="H219" s="1">
        <f t="shared" si="31"/>
        <v>0</v>
      </c>
      <c r="I219" s="1" t="str">
        <f t="shared" si="35"/>
        <v>.</v>
      </c>
      <c r="K219" s="2"/>
      <c r="L219" s="2"/>
      <c r="M219" s="2">
        <v>84065</v>
      </c>
      <c r="N219" s="4">
        <v>43281</v>
      </c>
      <c r="O219" s="2" t="s">
        <v>165</v>
      </c>
    </row>
    <row r="220" spans="1:15" ht="11.25" customHeight="1" x14ac:dyDescent="0.25">
      <c r="A220" s="10" t="str">
        <f t="shared" si="27"/>
        <v>PERILOGISTIC01 - BOD PERILOGISTIC BAJA</v>
      </c>
      <c r="B220" s="10">
        <f t="shared" si="28"/>
        <v>230017</v>
      </c>
      <c r="C220" s="10" t="str">
        <f t="shared" si="29"/>
        <v>ORALNE CAP. BIO BLANDAS 5 MG. X 30 CAPS</v>
      </c>
      <c r="D220" s="10">
        <f t="shared" si="32"/>
        <v>0</v>
      </c>
      <c r="E220" s="13" t="str">
        <f t="shared" si="33"/>
        <v>0</v>
      </c>
      <c r="F220" s="10" t="str">
        <f t="shared" si="34"/>
        <v/>
      </c>
      <c r="G220" s="1" t="str">
        <f t="shared" si="30"/>
        <v>230017PERILOGISTIC01 - BOD PERILOGISTIC BAJA</v>
      </c>
      <c r="H220" s="1" t="str">
        <f t="shared" si="31"/>
        <v>PERILOGISTIC01 - BOD PERILOGISTIC BAJA</v>
      </c>
      <c r="I220" s="1" t="str">
        <f t="shared" si="35"/>
        <v>.</v>
      </c>
      <c r="K220" s="2"/>
      <c r="L220" s="2" t="s">
        <v>52</v>
      </c>
      <c r="M220" s="2"/>
      <c r="N220" s="2"/>
      <c r="O220" s="2"/>
    </row>
    <row r="221" spans="1:15" ht="11.25" customHeight="1" x14ac:dyDescent="0.25">
      <c r="A221" s="10" t="str">
        <f t="shared" si="27"/>
        <v>PERILOGISTIC01 - BOD PERILOGISTIC BAJA</v>
      </c>
      <c r="B221" s="10">
        <f t="shared" si="28"/>
        <v>230017</v>
      </c>
      <c r="C221" s="10" t="str">
        <f t="shared" si="29"/>
        <v>ORALNE CAP. BIO BLANDAS 5 MG. X 30 CAPS</v>
      </c>
      <c r="D221" s="10">
        <f t="shared" si="32"/>
        <v>78093</v>
      </c>
      <c r="E221" s="13" t="str">
        <f t="shared" si="33"/>
        <v>30/9/2017</v>
      </c>
      <c r="F221" s="10">
        <f t="shared" si="34"/>
        <v>2</v>
      </c>
      <c r="G221" s="1" t="str">
        <f t="shared" si="30"/>
        <v>230017PERILOGISTIC01 - BOD PERILOGISTIC BAJA</v>
      </c>
      <c r="H221" s="1">
        <f t="shared" si="31"/>
        <v>0</v>
      </c>
      <c r="I221" s="1" t="str">
        <f t="shared" si="35"/>
        <v>.</v>
      </c>
      <c r="K221" s="2"/>
      <c r="L221" s="2"/>
      <c r="M221" s="2">
        <v>78093</v>
      </c>
      <c r="N221" s="4">
        <v>43008</v>
      </c>
      <c r="O221" s="2" t="s">
        <v>43</v>
      </c>
    </row>
    <row r="222" spans="1:15" ht="11.25" customHeight="1" x14ac:dyDescent="0.25">
      <c r="A222" s="10" t="str">
        <f t="shared" si="27"/>
        <v>PERILOGISTIC04 - BOD PERILOGISTIC CANJE</v>
      </c>
      <c r="B222" s="10">
        <f t="shared" si="28"/>
        <v>230017</v>
      </c>
      <c r="C222" s="10" t="str">
        <f t="shared" si="29"/>
        <v>ORALNE CAP. BIO BLANDAS 5 MG. X 30 CAPS</v>
      </c>
      <c r="D222" s="10">
        <f t="shared" si="32"/>
        <v>0</v>
      </c>
      <c r="E222" s="13" t="str">
        <f t="shared" si="33"/>
        <v>0</v>
      </c>
      <c r="F222" s="10" t="str">
        <f t="shared" si="34"/>
        <v/>
      </c>
      <c r="G222" s="1" t="str">
        <f t="shared" si="30"/>
        <v>230017PERILOGISTIC04 - BOD PERILOGISTIC CANJE</v>
      </c>
      <c r="H222" s="1" t="str">
        <f t="shared" si="31"/>
        <v>PERILOGISTIC04 - BOD PERILOGISTIC CANJE</v>
      </c>
      <c r="I222" s="1" t="str">
        <f t="shared" si="35"/>
        <v>.</v>
      </c>
      <c r="K222" s="2"/>
      <c r="L222" s="2" t="s">
        <v>59</v>
      </c>
      <c r="M222" s="2"/>
      <c r="N222" s="2"/>
      <c r="O222" s="2"/>
    </row>
    <row r="223" spans="1:15" ht="11.25" customHeight="1" x14ac:dyDescent="0.25">
      <c r="A223" s="10" t="str">
        <f t="shared" si="27"/>
        <v>PERILOGISTIC04 - BOD PERILOGISTIC CANJE</v>
      </c>
      <c r="B223" s="10">
        <f t="shared" si="28"/>
        <v>230017</v>
      </c>
      <c r="C223" s="10" t="str">
        <f t="shared" si="29"/>
        <v>ORALNE CAP. BIO BLANDAS 5 MG. X 30 CAPS</v>
      </c>
      <c r="D223" s="10">
        <f t="shared" si="32"/>
        <v>78093</v>
      </c>
      <c r="E223" s="13" t="str">
        <f t="shared" si="33"/>
        <v>30/9/2017</v>
      </c>
      <c r="F223" s="10">
        <f t="shared" si="34"/>
        <v>1</v>
      </c>
      <c r="G223" s="1" t="str">
        <f t="shared" si="30"/>
        <v>230017PERILOGISTIC04 - BOD PERILOGISTIC CANJE</v>
      </c>
      <c r="H223" s="1">
        <f t="shared" si="31"/>
        <v>0</v>
      </c>
      <c r="I223" s="1" t="str">
        <f t="shared" si="35"/>
        <v>.</v>
      </c>
      <c r="K223" s="2"/>
      <c r="L223" s="2"/>
      <c r="M223" s="2">
        <v>78093</v>
      </c>
      <c r="N223" s="4">
        <v>43008</v>
      </c>
      <c r="O223" s="2" t="s">
        <v>53</v>
      </c>
    </row>
    <row r="224" spans="1:15" ht="11.25" customHeight="1" x14ac:dyDescent="0.25">
      <c r="A224" s="10" t="str">
        <f t="shared" si="27"/>
        <v>POR FACTURAR - BODEGA POR FACTURAR</v>
      </c>
      <c r="B224" s="10">
        <f t="shared" si="28"/>
        <v>230017</v>
      </c>
      <c r="C224" s="10" t="str">
        <f t="shared" si="29"/>
        <v>ORALNE CAP. BIO BLANDAS 5 MG. X 30 CAPS</v>
      </c>
      <c r="D224" s="10">
        <f t="shared" si="32"/>
        <v>0</v>
      </c>
      <c r="E224" s="13" t="str">
        <f t="shared" si="33"/>
        <v>0</v>
      </c>
      <c r="F224" s="10" t="str">
        <f t="shared" si="34"/>
        <v/>
      </c>
      <c r="G224" s="1" t="str">
        <f t="shared" si="30"/>
        <v>230017POR FACTURAR - BODEGA POR FACTURAR</v>
      </c>
      <c r="H224" s="1" t="str">
        <f t="shared" si="31"/>
        <v>POR FACTURAR - BODEGA POR FACTURAR</v>
      </c>
      <c r="I224" s="1" t="str">
        <f t="shared" si="35"/>
        <v>.</v>
      </c>
      <c r="K224" s="2"/>
      <c r="L224" s="2" t="s">
        <v>33</v>
      </c>
      <c r="M224" s="2"/>
      <c r="N224" s="2"/>
      <c r="O224" s="2"/>
    </row>
    <row r="225" spans="1:15" ht="11.25" customHeight="1" x14ac:dyDescent="0.25">
      <c r="A225" s="10" t="str">
        <f t="shared" si="27"/>
        <v>POR FACTURAR - BODEGA POR FACTURAR</v>
      </c>
      <c r="B225" s="10">
        <f t="shared" si="28"/>
        <v>230017</v>
      </c>
      <c r="C225" s="10" t="str">
        <f t="shared" si="29"/>
        <v>ORALNE CAP. BIO BLANDAS 5 MG. X 30 CAPS</v>
      </c>
      <c r="D225" s="10">
        <f t="shared" si="32"/>
        <v>78093</v>
      </c>
      <c r="E225" s="13" t="str">
        <f t="shared" si="33"/>
        <v>30/9/2017</v>
      </c>
      <c r="F225" s="10">
        <f t="shared" si="34"/>
        <v>11</v>
      </c>
      <c r="G225" s="1" t="str">
        <f t="shared" si="30"/>
        <v>230017POR FACTURAR - BODEGA POR FACTURAR</v>
      </c>
      <c r="H225" s="1">
        <f t="shared" si="31"/>
        <v>0</v>
      </c>
      <c r="I225" s="1" t="str">
        <f t="shared" si="35"/>
        <v>.</v>
      </c>
      <c r="K225" s="2"/>
      <c r="L225" s="2"/>
      <c r="M225" s="2">
        <v>78093</v>
      </c>
      <c r="N225" s="4">
        <v>43008</v>
      </c>
      <c r="O225" s="2" t="s">
        <v>123</v>
      </c>
    </row>
    <row r="226" spans="1:15" ht="11.25" customHeight="1" x14ac:dyDescent="0.25">
      <c r="A226" s="10" t="str">
        <f t="shared" si="27"/>
        <v>POR FACTURAR - BODEGA POR FACTURAR</v>
      </c>
      <c r="B226" s="10">
        <f t="shared" si="28"/>
        <v>230018</v>
      </c>
      <c r="C226" s="10" t="str">
        <f t="shared" si="29"/>
        <v>ORALNE CAP. BIO BLANDAS 5 MG. MMR X 10 CAPS.</v>
      </c>
      <c r="D226" s="10">
        <f t="shared" si="32"/>
        <v>0</v>
      </c>
      <c r="E226" s="13" t="str">
        <f t="shared" si="33"/>
        <v>0</v>
      </c>
      <c r="F226" s="10" t="str">
        <f t="shared" si="34"/>
        <v/>
      </c>
      <c r="G226" s="1" t="str">
        <f t="shared" si="30"/>
        <v>230018POR FACTURAR - BODEGA POR FACTURAR</v>
      </c>
      <c r="H226" s="1">
        <f t="shared" si="31"/>
        <v>0</v>
      </c>
      <c r="I226" s="1">
        <f t="shared" si="35"/>
        <v>230018</v>
      </c>
      <c r="K226" s="2" t="s">
        <v>166</v>
      </c>
      <c r="L226" s="2"/>
      <c r="M226" s="2"/>
      <c r="N226" s="2"/>
      <c r="O226" s="2"/>
    </row>
    <row r="227" spans="1:15" ht="11.25" customHeight="1" x14ac:dyDescent="0.25">
      <c r="A227" s="10" t="str">
        <f t="shared" si="27"/>
        <v>PERILOGISTIC - BOD PERILOGISTIC LIBERAD0S</v>
      </c>
      <c r="B227" s="10">
        <f t="shared" si="28"/>
        <v>230018</v>
      </c>
      <c r="C227" s="10" t="str">
        <f t="shared" si="29"/>
        <v>ORALNE CAP. BIO BLANDAS 5 MG. MMR X 10 CAPS.</v>
      </c>
      <c r="D227" s="10">
        <f t="shared" si="32"/>
        <v>0</v>
      </c>
      <c r="E227" s="13" t="str">
        <f t="shared" si="33"/>
        <v>0</v>
      </c>
      <c r="F227" s="10" t="str">
        <f t="shared" si="34"/>
        <v/>
      </c>
      <c r="G227" s="1" t="str">
        <f t="shared" si="30"/>
        <v>230018PERILOGISTIC - BOD PERILOGISTIC LIBERAD0S</v>
      </c>
      <c r="H227" s="1" t="str">
        <f t="shared" si="31"/>
        <v>PERILOGISTIC - BOD PERILOGISTIC LIBERAD0S</v>
      </c>
      <c r="I227" s="1" t="str">
        <f t="shared" si="35"/>
        <v>.</v>
      </c>
      <c r="K227" s="2"/>
      <c r="L227" s="2" t="s">
        <v>30</v>
      </c>
      <c r="M227" s="2"/>
      <c r="N227" s="2"/>
      <c r="O227" s="2"/>
    </row>
    <row r="228" spans="1:15" ht="11.25" customHeight="1" x14ac:dyDescent="0.25">
      <c r="A228" s="10" t="str">
        <f t="shared" si="27"/>
        <v>PERILOGISTIC - BOD PERILOGISTIC LIBERAD0S</v>
      </c>
      <c r="B228" s="10">
        <f t="shared" si="28"/>
        <v>230018</v>
      </c>
      <c r="C228" s="10" t="str">
        <f t="shared" si="29"/>
        <v>ORALNE CAP. BIO BLANDAS 5 MG. MMR X 10 CAPS.</v>
      </c>
      <c r="D228" s="10">
        <f t="shared" si="32"/>
        <v>84066</v>
      </c>
      <c r="E228" s="13" t="str">
        <f t="shared" si="33"/>
        <v>30/6/2018</v>
      </c>
      <c r="F228" s="10">
        <f t="shared" si="34"/>
        <v>3134</v>
      </c>
      <c r="G228" s="1" t="str">
        <f t="shared" si="30"/>
        <v>230018PERILOGISTIC - BOD PERILOGISTIC LIBERAD0S</v>
      </c>
      <c r="H228" s="1">
        <f t="shared" si="31"/>
        <v>0</v>
      </c>
      <c r="I228" s="1" t="str">
        <f t="shared" si="35"/>
        <v>.</v>
      </c>
      <c r="K228" s="2"/>
      <c r="L228" s="2"/>
      <c r="M228" s="2">
        <v>84066</v>
      </c>
      <c r="N228" s="4">
        <v>43281</v>
      </c>
      <c r="O228" s="2" t="s">
        <v>167</v>
      </c>
    </row>
    <row r="229" spans="1:15" ht="11.25" customHeight="1" x14ac:dyDescent="0.25">
      <c r="A229" s="10" t="str">
        <f t="shared" si="27"/>
        <v>POR FACTURAR - BODEGA POR FACTURAR</v>
      </c>
      <c r="B229" s="10">
        <f t="shared" si="28"/>
        <v>230018</v>
      </c>
      <c r="C229" s="10" t="str">
        <f t="shared" si="29"/>
        <v>ORALNE CAP. BIO BLANDAS 5 MG. MMR X 10 CAPS.</v>
      </c>
      <c r="D229" s="10">
        <f t="shared" si="32"/>
        <v>0</v>
      </c>
      <c r="E229" s="13" t="str">
        <f t="shared" si="33"/>
        <v>0</v>
      </c>
      <c r="F229" s="10" t="str">
        <f t="shared" si="34"/>
        <v/>
      </c>
      <c r="G229" s="1" t="str">
        <f t="shared" si="30"/>
        <v>230018POR FACTURAR - BODEGA POR FACTURAR</v>
      </c>
      <c r="H229" s="1" t="str">
        <f t="shared" si="31"/>
        <v>POR FACTURAR - BODEGA POR FACTURAR</v>
      </c>
      <c r="I229" s="1" t="str">
        <f t="shared" si="35"/>
        <v>.</v>
      </c>
      <c r="K229" s="2"/>
      <c r="L229" s="2" t="s">
        <v>33</v>
      </c>
      <c r="M229" s="2"/>
      <c r="N229" s="2"/>
      <c r="O229" s="2"/>
    </row>
    <row r="230" spans="1:15" ht="11.25" customHeight="1" x14ac:dyDescent="0.25">
      <c r="A230" s="10" t="str">
        <f t="shared" si="27"/>
        <v>POR FACTURAR - BODEGA POR FACTURAR</v>
      </c>
      <c r="B230" s="10">
        <f t="shared" si="28"/>
        <v>230018</v>
      </c>
      <c r="C230" s="10" t="str">
        <f t="shared" si="29"/>
        <v>ORALNE CAP. BIO BLANDAS 5 MG. MMR X 10 CAPS.</v>
      </c>
      <c r="D230" s="10">
        <f t="shared" si="32"/>
        <v>780158</v>
      </c>
      <c r="E230" s="13" t="str">
        <f t="shared" si="33"/>
        <v>30/11/2016</v>
      </c>
      <c r="F230" s="10">
        <f t="shared" si="34"/>
        <v>6</v>
      </c>
      <c r="G230" s="1" t="str">
        <f t="shared" si="30"/>
        <v>230018POR FACTURAR - BODEGA POR FACTURAR</v>
      </c>
      <c r="H230" s="1">
        <f t="shared" si="31"/>
        <v>0</v>
      </c>
      <c r="I230" s="1" t="str">
        <f t="shared" si="35"/>
        <v>.</v>
      </c>
      <c r="K230" s="2"/>
      <c r="L230" s="2"/>
      <c r="M230" s="2">
        <v>780158</v>
      </c>
      <c r="N230" s="4">
        <v>42704</v>
      </c>
      <c r="O230" s="2" t="s">
        <v>25</v>
      </c>
    </row>
    <row r="231" spans="1:15" ht="11.25" customHeight="1" x14ac:dyDescent="0.25">
      <c r="A231" s="10" t="str">
        <f t="shared" si="27"/>
        <v>POR FACTURAR - BODEGA POR FACTURAR</v>
      </c>
      <c r="B231" s="10">
        <f t="shared" si="28"/>
        <v>230026</v>
      </c>
      <c r="C231" s="10" t="str">
        <f t="shared" si="29"/>
        <v>SOLACTIVE CREMA 60 GRAMOS MMO</v>
      </c>
      <c r="D231" s="10">
        <f t="shared" si="32"/>
        <v>0</v>
      </c>
      <c r="E231" s="13" t="str">
        <f t="shared" si="33"/>
        <v>0</v>
      </c>
      <c r="F231" s="10" t="str">
        <f t="shared" si="34"/>
        <v/>
      </c>
      <c r="G231" s="1" t="str">
        <f t="shared" si="30"/>
        <v>230026POR FACTURAR - BODEGA POR FACTURAR</v>
      </c>
      <c r="H231" s="1">
        <f t="shared" si="31"/>
        <v>0</v>
      </c>
      <c r="I231" s="1">
        <f t="shared" si="35"/>
        <v>230026</v>
      </c>
      <c r="K231" s="2" t="s">
        <v>168</v>
      </c>
      <c r="L231" s="2"/>
      <c r="M231" s="2"/>
      <c r="N231" s="2"/>
      <c r="O231" s="2"/>
    </row>
    <row r="232" spans="1:15" ht="11.25" customHeight="1" x14ac:dyDescent="0.25">
      <c r="A232" s="10" t="str">
        <f t="shared" si="27"/>
        <v>JL - BODEGA JL</v>
      </c>
      <c r="B232" s="10">
        <f t="shared" si="28"/>
        <v>230026</v>
      </c>
      <c r="C232" s="10" t="str">
        <f t="shared" si="29"/>
        <v>SOLACTIVE CREMA 60 GRAMOS MMO</v>
      </c>
      <c r="D232" s="10">
        <f t="shared" si="32"/>
        <v>0</v>
      </c>
      <c r="E232" s="13" t="str">
        <f t="shared" si="33"/>
        <v>0</v>
      </c>
      <c r="F232" s="10" t="str">
        <f t="shared" si="34"/>
        <v/>
      </c>
      <c r="G232" s="1" t="str">
        <f t="shared" si="30"/>
        <v>230026JL - BODEGA JL</v>
      </c>
      <c r="H232" s="1" t="str">
        <f t="shared" si="31"/>
        <v>JL - BODEGA JL</v>
      </c>
      <c r="I232" s="1" t="str">
        <f t="shared" si="35"/>
        <v>.</v>
      </c>
      <c r="K232" s="2"/>
      <c r="L232" s="2" t="s">
        <v>40</v>
      </c>
      <c r="M232" s="2"/>
      <c r="N232" s="2"/>
      <c r="O232" s="2"/>
    </row>
    <row r="233" spans="1:15" ht="11.25" customHeight="1" x14ac:dyDescent="0.25">
      <c r="A233" s="10" t="str">
        <f t="shared" si="27"/>
        <v>JL - BODEGA JL</v>
      </c>
      <c r="B233" s="10">
        <f t="shared" si="28"/>
        <v>230026</v>
      </c>
      <c r="C233" s="10" t="str">
        <f t="shared" si="29"/>
        <v>SOLACTIVE CREMA 60 GRAMOS MMO</v>
      </c>
      <c r="D233" s="10">
        <f t="shared" si="32"/>
        <v>42541</v>
      </c>
      <c r="E233" s="13" t="str">
        <f t="shared" si="33"/>
        <v>31/3/2016</v>
      </c>
      <c r="F233" s="10">
        <f t="shared" si="34"/>
        <v>4</v>
      </c>
      <c r="G233" s="1" t="str">
        <f t="shared" si="30"/>
        <v>230026JL - BODEGA JL</v>
      </c>
      <c r="H233" s="1">
        <f t="shared" si="31"/>
        <v>0</v>
      </c>
      <c r="I233" s="1" t="str">
        <f t="shared" si="35"/>
        <v>.</v>
      </c>
      <c r="K233" s="2"/>
      <c r="L233" s="2"/>
      <c r="M233" s="2">
        <v>42541</v>
      </c>
      <c r="N233" s="4">
        <v>42460</v>
      </c>
      <c r="O233" s="2" t="s">
        <v>54</v>
      </c>
    </row>
    <row r="234" spans="1:15" ht="11.25" customHeight="1" x14ac:dyDescent="0.25">
      <c r="A234" s="10" t="str">
        <f t="shared" si="27"/>
        <v>JL - BODEGA JL</v>
      </c>
      <c r="B234" s="10">
        <f t="shared" si="28"/>
        <v>230033</v>
      </c>
      <c r="C234" s="10" t="str">
        <f t="shared" si="29"/>
        <v>ORALNE CAP. BIO BLANDAS 5 MG. BLISTER MMR</v>
      </c>
      <c r="D234" s="10">
        <f t="shared" si="32"/>
        <v>0</v>
      </c>
      <c r="E234" s="13" t="str">
        <f t="shared" si="33"/>
        <v>0</v>
      </c>
      <c r="F234" s="10" t="str">
        <f t="shared" si="34"/>
        <v/>
      </c>
      <c r="G234" s="1" t="str">
        <f t="shared" si="30"/>
        <v>230033JL - BODEGA JL</v>
      </c>
      <c r="H234" s="1">
        <f t="shared" si="31"/>
        <v>0</v>
      </c>
      <c r="I234" s="1">
        <f t="shared" si="35"/>
        <v>230033</v>
      </c>
      <c r="K234" s="2" t="s">
        <v>169</v>
      </c>
      <c r="L234" s="2"/>
      <c r="M234" s="2"/>
      <c r="N234" s="2"/>
      <c r="O234" s="2"/>
    </row>
    <row r="235" spans="1:15" ht="11.25" customHeight="1" x14ac:dyDescent="0.25">
      <c r="A235" s="10" t="str">
        <f t="shared" si="27"/>
        <v>BODCUA - CUARENTENA PHARMA ISA</v>
      </c>
      <c r="B235" s="10">
        <f t="shared" si="28"/>
        <v>230033</v>
      </c>
      <c r="C235" s="10" t="str">
        <f t="shared" si="29"/>
        <v>ORALNE CAP. BIO BLANDAS 5 MG. BLISTER MMR</v>
      </c>
      <c r="D235" s="10">
        <f t="shared" si="32"/>
        <v>0</v>
      </c>
      <c r="E235" s="13" t="str">
        <f t="shared" si="33"/>
        <v>0</v>
      </c>
      <c r="F235" s="10" t="str">
        <f t="shared" si="34"/>
        <v/>
      </c>
      <c r="G235" s="1" t="str">
        <f t="shared" si="30"/>
        <v>230033BODCUA - CUARENTENA PHARMA ISA</v>
      </c>
      <c r="H235" s="1" t="str">
        <f t="shared" si="31"/>
        <v>BODCUA - CUARENTENA PHARMA ISA</v>
      </c>
      <c r="I235" s="1" t="str">
        <f t="shared" si="35"/>
        <v>.</v>
      </c>
      <c r="K235" s="2"/>
      <c r="L235" s="2" t="s">
        <v>37</v>
      </c>
      <c r="M235" s="2"/>
      <c r="N235" s="2"/>
      <c r="O235" s="2"/>
    </row>
    <row r="236" spans="1:15" ht="11.25" customHeight="1" x14ac:dyDescent="0.25">
      <c r="A236" s="10" t="str">
        <f t="shared" si="27"/>
        <v>BODCUA - CUARENTENA PHARMA ISA</v>
      </c>
      <c r="B236" s="10">
        <f t="shared" si="28"/>
        <v>230033</v>
      </c>
      <c r="C236" s="10" t="str">
        <f t="shared" si="29"/>
        <v>ORALNE CAP. BIO BLANDAS 5 MG. BLISTER MMR</v>
      </c>
      <c r="D236" s="10">
        <f t="shared" si="32"/>
        <v>78058</v>
      </c>
      <c r="E236" s="13" t="str">
        <f t="shared" si="33"/>
        <v>30/9/2017</v>
      </c>
      <c r="F236" s="10">
        <f t="shared" si="34"/>
        <v>18</v>
      </c>
      <c r="G236" s="1" t="str">
        <f t="shared" si="30"/>
        <v>230033BODCUA - CUARENTENA PHARMA ISA</v>
      </c>
      <c r="H236" s="1">
        <f t="shared" si="31"/>
        <v>0</v>
      </c>
      <c r="I236" s="1" t="str">
        <f t="shared" si="35"/>
        <v>.</v>
      </c>
      <c r="K236" s="2"/>
      <c r="L236" s="2"/>
      <c r="M236" s="2">
        <v>78058</v>
      </c>
      <c r="N236" s="4">
        <v>43008</v>
      </c>
      <c r="O236" s="2" t="s">
        <v>143</v>
      </c>
    </row>
    <row r="237" spans="1:15" ht="11.25" customHeight="1" x14ac:dyDescent="0.25">
      <c r="A237" s="10" t="str">
        <f t="shared" si="27"/>
        <v>BODCUA - CUARENTENA PHARMA ISA</v>
      </c>
      <c r="B237" s="10">
        <f t="shared" si="28"/>
        <v>230033</v>
      </c>
      <c r="C237" s="10" t="str">
        <f t="shared" si="29"/>
        <v>ORALNE CAP. BIO BLANDAS 5 MG. BLISTER MMR</v>
      </c>
      <c r="D237" s="10">
        <f t="shared" si="32"/>
        <v>84066</v>
      </c>
      <c r="E237" s="13" t="str">
        <f t="shared" si="33"/>
        <v>30/6/2018</v>
      </c>
      <c r="F237" s="10">
        <f t="shared" si="34"/>
        <v>133</v>
      </c>
      <c r="G237" s="1" t="str">
        <f t="shared" si="30"/>
        <v>230033BODCUA - CUARENTENA PHARMA ISA</v>
      </c>
      <c r="H237" s="1">
        <f t="shared" si="31"/>
        <v>0</v>
      </c>
      <c r="I237" s="1" t="str">
        <f t="shared" si="35"/>
        <v>.</v>
      </c>
      <c r="K237" s="2"/>
      <c r="L237" s="2"/>
      <c r="M237" s="2">
        <v>84066</v>
      </c>
      <c r="N237" s="4">
        <v>43281</v>
      </c>
      <c r="O237" s="2" t="s">
        <v>170</v>
      </c>
    </row>
    <row r="238" spans="1:15" ht="11.25" customHeight="1" x14ac:dyDescent="0.25">
      <c r="A238" s="10" t="str">
        <f t="shared" si="27"/>
        <v>BODCUA - CUARENTENA PHARMA ISA</v>
      </c>
      <c r="B238" s="10">
        <f t="shared" si="28"/>
        <v>230034</v>
      </c>
      <c r="C238" s="10" t="str">
        <f t="shared" si="29"/>
        <v>ORALNE CAP. BIO BLANDAS 5 MG. X BLISTER VENTA</v>
      </c>
      <c r="D238" s="10">
        <f t="shared" si="32"/>
        <v>0</v>
      </c>
      <c r="E238" s="13" t="str">
        <f t="shared" si="33"/>
        <v>0</v>
      </c>
      <c r="F238" s="10" t="str">
        <f t="shared" si="34"/>
        <v/>
      </c>
      <c r="G238" s="1" t="str">
        <f t="shared" si="30"/>
        <v>230034BODCUA - CUARENTENA PHARMA ISA</v>
      </c>
      <c r="H238" s="1">
        <f t="shared" si="31"/>
        <v>0</v>
      </c>
      <c r="I238" s="1">
        <f t="shared" si="35"/>
        <v>230034</v>
      </c>
      <c r="K238" s="2" t="s">
        <v>171</v>
      </c>
      <c r="L238" s="2"/>
      <c r="M238" s="2"/>
      <c r="N238" s="2"/>
      <c r="O238" s="2"/>
    </row>
    <row r="239" spans="1:15" ht="11.25" customHeight="1" x14ac:dyDescent="0.25">
      <c r="A239" s="10" t="str">
        <f t="shared" si="27"/>
        <v>BODCUA - CUARENTENA PHARMA ISA</v>
      </c>
      <c r="B239" s="10">
        <f t="shared" si="28"/>
        <v>230034</v>
      </c>
      <c r="C239" s="10" t="str">
        <f t="shared" si="29"/>
        <v>ORALNE CAP. BIO BLANDAS 5 MG. X BLISTER VENTA</v>
      </c>
      <c r="D239" s="10">
        <f t="shared" si="32"/>
        <v>0</v>
      </c>
      <c r="E239" s="13" t="str">
        <f t="shared" si="33"/>
        <v>0</v>
      </c>
      <c r="F239" s="10" t="str">
        <f t="shared" si="34"/>
        <v/>
      </c>
      <c r="G239" s="1" t="str">
        <f t="shared" si="30"/>
        <v>230034BODCUA - CUARENTENA PHARMA ISA</v>
      </c>
      <c r="H239" s="1" t="str">
        <f t="shared" si="31"/>
        <v>BODCUA - CUARENTENA PHARMA ISA</v>
      </c>
      <c r="I239" s="1" t="str">
        <f t="shared" si="35"/>
        <v>.</v>
      </c>
      <c r="K239" s="2"/>
      <c r="L239" s="2" t="s">
        <v>37</v>
      </c>
      <c r="M239" s="2"/>
      <c r="N239" s="2"/>
      <c r="O239" s="2"/>
    </row>
    <row r="240" spans="1:15" ht="11.25" customHeight="1" x14ac:dyDescent="0.25">
      <c r="A240" s="10" t="str">
        <f t="shared" si="27"/>
        <v>BODCUA - CUARENTENA PHARMA ISA</v>
      </c>
      <c r="B240" s="10">
        <f t="shared" si="28"/>
        <v>230034</v>
      </c>
      <c r="C240" s="10" t="str">
        <f t="shared" si="29"/>
        <v>ORALNE CAP. BIO BLANDAS 5 MG. X BLISTER VENTA</v>
      </c>
      <c r="D240" s="10">
        <f t="shared" si="32"/>
        <v>78093</v>
      </c>
      <c r="E240" s="13" t="str">
        <f t="shared" si="33"/>
        <v>30/9/2017</v>
      </c>
      <c r="F240" s="10">
        <f t="shared" si="34"/>
        <v>13</v>
      </c>
      <c r="G240" s="1" t="str">
        <f t="shared" si="30"/>
        <v>230034BODCUA - CUARENTENA PHARMA ISA</v>
      </c>
      <c r="H240" s="1">
        <f t="shared" si="31"/>
        <v>0</v>
      </c>
      <c r="I240" s="1" t="str">
        <f t="shared" si="35"/>
        <v>.</v>
      </c>
      <c r="K240" s="2"/>
      <c r="L240" s="2"/>
      <c r="M240" s="2">
        <v>78093</v>
      </c>
      <c r="N240" s="4">
        <v>43008</v>
      </c>
      <c r="O240" s="2" t="s">
        <v>172</v>
      </c>
    </row>
    <row r="241" spans="1:15" ht="11.25" customHeight="1" x14ac:dyDescent="0.25">
      <c r="A241" s="10" t="str">
        <f t="shared" si="27"/>
        <v>BODCUA - CUARENTENA PHARMA ISA</v>
      </c>
      <c r="B241" s="10">
        <f t="shared" si="28"/>
        <v>230034</v>
      </c>
      <c r="C241" s="10" t="str">
        <f t="shared" si="29"/>
        <v>ORALNE CAP. BIO BLANDAS 5 MG. X BLISTER VENTA</v>
      </c>
      <c r="D241" s="10">
        <f t="shared" si="32"/>
        <v>84065</v>
      </c>
      <c r="E241" s="13" t="str">
        <f t="shared" si="33"/>
        <v>30/6/2018</v>
      </c>
      <c r="F241" s="10">
        <f t="shared" si="34"/>
        <v>16</v>
      </c>
      <c r="G241" s="1" t="str">
        <f t="shared" si="30"/>
        <v>230034BODCUA - CUARENTENA PHARMA ISA</v>
      </c>
      <c r="H241" s="1">
        <f t="shared" si="31"/>
        <v>0</v>
      </c>
      <c r="I241" s="1" t="str">
        <f t="shared" si="35"/>
        <v>.</v>
      </c>
      <c r="K241" s="2"/>
      <c r="L241" s="2"/>
      <c r="M241" s="2">
        <v>84065</v>
      </c>
      <c r="N241" s="4">
        <v>43281</v>
      </c>
      <c r="O241" s="2" t="s">
        <v>173</v>
      </c>
    </row>
    <row r="242" spans="1:15" ht="11.25" customHeight="1" x14ac:dyDescent="0.25">
      <c r="A242" s="10" t="str">
        <f t="shared" si="27"/>
        <v>BODCUA - CUARENTENA PHARMA ISA</v>
      </c>
      <c r="B242" s="10">
        <f t="shared" si="28"/>
        <v>240005</v>
      </c>
      <c r="C242" s="10" t="str">
        <f t="shared" si="29"/>
        <v>DAIVOBET GEL X 30 G MMO</v>
      </c>
      <c r="D242" s="10">
        <f t="shared" si="32"/>
        <v>0</v>
      </c>
      <c r="E242" s="13" t="str">
        <f t="shared" si="33"/>
        <v>0</v>
      </c>
      <c r="F242" s="10" t="str">
        <f t="shared" si="34"/>
        <v/>
      </c>
      <c r="G242" s="1" t="str">
        <f t="shared" si="30"/>
        <v>240005BODCUA - CUARENTENA PHARMA ISA</v>
      </c>
      <c r="H242" s="1">
        <f t="shared" si="31"/>
        <v>0</v>
      </c>
      <c r="I242" s="1">
        <f t="shared" si="35"/>
        <v>240005</v>
      </c>
      <c r="K242" s="2" t="s">
        <v>174</v>
      </c>
      <c r="L242" s="2"/>
      <c r="M242" s="2"/>
      <c r="N242" s="2"/>
      <c r="O242" s="2"/>
    </row>
    <row r="243" spans="1:15" ht="11.25" customHeight="1" x14ac:dyDescent="0.25">
      <c r="A243" s="10" t="str">
        <f t="shared" si="27"/>
        <v>PERILOGISTIC - BOD PERILOGISTIC LIBERAD0S</v>
      </c>
      <c r="B243" s="10">
        <f t="shared" si="28"/>
        <v>240005</v>
      </c>
      <c r="C243" s="10" t="str">
        <f t="shared" si="29"/>
        <v>DAIVOBET GEL X 30 G MMO</v>
      </c>
      <c r="D243" s="10">
        <f t="shared" si="32"/>
        <v>0</v>
      </c>
      <c r="E243" s="13" t="str">
        <f t="shared" si="33"/>
        <v>0</v>
      </c>
      <c r="F243" s="10" t="str">
        <f t="shared" si="34"/>
        <v/>
      </c>
      <c r="G243" s="1" t="str">
        <f t="shared" si="30"/>
        <v>240005PERILOGISTIC - BOD PERILOGISTIC LIBERAD0S</v>
      </c>
      <c r="H243" s="1" t="str">
        <f t="shared" si="31"/>
        <v>PERILOGISTIC - BOD PERILOGISTIC LIBERAD0S</v>
      </c>
      <c r="I243" s="1" t="str">
        <f t="shared" si="35"/>
        <v>.</v>
      </c>
      <c r="K243" s="2"/>
      <c r="L243" s="2" t="s">
        <v>30</v>
      </c>
      <c r="M243" s="2"/>
      <c r="N243" s="2"/>
      <c r="O243" s="2"/>
    </row>
    <row r="244" spans="1:15" ht="11.25" customHeight="1" x14ac:dyDescent="0.25">
      <c r="A244" s="10" t="str">
        <f t="shared" si="27"/>
        <v>PERILOGISTIC - BOD PERILOGISTIC LIBERAD0S</v>
      </c>
      <c r="B244" s="10">
        <f t="shared" si="28"/>
        <v>240005</v>
      </c>
      <c r="C244" s="10" t="str">
        <f t="shared" si="29"/>
        <v>DAIVOBET GEL X 30 G MMO</v>
      </c>
      <c r="D244" s="10" t="str">
        <f t="shared" si="32"/>
        <v>A08792C</v>
      </c>
      <c r="E244" s="13" t="str">
        <f t="shared" si="33"/>
        <v>30/7/2017</v>
      </c>
      <c r="F244" s="10">
        <f t="shared" si="34"/>
        <v>1747</v>
      </c>
      <c r="G244" s="1" t="str">
        <f t="shared" si="30"/>
        <v>240005PERILOGISTIC - BOD PERILOGISTIC LIBERAD0S</v>
      </c>
      <c r="H244" s="1">
        <f t="shared" si="31"/>
        <v>0</v>
      </c>
      <c r="I244" s="1" t="str">
        <f t="shared" si="35"/>
        <v>.</v>
      </c>
      <c r="K244" s="2"/>
      <c r="L244" s="2"/>
      <c r="M244" s="2" t="s">
        <v>107</v>
      </c>
      <c r="N244" s="4">
        <v>42946</v>
      </c>
      <c r="O244" s="2" t="s">
        <v>175</v>
      </c>
    </row>
    <row r="245" spans="1:15" ht="11.25" customHeight="1" x14ac:dyDescent="0.25">
      <c r="A245" s="10" t="str">
        <f t="shared" si="27"/>
        <v>POR FACTURAR - BODEGA POR FACTURAR</v>
      </c>
      <c r="B245" s="10">
        <f t="shared" si="28"/>
        <v>240005</v>
      </c>
      <c r="C245" s="10" t="str">
        <f t="shared" si="29"/>
        <v>DAIVOBET GEL X 30 G MMO</v>
      </c>
      <c r="D245" s="10">
        <f t="shared" si="32"/>
        <v>0</v>
      </c>
      <c r="E245" s="13" t="str">
        <f t="shared" si="33"/>
        <v>0</v>
      </c>
      <c r="F245" s="10" t="str">
        <f t="shared" si="34"/>
        <v/>
      </c>
      <c r="G245" s="1" t="str">
        <f t="shared" si="30"/>
        <v>240005POR FACTURAR - BODEGA POR FACTURAR</v>
      </c>
      <c r="H245" s="1" t="str">
        <f t="shared" si="31"/>
        <v>POR FACTURAR - BODEGA POR FACTURAR</v>
      </c>
      <c r="I245" s="1" t="str">
        <f t="shared" si="35"/>
        <v>.</v>
      </c>
      <c r="K245" s="2"/>
      <c r="L245" s="2" t="s">
        <v>33</v>
      </c>
      <c r="M245" s="2"/>
      <c r="N245" s="2"/>
      <c r="O245" s="2"/>
    </row>
    <row r="246" spans="1:15" ht="11.25" customHeight="1" x14ac:dyDescent="0.25">
      <c r="A246" s="10" t="str">
        <f t="shared" si="27"/>
        <v>POR FACTURAR - BODEGA POR FACTURAR</v>
      </c>
      <c r="B246" s="10">
        <f t="shared" si="28"/>
        <v>240005</v>
      </c>
      <c r="C246" s="10" t="str">
        <f t="shared" si="29"/>
        <v>DAIVOBET GEL X 30 G MMO</v>
      </c>
      <c r="D246" s="10" t="str">
        <f t="shared" si="32"/>
        <v>A08792C</v>
      </c>
      <c r="E246" s="13" t="str">
        <f t="shared" si="33"/>
        <v>30/7/2017</v>
      </c>
      <c r="F246" s="10">
        <f t="shared" si="34"/>
        <v>198</v>
      </c>
      <c r="G246" s="1" t="str">
        <f t="shared" si="30"/>
        <v>240005POR FACTURAR - BODEGA POR FACTURAR</v>
      </c>
      <c r="H246" s="1">
        <f t="shared" si="31"/>
        <v>0</v>
      </c>
      <c r="I246" s="1" t="str">
        <f t="shared" si="35"/>
        <v>.</v>
      </c>
      <c r="K246" s="2"/>
      <c r="L246" s="2"/>
      <c r="M246" s="2" t="s">
        <v>107</v>
      </c>
      <c r="N246" s="4">
        <v>42946</v>
      </c>
      <c r="O246" s="2" t="s">
        <v>176</v>
      </c>
    </row>
    <row r="247" spans="1:15" ht="11.25" customHeight="1" x14ac:dyDescent="0.25">
      <c r="A247" s="10" t="str">
        <f t="shared" si="27"/>
        <v>POR FACTURAR - BODEGA POR FACTURAR</v>
      </c>
      <c r="B247" s="10">
        <f t="shared" si="28"/>
        <v>130013</v>
      </c>
      <c r="C247" s="10" t="str">
        <f t="shared" si="29"/>
        <v>GRANEL DERMATOPIC BARRA SULFUR 25 G X UNIDAD</v>
      </c>
      <c r="D247" s="10">
        <f t="shared" si="32"/>
        <v>0</v>
      </c>
      <c r="E247" s="13" t="str">
        <f t="shared" si="33"/>
        <v>0</v>
      </c>
      <c r="F247" s="10" t="str">
        <f t="shared" si="34"/>
        <v/>
      </c>
      <c r="G247" s="1" t="str">
        <f t="shared" si="30"/>
        <v>130013POR FACTURAR - BODEGA POR FACTURAR</v>
      </c>
      <c r="H247" s="1">
        <f t="shared" si="31"/>
        <v>0</v>
      </c>
      <c r="I247" s="1">
        <f t="shared" si="35"/>
        <v>130013</v>
      </c>
      <c r="K247" s="2" t="s">
        <v>177</v>
      </c>
      <c r="L247" s="2"/>
      <c r="M247" s="2"/>
      <c r="N247" s="2"/>
      <c r="O247" s="2"/>
    </row>
    <row r="248" spans="1:15" ht="11.25" customHeight="1" x14ac:dyDescent="0.25">
      <c r="A248" s="10" t="str">
        <f t="shared" si="27"/>
        <v>BELLCOS - BODEGA BELLCOS</v>
      </c>
      <c r="B248" s="10">
        <f t="shared" si="28"/>
        <v>130013</v>
      </c>
      <c r="C248" s="10" t="str">
        <f t="shared" si="29"/>
        <v>GRANEL DERMATOPIC BARRA SULFUR 25 G X UNIDAD</v>
      </c>
      <c r="D248" s="10">
        <f t="shared" si="32"/>
        <v>0</v>
      </c>
      <c r="E248" s="13" t="str">
        <f t="shared" si="33"/>
        <v>0</v>
      </c>
      <c r="F248" s="10" t="str">
        <f t="shared" si="34"/>
        <v/>
      </c>
      <c r="G248" s="1" t="str">
        <f t="shared" si="30"/>
        <v>130013BELLCOS - BODEGA BELLCOS</v>
      </c>
      <c r="H248" s="1" t="str">
        <f t="shared" si="31"/>
        <v>BELLCOS - BODEGA BELLCOS</v>
      </c>
      <c r="I248" s="1" t="str">
        <f t="shared" si="35"/>
        <v>.</v>
      </c>
      <c r="K248" s="2"/>
      <c r="L248" s="2" t="s">
        <v>178</v>
      </c>
      <c r="M248" s="2"/>
      <c r="N248" s="2"/>
      <c r="O248" s="2"/>
    </row>
    <row r="249" spans="1:15" ht="11.25" customHeight="1" x14ac:dyDescent="0.25">
      <c r="A249" s="10" t="str">
        <f t="shared" si="27"/>
        <v>BELLCOS - BODEGA BELLCOS</v>
      </c>
      <c r="B249" s="10">
        <f t="shared" si="28"/>
        <v>130013</v>
      </c>
      <c r="C249" s="10" t="str">
        <f t="shared" si="29"/>
        <v>GRANEL DERMATOPIC BARRA SULFUR 25 G X UNIDAD</v>
      </c>
      <c r="D249" s="10" t="str">
        <f t="shared" si="32"/>
        <v>SL</v>
      </c>
      <c r="E249" s="13" t="str">
        <f t="shared" si="33"/>
        <v>30/11/2050</v>
      </c>
      <c r="F249" s="10">
        <f t="shared" si="34"/>
        <v>1603</v>
      </c>
      <c r="G249" s="1" t="str">
        <f t="shared" si="30"/>
        <v>130013BELLCOS - BODEGA BELLCOS</v>
      </c>
      <c r="H249" s="1">
        <f t="shared" si="31"/>
        <v>0</v>
      </c>
      <c r="I249" s="1" t="str">
        <f t="shared" si="35"/>
        <v>.</v>
      </c>
      <c r="K249" s="2"/>
      <c r="L249" s="2"/>
      <c r="M249" s="2" t="s">
        <v>16</v>
      </c>
      <c r="N249" s="4">
        <v>55122</v>
      </c>
      <c r="O249" s="2" t="s">
        <v>179</v>
      </c>
    </row>
    <row r="250" spans="1:15" ht="11.25" customHeight="1" x14ac:dyDescent="0.25">
      <c r="A250" s="10" t="str">
        <f t="shared" si="27"/>
        <v>BELLCOS - BODEGA BELLCOS</v>
      </c>
      <c r="B250" s="10">
        <f t="shared" si="28"/>
        <v>130014</v>
      </c>
      <c r="C250" s="10" t="str">
        <f t="shared" si="29"/>
        <v>GRANEL DERMATOPIC BARRA SULFUR 90 G X UNIDAD</v>
      </c>
      <c r="D250" s="10">
        <f t="shared" si="32"/>
        <v>0</v>
      </c>
      <c r="E250" s="13" t="str">
        <f t="shared" si="33"/>
        <v>0</v>
      </c>
      <c r="F250" s="10" t="str">
        <f t="shared" si="34"/>
        <v/>
      </c>
      <c r="G250" s="1" t="str">
        <f t="shared" si="30"/>
        <v>130014BELLCOS - BODEGA BELLCOS</v>
      </c>
      <c r="H250" s="1">
        <f t="shared" si="31"/>
        <v>0</v>
      </c>
      <c r="I250" s="1">
        <f t="shared" si="35"/>
        <v>130014</v>
      </c>
      <c r="K250" s="2" t="s">
        <v>180</v>
      </c>
      <c r="L250" s="2"/>
      <c r="M250" s="2"/>
      <c r="N250" s="2"/>
      <c r="O250" s="2"/>
    </row>
    <row r="251" spans="1:15" ht="11.25" customHeight="1" x14ac:dyDescent="0.25">
      <c r="A251" s="10" t="str">
        <f t="shared" si="27"/>
        <v>BELLCOS - BODEGA BELLCOS</v>
      </c>
      <c r="B251" s="10">
        <f t="shared" si="28"/>
        <v>130014</v>
      </c>
      <c r="C251" s="10" t="str">
        <f t="shared" si="29"/>
        <v>GRANEL DERMATOPIC BARRA SULFUR 90 G X UNIDAD</v>
      </c>
      <c r="D251" s="10">
        <f t="shared" si="32"/>
        <v>0</v>
      </c>
      <c r="E251" s="13" t="str">
        <f t="shared" si="33"/>
        <v>0</v>
      </c>
      <c r="F251" s="10" t="str">
        <f t="shared" si="34"/>
        <v/>
      </c>
      <c r="G251" s="1" t="str">
        <f t="shared" si="30"/>
        <v>130014BELLCOS - BODEGA BELLCOS</v>
      </c>
      <c r="H251" s="1" t="str">
        <f t="shared" si="31"/>
        <v>BELLCOS - BODEGA BELLCOS</v>
      </c>
      <c r="I251" s="1" t="str">
        <f t="shared" si="35"/>
        <v>.</v>
      </c>
      <c r="K251" s="2"/>
      <c r="L251" s="2" t="s">
        <v>178</v>
      </c>
      <c r="M251" s="2"/>
      <c r="N251" s="2"/>
      <c r="O251" s="2"/>
    </row>
    <row r="252" spans="1:15" ht="11.25" customHeight="1" x14ac:dyDescent="0.25">
      <c r="A252" s="10" t="str">
        <f t="shared" si="27"/>
        <v>BELLCOS - BODEGA BELLCOS</v>
      </c>
      <c r="B252" s="10">
        <f t="shared" si="28"/>
        <v>130014</v>
      </c>
      <c r="C252" s="10" t="str">
        <f t="shared" si="29"/>
        <v>GRANEL DERMATOPIC BARRA SULFUR 90 G X UNIDAD</v>
      </c>
      <c r="D252" s="10" t="str">
        <f t="shared" si="32"/>
        <v>SL</v>
      </c>
      <c r="E252" s="13" t="str">
        <f t="shared" si="33"/>
        <v>30/11/2050</v>
      </c>
      <c r="F252" s="10">
        <f t="shared" si="34"/>
        <v>4796</v>
      </c>
      <c r="G252" s="1" t="str">
        <f t="shared" si="30"/>
        <v>130014BELLCOS - BODEGA BELLCOS</v>
      </c>
      <c r="H252" s="1">
        <f t="shared" si="31"/>
        <v>0</v>
      </c>
      <c r="I252" s="1" t="str">
        <f t="shared" si="35"/>
        <v>.</v>
      </c>
      <c r="K252" s="2"/>
      <c r="L252" s="2"/>
      <c r="M252" s="2" t="s">
        <v>16</v>
      </c>
      <c r="N252" s="4">
        <v>55122</v>
      </c>
      <c r="O252" s="2" t="s">
        <v>181</v>
      </c>
    </row>
    <row r="253" spans="1:15" ht="11.25" customHeight="1" x14ac:dyDescent="0.25">
      <c r="A253" s="10" t="str">
        <f t="shared" si="27"/>
        <v>BELLCOS - BODEGA BELLCOS</v>
      </c>
      <c r="B253" s="10">
        <f t="shared" si="28"/>
        <v>130030</v>
      </c>
      <c r="C253" s="10" t="str">
        <f t="shared" si="29"/>
        <v>DAIVOBET GEL TÓPICO 30 G</v>
      </c>
      <c r="D253" s="10">
        <f t="shared" si="32"/>
        <v>0</v>
      </c>
      <c r="E253" s="13" t="str">
        <f t="shared" si="33"/>
        <v>0</v>
      </c>
      <c r="F253" s="10" t="str">
        <f t="shared" si="34"/>
        <v/>
      </c>
      <c r="G253" s="1" t="str">
        <f t="shared" si="30"/>
        <v>130030BELLCOS - BODEGA BELLCOS</v>
      </c>
      <c r="H253" s="1">
        <f t="shared" si="31"/>
        <v>0</v>
      </c>
      <c r="I253" s="1">
        <f t="shared" si="35"/>
        <v>130030</v>
      </c>
      <c r="K253" s="2" t="s">
        <v>182</v>
      </c>
      <c r="L253" s="2"/>
      <c r="M253" s="2"/>
      <c r="N253" s="2"/>
      <c r="O253" s="2"/>
    </row>
    <row r="254" spans="1:15" ht="11.25" customHeight="1" x14ac:dyDescent="0.25">
      <c r="A254" s="10" t="str">
        <f t="shared" si="27"/>
        <v>BODCUA - CUARENTENA PHARMA ISA</v>
      </c>
      <c r="B254" s="10">
        <f t="shared" si="28"/>
        <v>130030</v>
      </c>
      <c r="C254" s="10" t="str">
        <f t="shared" si="29"/>
        <v>DAIVOBET GEL TÓPICO 30 G</v>
      </c>
      <c r="D254" s="10">
        <f t="shared" si="32"/>
        <v>0</v>
      </c>
      <c r="E254" s="13" t="str">
        <f t="shared" si="33"/>
        <v>0</v>
      </c>
      <c r="F254" s="10" t="str">
        <f t="shared" si="34"/>
        <v/>
      </c>
      <c r="G254" s="1" t="str">
        <f t="shared" si="30"/>
        <v>130030BODCUA - CUARENTENA PHARMA ISA</v>
      </c>
      <c r="H254" s="1" t="str">
        <f t="shared" si="31"/>
        <v>BODCUA - CUARENTENA PHARMA ISA</v>
      </c>
      <c r="I254" s="1" t="str">
        <f t="shared" si="35"/>
        <v>.</v>
      </c>
      <c r="K254" s="2"/>
      <c r="L254" s="2" t="s">
        <v>37</v>
      </c>
      <c r="M254" s="2"/>
      <c r="N254" s="2"/>
      <c r="O254" s="2"/>
    </row>
    <row r="255" spans="1:15" ht="11.25" customHeight="1" x14ac:dyDescent="0.25">
      <c r="A255" s="10" t="str">
        <f t="shared" si="27"/>
        <v>BODCUA - CUARENTENA PHARMA ISA</v>
      </c>
      <c r="B255" s="10">
        <f t="shared" si="28"/>
        <v>130030</v>
      </c>
      <c r="C255" s="10" t="str">
        <f t="shared" si="29"/>
        <v>DAIVOBET GEL TÓPICO 30 G</v>
      </c>
      <c r="D255" s="10" t="str">
        <f t="shared" si="32"/>
        <v>A14685B</v>
      </c>
      <c r="E255" s="13" t="str">
        <f t="shared" si="33"/>
        <v>9/2/2018</v>
      </c>
      <c r="F255" s="10">
        <f t="shared" si="34"/>
        <v>1</v>
      </c>
      <c r="G255" s="1" t="str">
        <f t="shared" si="30"/>
        <v>130030BODCUA - CUARENTENA PHARMA ISA</v>
      </c>
      <c r="H255" s="1">
        <f t="shared" si="31"/>
        <v>0</v>
      </c>
      <c r="I255" s="1" t="str">
        <f t="shared" si="35"/>
        <v>.</v>
      </c>
      <c r="K255" s="2"/>
      <c r="L255" s="2"/>
      <c r="M255" s="2" t="s">
        <v>103</v>
      </c>
      <c r="N255" s="4">
        <v>43140</v>
      </c>
      <c r="O255" s="2" t="s">
        <v>53</v>
      </c>
    </row>
    <row r="256" spans="1:15" ht="11.25" customHeight="1" x14ac:dyDescent="0.25">
      <c r="A256" s="10" t="str">
        <f t="shared" si="27"/>
        <v>BODCUA - CUARENTENA PHARMA ISA</v>
      </c>
      <c r="B256" s="10">
        <f t="shared" si="28"/>
        <v>130031</v>
      </c>
      <c r="C256" s="10" t="str">
        <f t="shared" si="29"/>
        <v>DAIVOBET UNGÜENTO TÓPICO 30 G</v>
      </c>
      <c r="D256" s="10">
        <f t="shared" si="32"/>
        <v>0</v>
      </c>
      <c r="E256" s="13" t="str">
        <f t="shared" si="33"/>
        <v>0</v>
      </c>
      <c r="F256" s="10" t="str">
        <f t="shared" si="34"/>
        <v/>
      </c>
      <c r="G256" s="1" t="str">
        <f t="shared" si="30"/>
        <v>130031BODCUA - CUARENTENA PHARMA ISA</v>
      </c>
      <c r="H256" s="1">
        <f t="shared" si="31"/>
        <v>0</v>
      </c>
      <c r="I256" s="1">
        <f t="shared" si="35"/>
        <v>130031</v>
      </c>
      <c r="K256" s="2" t="s">
        <v>183</v>
      </c>
      <c r="L256" s="2"/>
      <c r="M256" s="2"/>
      <c r="N256" s="2"/>
      <c r="O256" s="2"/>
    </row>
    <row r="257" spans="1:15" ht="11.25" customHeight="1" x14ac:dyDescent="0.25">
      <c r="A257" s="10" t="str">
        <f t="shared" si="27"/>
        <v>BODCUA - CUARENTENA PHARMA ISA</v>
      </c>
      <c r="B257" s="10">
        <f t="shared" si="28"/>
        <v>130031</v>
      </c>
      <c r="C257" s="10" t="str">
        <f t="shared" si="29"/>
        <v>DAIVOBET UNGÜENTO TÓPICO 30 G</v>
      </c>
      <c r="D257" s="10">
        <f t="shared" si="32"/>
        <v>0</v>
      </c>
      <c r="E257" s="13" t="str">
        <f t="shared" si="33"/>
        <v>0</v>
      </c>
      <c r="F257" s="10" t="str">
        <f t="shared" si="34"/>
        <v/>
      </c>
      <c r="G257" s="1" t="str">
        <f t="shared" si="30"/>
        <v>130031BODCUA - CUARENTENA PHARMA ISA</v>
      </c>
      <c r="H257" s="1" t="str">
        <f t="shared" si="31"/>
        <v>BODCUA - CUARENTENA PHARMA ISA</v>
      </c>
      <c r="I257" s="1" t="str">
        <f t="shared" si="35"/>
        <v>.</v>
      </c>
      <c r="K257" s="2"/>
      <c r="L257" s="2" t="s">
        <v>37</v>
      </c>
      <c r="M257" s="2"/>
      <c r="N257" s="2"/>
      <c r="O257" s="2"/>
    </row>
    <row r="258" spans="1:15" ht="11.25" customHeight="1" x14ac:dyDescent="0.25">
      <c r="A258" s="10" t="str">
        <f t="shared" si="27"/>
        <v>BODCUA - CUARENTENA PHARMA ISA</v>
      </c>
      <c r="B258" s="10">
        <f t="shared" si="28"/>
        <v>130031</v>
      </c>
      <c r="C258" s="10" t="str">
        <f t="shared" si="29"/>
        <v>DAIVOBET UNGÜENTO TÓPICO 30 G</v>
      </c>
      <c r="D258" s="10" t="str">
        <f t="shared" si="32"/>
        <v>A20853</v>
      </c>
      <c r="E258" s="13" t="str">
        <f t="shared" si="33"/>
        <v>4/5/2018</v>
      </c>
      <c r="F258" s="10">
        <f t="shared" si="34"/>
        <v>1</v>
      </c>
      <c r="G258" s="1" t="str">
        <f t="shared" si="30"/>
        <v>130031BODCUA - CUARENTENA PHARMA ISA</v>
      </c>
      <c r="H258" s="1">
        <f t="shared" si="31"/>
        <v>0</v>
      </c>
      <c r="I258" s="1" t="str">
        <f t="shared" si="35"/>
        <v>.</v>
      </c>
      <c r="K258" s="2"/>
      <c r="L258" s="2"/>
      <c r="M258" s="2" t="s">
        <v>112</v>
      </c>
      <c r="N258" s="4">
        <v>43224</v>
      </c>
      <c r="O258" s="2" t="s">
        <v>53</v>
      </c>
    </row>
    <row r="259" spans="1:15" ht="11.25" customHeight="1" x14ac:dyDescent="0.25">
      <c r="A259" s="10" t="str">
        <f t="shared" si="27"/>
        <v>BODCUA - CUARENTENA PHARMA ISA</v>
      </c>
      <c r="B259" s="10">
        <f t="shared" si="28"/>
        <v>130051</v>
      </c>
      <c r="C259" s="10" t="str">
        <f t="shared" si="29"/>
        <v>MESTINON 60MG 100 COMP.</v>
      </c>
      <c r="D259" s="10">
        <f t="shared" si="32"/>
        <v>0</v>
      </c>
      <c r="E259" s="13" t="str">
        <f t="shared" si="33"/>
        <v>0</v>
      </c>
      <c r="F259" s="10" t="str">
        <f t="shared" si="34"/>
        <v/>
      </c>
      <c r="G259" s="1" t="str">
        <f t="shared" si="30"/>
        <v>130051BODCUA - CUARENTENA PHARMA ISA</v>
      </c>
      <c r="H259" s="1">
        <f t="shared" si="31"/>
        <v>0</v>
      </c>
      <c r="I259" s="1">
        <f t="shared" si="35"/>
        <v>130051</v>
      </c>
      <c r="K259" s="2" t="s">
        <v>184</v>
      </c>
      <c r="L259" s="2"/>
      <c r="M259" s="2"/>
      <c r="N259" s="2"/>
      <c r="O259" s="2"/>
    </row>
    <row r="260" spans="1:15" ht="11.25" customHeight="1" x14ac:dyDescent="0.25">
      <c r="A260" s="10" t="str">
        <f t="shared" si="27"/>
        <v>PERILOGISTIC03 - BOD PERILOGISTIC DETERIORADOS</v>
      </c>
      <c r="B260" s="10">
        <f t="shared" si="28"/>
        <v>130051</v>
      </c>
      <c r="C260" s="10" t="str">
        <f t="shared" si="29"/>
        <v>MESTINON 60MG 100 COMP.</v>
      </c>
      <c r="D260" s="10">
        <f t="shared" si="32"/>
        <v>0</v>
      </c>
      <c r="E260" s="13" t="str">
        <f t="shared" si="33"/>
        <v>0</v>
      </c>
      <c r="F260" s="10" t="str">
        <f t="shared" si="34"/>
        <v/>
      </c>
      <c r="G260" s="1" t="str">
        <f t="shared" si="30"/>
        <v>130051PERILOGISTIC03 - BOD PERILOGISTIC DETERIORADOS</v>
      </c>
      <c r="H260" s="1" t="str">
        <f t="shared" si="31"/>
        <v>PERILOGISTIC03 - BOD PERILOGISTIC DETERIORADOS</v>
      </c>
      <c r="I260" s="1" t="str">
        <f t="shared" si="35"/>
        <v>.</v>
      </c>
      <c r="K260" s="2"/>
      <c r="L260" s="2" t="s">
        <v>57</v>
      </c>
      <c r="M260" s="2"/>
      <c r="N260" s="2"/>
      <c r="O260" s="2"/>
    </row>
    <row r="261" spans="1:15" ht="11.25" customHeight="1" x14ac:dyDescent="0.25">
      <c r="A261" s="10" t="str">
        <f t="shared" si="27"/>
        <v>PERILOGISTIC03 - BOD PERILOGISTIC DETERIORADOS</v>
      </c>
      <c r="B261" s="10">
        <f t="shared" si="28"/>
        <v>130051</v>
      </c>
      <c r="C261" s="10" t="str">
        <f t="shared" si="29"/>
        <v>MESTINON 60MG 100 COMP.</v>
      </c>
      <c r="D261" s="10">
        <f t="shared" si="32"/>
        <v>8087583</v>
      </c>
      <c r="E261" s="13" t="str">
        <f t="shared" si="33"/>
        <v>28/9/2018</v>
      </c>
      <c r="F261" s="10">
        <f t="shared" si="34"/>
        <v>146</v>
      </c>
      <c r="G261" s="1" t="str">
        <f t="shared" si="30"/>
        <v>130051PERILOGISTIC03 - BOD PERILOGISTIC DETERIORADOS</v>
      </c>
      <c r="H261" s="1">
        <f t="shared" si="31"/>
        <v>0</v>
      </c>
      <c r="I261" s="1" t="str">
        <f t="shared" si="35"/>
        <v>.</v>
      </c>
      <c r="K261" s="2"/>
      <c r="L261" s="2"/>
      <c r="M261" s="2">
        <v>8087583</v>
      </c>
      <c r="N261" s="4">
        <v>43371</v>
      </c>
      <c r="O261" s="2" t="s">
        <v>185</v>
      </c>
    </row>
    <row r="262" spans="1:15" ht="11.25" customHeight="1" x14ac:dyDescent="0.25">
      <c r="A262" s="10" t="str">
        <f t="shared" si="27"/>
        <v>PERILOGISTIC03 - BOD PERILOGISTIC DETERIORADOS</v>
      </c>
      <c r="B262" s="10">
        <f t="shared" si="28"/>
        <v>210017</v>
      </c>
      <c r="C262" s="10" t="str">
        <f t="shared" si="29"/>
        <v>SUNWORK FPS50 + 1 KG CV</v>
      </c>
      <c r="D262" s="10">
        <f t="shared" si="32"/>
        <v>0</v>
      </c>
      <c r="E262" s="13" t="str">
        <f t="shared" si="33"/>
        <v>0</v>
      </c>
      <c r="F262" s="10" t="str">
        <f t="shared" si="34"/>
        <v/>
      </c>
      <c r="G262" s="1" t="str">
        <f t="shared" si="30"/>
        <v>210017PERILOGISTIC03 - BOD PERILOGISTIC DETERIORADOS</v>
      </c>
      <c r="H262" s="1">
        <f t="shared" si="31"/>
        <v>0</v>
      </c>
      <c r="I262" s="1">
        <f t="shared" si="35"/>
        <v>210017</v>
      </c>
      <c r="K262" s="2" t="s">
        <v>186</v>
      </c>
      <c r="L262" s="2"/>
      <c r="M262" s="2"/>
      <c r="N262" s="2"/>
      <c r="O262" s="2"/>
    </row>
    <row r="263" spans="1:15" ht="11.25" customHeight="1" x14ac:dyDescent="0.25">
      <c r="A263" s="10" t="str">
        <f t="shared" si="27"/>
        <v>OFICINA - BODEGA OFICINA</v>
      </c>
      <c r="B263" s="10">
        <f t="shared" si="28"/>
        <v>210017</v>
      </c>
      <c r="C263" s="10" t="str">
        <f t="shared" si="29"/>
        <v>SUNWORK FPS50 + 1 KG CV</v>
      </c>
      <c r="D263" s="10">
        <f t="shared" si="32"/>
        <v>0</v>
      </c>
      <c r="E263" s="13" t="str">
        <f t="shared" si="33"/>
        <v>0</v>
      </c>
      <c r="F263" s="10" t="str">
        <f t="shared" si="34"/>
        <v/>
      </c>
      <c r="G263" s="1" t="str">
        <f t="shared" si="30"/>
        <v>210017OFICINA - BODEGA OFICINA</v>
      </c>
      <c r="H263" s="1" t="str">
        <f t="shared" si="31"/>
        <v>OFICINA - BODEGA OFICINA</v>
      </c>
      <c r="I263" s="1" t="str">
        <f t="shared" si="35"/>
        <v>.</v>
      </c>
      <c r="K263" s="2"/>
      <c r="L263" s="2" t="s">
        <v>19</v>
      </c>
      <c r="M263" s="2"/>
      <c r="N263" s="2"/>
      <c r="O263" s="2"/>
    </row>
    <row r="264" spans="1:15" ht="11.25" customHeight="1" x14ac:dyDescent="0.25">
      <c r="A264" s="10" t="str">
        <f t="shared" ref="A264:A327" si="36">IF(H264=0,A263,H264)</f>
        <v>OFICINA - BODEGA OFICINA</v>
      </c>
      <c r="B264" s="10">
        <f t="shared" ref="B264:B327" si="37">IF(I264=".",B263,I264)</f>
        <v>210017</v>
      </c>
      <c r="C264" s="10" t="str">
        <f t="shared" ref="C264:C327" si="38">UPPER(IF(I264=".",C263,MID(K264,13,80)))</f>
        <v>SUNWORK FPS50 + 1 KG CV</v>
      </c>
      <c r="D264" s="10">
        <f t="shared" si="32"/>
        <v>782216</v>
      </c>
      <c r="E264" s="13" t="str">
        <f t="shared" si="33"/>
        <v>30/7/2019</v>
      </c>
      <c r="F264" s="10">
        <f t="shared" si="34"/>
        <v>9</v>
      </c>
      <c r="G264" s="1" t="str">
        <f t="shared" ref="G264:G327" si="39">+B264&amp;A264</f>
        <v>210017OFICINA - BODEGA OFICINA</v>
      </c>
      <c r="H264" s="1">
        <f t="shared" ref="H264:H327" si="40">+L264</f>
        <v>0</v>
      </c>
      <c r="I264" s="1" t="str">
        <f t="shared" si="35"/>
        <v>.</v>
      </c>
      <c r="K264" s="2"/>
      <c r="L264" s="2"/>
      <c r="M264" s="2">
        <v>782216</v>
      </c>
      <c r="N264" s="4">
        <v>43676</v>
      </c>
      <c r="O264" s="2" t="s">
        <v>147</v>
      </c>
    </row>
    <row r="265" spans="1:15" ht="11.25" customHeight="1" x14ac:dyDescent="0.25">
      <c r="A265" s="10" t="str">
        <f t="shared" si="36"/>
        <v>OFICINA - BODEGA OFICINA</v>
      </c>
      <c r="B265" s="10">
        <f t="shared" si="37"/>
        <v>210017</v>
      </c>
      <c r="C265" s="10" t="str">
        <f t="shared" si="38"/>
        <v>SUNWORK FPS50 + 1 KG CV</v>
      </c>
      <c r="D265" s="10">
        <f t="shared" ref="D265:D328" si="41">IF(IFERROR(+M265,"")&lt;&gt;"    0/1/1900",IFERROR(+M265,""),0)</f>
        <v>1257416</v>
      </c>
      <c r="E265" s="13" t="str">
        <f t="shared" ref="E265:E328" si="42">IF(IFERROR(DAY(N265)&amp;"/"&amp;MONTH(N265)&amp;"/"&amp;YEAR(N265),"")="0/1/1900","0",IFERROR(DAY(N265)&amp;"/"&amp;MONTH(N265)&amp;"/"&amp;YEAR(N265),""))</f>
        <v>31/12/2019</v>
      </c>
      <c r="F265" s="10">
        <f t="shared" ref="F265:F328" si="43">IFERROR(IF($A$2&lt;N265,VALUE(MID(O265,1,LEN(O265)-3)),""),"")</f>
        <v>6</v>
      </c>
      <c r="G265" s="1" t="str">
        <f t="shared" si="39"/>
        <v>210017OFICINA - BODEGA OFICINA</v>
      </c>
      <c r="H265" s="1">
        <f t="shared" si="40"/>
        <v>0</v>
      </c>
      <c r="I265" s="1" t="str">
        <f t="shared" ref="I265:I328" si="44">IFERROR(VALUE(MID(K265,4,6)),".")</f>
        <v>.</v>
      </c>
      <c r="K265" s="2"/>
      <c r="L265" s="2"/>
      <c r="M265" s="2">
        <v>1257416</v>
      </c>
      <c r="N265" s="4">
        <v>43830</v>
      </c>
      <c r="O265" s="2" t="s">
        <v>25</v>
      </c>
    </row>
    <row r="266" spans="1:15" ht="11.25" customHeight="1" x14ac:dyDescent="0.25">
      <c r="A266" s="10" t="str">
        <f t="shared" si="36"/>
        <v>PERILOGISTIC - BOD PERILOGISTIC LIBERAD0S</v>
      </c>
      <c r="B266" s="10">
        <f t="shared" si="37"/>
        <v>210017</v>
      </c>
      <c r="C266" s="10" t="str">
        <f t="shared" si="38"/>
        <v>SUNWORK FPS50 + 1 KG CV</v>
      </c>
      <c r="D266" s="10">
        <f t="shared" si="41"/>
        <v>0</v>
      </c>
      <c r="E266" s="13" t="str">
        <f t="shared" si="42"/>
        <v>0</v>
      </c>
      <c r="F266" s="10" t="str">
        <f t="shared" si="43"/>
        <v/>
      </c>
      <c r="G266" s="1" t="str">
        <f t="shared" si="39"/>
        <v>210017PERILOGISTIC - BOD PERILOGISTIC LIBERAD0S</v>
      </c>
      <c r="H266" s="1" t="str">
        <f t="shared" si="40"/>
        <v>PERILOGISTIC - BOD PERILOGISTIC LIBERAD0S</v>
      </c>
      <c r="I266" s="1" t="str">
        <f t="shared" si="44"/>
        <v>.</v>
      </c>
      <c r="K266" s="2"/>
      <c r="L266" s="2" t="s">
        <v>30</v>
      </c>
      <c r="M266" s="2"/>
      <c r="N266" s="2"/>
      <c r="O266" s="2"/>
    </row>
    <row r="267" spans="1:15" ht="11.25" customHeight="1" x14ac:dyDescent="0.25">
      <c r="A267" s="10" t="str">
        <f t="shared" si="36"/>
        <v>PERILOGISTIC - BOD PERILOGISTIC LIBERAD0S</v>
      </c>
      <c r="B267" s="10">
        <f t="shared" si="37"/>
        <v>210017</v>
      </c>
      <c r="C267" s="10" t="str">
        <f t="shared" si="38"/>
        <v>SUNWORK FPS50 + 1 KG CV</v>
      </c>
      <c r="D267" s="10">
        <f t="shared" si="41"/>
        <v>62241</v>
      </c>
      <c r="E267" s="13" t="str">
        <f t="shared" si="42"/>
        <v>28/8/2019</v>
      </c>
      <c r="F267" s="10">
        <f t="shared" si="43"/>
        <v>4</v>
      </c>
      <c r="G267" s="1" t="str">
        <f t="shared" si="39"/>
        <v>210017PERILOGISTIC - BOD PERILOGISTIC LIBERAD0S</v>
      </c>
      <c r="H267" s="1">
        <f t="shared" si="40"/>
        <v>0</v>
      </c>
      <c r="I267" s="1" t="str">
        <f t="shared" si="44"/>
        <v>.</v>
      </c>
      <c r="K267" s="2"/>
      <c r="L267" s="2"/>
      <c r="M267" s="2">
        <v>62241</v>
      </c>
      <c r="N267" s="4">
        <v>43705</v>
      </c>
      <c r="O267" s="2" t="s">
        <v>54</v>
      </c>
    </row>
    <row r="268" spans="1:15" ht="11.25" customHeight="1" x14ac:dyDescent="0.25">
      <c r="A268" s="10" t="str">
        <f t="shared" si="36"/>
        <v>PERILOGISTIC05 - BOD PERILOGISTIC DEVOLUCION</v>
      </c>
      <c r="B268" s="10">
        <f t="shared" si="37"/>
        <v>210017</v>
      </c>
      <c r="C268" s="10" t="str">
        <f t="shared" si="38"/>
        <v>SUNWORK FPS50 + 1 KG CV</v>
      </c>
      <c r="D268" s="10">
        <f t="shared" si="41"/>
        <v>0</v>
      </c>
      <c r="E268" s="13" t="str">
        <f t="shared" si="42"/>
        <v>0</v>
      </c>
      <c r="F268" s="10" t="str">
        <f t="shared" si="43"/>
        <v/>
      </c>
      <c r="G268" s="1" t="str">
        <f t="shared" si="39"/>
        <v>210017PERILOGISTIC05 - BOD PERILOGISTIC DEVOLUCION</v>
      </c>
      <c r="H268" s="1" t="str">
        <f t="shared" si="40"/>
        <v>PERILOGISTIC05 - BOD PERILOGISTIC DEVOLUCION</v>
      </c>
      <c r="I268" s="1" t="str">
        <f t="shared" si="44"/>
        <v>.</v>
      </c>
      <c r="K268" s="2"/>
      <c r="L268" s="2" t="s">
        <v>187</v>
      </c>
      <c r="M268" s="2"/>
      <c r="N268" s="2"/>
      <c r="O268" s="2"/>
    </row>
    <row r="269" spans="1:15" ht="11.25" customHeight="1" x14ac:dyDescent="0.25">
      <c r="A269" s="10" t="str">
        <f t="shared" si="36"/>
        <v>PERILOGISTIC05 - BOD PERILOGISTIC DEVOLUCION</v>
      </c>
      <c r="B269" s="10">
        <f t="shared" si="37"/>
        <v>210017</v>
      </c>
      <c r="C269" s="10" t="str">
        <f t="shared" si="38"/>
        <v>SUNWORK FPS50 + 1 KG CV</v>
      </c>
      <c r="D269" s="10">
        <f t="shared" si="41"/>
        <v>1257416</v>
      </c>
      <c r="E269" s="13" t="str">
        <f t="shared" si="42"/>
        <v>31/12/2019</v>
      </c>
      <c r="F269" s="10">
        <f t="shared" si="43"/>
        <v>14</v>
      </c>
      <c r="G269" s="1" t="str">
        <f t="shared" si="39"/>
        <v>210017PERILOGISTIC05 - BOD PERILOGISTIC DEVOLUCION</v>
      </c>
      <c r="H269" s="1">
        <f t="shared" si="40"/>
        <v>0</v>
      </c>
      <c r="I269" s="1" t="str">
        <f t="shared" si="44"/>
        <v>.</v>
      </c>
      <c r="K269" s="2"/>
      <c r="L269" s="2"/>
      <c r="M269" s="2">
        <v>1257416</v>
      </c>
      <c r="N269" s="4">
        <v>43830</v>
      </c>
      <c r="O269" s="2" t="s">
        <v>188</v>
      </c>
    </row>
    <row r="270" spans="1:15" ht="11.25" customHeight="1" x14ac:dyDescent="0.25">
      <c r="A270" s="10" t="str">
        <f t="shared" si="36"/>
        <v>PERILOGISTIC10 - BOD PERILOGISTIC APROB X ACONDIC</v>
      </c>
      <c r="B270" s="10">
        <f t="shared" si="37"/>
        <v>210017</v>
      </c>
      <c r="C270" s="10" t="str">
        <f t="shared" si="38"/>
        <v>SUNWORK FPS50 + 1 KG CV</v>
      </c>
      <c r="D270" s="10">
        <f t="shared" si="41"/>
        <v>0</v>
      </c>
      <c r="E270" s="13" t="str">
        <f t="shared" si="42"/>
        <v>0</v>
      </c>
      <c r="F270" s="10" t="str">
        <f t="shared" si="43"/>
        <v/>
      </c>
      <c r="G270" s="1" t="str">
        <f t="shared" si="39"/>
        <v>210017PERILOGISTIC10 - BOD PERILOGISTIC APROB X ACONDIC</v>
      </c>
      <c r="H270" s="1" t="str">
        <f t="shared" si="40"/>
        <v>PERILOGISTIC10 - BOD PERILOGISTIC APROB X ACONDIC</v>
      </c>
      <c r="I270" s="1" t="str">
        <f t="shared" si="44"/>
        <v>.</v>
      </c>
      <c r="K270" s="2"/>
      <c r="L270" s="2" t="s">
        <v>189</v>
      </c>
      <c r="M270" s="2"/>
      <c r="N270" s="2"/>
      <c r="O270" s="2"/>
    </row>
    <row r="271" spans="1:15" ht="11.25" customHeight="1" x14ac:dyDescent="0.25">
      <c r="A271" s="10" t="str">
        <f t="shared" si="36"/>
        <v>PERILOGISTIC10 - BOD PERILOGISTIC APROB X ACONDIC</v>
      </c>
      <c r="B271" s="10">
        <f t="shared" si="37"/>
        <v>210017</v>
      </c>
      <c r="C271" s="10" t="str">
        <f t="shared" si="38"/>
        <v>SUNWORK FPS50 + 1 KG CV</v>
      </c>
      <c r="D271" s="10">
        <f t="shared" si="41"/>
        <v>70091</v>
      </c>
      <c r="E271" s="13" t="str">
        <f t="shared" si="42"/>
        <v>31/1/2020</v>
      </c>
      <c r="F271" s="10">
        <f t="shared" si="43"/>
        <v>15</v>
      </c>
      <c r="G271" s="1" t="str">
        <f t="shared" si="39"/>
        <v>210017PERILOGISTIC10 - BOD PERILOGISTIC APROB X ACONDIC</v>
      </c>
      <c r="H271" s="1">
        <f t="shared" si="40"/>
        <v>0</v>
      </c>
      <c r="I271" s="1" t="str">
        <f t="shared" si="44"/>
        <v>.</v>
      </c>
      <c r="K271" s="2"/>
      <c r="L271" s="2"/>
      <c r="M271" s="2">
        <v>70091</v>
      </c>
      <c r="N271" s="4">
        <v>43861</v>
      </c>
      <c r="O271" s="2" t="s">
        <v>159</v>
      </c>
    </row>
    <row r="272" spans="1:15" ht="11.25" customHeight="1" x14ac:dyDescent="0.25">
      <c r="A272" s="10" t="str">
        <f t="shared" si="36"/>
        <v>POR FACTURAR - BODEGA POR FACTURAR</v>
      </c>
      <c r="B272" s="10">
        <f t="shared" si="37"/>
        <v>210017</v>
      </c>
      <c r="C272" s="10" t="str">
        <f t="shared" si="38"/>
        <v>SUNWORK FPS50 + 1 KG CV</v>
      </c>
      <c r="D272" s="10">
        <f t="shared" si="41"/>
        <v>0</v>
      </c>
      <c r="E272" s="13" t="str">
        <f t="shared" si="42"/>
        <v>0</v>
      </c>
      <c r="F272" s="10" t="str">
        <f t="shared" si="43"/>
        <v/>
      </c>
      <c r="G272" s="1" t="str">
        <f t="shared" si="39"/>
        <v>210017POR FACTURAR - BODEGA POR FACTURAR</v>
      </c>
      <c r="H272" s="1" t="str">
        <f t="shared" si="40"/>
        <v>POR FACTURAR - BODEGA POR FACTURAR</v>
      </c>
      <c r="I272" s="1" t="str">
        <f t="shared" si="44"/>
        <v>.</v>
      </c>
      <c r="K272" s="2"/>
      <c r="L272" s="2" t="s">
        <v>33</v>
      </c>
      <c r="M272" s="2"/>
      <c r="N272" s="2"/>
      <c r="O272" s="2"/>
    </row>
    <row r="273" spans="1:15" ht="11.25" customHeight="1" x14ac:dyDescent="0.25">
      <c r="A273" s="10" t="str">
        <f t="shared" si="36"/>
        <v>POR FACTURAR - BODEGA POR FACTURAR</v>
      </c>
      <c r="B273" s="10">
        <f t="shared" si="37"/>
        <v>210017</v>
      </c>
      <c r="C273" s="10" t="str">
        <f t="shared" si="38"/>
        <v>SUNWORK FPS50 + 1 KG CV</v>
      </c>
      <c r="D273" s="10">
        <f t="shared" si="41"/>
        <v>1118716</v>
      </c>
      <c r="E273" s="13" t="str">
        <f t="shared" si="42"/>
        <v>30/11/2019</v>
      </c>
      <c r="F273" s="10">
        <f t="shared" si="43"/>
        <v>3</v>
      </c>
      <c r="G273" s="1" t="str">
        <f t="shared" si="39"/>
        <v>210017POR FACTURAR - BODEGA POR FACTURAR</v>
      </c>
      <c r="H273" s="1">
        <f t="shared" si="40"/>
        <v>0</v>
      </c>
      <c r="I273" s="1" t="str">
        <f t="shared" si="44"/>
        <v>.</v>
      </c>
      <c r="K273" s="2"/>
      <c r="L273" s="2"/>
      <c r="M273" s="2">
        <v>1118716</v>
      </c>
      <c r="N273" s="4">
        <v>43799</v>
      </c>
      <c r="O273" s="2" t="s">
        <v>31</v>
      </c>
    </row>
    <row r="274" spans="1:15" ht="11.25" customHeight="1" x14ac:dyDescent="0.25">
      <c r="A274" s="10" t="str">
        <f t="shared" si="36"/>
        <v>POR FACTURAR - BODEGA POR FACTURAR</v>
      </c>
      <c r="B274" s="10">
        <f t="shared" si="37"/>
        <v>210017</v>
      </c>
      <c r="C274" s="10" t="str">
        <f t="shared" si="38"/>
        <v>SUNWORK FPS50 + 1 KG CV</v>
      </c>
      <c r="D274" s="10">
        <f t="shared" si="41"/>
        <v>0</v>
      </c>
      <c r="E274" s="13" t="str">
        <f t="shared" si="42"/>
        <v/>
      </c>
      <c r="F274" s="10" t="str">
        <f t="shared" si="43"/>
        <v/>
      </c>
      <c r="G274" s="1" t="str">
        <f t="shared" si="39"/>
        <v>210017POR FACTURAR - BODEGA POR FACTURAR</v>
      </c>
      <c r="H274" s="1">
        <f t="shared" si="40"/>
        <v>0</v>
      </c>
      <c r="I274" s="1" t="str">
        <f t="shared" si="44"/>
        <v>.</v>
      </c>
      <c r="K274" s="2" t="s">
        <v>85</v>
      </c>
      <c r="L274" s="2"/>
      <c r="M274" s="2"/>
      <c r="N274" s="2" t="s">
        <v>190</v>
      </c>
      <c r="O274" s="2"/>
    </row>
    <row r="275" spans="1:15" ht="11.25" customHeight="1" x14ac:dyDescent="0.25">
      <c r="A275" s="10" t="str">
        <f t="shared" si="36"/>
        <v>POR FACTURAR - BODEGA POR FACTURAR</v>
      </c>
      <c r="B275" s="10">
        <f t="shared" si="37"/>
        <v>210017</v>
      </c>
      <c r="C275" s="10" t="str">
        <f t="shared" si="38"/>
        <v>SUNWORK FPS50 + 1 KG CV</v>
      </c>
      <c r="D275" s="10">
        <f t="shared" si="41"/>
        <v>0</v>
      </c>
      <c r="E275" s="13" t="str">
        <f t="shared" si="42"/>
        <v>0</v>
      </c>
      <c r="F275" s="10" t="str">
        <f t="shared" si="43"/>
        <v/>
      </c>
      <c r="G275" s="1" t="str">
        <f t="shared" si="39"/>
        <v>210017POR FACTURAR - BODEGA POR FACTURAR</v>
      </c>
      <c r="H275" s="1">
        <f t="shared" si="40"/>
        <v>0</v>
      </c>
      <c r="I275" s="1" t="str">
        <f t="shared" si="44"/>
        <v>.</v>
      </c>
      <c r="K275" s="2" t="s">
        <v>0</v>
      </c>
      <c r="L275" s="2"/>
      <c r="M275" s="2"/>
      <c r="N275" s="2"/>
      <c r="O275" s="2"/>
    </row>
    <row r="276" spans="1:15" ht="11.25" customHeight="1" x14ac:dyDescent="0.25">
      <c r="A276" s="10" t="str">
        <f t="shared" si="36"/>
        <v>POR FACTURAR - BODEGA POR FACTURAR</v>
      </c>
      <c r="B276" s="10">
        <f t="shared" si="37"/>
        <v>210017</v>
      </c>
      <c r="C276" s="10" t="str">
        <f t="shared" si="38"/>
        <v>SUNWORK FPS50 + 1 KG CV</v>
      </c>
      <c r="D276" s="10">
        <f t="shared" si="41"/>
        <v>0</v>
      </c>
      <c r="E276" s="13" t="str">
        <f t="shared" si="42"/>
        <v>0</v>
      </c>
      <c r="F276" s="10" t="str">
        <f t="shared" si="43"/>
        <v/>
      </c>
      <c r="G276" s="1" t="str">
        <f t="shared" si="39"/>
        <v>210017POR FACTURAR - BODEGA POR FACTURAR</v>
      </c>
      <c r="H276" s="1">
        <f t="shared" si="40"/>
        <v>0</v>
      </c>
      <c r="I276" s="1" t="str">
        <f t="shared" si="44"/>
        <v>.</v>
      </c>
      <c r="K276" s="2" t="s">
        <v>1</v>
      </c>
      <c r="L276" s="2"/>
      <c r="M276" s="2"/>
      <c r="N276" s="2"/>
      <c r="O276" s="2"/>
    </row>
    <row r="277" spans="1:15" ht="11.25" customHeight="1" x14ac:dyDescent="0.25">
      <c r="A277" s="10" t="str">
        <f t="shared" si="36"/>
        <v>POR FACTURAR - BODEGA POR FACTURAR</v>
      </c>
      <c r="B277" s="10">
        <f t="shared" si="37"/>
        <v>210017</v>
      </c>
      <c r="C277" s="10" t="str">
        <f t="shared" si="38"/>
        <v>SUNWORK FPS50 + 1 KG CV</v>
      </c>
      <c r="D277" s="10">
        <f t="shared" si="41"/>
        <v>0</v>
      </c>
      <c r="E277" s="13" t="str">
        <f t="shared" si="42"/>
        <v>0</v>
      </c>
      <c r="F277" s="10" t="str">
        <f t="shared" si="43"/>
        <v/>
      </c>
      <c r="G277" s="1" t="str">
        <f t="shared" si="39"/>
        <v>210017POR FACTURAR - BODEGA POR FACTURAR</v>
      </c>
      <c r="H277" s="1">
        <f t="shared" si="40"/>
        <v>0</v>
      </c>
      <c r="I277" s="1" t="str">
        <f t="shared" si="44"/>
        <v>.</v>
      </c>
      <c r="K277" s="2" t="s">
        <v>2</v>
      </c>
      <c r="L277" s="2"/>
      <c r="M277" s="2"/>
      <c r="N277" s="2"/>
      <c r="O277" s="2"/>
    </row>
    <row r="278" spans="1:15" ht="11.25" customHeight="1" x14ac:dyDescent="0.25">
      <c r="A278" s="10" t="str">
        <f t="shared" si="36"/>
        <v>Bodega</v>
      </c>
      <c r="B278" s="10">
        <f t="shared" si="37"/>
        <v>210017</v>
      </c>
      <c r="C278" s="10" t="str">
        <f t="shared" si="38"/>
        <v>SUNWORK FPS50 + 1 KG CV</v>
      </c>
      <c r="D278" s="10">
        <f t="shared" si="41"/>
        <v>0</v>
      </c>
      <c r="E278" s="13" t="str">
        <f t="shared" si="42"/>
        <v>0</v>
      </c>
      <c r="F278" s="10" t="str">
        <f t="shared" si="43"/>
        <v/>
      </c>
      <c r="G278" s="1" t="str">
        <f t="shared" si="39"/>
        <v>210017Bodega</v>
      </c>
      <c r="H278" s="1" t="str">
        <f t="shared" si="40"/>
        <v>Bodega</v>
      </c>
      <c r="I278" s="1" t="str">
        <f t="shared" si="44"/>
        <v>.</v>
      </c>
      <c r="K278" s="2"/>
      <c r="L278" s="2" t="s">
        <v>4</v>
      </c>
      <c r="M278" s="2"/>
      <c r="N278" s="2"/>
      <c r="O278" s="2"/>
    </row>
    <row r="279" spans="1:15" ht="11.25" customHeight="1" x14ac:dyDescent="0.25">
      <c r="A279" s="10" t="str">
        <f t="shared" si="36"/>
        <v>Bodega</v>
      </c>
      <c r="B279" s="10">
        <f t="shared" si="37"/>
        <v>210017</v>
      </c>
      <c r="C279" s="10" t="str">
        <f t="shared" si="38"/>
        <v>SUNWORK FPS50 + 1 KG CV</v>
      </c>
      <c r="D279" s="10" t="str">
        <f t="shared" si="41"/>
        <v>Lote</v>
      </c>
      <c r="E279" s="13" t="str">
        <f t="shared" si="42"/>
        <v/>
      </c>
      <c r="F279" s="10" t="str">
        <f t="shared" si="43"/>
        <v/>
      </c>
      <c r="G279" s="1" t="str">
        <f t="shared" si="39"/>
        <v>210017Bodega</v>
      </c>
      <c r="H279" s="1">
        <f t="shared" si="40"/>
        <v>0</v>
      </c>
      <c r="I279" s="1" t="str">
        <f t="shared" si="44"/>
        <v>.</v>
      </c>
      <c r="K279" s="2"/>
      <c r="L279" s="2"/>
      <c r="M279" s="2" t="s">
        <v>11</v>
      </c>
      <c r="N279" s="2" t="s">
        <v>12</v>
      </c>
      <c r="O279" s="2" t="s">
        <v>13</v>
      </c>
    </row>
    <row r="280" spans="1:15" ht="11.25" customHeight="1" x14ac:dyDescent="0.25">
      <c r="A280" s="10" t="str">
        <f t="shared" si="36"/>
        <v>Bodega</v>
      </c>
      <c r="B280" s="10">
        <f t="shared" si="37"/>
        <v>210017</v>
      </c>
      <c r="C280" s="10" t="str">
        <f t="shared" si="38"/>
        <v>SUNWORK FPS50 + 1 KG CV</v>
      </c>
      <c r="D280" s="10">
        <f t="shared" si="41"/>
        <v>0</v>
      </c>
      <c r="E280" s="13" t="str">
        <f t="shared" si="42"/>
        <v>0</v>
      </c>
      <c r="F280" s="10" t="str">
        <f t="shared" si="43"/>
        <v/>
      </c>
      <c r="G280" s="1" t="str">
        <f t="shared" si="39"/>
        <v>210017Bodega</v>
      </c>
      <c r="H280" s="1">
        <f t="shared" si="40"/>
        <v>0</v>
      </c>
      <c r="I280" s="1">
        <f t="shared" si="44"/>
        <v>210017</v>
      </c>
      <c r="K280" s="2" t="s">
        <v>186</v>
      </c>
      <c r="L280" s="2"/>
      <c r="M280" s="2"/>
      <c r="N280" s="2"/>
      <c r="O280" s="2"/>
    </row>
    <row r="281" spans="1:15" ht="11.25" customHeight="1" x14ac:dyDescent="0.25">
      <c r="A281" s="10" t="str">
        <f t="shared" si="36"/>
        <v>POR FACTURAR - BODEGA POR FACTURAR</v>
      </c>
      <c r="B281" s="10">
        <f t="shared" si="37"/>
        <v>210017</v>
      </c>
      <c r="C281" s="10" t="str">
        <f t="shared" si="38"/>
        <v>SUNWORK FPS50 + 1 KG CV</v>
      </c>
      <c r="D281" s="10">
        <f t="shared" si="41"/>
        <v>0</v>
      </c>
      <c r="E281" s="13" t="str">
        <f t="shared" si="42"/>
        <v>0</v>
      </c>
      <c r="F281" s="10" t="str">
        <f t="shared" si="43"/>
        <v/>
      </c>
      <c r="G281" s="1" t="str">
        <f t="shared" si="39"/>
        <v>210017POR FACTURAR - BODEGA POR FACTURAR</v>
      </c>
      <c r="H281" s="1" t="str">
        <f t="shared" si="40"/>
        <v>POR FACTURAR - BODEGA POR FACTURAR</v>
      </c>
      <c r="I281" s="1" t="str">
        <f t="shared" si="44"/>
        <v>.</v>
      </c>
      <c r="K281" s="2"/>
      <c r="L281" s="2" t="s">
        <v>33</v>
      </c>
      <c r="M281" s="2"/>
      <c r="N281" s="2"/>
      <c r="O281" s="2"/>
    </row>
    <row r="282" spans="1:15" ht="11.25" customHeight="1" x14ac:dyDescent="0.25">
      <c r="A282" s="10" t="str">
        <f t="shared" si="36"/>
        <v>POR FACTURAR - BODEGA POR FACTURAR</v>
      </c>
      <c r="B282" s="10">
        <f t="shared" si="37"/>
        <v>210017</v>
      </c>
      <c r="C282" s="10" t="str">
        <f t="shared" si="38"/>
        <v>SUNWORK FPS50 + 1 KG CV</v>
      </c>
      <c r="D282" s="10" t="str">
        <f t="shared" si="41"/>
        <v>1118716.</v>
      </c>
      <c r="E282" s="13" t="str">
        <f t="shared" si="42"/>
        <v>31/12/2019</v>
      </c>
      <c r="F282" s="10">
        <f t="shared" si="43"/>
        <v>1</v>
      </c>
      <c r="G282" s="1" t="str">
        <f t="shared" si="39"/>
        <v>210017POR FACTURAR - BODEGA POR FACTURAR</v>
      </c>
      <c r="H282" s="1">
        <f t="shared" si="40"/>
        <v>0</v>
      </c>
      <c r="I282" s="1" t="str">
        <f t="shared" si="44"/>
        <v>.</v>
      </c>
      <c r="K282" s="2"/>
      <c r="L282" s="2"/>
      <c r="M282" s="2" t="s">
        <v>191</v>
      </c>
      <c r="N282" s="4">
        <v>43830</v>
      </c>
      <c r="O282" s="2" t="s">
        <v>53</v>
      </c>
    </row>
    <row r="283" spans="1:15" ht="11.25" customHeight="1" x14ac:dyDescent="0.25">
      <c r="A283" s="10" t="str">
        <f t="shared" si="36"/>
        <v>POR FACTURAR - BODEGA POR FACTURAR</v>
      </c>
      <c r="B283" s="10">
        <f t="shared" si="37"/>
        <v>210017</v>
      </c>
      <c r="C283" s="10" t="str">
        <f t="shared" si="38"/>
        <v>SUNWORK FPS50 + 1 KG CV</v>
      </c>
      <c r="D283" s="10" t="str">
        <f t="shared" si="41"/>
        <v>234116-1</v>
      </c>
      <c r="E283" s="13" t="str">
        <f t="shared" si="42"/>
        <v>28/2/2019</v>
      </c>
      <c r="F283" s="10">
        <f t="shared" si="43"/>
        <v>1</v>
      </c>
      <c r="G283" s="1" t="str">
        <f t="shared" si="39"/>
        <v>210017POR FACTURAR - BODEGA POR FACTURAR</v>
      </c>
      <c r="H283" s="1">
        <f t="shared" si="40"/>
        <v>0</v>
      </c>
      <c r="I283" s="1" t="str">
        <f t="shared" si="44"/>
        <v>.</v>
      </c>
      <c r="K283" s="2"/>
      <c r="L283" s="2"/>
      <c r="M283" s="2" t="s">
        <v>192</v>
      </c>
      <c r="N283" s="4">
        <v>43524</v>
      </c>
      <c r="O283" s="2" t="s">
        <v>53</v>
      </c>
    </row>
    <row r="284" spans="1:15" ht="11.25" customHeight="1" x14ac:dyDescent="0.25">
      <c r="A284" s="10" t="str">
        <f t="shared" si="36"/>
        <v>POR FACTURAR - BODEGA POR FACTURAR</v>
      </c>
      <c r="B284" s="10">
        <f t="shared" si="37"/>
        <v>210017</v>
      </c>
      <c r="C284" s="10" t="str">
        <f t="shared" si="38"/>
        <v>SUNWORK FPS50 + 1 KG CV</v>
      </c>
      <c r="D284" s="10">
        <f t="shared" si="41"/>
        <v>50281</v>
      </c>
      <c r="E284" s="13" t="str">
        <f t="shared" si="42"/>
        <v>31/1/2018</v>
      </c>
      <c r="F284" s="10">
        <f t="shared" si="43"/>
        <v>1</v>
      </c>
      <c r="G284" s="1" t="str">
        <f t="shared" si="39"/>
        <v>210017POR FACTURAR - BODEGA POR FACTURAR</v>
      </c>
      <c r="H284" s="1">
        <f t="shared" si="40"/>
        <v>0</v>
      </c>
      <c r="I284" s="1" t="str">
        <f t="shared" si="44"/>
        <v>.</v>
      </c>
      <c r="K284" s="2"/>
      <c r="L284" s="2"/>
      <c r="M284" s="2">
        <v>50281</v>
      </c>
      <c r="N284" s="4">
        <v>43131</v>
      </c>
      <c r="O284" s="2" t="s">
        <v>53</v>
      </c>
    </row>
    <row r="285" spans="1:15" ht="11.25" customHeight="1" x14ac:dyDescent="0.25">
      <c r="A285" s="10" t="str">
        <f t="shared" si="36"/>
        <v>SALA DE VENTAS - BODEGA SALA DE VENTAS</v>
      </c>
      <c r="B285" s="10">
        <f t="shared" si="37"/>
        <v>210017</v>
      </c>
      <c r="C285" s="10" t="str">
        <f t="shared" si="38"/>
        <v>SUNWORK FPS50 + 1 KG CV</v>
      </c>
      <c r="D285" s="10">
        <f t="shared" si="41"/>
        <v>0</v>
      </c>
      <c r="E285" s="13" t="str">
        <f t="shared" si="42"/>
        <v>0</v>
      </c>
      <c r="F285" s="10" t="str">
        <f t="shared" si="43"/>
        <v/>
      </c>
      <c r="G285" s="1" t="str">
        <f t="shared" si="39"/>
        <v>210017SALA DE VENTAS - BODEGA SALA DE VENTAS</v>
      </c>
      <c r="H285" s="1" t="str">
        <f t="shared" si="40"/>
        <v>SALA DE VENTAS - BODEGA SALA DE VENTAS</v>
      </c>
      <c r="I285" s="1" t="str">
        <f t="shared" si="44"/>
        <v>.</v>
      </c>
      <c r="K285" s="2"/>
      <c r="L285" s="2" t="s">
        <v>109</v>
      </c>
      <c r="M285" s="2"/>
      <c r="N285" s="2"/>
      <c r="O285" s="2"/>
    </row>
    <row r="286" spans="1:15" ht="11.25" customHeight="1" x14ac:dyDescent="0.25">
      <c r="A286" s="10" t="str">
        <f t="shared" si="36"/>
        <v>SALA DE VENTAS - BODEGA SALA DE VENTAS</v>
      </c>
      <c r="B286" s="10">
        <f t="shared" si="37"/>
        <v>210017</v>
      </c>
      <c r="C286" s="10" t="str">
        <f t="shared" si="38"/>
        <v>SUNWORK FPS50 + 1 KG CV</v>
      </c>
      <c r="D286" s="10">
        <f t="shared" si="41"/>
        <v>186717</v>
      </c>
      <c r="E286" s="13" t="str">
        <f t="shared" si="42"/>
        <v>31/1/2020</v>
      </c>
      <c r="F286" s="10">
        <f t="shared" si="43"/>
        <v>20</v>
      </c>
      <c r="G286" s="1" t="str">
        <f t="shared" si="39"/>
        <v>210017SALA DE VENTAS - BODEGA SALA DE VENTAS</v>
      </c>
      <c r="H286" s="1">
        <f t="shared" si="40"/>
        <v>0</v>
      </c>
      <c r="I286" s="1" t="str">
        <f t="shared" si="44"/>
        <v>.</v>
      </c>
      <c r="K286" s="2"/>
      <c r="L286" s="2"/>
      <c r="M286" s="2">
        <v>186717</v>
      </c>
      <c r="N286" s="4">
        <v>43861</v>
      </c>
      <c r="O286" s="2" t="s">
        <v>193</v>
      </c>
    </row>
    <row r="287" spans="1:15" ht="11.25" customHeight="1" x14ac:dyDescent="0.25">
      <c r="A287" s="10" t="str">
        <f t="shared" si="36"/>
        <v>SALA DE VENTAS - BODEGA SALA DE VENTAS</v>
      </c>
      <c r="B287" s="10">
        <f t="shared" si="37"/>
        <v>210017</v>
      </c>
      <c r="C287" s="10" t="str">
        <f t="shared" si="38"/>
        <v>SUNWORK FPS50 + 1 KG CV</v>
      </c>
      <c r="D287" s="10" t="str">
        <f t="shared" si="41"/>
        <v>113116-2</v>
      </c>
      <c r="E287" s="13" t="str">
        <f t="shared" si="42"/>
        <v>30/1/2019</v>
      </c>
      <c r="F287" s="10">
        <f t="shared" si="43"/>
        <v>1</v>
      </c>
      <c r="G287" s="1" t="str">
        <f t="shared" si="39"/>
        <v>210017SALA DE VENTAS - BODEGA SALA DE VENTAS</v>
      </c>
      <c r="H287" s="1">
        <f t="shared" si="40"/>
        <v>0</v>
      </c>
      <c r="I287" s="1" t="str">
        <f t="shared" si="44"/>
        <v>.</v>
      </c>
      <c r="K287" s="2"/>
      <c r="L287" s="2"/>
      <c r="M287" s="2" t="s">
        <v>194</v>
      </c>
      <c r="N287" s="4">
        <v>43495</v>
      </c>
      <c r="O287" s="2" t="s">
        <v>53</v>
      </c>
    </row>
    <row r="288" spans="1:15" ht="11.25" customHeight="1" x14ac:dyDescent="0.25">
      <c r="A288" s="10" t="str">
        <f t="shared" si="36"/>
        <v>SALA DE VENTAS - BODEGA SALA DE VENTAS</v>
      </c>
      <c r="B288" s="10">
        <f t="shared" si="37"/>
        <v>210017</v>
      </c>
      <c r="C288" s="10" t="str">
        <f t="shared" si="38"/>
        <v>SUNWORK FPS50 + 1 KG CV</v>
      </c>
      <c r="D288" s="10">
        <f t="shared" si="41"/>
        <v>50281</v>
      </c>
      <c r="E288" s="13" t="str">
        <f t="shared" si="42"/>
        <v>31/1/2018</v>
      </c>
      <c r="F288" s="10">
        <f t="shared" si="43"/>
        <v>3</v>
      </c>
      <c r="G288" s="1" t="str">
        <f t="shared" si="39"/>
        <v>210017SALA DE VENTAS - BODEGA SALA DE VENTAS</v>
      </c>
      <c r="H288" s="1">
        <f t="shared" si="40"/>
        <v>0</v>
      </c>
      <c r="I288" s="1" t="str">
        <f t="shared" si="44"/>
        <v>.</v>
      </c>
      <c r="K288" s="2"/>
      <c r="L288" s="2"/>
      <c r="M288" s="2">
        <v>50281</v>
      </c>
      <c r="N288" s="4">
        <v>43131</v>
      </c>
      <c r="O288" s="2" t="s">
        <v>31</v>
      </c>
    </row>
    <row r="289" spans="1:15" ht="11.25" customHeight="1" x14ac:dyDescent="0.25">
      <c r="A289" s="10" t="str">
        <f t="shared" si="36"/>
        <v>SALA DE VENTAS - BODEGA SALA DE VENTAS</v>
      </c>
      <c r="B289" s="10">
        <f t="shared" si="37"/>
        <v>210017</v>
      </c>
      <c r="C289" s="10" t="str">
        <f t="shared" si="38"/>
        <v>SUNWORK FPS50 + 1 KG CV</v>
      </c>
      <c r="D289" s="10">
        <f t="shared" si="41"/>
        <v>52121</v>
      </c>
      <c r="E289" s="13" t="str">
        <f t="shared" si="42"/>
        <v>30/7/2018</v>
      </c>
      <c r="F289" s="10">
        <f t="shared" si="43"/>
        <v>2</v>
      </c>
      <c r="G289" s="1" t="str">
        <f t="shared" si="39"/>
        <v>210017SALA DE VENTAS - BODEGA SALA DE VENTAS</v>
      </c>
      <c r="H289" s="1">
        <f t="shared" si="40"/>
        <v>0</v>
      </c>
      <c r="I289" s="1" t="str">
        <f t="shared" si="44"/>
        <v>.</v>
      </c>
      <c r="K289" s="2"/>
      <c r="L289" s="2"/>
      <c r="M289" s="2">
        <v>52121</v>
      </c>
      <c r="N289" s="4">
        <v>43311</v>
      </c>
      <c r="O289" s="2" t="s">
        <v>43</v>
      </c>
    </row>
    <row r="290" spans="1:15" ht="11.25" customHeight="1" x14ac:dyDescent="0.25">
      <c r="A290" s="10" t="str">
        <f t="shared" si="36"/>
        <v>SALA DE VENTAS - BODEGA SALA DE VENTAS</v>
      </c>
      <c r="B290" s="10">
        <f t="shared" si="37"/>
        <v>210019</v>
      </c>
      <c r="C290" s="10" t="str">
        <f t="shared" si="38"/>
        <v>SUNWORK 120 GR</v>
      </c>
      <c r="D290" s="10">
        <f t="shared" si="41"/>
        <v>0</v>
      </c>
      <c r="E290" s="13" t="str">
        <f t="shared" si="42"/>
        <v>0</v>
      </c>
      <c r="F290" s="10" t="str">
        <f t="shared" si="43"/>
        <v/>
      </c>
      <c r="G290" s="1" t="str">
        <f t="shared" si="39"/>
        <v>210019SALA DE VENTAS - BODEGA SALA DE VENTAS</v>
      </c>
      <c r="H290" s="1">
        <f t="shared" si="40"/>
        <v>0</v>
      </c>
      <c r="I290" s="1">
        <f t="shared" si="44"/>
        <v>210019</v>
      </c>
      <c r="K290" s="2" t="s">
        <v>195</v>
      </c>
      <c r="L290" s="2"/>
      <c r="M290" s="2"/>
      <c r="N290" s="2"/>
      <c r="O290" s="2"/>
    </row>
    <row r="291" spans="1:15" ht="11.25" customHeight="1" x14ac:dyDescent="0.25">
      <c r="A291" s="10" t="str">
        <f t="shared" si="36"/>
        <v>JL - BODEGA JL</v>
      </c>
      <c r="B291" s="10">
        <f t="shared" si="37"/>
        <v>210019</v>
      </c>
      <c r="C291" s="10" t="str">
        <f t="shared" si="38"/>
        <v>SUNWORK 120 GR</v>
      </c>
      <c r="D291" s="10">
        <f t="shared" si="41"/>
        <v>0</v>
      </c>
      <c r="E291" s="13" t="str">
        <f t="shared" si="42"/>
        <v>0</v>
      </c>
      <c r="F291" s="10" t="str">
        <f t="shared" si="43"/>
        <v/>
      </c>
      <c r="G291" s="1" t="str">
        <f t="shared" si="39"/>
        <v>210019JL - BODEGA JL</v>
      </c>
      <c r="H291" s="1" t="str">
        <f t="shared" si="40"/>
        <v>JL - BODEGA JL</v>
      </c>
      <c r="I291" s="1" t="str">
        <f t="shared" si="44"/>
        <v>.</v>
      </c>
      <c r="K291" s="2"/>
      <c r="L291" s="2" t="s">
        <v>40</v>
      </c>
      <c r="M291" s="2"/>
      <c r="N291" s="2"/>
      <c r="O291" s="2"/>
    </row>
    <row r="292" spans="1:15" ht="11.25" customHeight="1" x14ac:dyDescent="0.25">
      <c r="A292" s="10" t="str">
        <f t="shared" si="36"/>
        <v>JL - BODEGA JL</v>
      </c>
      <c r="B292" s="10">
        <f t="shared" si="37"/>
        <v>210019</v>
      </c>
      <c r="C292" s="10" t="str">
        <f t="shared" si="38"/>
        <v>SUNWORK 120 GR</v>
      </c>
      <c r="D292" s="10">
        <f t="shared" si="41"/>
        <v>802716</v>
      </c>
      <c r="E292" s="13" t="str">
        <f t="shared" si="42"/>
        <v>31/8/2019</v>
      </c>
      <c r="F292" s="10">
        <f t="shared" si="43"/>
        <v>2</v>
      </c>
      <c r="G292" s="1" t="str">
        <f t="shared" si="39"/>
        <v>210019JL - BODEGA JL</v>
      </c>
      <c r="H292" s="1">
        <f t="shared" si="40"/>
        <v>0</v>
      </c>
      <c r="I292" s="1" t="str">
        <f t="shared" si="44"/>
        <v>.</v>
      </c>
      <c r="K292" s="2"/>
      <c r="L292" s="2"/>
      <c r="M292" s="2">
        <v>802716</v>
      </c>
      <c r="N292" s="4">
        <v>43708</v>
      </c>
      <c r="O292" s="2" t="s">
        <v>43</v>
      </c>
    </row>
    <row r="293" spans="1:15" ht="11.25" customHeight="1" x14ac:dyDescent="0.25">
      <c r="A293" s="10" t="str">
        <f t="shared" si="36"/>
        <v>OFICINA - BODEGA OFICINA</v>
      </c>
      <c r="B293" s="10">
        <f t="shared" si="37"/>
        <v>210019</v>
      </c>
      <c r="C293" s="10" t="str">
        <f t="shared" si="38"/>
        <v>SUNWORK 120 GR</v>
      </c>
      <c r="D293" s="10">
        <f t="shared" si="41"/>
        <v>0</v>
      </c>
      <c r="E293" s="13" t="str">
        <f t="shared" si="42"/>
        <v>0</v>
      </c>
      <c r="F293" s="10" t="str">
        <f t="shared" si="43"/>
        <v/>
      </c>
      <c r="G293" s="1" t="str">
        <f t="shared" si="39"/>
        <v>210019OFICINA - BODEGA OFICINA</v>
      </c>
      <c r="H293" s="1" t="str">
        <f t="shared" si="40"/>
        <v>OFICINA - BODEGA OFICINA</v>
      </c>
      <c r="I293" s="1" t="str">
        <f t="shared" si="44"/>
        <v>.</v>
      </c>
      <c r="K293" s="2"/>
      <c r="L293" s="2" t="s">
        <v>19</v>
      </c>
      <c r="M293" s="2"/>
      <c r="N293" s="2"/>
      <c r="O293" s="2"/>
    </row>
    <row r="294" spans="1:15" ht="11.25" customHeight="1" x14ac:dyDescent="0.25">
      <c r="A294" s="10" t="str">
        <f t="shared" si="36"/>
        <v>OFICINA - BODEGA OFICINA</v>
      </c>
      <c r="B294" s="10">
        <f t="shared" si="37"/>
        <v>210019</v>
      </c>
      <c r="C294" s="10" t="str">
        <f t="shared" si="38"/>
        <v>SUNWORK 120 GR</v>
      </c>
      <c r="D294" s="10">
        <f t="shared" si="41"/>
        <v>105617</v>
      </c>
      <c r="E294" s="13" t="str">
        <f t="shared" si="42"/>
        <v>16/1/2020</v>
      </c>
      <c r="F294" s="10">
        <f t="shared" si="43"/>
        <v>10</v>
      </c>
      <c r="G294" s="1" t="str">
        <f t="shared" si="39"/>
        <v>210019OFICINA - BODEGA OFICINA</v>
      </c>
      <c r="H294" s="1">
        <f t="shared" si="40"/>
        <v>0</v>
      </c>
      <c r="I294" s="1" t="str">
        <f t="shared" si="44"/>
        <v>.</v>
      </c>
      <c r="K294" s="2"/>
      <c r="L294" s="2"/>
      <c r="M294" s="2">
        <v>105617</v>
      </c>
      <c r="N294" s="4">
        <v>43846</v>
      </c>
      <c r="O294" s="2" t="s">
        <v>137</v>
      </c>
    </row>
    <row r="295" spans="1:15" ht="11.25" customHeight="1" x14ac:dyDescent="0.25">
      <c r="A295" s="10" t="str">
        <f t="shared" si="36"/>
        <v>OFICINA - BODEGA OFICINA</v>
      </c>
      <c r="B295" s="10">
        <f t="shared" si="37"/>
        <v>210019</v>
      </c>
      <c r="C295" s="10" t="str">
        <f t="shared" si="38"/>
        <v>SUNWORK 120 GR</v>
      </c>
      <c r="D295" s="10">
        <f t="shared" si="41"/>
        <v>802816</v>
      </c>
      <c r="E295" s="13" t="str">
        <f t="shared" si="42"/>
        <v>31/8/2019</v>
      </c>
      <c r="F295" s="10">
        <f t="shared" si="43"/>
        <v>1</v>
      </c>
      <c r="G295" s="1" t="str">
        <f t="shared" si="39"/>
        <v>210019OFICINA - BODEGA OFICINA</v>
      </c>
      <c r="H295" s="1">
        <f t="shared" si="40"/>
        <v>0</v>
      </c>
      <c r="I295" s="1" t="str">
        <f t="shared" si="44"/>
        <v>.</v>
      </c>
      <c r="K295" s="2"/>
      <c r="L295" s="2"/>
      <c r="M295" s="2">
        <v>802816</v>
      </c>
      <c r="N295" s="4">
        <v>43708</v>
      </c>
      <c r="O295" s="2" t="s">
        <v>53</v>
      </c>
    </row>
    <row r="296" spans="1:15" ht="11.25" customHeight="1" x14ac:dyDescent="0.25">
      <c r="A296" s="10" t="str">
        <f t="shared" si="36"/>
        <v>OFICINACANJE - BODEGA OFICINA CANJE Y DEVOLUCIONES</v>
      </c>
      <c r="B296" s="10">
        <f t="shared" si="37"/>
        <v>210019</v>
      </c>
      <c r="C296" s="10" t="str">
        <f t="shared" si="38"/>
        <v>SUNWORK 120 GR</v>
      </c>
      <c r="D296" s="10">
        <f t="shared" si="41"/>
        <v>0</v>
      </c>
      <c r="E296" s="13" t="str">
        <f t="shared" si="42"/>
        <v>0</v>
      </c>
      <c r="F296" s="10" t="str">
        <f t="shared" si="43"/>
        <v/>
      </c>
      <c r="G296" s="1" t="str">
        <f t="shared" si="39"/>
        <v>210019OFICINACANJE - BODEGA OFICINA CANJE Y DEVOLUCIONES</v>
      </c>
      <c r="H296" s="1" t="str">
        <f t="shared" si="40"/>
        <v>OFICINACANJE - BODEGA OFICINA CANJE Y DEVOLUCIONES</v>
      </c>
      <c r="I296" s="1" t="str">
        <f t="shared" si="44"/>
        <v>.</v>
      </c>
      <c r="K296" s="2"/>
      <c r="L296" s="2" t="s">
        <v>196</v>
      </c>
      <c r="M296" s="2"/>
      <c r="N296" s="2"/>
      <c r="O296" s="2"/>
    </row>
    <row r="297" spans="1:15" ht="11.25" customHeight="1" x14ac:dyDescent="0.25">
      <c r="A297" s="10" t="str">
        <f t="shared" si="36"/>
        <v>OFICINACANJE - BODEGA OFICINA CANJE Y DEVOLUCIONES</v>
      </c>
      <c r="B297" s="10">
        <f t="shared" si="37"/>
        <v>210019</v>
      </c>
      <c r="C297" s="10" t="str">
        <f t="shared" si="38"/>
        <v>SUNWORK 120 GR</v>
      </c>
      <c r="D297" s="10">
        <f t="shared" si="41"/>
        <v>52121</v>
      </c>
      <c r="E297" s="13" t="str">
        <f t="shared" si="42"/>
        <v>31/7/2018</v>
      </c>
      <c r="F297" s="10">
        <f t="shared" si="43"/>
        <v>2</v>
      </c>
      <c r="G297" s="1" t="str">
        <f t="shared" si="39"/>
        <v>210019OFICINACANJE - BODEGA OFICINA CANJE Y DEVOLUCIONES</v>
      </c>
      <c r="H297" s="1">
        <f t="shared" si="40"/>
        <v>0</v>
      </c>
      <c r="I297" s="1" t="str">
        <f t="shared" si="44"/>
        <v>.</v>
      </c>
      <c r="K297" s="2"/>
      <c r="L297" s="2"/>
      <c r="M297" s="2">
        <v>52121</v>
      </c>
      <c r="N297" s="4">
        <v>43312</v>
      </c>
      <c r="O297" s="2" t="s">
        <v>43</v>
      </c>
    </row>
    <row r="298" spans="1:15" ht="11.25" customHeight="1" x14ac:dyDescent="0.25">
      <c r="A298" s="10" t="str">
        <f t="shared" si="36"/>
        <v>PERILOGISTIC01 - BOD PERILOGISTIC BAJA</v>
      </c>
      <c r="B298" s="10">
        <f t="shared" si="37"/>
        <v>210019</v>
      </c>
      <c r="C298" s="10" t="str">
        <f t="shared" si="38"/>
        <v>SUNWORK 120 GR</v>
      </c>
      <c r="D298" s="10">
        <f t="shared" si="41"/>
        <v>0</v>
      </c>
      <c r="E298" s="13" t="str">
        <f t="shared" si="42"/>
        <v>0</v>
      </c>
      <c r="F298" s="10" t="str">
        <f t="shared" si="43"/>
        <v/>
      </c>
      <c r="G298" s="1" t="str">
        <f t="shared" si="39"/>
        <v>210019PERILOGISTIC01 - BOD PERILOGISTIC BAJA</v>
      </c>
      <c r="H298" s="1" t="str">
        <f t="shared" si="40"/>
        <v>PERILOGISTIC01 - BOD PERILOGISTIC BAJA</v>
      </c>
      <c r="I298" s="1" t="str">
        <f t="shared" si="44"/>
        <v>.</v>
      </c>
      <c r="K298" s="2"/>
      <c r="L298" s="2" t="s">
        <v>52</v>
      </c>
      <c r="M298" s="2"/>
      <c r="N298" s="2"/>
      <c r="O298" s="2"/>
    </row>
    <row r="299" spans="1:15" ht="11.25" customHeight="1" x14ac:dyDescent="0.25">
      <c r="A299" s="10" t="str">
        <f t="shared" si="36"/>
        <v>PERILOGISTIC01 - BOD PERILOGISTIC BAJA</v>
      </c>
      <c r="B299" s="10">
        <f t="shared" si="37"/>
        <v>210019</v>
      </c>
      <c r="C299" s="10" t="str">
        <f t="shared" si="38"/>
        <v>SUNWORK 120 GR</v>
      </c>
      <c r="D299" s="10">
        <f t="shared" si="41"/>
        <v>376313</v>
      </c>
      <c r="E299" s="13" t="str">
        <f t="shared" si="42"/>
        <v>31/3/2016</v>
      </c>
      <c r="F299" s="10">
        <f t="shared" si="43"/>
        <v>3</v>
      </c>
      <c r="G299" s="1" t="str">
        <f t="shared" si="39"/>
        <v>210019PERILOGISTIC01 - BOD PERILOGISTIC BAJA</v>
      </c>
      <c r="H299" s="1">
        <f t="shared" si="40"/>
        <v>0</v>
      </c>
      <c r="I299" s="1" t="str">
        <f t="shared" si="44"/>
        <v>.</v>
      </c>
      <c r="K299" s="2"/>
      <c r="L299" s="2"/>
      <c r="M299" s="2">
        <v>376313</v>
      </c>
      <c r="N299" s="4">
        <v>42460</v>
      </c>
      <c r="O299" s="2" t="s">
        <v>31</v>
      </c>
    </row>
    <row r="300" spans="1:15" ht="11.25" customHeight="1" x14ac:dyDescent="0.25">
      <c r="A300" s="10" t="str">
        <f t="shared" si="36"/>
        <v>PERILOGISTIC01 - BOD PERILOGISTIC BAJA</v>
      </c>
      <c r="B300" s="10">
        <f t="shared" si="37"/>
        <v>210019</v>
      </c>
      <c r="C300" s="10" t="str">
        <f t="shared" si="38"/>
        <v>SUNWORK 120 GR</v>
      </c>
      <c r="D300" s="10">
        <f t="shared" si="41"/>
        <v>952215</v>
      </c>
      <c r="E300" s="13" t="str">
        <f t="shared" si="42"/>
        <v>30/9/2018</v>
      </c>
      <c r="F300" s="10">
        <f t="shared" si="43"/>
        <v>1</v>
      </c>
      <c r="G300" s="1" t="str">
        <f t="shared" si="39"/>
        <v>210019PERILOGISTIC01 - BOD PERILOGISTIC BAJA</v>
      </c>
      <c r="H300" s="1">
        <f t="shared" si="40"/>
        <v>0</v>
      </c>
      <c r="I300" s="1" t="str">
        <f t="shared" si="44"/>
        <v>.</v>
      </c>
      <c r="K300" s="2"/>
      <c r="L300" s="2"/>
      <c r="M300" s="2">
        <v>952215</v>
      </c>
      <c r="N300" s="4">
        <v>43373</v>
      </c>
      <c r="O300" s="2" t="s">
        <v>53</v>
      </c>
    </row>
    <row r="301" spans="1:15" ht="11.25" customHeight="1" x14ac:dyDescent="0.25">
      <c r="A301" s="10" t="str">
        <f t="shared" si="36"/>
        <v>PERILOGISTIC01 - BOD PERILOGISTIC BAJA</v>
      </c>
      <c r="B301" s="10">
        <f t="shared" si="37"/>
        <v>210019</v>
      </c>
      <c r="C301" s="10" t="str">
        <f t="shared" si="38"/>
        <v>SUNWORK 120 GR</v>
      </c>
      <c r="D301" s="10">
        <f t="shared" si="41"/>
        <v>1195613</v>
      </c>
      <c r="E301" s="13" t="str">
        <f t="shared" si="42"/>
        <v>30/11/2016</v>
      </c>
      <c r="F301" s="10">
        <f t="shared" si="43"/>
        <v>9</v>
      </c>
      <c r="G301" s="1" t="str">
        <f t="shared" si="39"/>
        <v>210019PERILOGISTIC01 - BOD PERILOGISTIC BAJA</v>
      </c>
      <c r="H301" s="1">
        <f t="shared" si="40"/>
        <v>0</v>
      </c>
      <c r="I301" s="1" t="str">
        <f t="shared" si="44"/>
        <v>.</v>
      </c>
      <c r="K301" s="2"/>
      <c r="L301" s="2"/>
      <c r="M301" s="2">
        <v>1195613</v>
      </c>
      <c r="N301" s="4">
        <v>42704</v>
      </c>
      <c r="O301" s="2" t="s">
        <v>147</v>
      </c>
    </row>
    <row r="302" spans="1:15" ht="11.25" customHeight="1" x14ac:dyDescent="0.25">
      <c r="A302" s="10" t="str">
        <f t="shared" si="36"/>
        <v>PERILOGISTIC01 - BOD PERILOGISTIC BAJA</v>
      </c>
      <c r="B302" s="10">
        <f t="shared" si="37"/>
        <v>210019</v>
      </c>
      <c r="C302" s="10" t="str">
        <f t="shared" si="38"/>
        <v>SUNWORK 120 GR</v>
      </c>
      <c r="D302" s="10">
        <f t="shared" si="41"/>
        <v>1281015</v>
      </c>
      <c r="E302" s="13" t="str">
        <f t="shared" si="42"/>
        <v>31/12/2018</v>
      </c>
      <c r="F302" s="10">
        <f t="shared" si="43"/>
        <v>1</v>
      </c>
      <c r="G302" s="1" t="str">
        <f t="shared" si="39"/>
        <v>210019PERILOGISTIC01 - BOD PERILOGISTIC BAJA</v>
      </c>
      <c r="H302" s="1">
        <f t="shared" si="40"/>
        <v>0</v>
      </c>
      <c r="I302" s="1" t="str">
        <f t="shared" si="44"/>
        <v>.</v>
      </c>
      <c r="K302" s="2"/>
      <c r="L302" s="2"/>
      <c r="M302" s="2">
        <v>1281015</v>
      </c>
      <c r="N302" s="4">
        <v>43465</v>
      </c>
      <c r="O302" s="2" t="s">
        <v>53</v>
      </c>
    </row>
    <row r="303" spans="1:15" ht="11.25" customHeight="1" x14ac:dyDescent="0.25">
      <c r="A303" s="10" t="str">
        <f t="shared" si="36"/>
        <v>PERILOGISTIC01 - BOD PERILOGISTIC BAJA</v>
      </c>
      <c r="B303" s="10">
        <f t="shared" si="37"/>
        <v>210019</v>
      </c>
      <c r="C303" s="10" t="str">
        <f t="shared" si="38"/>
        <v>SUNWORK 120 GR</v>
      </c>
      <c r="D303" s="10">
        <f t="shared" si="41"/>
        <v>31762</v>
      </c>
      <c r="E303" s="13" t="str">
        <f t="shared" si="42"/>
        <v>30/6/2016</v>
      </c>
      <c r="F303" s="10">
        <f t="shared" si="43"/>
        <v>2</v>
      </c>
      <c r="G303" s="1" t="str">
        <f t="shared" si="39"/>
        <v>210019PERILOGISTIC01 - BOD PERILOGISTIC BAJA</v>
      </c>
      <c r="H303" s="1">
        <f t="shared" si="40"/>
        <v>0</v>
      </c>
      <c r="I303" s="1" t="str">
        <f t="shared" si="44"/>
        <v>.</v>
      </c>
      <c r="K303" s="2"/>
      <c r="L303" s="2"/>
      <c r="M303" s="2">
        <v>31762</v>
      </c>
      <c r="N303" s="4">
        <v>42551</v>
      </c>
      <c r="O303" s="2" t="s">
        <v>43</v>
      </c>
    </row>
    <row r="304" spans="1:15" ht="11.25" customHeight="1" x14ac:dyDescent="0.25">
      <c r="A304" s="10" t="str">
        <f t="shared" si="36"/>
        <v>PERILOGISTIC01 - BOD PERILOGISTIC BAJA</v>
      </c>
      <c r="B304" s="10">
        <f t="shared" si="37"/>
        <v>210019</v>
      </c>
      <c r="C304" s="10" t="str">
        <f t="shared" si="38"/>
        <v>SUNWORK 120 GR</v>
      </c>
      <c r="D304" s="10">
        <f t="shared" si="41"/>
        <v>32261</v>
      </c>
      <c r="E304" s="13" t="str">
        <f t="shared" si="42"/>
        <v>31/8/2016</v>
      </c>
      <c r="F304" s="10">
        <f t="shared" si="43"/>
        <v>3</v>
      </c>
      <c r="G304" s="1" t="str">
        <f t="shared" si="39"/>
        <v>210019PERILOGISTIC01 - BOD PERILOGISTIC BAJA</v>
      </c>
      <c r="H304" s="1">
        <f t="shared" si="40"/>
        <v>0</v>
      </c>
      <c r="I304" s="1" t="str">
        <f t="shared" si="44"/>
        <v>.</v>
      </c>
      <c r="K304" s="2"/>
      <c r="L304" s="2"/>
      <c r="M304" s="2">
        <v>32261</v>
      </c>
      <c r="N304" s="4">
        <v>42613</v>
      </c>
      <c r="O304" s="2" t="s">
        <v>31</v>
      </c>
    </row>
    <row r="305" spans="1:15" ht="11.25" customHeight="1" x14ac:dyDescent="0.25">
      <c r="A305" s="10" t="str">
        <f t="shared" si="36"/>
        <v>PERILOGISTIC01 - BOD PERILOGISTIC BAJA</v>
      </c>
      <c r="B305" s="10">
        <f t="shared" si="37"/>
        <v>210019</v>
      </c>
      <c r="C305" s="10" t="str">
        <f t="shared" si="38"/>
        <v>SUNWORK 120 GR</v>
      </c>
      <c r="D305" s="10">
        <f t="shared" si="41"/>
        <v>33271</v>
      </c>
      <c r="E305" s="13" t="str">
        <f t="shared" si="42"/>
        <v>30/11/2016</v>
      </c>
      <c r="F305" s="10">
        <f t="shared" si="43"/>
        <v>8</v>
      </c>
      <c r="G305" s="1" t="str">
        <f t="shared" si="39"/>
        <v>210019PERILOGISTIC01 - BOD PERILOGISTIC BAJA</v>
      </c>
      <c r="H305" s="1">
        <f t="shared" si="40"/>
        <v>0</v>
      </c>
      <c r="I305" s="1" t="str">
        <f t="shared" si="44"/>
        <v>.</v>
      </c>
      <c r="K305" s="2"/>
      <c r="L305" s="2"/>
      <c r="M305" s="2">
        <v>33271</v>
      </c>
      <c r="N305" s="4">
        <v>42704</v>
      </c>
      <c r="O305" s="2" t="s">
        <v>58</v>
      </c>
    </row>
    <row r="306" spans="1:15" ht="11.25" customHeight="1" x14ac:dyDescent="0.25">
      <c r="A306" s="10" t="str">
        <f t="shared" si="36"/>
        <v>PERILOGISTIC01 - BOD PERILOGISTIC BAJA</v>
      </c>
      <c r="B306" s="10">
        <f t="shared" si="37"/>
        <v>210019</v>
      </c>
      <c r="C306" s="10" t="str">
        <f t="shared" si="38"/>
        <v>SUNWORK 120 GR</v>
      </c>
      <c r="D306" s="10">
        <f t="shared" si="41"/>
        <v>52201</v>
      </c>
      <c r="E306" s="13" t="str">
        <f t="shared" si="42"/>
        <v>31/8/2018</v>
      </c>
      <c r="F306" s="10">
        <f t="shared" si="43"/>
        <v>4</v>
      </c>
      <c r="G306" s="1" t="str">
        <f t="shared" si="39"/>
        <v>210019PERILOGISTIC01 - BOD PERILOGISTIC BAJA</v>
      </c>
      <c r="H306" s="1">
        <f t="shared" si="40"/>
        <v>0</v>
      </c>
      <c r="I306" s="1" t="str">
        <f t="shared" si="44"/>
        <v>.</v>
      </c>
      <c r="K306" s="2"/>
      <c r="L306" s="2"/>
      <c r="M306" s="2">
        <v>52201</v>
      </c>
      <c r="N306" s="4">
        <v>43343</v>
      </c>
      <c r="O306" s="2" t="s">
        <v>54</v>
      </c>
    </row>
    <row r="307" spans="1:15" ht="11.25" customHeight="1" x14ac:dyDescent="0.25">
      <c r="A307" s="10" t="str">
        <f t="shared" si="36"/>
        <v>PERILOGISTIC02 - BOD PERILOGISTIC BLOQUEADO / DIF</v>
      </c>
      <c r="B307" s="10">
        <f t="shared" si="37"/>
        <v>210019</v>
      </c>
      <c r="C307" s="10" t="str">
        <f t="shared" si="38"/>
        <v>SUNWORK 120 GR</v>
      </c>
      <c r="D307" s="10">
        <f t="shared" si="41"/>
        <v>0</v>
      </c>
      <c r="E307" s="13" t="str">
        <f t="shared" si="42"/>
        <v>0</v>
      </c>
      <c r="F307" s="10" t="str">
        <f t="shared" si="43"/>
        <v/>
      </c>
      <c r="G307" s="1" t="str">
        <f t="shared" si="39"/>
        <v>210019PERILOGISTIC02 - BOD PERILOGISTIC BLOQUEADO / DIF</v>
      </c>
      <c r="H307" s="1" t="str">
        <f t="shared" si="40"/>
        <v>PERILOGISTIC02 - BOD PERILOGISTIC BLOQUEADO / DIF</v>
      </c>
      <c r="I307" s="1" t="str">
        <f t="shared" si="44"/>
        <v>.</v>
      </c>
      <c r="K307" s="2"/>
      <c r="L307" s="2" t="s">
        <v>132</v>
      </c>
      <c r="M307" s="2"/>
      <c r="N307" s="2"/>
      <c r="O307" s="2"/>
    </row>
    <row r="308" spans="1:15" ht="11.25" customHeight="1" x14ac:dyDescent="0.25">
      <c r="A308" s="10" t="str">
        <f t="shared" si="36"/>
        <v>PERILOGISTIC02 - BOD PERILOGISTIC BLOQUEADO / DIF</v>
      </c>
      <c r="B308" s="10">
        <f t="shared" si="37"/>
        <v>210019</v>
      </c>
      <c r="C308" s="10" t="str">
        <f t="shared" si="38"/>
        <v>SUNWORK 120 GR</v>
      </c>
      <c r="D308" s="10">
        <f t="shared" si="41"/>
        <v>1136915</v>
      </c>
      <c r="E308" s="13" t="str">
        <f t="shared" si="42"/>
        <v>30/11/2018</v>
      </c>
      <c r="F308" s="10">
        <f t="shared" si="43"/>
        <v>2</v>
      </c>
      <c r="G308" s="1" t="str">
        <f t="shared" si="39"/>
        <v>210019PERILOGISTIC02 - BOD PERILOGISTIC BLOQUEADO / DIF</v>
      </c>
      <c r="H308" s="1">
        <f t="shared" si="40"/>
        <v>0</v>
      </c>
      <c r="I308" s="1" t="str">
        <f t="shared" si="44"/>
        <v>.</v>
      </c>
      <c r="K308" s="2"/>
      <c r="L308" s="2"/>
      <c r="M308" s="2">
        <v>1136915</v>
      </c>
      <c r="N308" s="4">
        <v>43434</v>
      </c>
      <c r="O308" s="2" t="s">
        <v>43</v>
      </c>
    </row>
    <row r="309" spans="1:15" ht="11.25" customHeight="1" x14ac:dyDescent="0.25">
      <c r="A309" s="10" t="str">
        <f t="shared" si="36"/>
        <v>PERILOGISTIC02 - BOD PERILOGISTIC BLOQUEADO / DIF</v>
      </c>
      <c r="B309" s="10">
        <f t="shared" si="37"/>
        <v>210019</v>
      </c>
      <c r="C309" s="10" t="str">
        <f t="shared" si="38"/>
        <v>SUNWORK 120 GR</v>
      </c>
      <c r="D309" s="10">
        <f t="shared" si="41"/>
        <v>782316</v>
      </c>
      <c r="E309" s="13" t="str">
        <f t="shared" si="42"/>
        <v>31/7/2019</v>
      </c>
      <c r="F309" s="10">
        <f t="shared" si="43"/>
        <v>2</v>
      </c>
      <c r="G309" s="1" t="str">
        <f t="shared" si="39"/>
        <v>210019PERILOGISTIC02 - BOD PERILOGISTIC BLOQUEADO / DIF</v>
      </c>
      <c r="H309" s="1">
        <f t="shared" si="40"/>
        <v>0</v>
      </c>
      <c r="I309" s="1" t="str">
        <f t="shared" si="44"/>
        <v>.</v>
      </c>
      <c r="K309" s="2"/>
      <c r="L309" s="2"/>
      <c r="M309" s="2">
        <v>782316</v>
      </c>
      <c r="N309" s="4">
        <v>43677</v>
      </c>
      <c r="O309" s="2" t="s">
        <v>43</v>
      </c>
    </row>
    <row r="310" spans="1:15" ht="11.25" customHeight="1" x14ac:dyDescent="0.25">
      <c r="A310" s="10" t="str">
        <f t="shared" si="36"/>
        <v>PERILOGISTIC03 - BOD PERILOGISTIC DETERIORADOS</v>
      </c>
      <c r="B310" s="10">
        <f t="shared" si="37"/>
        <v>210019</v>
      </c>
      <c r="C310" s="10" t="str">
        <f t="shared" si="38"/>
        <v>SUNWORK 120 GR</v>
      </c>
      <c r="D310" s="10">
        <f t="shared" si="41"/>
        <v>0</v>
      </c>
      <c r="E310" s="13" t="str">
        <f t="shared" si="42"/>
        <v>0</v>
      </c>
      <c r="F310" s="10" t="str">
        <f t="shared" si="43"/>
        <v/>
      </c>
      <c r="G310" s="1" t="str">
        <f t="shared" si="39"/>
        <v>210019PERILOGISTIC03 - BOD PERILOGISTIC DETERIORADOS</v>
      </c>
      <c r="H310" s="1" t="str">
        <f t="shared" si="40"/>
        <v>PERILOGISTIC03 - BOD PERILOGISTIC DETERIORADOS</v>
      </c>
      <c r="I310" s="1" t="str">
        <f t="shared" si="44"/>
        <v>.</v>
      </c>
      <c r="K310" s="2"/>
      <c r="L310" s="2" t="s">
        <v>57</v>
      </c>
      <c r="M310" s="2"/>
      <c r="N310" s="2"/>
      <c r="O310" s="2"/>
    </row>
    <row r="311" spans="1:15" ht="11.25" customHeight="1" x14ac:dyDescent="0.25">
      <c r="A311" s="10" t="str">
        <f t="shared" si="36"/>
        <v>PERILOGISTIC03 - BOD PERILOGISTIC DETERIORADOS</v>
      </c>
      <c r="B311" s="10">
        <f t="shared" si="37"/>
        <v>210019</v>
      </c>
      <c r="C311" s="10" t="str">
        <f t="shared" si="38"/>
        <v>SUNWORK 120 GR</v>
      </c>
      <c r="D311" s="10">
        <f t="shared" si="41"/>
        <v>1136915</v>
      </c>
      <c r="E311" s="13" t="str">
        <f t="shared" si="42"/>
        <v>30/11/2018</v>
      </c>
      <c r="F311" s="10">
        <f t="shared" si="43"/>
        <v>8</v>
      </c>
      <c r="G311" s="1" t="str">
        <f t="shared" si="39"/>
        <v>210019PERILOGISTIC03 - BOD PERILOGISTIC DETERIORADOS</v>
      </c>
      <c r="H311" s="1">
        <f t="shared" si="40"/>
        <v>0</v>
      </c>
      <c r="I311" s="1" t="str">
        <f t="shared" si="44"/>
        <v>.</v>
      </c>
      <c r="K311" s="2"/>
      <c r="L311" s="2"/>
      <c r="M311" s="2">
        <v>1136915</v>
      </c>
      <c r="N311" s="4">
        <v>43434</v>
      </c>
      <c r="O311" s="2" t="s">
        <v>58</v>
      </c>
    </row>
    <row r="312" spans="1:15" ht="11.25" customHeight="1" x14ac:dyDescent="0.25">
      <c r="A312" s="10" t="str">
        <f t="shared" si="36"/>
        <v>PERILOGISTIC03 - BOD PERILOGISTIC DETERIORADOS</v>
      </c>
      <c r="B312" s="10">
        <f t="shared" si="37"/>
        <v>210019</v>
      </c>
      <c r="C312" s="10" t="str">
        <f t="shared" si="38"/>
        <v>SUNWORK 120 GR</v>
      </c>
      <c r="D312" s="10" t="str">
        <f t="shared" si="41"/>
        <v>1281115-1</v>
      </c>
      <c r="E312" s="13" t="str">
        <f t="shared" si="42"/>
        <v>31/12/2018</v>
      </c>
      <c r="F312" s="10">
        <f t="shared" si="43"/>
        <v>12</v>
      </c>
      <c r="G312" s="1" t="str">
        <f t="shared" si="39"/>
        <v>210019PERILOGISTIC03 - BOD PERILOGISTIC DETERIORADOS</v>
      </c>
      <c r="H312" s="1">
        <f t="shared" si="40"/>
        <v>0</v>
      </c>
      <c r="I312" s="1" t="str">
        <f t="shared" si="44"/>
        <v>.</v>
      </c>
      <c r="K312" s="2"/>
      <c r="L312" s="2"/>
      <c r="M312" s="2" t="s">
        <v>197</v>
      </c>
      <c r="N312" s="4">
        <v>43465</v>
      </c>
      <c r="O312" s="2" t="s">
        <v>23</v>
      </c>
    </row>
    <row r="313" spans="1:15" ht="11.25" customHeight="1" x14ac:dyDescent="0.25">
      <c r="A313" s="10" t="str">
        <f t="shared" si="36"/>
        <v>PERILOGISTIC03 - BOD PERILOGISTIC DETERIORADOS</v>
      </c>
      <c r="B313" s="10">
        <f t="shared" si="37"/>
        <v>210019</v>
      </c>
      <c r="C313" s="10" t="str">
        <f t="shared" si="38"/>
        <v>SUNWORK 120 GR</v>
      </c>
      <c r="D313" s="10">
        <f t="shared" si="41"/>
        <v>41981</v>
      </c>
      <c r="E313" s="13" t="str">
        <f t="shared" si="42"/>
        <v>31/7/2017</v>
      </c>
      <c r="F313" s="10">
        <f t="shared" si="43"/>
        <v>1</v>
      </c>
      <c r="G313" s="1" t="str">
        <f t="shared" si="39"/>
        <v>210019PERILOGISTIC03 - BOD PERILOGISTIC DETERIORADOS</v>
      </c>
      <c r="H313" s="1">
        <f t="shared" si="40"/>
        <v>0</v>
      </c>
      <c r="I313" s="1" t="str">
        <f t="shared" si="44"/>
        <v>.</v>
      </c>
      <c r="K313" s="2"/>
      <c r="L313" s="2"/>
      <c r="M313" s="2">
        <v>41981</v>
      </c>
      <c r="N313" s="4">
        <v>42947</v>
      </c>
      <c r="O313" s="2" t="s">
        <v>53</v>
      </c>
    </row>
    <row r="314" spans="1:15" ht="11.25" customHeight="1" x14ac:dyDescent="0.25">
      <c r="A314" s="10" t="str">
        <f t="shared" si="36"/>
        <v>PERILOGISTIC03 - BOD PERILOGISTIC DETERIORADOS</v>
      </c>
      <c r="B314" s="10">
        <f t="shared" si="37"/>
        <v>210019</v>
      </c>
      <c r="C314" s="10" t="str">
        <f t="shared" si="38"/>
        <v>SUNWORK 120 GR</v>
      </c>
      <c r="D314" s="10">
        <f t="shared" si="41"/>
        <v>43571</v>
      </c>
      <c r="E314" s="13" t="str">
        <f t="shared" si="42"/>
        <v>31/12/2017</v>
      </c>
      <c r="F314" s="10">
        <f t="shared" si="43"/>
        <v>1</v>
      </c>
      <c r="G314" s="1" t="str">
        <f t="shared" si="39"/>
        <v>210019PERILOGISTIC03 - BOD PERILOGISTIC DETERIORADOS</v>
      </c>
      <c r="H314" s="1">
        <f t="shared" si="40"/>
        <v>0</v>
      </c>
      <c r="I314" s="1" t="str">
        <f t="shared" si="44"/>
        <v>.</v>
      </c>
      <c r="K314" s="2"/>
      <c r="L314" s="2"/>
      <c r="M314" s="2">
        <v>43571</v>
      </c>
      <c r="N314" s="4">
        <v>43100</v>
      </c>
      <c r="O314" s="2" t="s">
        <v>53</v>
      </c>
    </row>
    <row r="315" spans="1:15" ht="11.25" customHeight="1" x14ac:dyDescent="0.25">
      <c r="A315" s="10" t="str">
        <f t="shared" si="36"/>
        <v>PERILOGISTIC03 - BOD PERILOGISTIC DETERIORADOS</v>
      </c>
      <c r="B315" s="10">
        <f t="shared" si="37"/>
        <v>210019</v>
      </c>
      <c r="C315" s="10" t="str">
        <f t="shared" si="38"/>
        <v>SUNWORK 120 GR</v>
      </c>
      <c r="D315" s="10">
        <f t="shared" si="41"/>
        <v>469916</v>
      </c>
      <c r="E315" s="13" t="str">
        <f t="shared" si="42"/>
        <v>31/5/2019</v>
      </c>
      <c r="F315" s="10">
        <f t="shared" si="43"/>
        <v>2</v>
      </c>
      <c r="G315" s="1" t="str">
        <f t="shared" si="39"/>
        <v>210019PERILOGISTIC03 - BOD PERILOGISTIC DETERIORADOS</v>
      </c>
      <c r="H315" s="1">
        <f t="shared" si="40"/>
        <v>0</v>
      </c>
      <c r="I315" s="1" t="str">
        <f t="shared" si="44"/>
        <v>.</v>
      </c>
      <c r="K315" s="2"/>
      <c r="L315" s="2"/>
      <c r="M315" s="2">
        <v>469916</v>
      </c>
      <c r="N315" s="4">
        <v>43616</v>
      </c>
      <c r="O315" s="2" t="s">
        <v>43</v>
      </c>
    </row>
    <row r="316" spans="1:15" ht="11.25" customHeight="1" x14ac:dyDescent="0.25">
      <c r="A316" s="10" t="str">
        <f t="shared" si="36"/>
        <v>PERILOGISTIC03 - BOD PERILOGISTIC DETERIORADOS</v>
      </c>
      <c r="B316" s="10">
        <f t="shared" si="37"/>
        <v>210019</v>
      </c>
      <c r="C316" s="10" t="str">
        <f t="shared" si="38"/>
        <v>SUNWORK 120 GR</v>
      </c>
      <c r="D316" s="10">
        <f t="shared" si="41"/>
        <v>52121</v>
      </c>
      <c r="E316" s="13" t="str">
        <f t="shared" si="42"/>
        <v>31/7/2018</v>
      </c>
      <c r="F316" s="10">
        <f t="shared" si="43"/>
        <v>6</v>
      </c>
      <c r="G316" s="1" t="str">
        <f t="shared" si="39"/>
        <v>210019PERILOGISTIC03 - BOD PERILOGISTIC DETERIORADOS</v>
      </c>
      <c r="H316" s="1">
        <f t="shared" si="40"/>
        <v>0</v>
      </c>
      <c r="I316" s="1" t="str">
        <f t="shared" si="44"/>
        <v>.</v>
      </c>
      <c r="K316" s="2"/>
      <c r="L316" s="2"/>
      <c r="M316" s="2">
        <v>52121</v>
      </c>
      <c r="N316" s="4">
        <v>43312</v>
      </c>
      <c r="O316" s="2" t="s">
        <v>25</v>
      </c>
    </row>
    <row r="317" spans="1:15" ht="11.25" customHeight="1" x14ac:dyDescent="0.25">
      <c r="A317" s="10" t="str">
        <f t="shared" si="36"/>
        <v>PERILOGISTIC03 - BOD PERILOGISTIC DETERIORADOS</v>
      </c>
      <c r="B317" s="10">
        <f t="shared" si="37"/>
        <v>210019</v>
      </c>
      <c r="C317" s="10" t="str">
        <f t="shared" si="38"/>
        <v>SUNWORK 120 GR</v>
      </c>
      <c r="D317" s="10">
        <f t="shared" si="41"/>
        <v>52201</v>
      </c>
      <c r="E317" s="13" t="str">
        <f t="shared" si="42"/>
        <v>31/8/2018</v>
      </c>
      <c r="F317" s="10">
        <f t="shared" si="43"/>
        <v>165</v>
      </c>
      <c r="G317" s="1" t="str">
        <f t="shared" si="39"/>
        <v>210019PERILOGISTIC03 - BOD PERILOGISTIC DETERIORADOS</v>
      </c>
      <c r="H317" s="1">
        <f t="shared" si="40"/>
        <v>0</v>
      </c>
      <c r="I317" s="1" t="str">
        <f t="shared" si="44"/>
        <v>.</v>
      </c>
      <c r="K317" s="2"/>
      <c r="L317" s="2"/>
      <c r="M317" s="2">
        <v>52201</v>
      </c>
      <c r="N317" s="4">
        <v>43343</v>
      </c>
      <c r="O317" s="2" t="s">
        <v>198</v>
      </c>
    </row>
    <row r="318" spans="1:15" ht="11.25" customHeight="1" x14ac:dyDescent="0.25">
      <c r="A318" s="10" t="str">
        <f t="shared" si="36"/>
        <v>PERILOGISTIC03 - BOD PERILOGISTIC DETERIORADOS</v>
      </c>
      <c r="B318" s="10">
        <f t="shared" si="37"/>
        <v>210019</v>
      </c>
      <c r="C318" s="10" t="str">
        <f t="shared" si="38"/>
        <v>SUNWORK 120 GR</v>
      </c>
      <c r="D318" s="10">
        <f t="shared" si="41"/>
        <v>52531</v>
      </c>
      <c r="E318" s="13" t="str">
        <f t="shared" si="42"/>
        <v>30/9/2918</v>
      </c>
      <c r="F318" s="10">
        <f t="shared" si="43"/>
        <v>403</v>
      </c>
      <c r="G318" s="1" t="str">
        <f t="shared" si="39"/>
        <v>210019PERILOGISTIC03 - BOD PERILOGISTIC DETERIORADOS</v>
      </c>
      <c r="H318" s="1">
        <f t="shared" si="40"/>
        <v>0</v>
      </c>
      <c r="I318" s="1" t="str">
        <f t="shared" si="44"/>
        <v>.</v>
      </c>
      <c r="K318" s="2"/>
      <c r="L318" s="2"/>
      <c r="M318" s="2">
        <v>52531</v>
      </c>
      <c r="N318" s="4">
        <v>372091</v>
      </c>
      <c r="O318" s="2" t="s">
        <v>199</v>
      </c>
    </row>
    <row r="319" spans="1:15" ht="11.25" customHeight="1" x14ac:dyDescent="0.25">
      <c r="A319" s="10" t="str">
        <f t="shared" si="36"/>
        <v>PERILOGISTIC03 - BOD PERILOGISTIC DETERIORADOS</v>
      </c>
      <c r="B319" s="10">
        <f t="shared" si="37"/>
        <v>210019</v>
      </c>
      <c r="C319" s="10" t="str">
        <f t="shared" si="38"/>
        <v>SUNWORK 120 GR</v>
      </c>
      <c r="D319" s="10">
        <f t="shared" si="41"/>
        <v>52741</v>
      </c>
      <c r="E319" s="13" t="str">
        <f t="shared" si="42"/>
        <v>31/10/2018</v>
      </c>
      <c r="F319" s="10">
        <f t="shared" si="43"/>
        <v>219</v>
      </c>
      <c r="G319" s="1" t="str">
        <f t="shared" si="39"/>
        <v>210019PERILOGISTIC03 - BOD PERILOGISTIC DETERIORADOS</v>
      </c>
      <c r="H319" s="1">
        <f t="shared" si="40"/>
        <v>0</v>
      </c>
      <c r="I319" s="1" t="str">
        <f t="shared" si="44"/>
        <v>.</v>
      </c>
      <c r="K319" s="2"/>
      <c r="L319" s="2"/>
      <c r="M319" s="2">
        <v>52741</v>
      </c>
      <c r="N319" s="4">
        <v>43404</v>
      </c>
      <c r="O319" s="2" t="s">
        <v>200</v>
      </c>
    </row>
    <row r="320" spans="1:15" ht="11.25" customHeight="1" x14ac:dyDescent="0.25">
      <c r="A320" s="10" t="str">
        <f t="shared" si="36"/>
        <v>PERILOGISTIC03 - BOD PERILOGISTIC DETERIORADOS</v>
      </c>
      <c r="B320" s="10">
        <f t="shared" si="37"/>
        <v>210019</v>
      </c>
      <c r="C320" s="10" t="str">
        <f t="shared" si="38"/>
        <v>SUNWORK 120 GR</v>
      </c>
      <c r="D320" s="10">
        <f t="shared" si="41"/>
        <v>53451</v>
      </c>
      <c r="E320" s="13" t="str">
        <f t="shared" si="42"/>
        <v>31/12/2018</v>
      </c>
      <c r="F320" s="10">
        <f t="shared" si="43"/>
        <v>6</v>
      </c>
      <c r="G320" s="1" t="str">
        <f t="shared" si="39"/>
        <v>210019PERILOGISTIC03 - BOD PERILOGISTIC DETERIORADOS</v>
      </c>
      <c r="H320" s="1">
        <f t="shared" si="40"/>
        <v>0</v>
      </c>
      <c r="I320" s="1" t="str">
        <f t="shared" si="44"/>
        <v>.</v>
      </c>
      <c r="K320" s="2"/>
      <c r="L320" s="2"/>
      <c r="M320" s="2">
        <v>53451</v>
      </c>
      <c r="N320" s="4">
        <v>43465</v>
      </c>
      <c r="O320" s="2" t="s">
        <v>25</v>
      </c>
    </row>
    <row r="321" spans="1:15" ht="11.25" customHeight="1" x14ac:dyDescent="0.25">
      <c r="A321" s="10" t="str">
        <f t="shared" si="36"/>
        <v>PERILOGISTIC03 - BOD PERILOGISTIC DETERIORADOS</v>
      </c>
      <c r="B321" s="10">
        <f t="shared" si="37"/>
        <v>210019</v>
      </c>
      <c r="C321" s="10" t="str">
        <f t="shared" si="38"/>
        <v>SUNWORK 120 GR</v>
      </c>
      <c r="D321" s="10">
        <f t="shared" si="41"/>
        <v>782316</v>
      </c>
      <c r="E321" s="13" t="str">
        <f t="shared" si="42"/>
        <v>31/7/2019</v>
      </c>
      <c r="F321" s="10">
        <f t="shared" si="43"/>
        <v>2</v>
      </c>
      <c r="G321" s="1" t="str">
        <f t="shared" si="39"/>
        <v>210019PERILOGISTIC03 - BOD PERILOGISTIC DETERIORADOS</v>
      </c>
      <c r="H321" s="1">
        <f t="shared" si="40"/>
        <v>0</v>
      </c>
      <c r="I321" s="1" t="str">
        <f t="shared" si="44"/>
        <v>.</v>
      </c>
      <c r="K321" s="2"/>
      <c r="L321" s="2"/>
      <c r="M321" s="2">
        <v>782316</v>
      </c>
      <c r="N321" s="4">
        <v>43677</v>
      </c>
      <c r="O321" s="2" t="s">
        <v>43</v>
      </c>
    </row>
    <row r="322" spans="1:15" ht="11.25" customHeight="1" x14ac:dyDescent="0.25">
      <c r="A322" s="10" t="str">
        <f t="shared" si="36"/>
        <v>PERILOGISTIC03 - BOD PERILOGISTIC DETERIORADOS</v>
      </c>
      <c r="B322" s="10">
        <f t="shared" si="37"/>
        <v>210019</v>
      </c>
      <c r="C322" s="10" t="str">
        <f t="shared" si="38"/>
        <v>SUNWORK 120 GR</v>
      </c>
      <c r="D322" s="10">
        <f t="shared" si="41"/>
        <v>782416</v>
      </c>
      <c r="E322" s="13" t="str">
        <f t="shared" si="42"/>
        <v>31/7/2019</v>
      </c>
      <c r="F322" s="10">
        <f t="shared" si="43"/>
        <v>8</v>
      </c>
      <c r="G322" s="1" t="str">
        <f t="shared" si="39"/>
        <v>210019PERILOGISTIC03 - BOD PERILOGISTIC DETERIORADOS</v>
      </c>
      <c r="H322" s="1">
        <f t="shared" si="40"/>
        <v>0</v>
      </c>
      <c r="I322" s="1" t="str">
        <f t="shared" si="44"/>
        <v>.</v>
      </c>
      <c r="K322" s="2"/>
      <c r="L322" s="2"/>
      <c r="M322" s="2">
        <v>782416</v>
      </c>
      <c r="N322" s="4">
        <v>43677</v>
      </c>
      <c r="O322" s="2" t="s">
        <v>58</v>
      </c>
    </row>
    <row r="323" spans="1:15" ht="11.25" customHeight="1" x14ac:dyDescent="0.25">
      <c r="A323" s="10" t="str">
        <f t="shared" si="36"/>
        <v>PERILOGISTIC03 - BOD PERILOGISTIC DETERIORADOS</v>
      </c>
      <c r="B323" s="10">
        <f t="shared" si="37"/>
        <v>210019</v>
      </c>
      <c r="C323" s="10" t="str">
        <f t="shared" si="38"/>
        <v>SUNWORK 120 GR</v>
      </c>
      <c r="D323" s="10">
        <f t="shared" si="41"/>
        <v>802716</v>
      </c>
      <c r="E323" s="13" t="str">
        <f t="shared" si="42"/>
        <v>31/8/2019</v>
      </c>
      <c r="F323" s="10">
        <f t="shared" si="43"/>
        <v>2</v>
      </c>
      <c r="G323" s="1" t="str">
        <f t="shared" si="39"/>
        <v>210019PERILOGISTIC03 - BOD PERILOGISTIC DETERIORADOS</v>
      </c>
      <c r="H323" s="1">
        <f t="shared" si="40"/>
        <v>0</v>
      </c>
      <c r="I323" s="1" t="str">
        <f t="shared" si="44"/>
        <v>.</v>
      </c>
      <c r="K323" s="2"/>
      <c r="L323" s="2"/>
      <c r="M323" s="2">
        <v>802716</v>
      </c>
      <c r="N323" s="4">
        <v>43708</v>
      </c>
      <c r="O323" s="2" t="s">
        <v>43</v>
      </c>
    </row>
    <row r="324" spans="1:15" ht="11.25" customHeight="1" x14ac:dyDescent="0.25">
      <c r="A324" s="10" t="str">
        <f t="shared" si="36"/>
        <v>PERILOGISTIC03 - BOD PERILOGISTIC DETERIORADOS</v>
      </c>
      <c r="B324" s="10">
        <f t="shared" si="37"/>
        <v>210019</v>
      </c>
      <c r="C324" s="10" t="str">
        <f t="shared" si="38"/>
        <v>SUNWORK 120 GR</v>
      </c>
      <c r="D324" s="10">
        <f t="shared" si="41"/>
        <v>952215</v>
      </c>
      <c r="E324" s="13" t="str">
        <f t="shared" si="42"/>
        <v>30/9/2018</v>
      </c>
      <c r="F324" s="10">
        <f t="shared" si="43"/>
        <v>92</v>
      </c>
      <c r="G324" s="1" t="str">
        <f t="shared" si="39"/>
        <v>210019PERILOGISTIC03 - BOD PERILOGISTIC DETERIORADOS</v>
      </c>
      <c r="H324" s="1">
        <f t="shared" si="40"/>
        <v>0</v>
      </c>
      <c r="I324" s="1" t="str">
        <f t="shared" si="44"/>
        <v>.</v>
      </c>
      <c r="K324" s="2"/>
      <c r="L324" s="2"/>
      <c r="M324" s="2">
        <v>952215</v>
      </c>
      <c r="N324" s="4">
        <v>43373</v>
      </c>
      <c r="O324" s="2" t="s">
        <v>201</v>
      </c>
    </row>
    <row r="325" spans="1:15" ht="11.25" customHeight="1" x14ac:dyDescent="0.25">
      <c r="A325" s="10" t="str">
        <f t="shared" si="36"/>
        <v>PERILOGISTIC04 - BOD PERILOGISTIC CANJE</v>
      </c>
      <c r="B325" s="10">
        <f t="shared" si="37"/>
        <v>210019</v>
      </c>
      <c r="C325" s="10" t="str">
        <f t="shared" si="38"/>
        <v>SUNWORK 120 GR</v>
      </c>
      <c r="D325" s="10">
        <f t="shared" si="41"/>
        <v>0</v>
      </c>
      <c r="E325" s="13" t="str">
        <f t="shared" si="42"/>
        <v>0</v>
      </c>
      <c r="F325" s="10" t="str">
        <f t="shared" si="43"/>
        <v/>
      </c>
      <c r="G325" s="1" t="str">
        <f t="shared" si="39"/>
        <v>210019PERILOGISTIC04 - BOD PERILOGISTIC CANJE</v>
      </c>
      <c r="H325" s="1" t="str">
        <f t="shared" si="40"/>
        <v>PERILOGISTIC04 - BOD PERILOGISTIC CANJE</v>
      </c>
      <c r="I325" s="1" t="str">
        <f t="shared" si="44"/>
        <v>.</v>
      </c>
      <c r="K325" s="2"/>
      <c r="L325" s="2" t="s">
        <v>59</v>
      </c>
      <c r="M325" s="2"/>
      <c r="N325" s="2"/>
      <c r="O325" s="2"/>
    </row>
    <row r="326" spans="1:15" ht="11.25" customHeight="1" x14ac:dyDescent="0.25">
      <c r="A326" s="10" t="str">
        <f t="shared" si="36"/>
        <v>PERILOGISTIC04 - BOD PERILOGISTIC CANJE</v>
      </c>
      <c r="B326" s="10">
        <f t="shared" si="37"/>
        <v>210019</v>
      </c>
      <c r="C326" s="10" t="str">
        <f t="shared" si="38"/>
        <v>SUNWORK 120 GR</v>
      </c>
      <c r="D326" s="10">
        <f t="shared" si="41"/>
        <v>1249415</v>
      </c>
      <c r="E326" s="13" t="str">
        <f t="shared" si="42"/>
        <v>30/12/2018</v>
      </c>
      <c r="F326" s="10">
        <f t="shared" si="43"/>
        <v>1</v>
      </c>
      <c r="G326" s="1" t="str">
        <f t="shared" si="39"/>
        <v>210019PERILOGISTIC04 - BOD PERILOGISTIC CANJE</v>
      </c>
      <c r="H326" s="1">
        <f t="shared" si="40"/>
        <v>0</v>
      </c>
      <c r="I326" s="1" t="str">
        <f t="shared" si="44"/>
        <v>.</v>
      </c>
      <c r="K326" s="2"/>
      <c r="L326" s="2"/>
      <c r="M326" s="2">
        <v>1249415</v>
      </c>
      <c r="N326" s="4">
        <v>43464</v>
      </c>
      <c r="O326" s="2" t="s">
        <v>53</v>
      </c>
    </row>
    <row r="327" spans="1:15" ht="11.25" customHeight="1" x14ac:dyDescent="0.25">
      <c r="A327" s="10" t="str">
        <f t="shared" si="36"/>
        <v>PERILOGISTIC04 - BOD PERILOGISTIC CANJE</v>
      </c>
      <c r="B327" s="10">
        <f t="shared" si="37"/>
        <v>210019</v>
      </c>
      <c r="C327" s="10" t="str">
        <f t="shared" si="38"/>
        <v>SUNWORK 120 GR</v>
      </c>
      <c r="D327" s="10">
        <f t="shared" si="41"/>
        <v>53451</v>
      </c>
      <c r="E327" s="13" t="str">
        <f t="shared" si="42"/>
        <v>31/12/2018</v>
      </c>
      <c r="F327" s="10">
        <f t="shared" si="43"/>
        <v>1</v>
      </c>
      <c r="G327" s="1" t="str">
        <f t="shared" si="39"/>
        <v>210019PERILOGISTIC04 - BOD PERILOGISTIC CANJE</v>
      </c>
      <c r="H327" s="1">
        <f t="shared" si="40"/>
        <v>0</v>
      </c>
      <c r="I327" s="1" t="str">
        <f t="shared" si="44"/>
        <v>.</v>
      </c>
      <c r="K327" s="2"/>
      <c r="L327" s="2"/>
      <c r="M327" s="2">
        <v>53451</v>
      </c>
      <c r="N327" s="4">
        <v>43465</v>
      </c>
      <c r="O327" s="2" t="s">
        <v>53</v>
      </c>
    </row>
    <row r="328" spans="1:15" ht="11.25" customHeight="1" x14ac:dyDescent="0.25">
      <c r="A328" s="10" t="str">
        <f t="shared" ref="A328:A391" si="45">IF(H328=0,A327,H328)</f>
        <v>PERILOGISTIC05 - BOD PERILOGISTIC DEVOLUCION</v>
      </c>
      <c r="B328" s="10">
        <f t="shared" ref="B328:B391" si="46">IF(I328=".",B327,I328)</f>
        <v>210019</v>
      </c>
      <c r="C328" s="10" t="str">
        <f t="shared" ref="C328:C391" si="47">UPPER(IF(I328=".",C327,MID(K328,13,80)))</f>
        <v>SUNWORK 120 GR</v>
      </c>
      <c r="D328" s="10">
        <f t="shared" si="41"/>
        <v>0</v>
      </c>
      <c r="E328" s="13" t="str">
        <f t="shared" si="42"/>
        <v>0</v>
      </c>
      <c r="F328" s="10" t="str">
        <f t="shared" si="43"/>
        <v/>
      </c>
      <c r="G328" s="1" t="str">
        <f t="shared" ref="G328:G391" si="48">+B328&amp;A328</f>
        <v>210019PERILOGISTIC05 - BOD PERILOGISTIC DEVOLUCION</v>
      </c>
      <c r="H328" s="1" t="str">
        <f t="shared" ref="H328:H391" si="49">+L328</f>
        <v>PERILOGISTIC05 - BOD PERILOGISTIC DEVOLUCION</v>
      </c>
      <c r="I328" s="1" t="str">
        <f t="shared" si="44"/>
        <v>.</v>
      </c>
      <c r="K328" s="2"/>
      <c r="L328" s="2" t="s">
        <v>187</v>
      </c>
      <c r="M328" s="2"/>
      <c r="N328" s="2"/>
      <c r="O328" s="2"/>
    </row>
    <row r="329" spans="1:15" ht="11.25" customHeight="1" x14ac:dyDescent="0.25">
      <c r="A329" s="10" t="str">
        <f t="shared" si="45"/>
        <v>PERILOGISTIC05 - BOD PERILOGISTIC DEVOLUCION</v>
      </c>
      <c r="B329" s="10">
        <f t="shared" si="46"/>
        <v>210019</v>
      </c>
      <c r="C329" s="10" t="str">
        <f t="shared" si="47"/>
        <v>SUNWORK 120 GR</v>
      </c>
      <c r="D329" s="10">
        <f t="shared" ref="D329:D392" si="50">IF(IFERROR(+M329,"")&lt;&gt;"    0/1/1900",IFERROR(+M329,""),0)</f>
        <v>896816</v>
      </c>
      <c r="E329" s="13" t="str">
        <f t="shared" ref="E329:E392" si="51">IF(IFERROR(DAY(N329)&amp;"/"&amp;MONTH(N329)&amp;"/"&amp;YEAR(N329),"")="0/1/1900","0",IFERROR(DAY(N329)&amp;"/"&amp;MONTH(N329)&amp;"/"&amp;YEAR(N329),""))</f>
        <v>28/8/2019</v>
      </c>
      <c r="F329" s="10">
        <f t="shared" ref="F329:F392" si="52">IFERROR(IF($A$2&lt;N329,VALUE(MID(O329,1,LEN(O329)-3)),""),"")</f>
        <v>1</v>
      </c>
      <c r="G329" s="1" t="str">
        <f t="shared" si="48"/>
        <v>210019PERILOGISTIC05 - BOD PERILOGISTIC DEVOLUCION</v>
      </c>
      <c r="H329" s="1">
        <f t="shared" si="49"/>
        <v>0</v>
      </c>
      <c r="I329" s="1" t="str">
        <f t="shared" ref="I329:I392" si="53">IFERROR(VALUE(MID(K329,4,6)),".")</f>
        <v>.</v>
      </c>
      <c r="K329" s="2"/>
      <c r="L329" s="2"/>
      <c r="M329" s="2">
        <v>896816</v>
      </c>
      <c r="N329" s="4">
        <v>43705</v>
      </c>
      <c r="O329" s="2" t="s">
        <v>53</v>
      </c>
    </row>
    <row r="330" spans="1:15" ht="11.25" customHeight="1" x14ac:dyDescent="0.25">
      <c r="A330" s="10" t="str">
        <f t="shared" si="45"/>
        <v>PERILOGISTIC05 - BOD PERILOGISTIC DEVOLUCION</v>
      </c>
      <c r="B330" s="10">
        <f t="shared" si="46"/>
        <v>210019</v>
      </c>
      <c r="C330" s="10" t="str">
        <f t="shared" si="47"/>
        <v>SUNWORK 120 GR</v>
      </c>
      <c r="D330" s="10">
        <f t="shared" si="50"/>
        <v>52391</v>
      </c>
      <c r="E330" s="13" t="str">
        <f t="shared" si="51"/>
        <v>28/2/2017</v>
      </c>
      <c r="F330" s="10">
        <f t="shared" si="52"/>
        <v>255</v>
      </c>
      <c r="G330" s="1" t="str">
        <f t="shared" si="48"/>
        <v>210019PERILOGISTIC05 - BOD PERILOGISTIC DEVOLUCION</v>
      </c>
      <c r="H330" s="1">
        <f t="shared" si="49"/>
        <v>0</v>
      </c>
      <c r="I330" s="1" t="str">
        <f t="shared" si="53"/>
        <v>.</v>
      </c>
      <c r="K330" s="2"/>
      <c r="L330" s="2"/>
      <c r="M330" s="2">
        <v>52391</v>
      </c>
      <c r="N330" s="4">
        <v>42794</v>
      </c>
      <c r="O330" s="2" t="s">
        <v>202</v>
      </c>
    </row>
    <row r="331" spans="1:15" ht="11.25" customHeight="1" x14ac:dyDescent="0.25">
      <c r="A331" s="10" t="str">
        <f t="shared" si="45"/>
        <v>PERILOGISTIC06 - BOD PERILOGISTIC PRE APROBADOS</v>
      </c>
      <c r="B331" s="10">
        <f t="shared" si="46"/>
        <v>210019</v>
      </c>
      <c r="C331" s="10" t="str">
        <f t="shared" si="47"/>
        <v>SUNWORK 120 GR</v>
      </c>
      <c r="D331" s="10">
        <f t="shared" si="50"/>
        <v>0</v>
      </c>
      <c r="E331" s="13" t="str">
        <f t="shared" si="51"/>
        <v>0</v>
      </c>
      <c r="F331" s="10" t="str">
        <f t="shared" si="52"/>
        <v/>
      </c>
      <c r="G331" s="1" t="str">
        <f t="shared" si="48"/>
        <v>210019PERILOGISTIC06 - BOD PERILOGISTIC PRE APROBADOS</v>
      </c>
      <c r="H331" s="1" t="str">
        <f t="shared" si="49"/>
        <v>PERILOGISTIC06 - BOD PERILOGISTIC PRE APROBADOS</v>
      </c>
      <c r="I331" s="1" t="str">
        <f t="shared" si="53"/>
        <v>.</v>
      </c>
      <c r="K331" s="2"/>
      <c r="L331" s="2" t="s">
        <v>203</v>
      </c>
      <c r="M331" s="2"/>
      <c r="N331" s="2"/>
      <c r="O331" s="2"/>
    </row>
    <row r="332" spans="1:15" ht="11.25" customHeight="1" x14ac:dyDescent="0.25">
      <c r="A332" s="10" t="str">
        <f t="shared" si="45"/>
        <v>PERILOGISTIC06 - BOD PERILOGISTIC PRE APROBADOS</v>
      </c>
      <c r="B332" s="10">
        <f t="shared" si="46"/>
        <v>210019</v>
      </c>
      <c r="C332" s="10" t="str">
        <f t="shared" si="47"/>
        <v>SUNWORK 120 GR</v>
      </c>
      <c r="D332" s="10">
        <f t="shared" si="50"/>
        <v>802816</v>
      </c>
      <c r="E332" s="13" t="str">
        <f t="shared" si="51"/>
        <v>31/8/2019</v>
      </c>
      <c r="F332" s="10">
        <f t="shared" si="52"/>
        <v>13</v>
      </c>
      <c r="G332" s="1" t="str">
        <f t="shared" si="48"/>
        <v>210019PERILOGISTIC06 - BOD PERILOGISTIC PRE APROBADOS</v>
      </c>
      <c r="H332" s="1">
        <f t="shared" si="49"/>
        <v>0</v>
      </c>
      <c r="I332" s="1" t="str">
        <f t="shared" si="53"/>
        <v>.</v>
      </c>
      <c r="K332" s="2"/>
      <c r="L332" s="2"/>
      <c r="M332" s="2">
        <v>802816</v>
      </c>
      <c r="N332" s="4">
        <v>43708</v>
      </c>
      <c r="O332" s="2" t="s">
        <v>172</v>
      </c>
    </row>
    <row r="333" spans="1:15" ht="11.25" customHeight="1" x14ac:dyDescent="0.25">
      <c r="A333" s="10" t="str">
        <f t="shared" si="45"/>
        <v>PERILOGISTIC06 - BOD PERILOGISTIC PRE APROBADOS</v>
      </c>
      <c r="B333" s="10">
        <f t="shared" si="46"/>
        <v>210019</v>
      </c>
      <c r="C333" s="10" t="str">
        <f t="shared" si="47"/>
        <v>SUNWORK 120 GR</v>
      </c>
      <c r="D333" s="10">
        <f t="shared" si="50"/>
        <v>934816</v>
      </c>
      <c r="E333" s="13" t="str">
        <f t="shared" si="51"/>
        <v>31/10/2019</v>
      </c>
      <c r="F333" s="10">
        <f t="shared" si="52"/>
        <v>62</v>
      </c>
      <c r="G333" s="1" t="str">
        <f t="shared" si="48"/>
        <v>210019PERILOGISTIC06 - BOD PERILOGISTIC PRE APROBADOS</v>
      </c>
      <c r="H333" s="1">
        <f t="shared" si="49"/>
        <v>0</v>
      </c>
      <c r="I333" s="1" t="str">
        <f t="shared" si="53"/>
        <v>.</v>
      </c>
      <c r="K333" s="2"/>
      <c r="L333" s="2"/>
      <c r="M333" s="2">
        <v>934816</v>
      </c>
      <c r="N333" s="4">
        <v>43769</v>
      </c>
      <c r="O333" s="2" t="s">
        <v>204</v>
      </c>
    </row>
    <row r="334" spans="1:15" ht="11.25" customHeight="1" x14ac:dyDescent="0.25">
      <c r="A334" s="10" t="str">
        <f t="shared" si="45"/>
        <v>PERILOGISTIC06 - BOD PERILOGISTIC PRE APROBADOS</v>
      </c>
      <c r="B334" s="10">
        <f t="shared" si="46"/>
        <v>210019</v>
      </c>
      <c r="C334" s="10" t="str">
        <f t="shared" si="47"/>
        <v>SUNWORK 120 GR</v>
      </c>
      <c r="D334" s="10">
        <f t="shared" si="50"/>
        <v>952215</v>
      </c>
      <c r="E334" s="13" t="str">
        <f t="shared" si="51"/>
        <v>30/9/2018</v>
      </c>
      <c r="F334" s="10">
        <f t="shared" si="52"/>
        <v>6</v>
      </c>
      <c r="G334" s="1" t="str">
        <f t="shared" si="48"/>
        <v>210019PERILOGISTIC06 - BOD PERILOGISTIC PRE APROBADOS</v>
      </c>
      <c r="H334" s="1">
        <f t="shared" si="49"/>
        <v>0</v>
      </c>
      <c r="I334" s="1" t="str">
        <f t="shared" si="53"/>
        <v>.</v>
      </c>
      <c r="K334" s="2"/>
      <c r="L334" s="2"/>
      <c r="M334" s="2">
        <v>952215</v>
      </c>
      <c r="N334" s="4">
        <v>43373</v>
      </c>
      <c r="O334" s="2" t="s">
        <v>25</v>
      </c>
    </row>
    <row r="335" spans="1:15" ht="11.25" customHeight="1" x14ac:dyDescent="0.25">
      <c r="A335" s="10" t="str">
        <f t="shared" si="45"/>
        <v>PERILOGISTIC06 - BOD PERILOGISTIC PRE APROBADOS</v>
      </c>
      <c r="B335" s="10">
        <f t="shared" si="46"/>
        <v>210019</v>
      </c>
      <c r="C335" s="10" t="str">
        <f t="shared" si="47"/>
        <v>SUNWORK 120 GR</v>
      </c>
      <c r="D335" s="10">
        <f t="shared" si="50"/>
        <v>52201</v>
      </c>
      <c r="E335" s="13" t="str">
        <f t="shared" si="51"/>
        <v>31/8/2018</v>
      </c>
      <c r="F335" s="10">
        <f t="shared" si="52"/>
        <v>12</v>
      </c>
      <c r="G335" s="1" t="str">
        <f t="shared" si="48"/>
        <v>210019PERILOGISTIC06 - BOD PERILOGISTIC PRE APROBADOS</v>
      </c>
      <c r="H335" s="1">
        <f t="shared" si="49"/>
        <v>0</v>
      </c>
      <c r="I335" s="1" t="str">
        <f t="shared" si="53"/>
        <v>.</v>
      </c>
      <c r="K335" s="2"/>
      <c r="L335" s="2"/>
      <c r="M335" s="2">
        <v>52201</v>
      </c>
      <c r="N335" s="4">
        <v>43343</v>
      </c>
      <c r="O335" s="2" t="s">
        <v>23</v>
      </c>
    </row>
    <row r="336" spans="1:15" ht="11.25" customHeight="1" x14ac:dyDescent="0.25">
      <c r="A336" s="10" t="str">
        <f t="shared" si="45"/>
        <v>PERILOGISTIC06 - BOD PERILOGISTIC PRE APROBADOS</v>
      </c>
      <c r="B336" s="10">
        <f t="shared" si="46"/>
        <v>210019</v>
      </c>
      <c r="C336" s="10" t="str">
        <f t="shared" si="47"/>
        <v>SUNWORK 120 GR</v>
      </c>
      <c r="D336" s="10">
        <f t="shared" si="50"/>
        <v>53451</v>
      </c>
      <c r="E336" s="13" t="str">
        <f t="shared" si="51"/>
        <v>31/12/2018</v>
      </c>
      <c r="F336" s="10">
        <f t="shared" si="52"/>
        <v>3</v>
      </c>
      <c r="G336" s="1" t="str">
        <f t="shared" si="48"/>
        <v>210019PERILOGISTIC06 - BOD PERILOGISTIC PRE APROBADOS</v>
      </c>
      <c r="H336" s="1">
        <f t="shared" si="49"/>
        <v>0</v>
      </c>
      <c r="I336" s="1" t="str">
        <f t="shared" si="53"/>
        <v>.</v>
      </c>
      <c r="K336" s="2"/>
      <c r="L336" s="2"/>
      <c r="M336" s="2">
        <v>53451</v>
      </c>
      <c r="N336" s="4">
        <v>43465</v>
      </c>
      <c r="O336" s="2" t="s">
        <v>31</v>
      </c>
    </row>
    <row r="337" spans="1:15" ht="11.25" customHeight="1" x14ac:dyDescent="0.25">
      <c r="A337" s="10" t="str">
        <f t="shared" si="45"/>
        <v>PERILOGISTIC10 - BOD PERILOGISTIC APROB X ACONDIC</v>
      </c>
      <c r="B337" s="10">
        <f t="shared" si="46"/>
        <v>210019</v>
      </c>
      <c r="C337" s="10" t="str">
        <f t="shared" si="47"/>
        <v>SUNWORK 120 GR</v>
      </c>
      <c r="D337" s="10">
        <f t="shared" si="50"/>
        <v>0</v>
      </c>
      <c r="E337" s="13" t="str">
        <f t="shared" si="51"/>
        <v>0</v>
      </c>
      <c r="F337" s="10" t="str">
        <f t="shared" si="52"/>
        <v/>
      </c>
      <c r="G337" s="1" t="str">
        <f t="shared" si="48"/>
        <v>210019PERILOGISTIC10 - BOD PERILOGISTIC APROB X ACONDIC</v>
      </c>
      <c r="H337" s="1" t="str">
        <f t="shared" si="49"/>
        <v>PERILOGISTIC10 - BOD PERILOGISTIC APROB X ACONDIC</v>
      </c>
      <c r="I337" s="1" t="str">
        <f t="shared" si="53"/>
        <v>.</v>
      </c>
      <c r="K337" s="2"/>
      <c r="L337" s="2" t="s">
        <v>189</v>
      </c>
      <c r="M337" s="2"/>
      <c r="N337" s="2"/>
      <c r="O337" s="2"/>
    </row>
    <row r="338" spans="1:15" ht="11.25" customHeight="1" x14ac:dyDescent="0.25">
      <c r="A338" s="10" t="str">
        <f t="shared" si="45"/>
        <v>PERILOGISTIC10 - BOD PERILOGISTIC APROB X ACONDIC</v>
      </c>
      <c r="B338" s="10">
        <f t="shared" si="46"/>
        <v>210019</v>
      </c>
      <c r="C338" s="10" t="str">
        <f t="shared" si="47"/>
        <v>SUNWORK 120 GR</v>
      </c>
      <c r="D338" s="10">
        <f t="shared" si="50"/>
        <v>934816</v>
      </c>
      <c r="E338" s="13" t="str">
        <f t="shared" si="51"/>
        <v>31/10/2019</v>
      </c>
      <c r="F338" s="10">
        <f t="shared" si="52"/>
        <v>15</v>
      </c>
      <c r="G338" s="1" t="str">
        <f t="shared" si="48"/>
        <v>210019PERILOGISTIC10 - BOD PERILOGISTIC APROB X ACONDIC</v>
      </c>
      <c r="H338" s="1">
        <f t="shared" si="49"/>
        <v>0</v>
      </c>
      <c r="I338" s="1" t="str">
        <f t="shared" si="53"/>
        <v>.</v>
      </c>
      <c r="K338" s="2"/>
      <c r="L338" s="2"/>
      <c r="M338" s="2">
        <v>934816</v>
      </c>
      <c r="N338" s="4">
        <v>43769</v>
      </c>
      <c r="O338" s="2" t="s">
        <v>159</v>
      </c>
    </row>
    <row r="339" spans="1:15" ht="11.25" customHeight="1" x14ac:dyDescent="0.25">
      <c r="A339" s="10" t="str">
        <f t="shared" si="45"/>
        <v>SALA DE VENTAS - BODEGA SALA DE VENTAS</v>
      </c>
      <c r="B339" s="10">
        <f t="shared" si="46"/>
        <v>210019</v>
      </c>
      <c r="C339" s="10" t="str">
        <f t="shared" si="47"/>
        <v>SUNWORK 120 GR</v>
      </c>
      <c r="D339" s="10">
        <f t="shared" si="50"/>
        <v>0</v>
      </c>
      <c r="E339" s="13" t="str">
        <f t="shared" si="51"/>
        <v>0</v>
      </c>
      <c r="F339" s="10" t="str">
        <f t="shared" si="52"/>
        <v/>
      </c>
      <c r="G339" s="1" t="str">
        <f t="shared" si="48"/>
        <v>210019SALA DE VENTAS - BODEGA SALA DE VENTAS</v>
      </c>
      <c r="H339" s="1" t="str">
        <f t="shared" si="49"/>
        <v>SALA DE VENTAS - BODEGA SALA DE VENTAS</v>
      </c>
      <c r="I339" s="1" t="str">
        <f t="shared" si="53"/>
        <v>.</v>
      </c>
      <c r="K339" s="2"/>
      <c r="L339" s="2" t="s">
        <v>109</v>
      </c>
      <c r="M339" s="2"/>
      <c r="N339" s="2"/>
      <c r="O339" s="2"/>
    </row>
    <row r="340" spans="1:15" ht="11.25" customHeight="1" x14ac:dyDescent="0.25">
      <c r="A340" s="10" t="str">
        <f t="shared" si="45"/>
        <v>SALA DE VENTAS - BODEGA SALA DE VENTAS</v>
      </c>
      <c r="B340" s="10">
        <f t="shared" si="46"/>
        <v>210019</v>
      </c>
      <c r="C340" s="10" t="str">
        <f t="shared" si="47"/>
        <v>SUNWORK 120 GR</v>
      </c>
      <c r="D340" s="10">
        <f t="shared" si="50"/>
        <v>802816</v>
      </c>
      <c r="E340" s="13" t="str">
        <f t="shared" si="51"/>
        <v>31/8/2019</v>
      </c>
      <c r="F340" s="10">
        <f t="shared" si="52"/>
        <v>4</v>
      </c>
      <c r="G340" s="1" t="str">
        <f t="shared" si="48"/>
        <v>210019SALA DE VENTAS - BODEGA SALA DE VENTAS</v>
      </c>
      <c r="H340" s="1">
        <f t="shared" si="49"/>
        <v>0</v>
      </c>
      <c r="I340" s="1" t="str">
        <f t="shared" si="53"/>
        <v>.</v>
      </c>
      <c r="K340" s="2"/>
      <c r="L340" s="2"/>
      <c r="M340" s="2">
        <v>802816</v>
      </c>
      <c r="N340" s="4">
        <v>43708</v>
      </c>
      <c r="O340" s="2" t="s">
        <v>54</v>
      </c>
    </row>
    <row r="341" spans="1:15" ht="11.25" customHeight="1" x14ac:dyDescent="0.25">
      <c r="A341" s="10" t="str">
        <f t="shared" si="45"/>
        <v>SALA DE VENTAS - BODEGA SALA DE VENTAS</v>
      </c>
      <c r="B341" s="10">
        <f t="shared" si="46"/>
        <v>210039</v>
      </c>
      <c r="C341" s="10" t="str">
        <f t="shared" si="47"/>
        <v>SUNWORK LIPS RETAIL 5GR</v>
      </c>
      <c r="D341" s="10">
        <f t="shared" si="50"/>
        <v>0</v>
      </c>
      <c r="E341" s="13" t="str">
        <f t="shared" si="51"/>
        <v>0</v>
      </c>
      <c r="F341" s="10" t="str">
        <f t="shared" si="52"/>
        <v/>
      </c>
      <c r="G341" s="1" t="str">
        <f t="shared" si="48"/>
        <v>210039SALA DE VENTAS - BODEGA SALA DE VENTAS</v>
      </c>
      <c r="H341" s="1">
        <f t="shared" si="49"/>
        <v>0</v>
      </c>
      <c r="I341" s="1">
        <f t="shared" si="53"/>
        <v>210039</v>
      </c>
      <c r="K341" s="2" t="s">
        <v>205</v>
      </c>
      <c r="L341" s="2"/>
      <c r="M341" s="2"/>
      <c r="N341" s="2"/>
      <c r="O341" s="2"/>
    </row>
    <row r="342" spans="1:15" ht="11.25" customHeight="1" x14ac:dyDescent="0.25">
      <c r="A342" s="10" t="str">
        <f t="shared" si="45"/>
        <v>PERILOGISTIC - BOD PERILOGISTIC LIBERAD0S</v>
      </c>
      <c r="B342" s="10">
        <f t="shared" si="46"/>
        <v>210039</v>
      </c>
      <c r="C342" s="10" t="str">
        <f t="shared" si="47"/>
        <v>SUNWORK LIPS RETAIL 5GR</v>
      </c>
      <c r="D342" s="10">
        <f t="shared" si="50"/>
        <v>0</v>
      </c>
      <c r="E342" s="13" t="str">
        <f t="shared" si="51"/>
        <v>0</v>
      </c>
      <c r="F342" s="10" t="str">
        <f t="shared" si="52"/>
        <v/>
      </c>
      <c r="G342" s="1" t="str">
        <f t="shared" si="48"/>
        <v>210039PERILOGISTIC - BOD PERILOGISTIC LIBERAD0S</v>
      </c>
      <c r="H342" s="1" t="str">
        <f t="shared" si="49"/>
        <v>PERILOGISTIC - BOD PERILOGISTIC LIBERAD0S</v>
      </c>
      <c r="I342" s="1" t="str">
        <f t="shared" si="53"/>
        <v>.</v>
      </c>
      <c r="K342" s="2"/>
      <c r="L342" s="2" t="s">
        <v>30</v>
      </c>
      <c r="M342" s="2"/>
      <c r="N342" s="2"/>
      <c r="O342" s="2"/>
    </row>
    <row r="343" spans="1:15" ht="11.25" customHeight="1" x14ac:dyDescent="0.25">
      <c r="A343" s="10" t="str">
        <f t="shared" si="45"/>
        <v>PERILOGISTIC - BOD PERILOGISTIC LIBERAD0S</v>
      </c>
      <c r="B343" s="10">
        <f t="shared" si="46"/>
        <v>210039</v>
      </c>
      <c r="C343" s="10" t="str">
        <f t="shared" si="47"/>
        <v>SUNWORK LIPS RETAIL 5GR</v>
      </c>
      <c r="D343" s="10">
        <f t="shared" si="50"/>
        <v>1248516</v>
      </c>
      <c r="E343" s="13" t="str">
        <f t="shared" si="51"/>
        <v>31/12/2019</v>
      </c>
      <c r="F343" s="10">
        <f t="shared" si="52"/>
        <v>1958</v>
      </c>
      <c r="G343" s="1" t="str">
        <f t="shared" si="48"/>
        <v>210039PERILOGISTIC - BOD PERILOGISTIC LIBERAD0S</v>
      </c>
      <c r="H343" s="1">
        <f t="shared" si="49"/>
        <v>0</v>
      </c>
      <c r="I343" s="1" t="str">
        <f t="shared" si="53"/>
        <v>.</v>
      </c>
      <c r="K343" s="2"/>
      <c r="L343" s="2"/>
      <c r="M343" s="2">
        <v>1248516</v>
      </c>
      <c r="N343" s="4">
        <v>43830</v>
      </c>
      <c r="O343" s="2" t="s">
        <v>206</v>
      </c>
    </row>
    <row r="344" spans="1:15" ht="11.25" customHeight="1" x14ac:dyDescent="0.25">
      <c r="A344" s="10" t="str">
        <f t="shared" si="45"/>
        <v>PERILOGISTIC - BOD PERILOGISTIC LIBERAD0S</v>
      </c>
      <c r="B344" s="10">
        <f t="shared" si="46"/>
        <v>210039</v>
      </c>
      <c r="C344" s="10" t="str">
        <f t="shared" si="47"/>
        <v>SUNWORK LIPS RETAIL 5GR</v>
      </c>
      <c r="D344" s="10">
        <f t="shared" si="50"/>
        <v>52861</v>
      </c>
      <c r="E344" s="13" t="str">
        <f t="shared" si="51"/>
        <v>31/10/2018</v>
      </c>
      <c r="F344" s="10">
        <f t="shared" si="52"/>
        <v>18</v>
      </c>
      <c r="G344" s="1" t="str">
        <f t="shared" si="48"/>
        <v>210039PERILOGISTIC - BOD PERILOGISTIC LIBERAD0S</v>
      </c>
      <c r="H344" s="1">
        <f t="shared" si="49"/>
        <v>0</v>
      </c>
      <c r="I344" s="1" t="str">
        <f t="shared" si="53"/>
        <v>.</v>
      </c>
      <c r="K344" s="2"/>
      <c r="L344" s="2"/>
      <c r="M344" s="2">
        <v>52861</v>
      </c>
      <c r="N344" s="4">
        <v>43404</v>
      </c>
      <c r="O344" s="2" t="s">
        <v>143</v>
      </c>
    </row>
    <row r="345" spans="1:15" ht="11.25" customHeight="1" x14ac:dyDescent="0.25">
      <c r="A345" s="10" t="str">
        <f t="shared" si="45"/>
        <v>PERILOGISTIC - BOD PERILOGISTIC LIBERAD0S</v>
      </c>
      <c r="B345" s="10">
        <f t="shared" si="46"/>
        <v>210039</v>
      </c>
      <c r="C345" s="10" t="str">
        <f t="shared" si="47"/>
        <v>SUNWORK LIPS RETAIL 5GR</v>
      </c>
      <c r="D345" s="10">
        <f t="shared" si="50"/>
        <v>0</v>
      </c>
      <c r="E345" s="13" t="str">
        <f t="shared" si="51"/>
        <v/>
      </c>
      <c r="F345" s="10" t="str">
        <f t="shared" si="52"/>
        <v/>
      </c>
      <c r="G345" s="1" t="str">
        <f t="shared" si="48"/>
        <v>210039PERILOGISTIC - BOD PERILOGISTIC LIBERAD0S</v>
      </c>
      <c r="H345" s="1">
        <f t="shared" si="49"/>
        <v>0</v>
      </c>
      <c r="I345" s="1" t="str">
        <f t="shared" si="53"/>
        <v>.</v>
      </c>
      <c r="K345" s="2" t="s">
        <v>85</v>
      </c>
      <c r="L345" s="2"/>
      <c r="M345" s="2"/>
      <c r="N345" s="2" t="s">
        <v>207</v>
      </c>
      <c r="O345" s="2"/>
    </row>
    <row r="346" spans="1:15" ht="11.25" customHeight="1" x14ac:dyDescent="0.25">
      <c r="A346" s="10" t="str">
        <f t="shared" si="45"/>
        <v>PERILOGISTIC - BOD PERILOGISTIC LIBERAD0S</v>
      </c>
      <c r="B346" s="10">
        <f t="shared" si="46"/>
        <v>210039</v>
      </c>
      <c r="C346" s="10" t="str">
        <f t="shared" si="47"/>
        <v>SUNWORK LIPS RETAIL 5GR</v>
      </c>
      <c r="D346" s="10">
        <f t="shared" si="50"/>
        <v>0</v>
      </c>
      <c r="E346" s="13" t="str">
        <f t="shared" si="51"/>
        <v>0</v>
      </c>
      <c r="F346" s="10" t="str">
        <f t="shared" si="52"/>
        <v/>
      </c>
      <c r="G346" s="1" t="str">
        <f t="shared" si="48"/>
        <v>210039PERILOGISTIC - BOD PERILOGISTIC LIBERAD0S</v>
      </c>
      <c r="H346" s="1">
        <f t="shared" si="49"/>
        <v>0</v>
      </c>
      <c r="I346" s="1" t="str">
        <f t="shared" si="53"/>
        <v>.</v>
      </c>
      <c r="K346" s="2" t="s">
        <v>0</v>
      </c>
      <c r="L346" s="2"/>
      <c r="M346" s="2"/>
      <c r="N346" s="2"/>
      <c r="O346" s="2"/>
    </row>
    <row r="347" spans="1:15" ht="11.25" customHeight="1" x14ac:dyDescent="0.25">
      <c r="A347" s="10" t="str">
        <f t="shared" si="45"/>
        <v>PERILOGISTIC - BOD PERILOGISTIC LIBERAD0S</v>
      </c>
      <c r="B347" s="10">
        <f t="shared" si="46"/>
        <v>210039</v>
      </c>
      <c r="C347" s="10" t="str">
        <f t="shared" si="47"/>
        <v>SUNWORK LIPS RETAIL 5GR</v>
      </c>
      <c r="D347" s="10">
        <f t="shared" si="50"/>
        <v>0</v>
      </c>
      <c r="E347" s="13" t="str">
        <f t="shared" si="51"/>
        <v>0</v>
      </c>
      <c r="F347" s="10" t="str">
        <f t="shared" si="52"/>
        <v/>
      </c>
      <c r="G347" s="1" t="str">
        <f t="shared" si="48"/>
        <v>210039PERILOGISTIC - BOD PERILOGISTIC LIBERAD0S</v>
      </c>
      <c r="H347" s="1">
        <f t="shared" si="49"/>
        <v>0</v>
      </c>
      <c r="I347" s="1" t="str">
        <f t="shared" si="53"/>
        <v>.</v>
      </c>
      <c r="K347" s="2" t="s">
        <v>1</v>
      </c>
      <c r="L347" s="2"/>
      <c r="M347" s="2"/>
      <c r="N347" s="2"/>
      <c r="O347" s="2"/>
    </row>
    <row r="348" spans="1:15" ht="11.25" customHeight="1" x14ac:dyDescent="0.25">
      <c r="A348" s="10" t="str">
        <f t="shared" si="45"/>
        <v>PERILOGISTIC - BOD PERILOGISTIC LIBERAD0S</v>
      </c>
      <c r="B348" s="10">
        <f t="shared" si="46"/>
        <v>210039</v>
      </c>
      <c r="C348" s="10" t="str">
        <f t="shared" si="47"/>
        <v>SUNWORK LIPS RETAIL 5GR</v>
      </c>
      <c r="D348" s="10">
        <f t="shared" si="50"/>
        <v>0</v>
      </c>
      <c r="E348" s="13" t="str">
        <f t="shared" si="51"/>
        <v>0</v>
      </c>
      <c r="F348" s="10" t="str">
        <f t="shared" si="52"/>
        <v/>
      </c>
      <c r="G348" s="1" t="str">
        <f t="shared" si="48"/>
        <v>210039PERILOGISTIC - BOD PERILOGISTIC LIBERAD0S</v>
      </c>
      <c r="H348" s="1">
        <f t="shared" si="49"/>
        <v>0</v>
      </c>
      <c r="I348" s="1" t="str">
        <f t="shared" si="53"/>
        <v>.</v>
      </c>
      <c r="K348" s="2" t="s">
        <v>2</v>
      </c>
      <c r="L348" s="2"/>
      <c r="M348" s="2"/>
      <c r="N348" s="2"/>
      <c r="O348" s="2"/>
    </row>
    <row r="349" spans="1:15" ht="11.25" customHeight="1" x14ac:dyDescent="0.25">
      <c r="A349" s="10" t="str">
        <f t="shared" si="45"/>
        <v>Bodega</v>
      </c>
      <c r="B349" s="10">
        <f t="shared" si="46"/>
        <v>210039</v>
      </c>
      <c r="C349" s="10" t="str">
        <f t="shared" si="47"/>
        <v>SUNWORK LIPS RETAIL 5GR</v>
      </c>
      <c r="D349" s="10">
        <f t="shared" si="50"/>
        <v>0</v>
      </c>
      <c r="E349" s="13" t="str">
        <f t="shared" si="51"/>
        <v>0</v>
      </c>
      <c r="F349" s="10" t="str">
        <f t="shared" si="52"/>
        <v/>
      </c>
      <c r="G349" s="1" t="str">
        <f t="shared" si="48"/>
        <v>210039Bodega</v>
      </c>
      <c r="H349" s="1" t="str">
        <f t="shared" si="49"/>
        <v>Bodega</v>
      </c>
      <c r="I349" s="1" t="str">
        <f t="shared" si="53"/>
        <v>.</v>
      </c>
      <c r="K349" s="2"/>
      <c r="L349" s="2" t="s">
        <v>4</v>
      </c>
      <c r="M349" s="2"/>
      <c r="N349" s="2"/>
      <c r="O349" s="2"/>
    </row>
    <row r="350" spans="1:15" ht="11.25" customHeight="1" x14ac:dyDescent="0.25">
      <c r="A350" s="10" t="str">
        <f t="shared" si="45"/>
        <v>Bodega</v>
      </c>
      <c r="B350" s="10">
        <f t="shared" si="46"/>
        <v>210039</v>
      </c>
      <c r="C350" s="10" t="str">
        <f t="shared" si="47"/>
        <v>SUNWORK LIPS RETAIL 5GR</v>
      </c>
      <c r="D350" s="10" t="str">
        <f t="shared" si="50"/>
        <v>Lote</v>
      </c>
      <c r="E350" s="13" t="str">
        <f t="shared" si="51"/>
        <v/>
      </c>
      <c r="F350" s="10" t="str">
        <f t="shared" si="52"/>
        <v/>
      </c>
      <c r="G350" s="1" t="str">
        <f t="shared" si="48"/>
        <v>210039Bodega</v>
      </c>
      <c r="H350" s="1">
        <f t="shared" si="49"/>
        <v>0</v>
      </c>
      <c r="I350" s="1" t="str">
        <f t="shared" si="53"/>
        <v>.</v>
      </c>
      <c r="K350" s="2"/>
      <c r="L350" s="2"/>
      <c r="M350" s="2" t="s">
        <v>11</v>
      </c>
      <c r="N350" s="2" t="s">
        <v>12</v>
      </c>
      <c r="O350" s="2" t="s">
        <v>13</v>
      </c>
    </row>
    <row r="351" spans="1:15" ht="11.25" customHeight="1" x14ac:dyDescent="0.25">
      <c r="A351" s="10" t="str">
        <f t="shared" si="45"/>
        <v>Bodega</v>
      </c>
      <c r="B351" s="10">
        <f t="shared" si="46"/>
        <v>210039</v>
      </c>
      <c r="C351" s="10" t="str">
        <f t="shared" si="47"/>
        <v>SUNWORK LIPS RETAIL 5GR</v>
      </c>
      <c r="D351" s="10">
        <f t="shared" si="50"/>
        <v>0</v>
      </c>
      <c r="E351" s="13" t="str">
        <f t="shared" si="51"/>
        <v>0</v>
      </c>
      <c r="F351" s="10" t="str">
        <f t="shared" si="52"/>
        <v/>
      </c>
      <c r="G351" s="1" t="str">
        <f t="shared" si="48"/>
        <v>210039Bodega</v>
      </c>
      <c r="H351" s="1">
        <f t="shared" si="49"/>
        <v>0</v>
      </c>
      <c r="I351" s="1">
        <f t="shared" si="53"/>
        <v>210039</v>
      </c>
      <c r="K351" s="2" t="s">
        <v>205</v>
      </c>
      <c r="L351" s="2"/>
      <c r="M351" s="2"/>
      <c r="N351" s="2"/>
      <c r="O351" s="2"/>
    </row>
    <row r="352" spans="1:15" ht="11.25" customHeight="1" x14ac:dyDescent="0.25">
      <c r="A352" s="10" t="str">
        <f t="shared" si="45"/>
        <v>PERILOGISTIC - BOD PERILOGISTIC LIBERAD0S</v>
      </c>
      <c r="B352" s="10">
        <f t="shared" si="46"/>
        <v>210039</v>
      </c>
      <c r="C352" s="10" t="str">
        <f t="shared" si="47"/>
        <v>SUNWORK LIPS RETAIL 5GR</v>
      </c>
      <c r="D352" s="10">
        <f t="shared" si="50"/>
        <v>0</v>
      </c>
      <c r="E352" s="13" t="str">
        <f t="shared" si="51"/>
        <v>0</v>
      </c>
      <c r="F352" s="10" t="str">
        <f t="shared" si="52"/>
        <v/>
      </c>
      <c r="G352" s="1" t="str">
        <f t="shared" si="48"/>
        <v>210039PERILOGISTIC - BOD PERILOGISTIC LIBERAD0S</v>
      </c>
      <c r="H352" s="1" t="str">
        <f t="shared" si="49"/>
        <v>PERILOGISTIC - BOD PERILOGISTIC LIBERAD0S</v>
      </c>
      <c r="I352" s="1" t="str">
        <f t="shared" si="53"/>
        <v>.</v>
      </c>
      <c r="K352" s="2"/>
      <c r="L352" s="2" t="s">
        <v>30</v>
      </c>
      <c r="M352" s="2"/>
      <c r="N352" s="2"/>
      <c r="O352" s="2"/>
    </row>
    <row r="353" spans="1:15" ht="11.25" customHeight="1" x14ac:dyDescent="0.25">
      <c r="A353" s="10" t="str">
        <f t="shared" si="45"/>
        <v>PERILOGISTIC - BOD PERILOGISTIC LIBERAD0S</v>
      </c>
      <c r="B353" s="10">
        <f t="shared" si="46"/>
        <v>210039</v>
      </c>
      <c r="C353" s="10" t="str">
        <f t="shared" si="47"/>
        <v>SUNWORK LIPS RETAIL 5GR</v>
      </c>
      <c r="D353" s="10">
        <f t="shared" si="50"/>
        <v>766616</v>
      </c>
      <c r="E353" s="13" t="str">
        <f t="shared" si="51"/>
        <v>31/7/2019</v>
      </c>
      <c r="F353" s="10">
        <f t="shared" si="52"/>
        <v>43</v>
      </c>
      <c r="G353" s="1" t="str">
        <f t="shared" si="48"/>
        <v>210039PERILOGISTIC - BOD PERILOGISTIC LIBERAD0S</v>
      </c>
      <c r="H353" s="1">
        <f t="shared" si="49"/>
        <v>0</v>
      </c>
      <c r="I353" s="1" t="str">
        <f t="shared" si="53"/>
        <v>.</v>
      </c>
      <c r="K353" s="2"/>
      <c r="L353" s="2"/>
      <c r="M353" s="2">
        <v>766616</v>
      </c>
      <c r="N353" s="4">
        <v>43677</v>
      </c>
      <c r="O353" s="2" t="s">
        <v>131</v>
      </c>
    </row>
    <row r="354" spans="1:15" ht="11.25" customHeight="1" x14ac:dyDescent="0.25">
      <c r="A354" s="10" t="str">
        <f t="shared" si="45"/>
        <v>PERILOGISTIC01 - BOD PERILOGISTIC BAJA</v>
      </c>
      <c r="B354" s="10">
        <f t="shared" si="46"/>
        <v>210039</v>
      </c>
      <c r="C354" s="10" t="str">
        <f t="shared" si="47"/>
        <v>SUNWORK LIPS RETAIL 5GR</v>
      </c>
      <c r="D354" s="10">
        <f t="shared" si="50"/>
        <v>0</v>
      </c>
      <c r="E354" s="13" t="str">
        <f t="shared" si="51"/>
        <v>0</v>
      </c>
      <c r="F354" s="10" t="str">
        <f t="shared" si="52"/>
        <v/>
      </c>
      <c r="G354" s="1" t="str">
        <f t="shared" si="48"/>
        <v>210039PERILOGISTIC01 - BOD PERILOGISTIC BAJA</v>
      </c>
      <c r="H354" s="1" t="str">
        <f t="shared" si="49"/>
        <v>PERILOGISTIC01 - BOD PERILOGISTIC BAJA</v>
      </c>
      <c r="I354" s="1" t="str">
        <f t="shared" si="53"/>
        <v>.</v>
      </c>
      <c r="K354" s="2"/>
      <c r="L354" s="2" t="s">
        <v>52</v>
      </c>
      <c r="M354" s="2"/>
      <c r="N354" s="2"/>
      <c r="O354" s="2"/>
    </row>
    <row r="355" spans="1:15" ht="11.25" customHeight="1" x14ac:dyDescent="0.25">
      <c r="A355" s="10" t="str">
        <f t="shared" si="45"/>
        <v>PERILOGISTIC01 - BOD PERILOGISTIC BAJA</v>
      </c>
      <c r="B355" s="10">
        <f t="shared" si="46"/>
        <v>210039</v>
      </c>
      <c r="C355" s="10" t="str">
        <f t="shared" si="47"/>
        <v>SUNWORK LIPS RETAIL 5GR</v>
      </c>
      <c r="D355" s="10">
        <f t="shared" si="50"/>
        <v>33241</v>
      </c>
      <c r="E355" s="13" t="str">
        <f t="shared" si="51"/>
        <v>30/11/2016</v>
      </c>
      <c r="F355" s="10">
        <f t="shared" si="52"/>
        <v>2</v>
      </c>
      <c r="G355" s="1" t="str">
        <f t="shared" si="48"/>
        <v>210039PERILOGISTIC01 - BOD PERILOGISTIC BAJA</v>
      </c>
      <c r="H355" s="1">
        <f t="shared" si="49"/>
        <v>0</v>
      </c>
      <c r="I355" s="1" t="str">
        <f t="shared" si="53"/>
        <v>.</v>
      </c>
      <c r="K355" s="2"/>
      <c r="L355" s="2"/>
      <c r="M355" s="2">
        <v>33241</v>
      </c>
      <c r="N355" s="4">
        <v>42704</v>
      </c>
      <c r="O355" s="2" t="s">
        <v>43</v>
      </c>
    </row>
    <row r="356" spans="1:15" ht="11.25" customHeight="1" x14ac:dyDescent="0.25">
      <c r="A356" s="10" t="str">
        <f t="shared" si="45"/>
        <v>PERILOGISTIC01 - BOD PERILOGISTIC BAJA</v>
      </c>
      <c r="B356" s="10">
        <f t="shared" si="46"/>
        <v>210039</v>
      </c>
      <c r="C356" s="10" t="str">
        <f t="shared" si="47"/>
        <v>SUNWORK LIPS RETAIL 5GR</v>
      </c>
      <c r="D356" s="10">
        <f t="shared" si="50"/>
        <v>52041</v>
      </c>
      <c r="E356" s="13" t="str">
        <f t="shared" si="51"/>
        <v>31/7/2018</v>
      </c>
      <c r="F356" s="10">
        <f t="shared" si="52"/>
        <v>1</v>
      </c>
      <c r="G356" s="1" t="str">
        <f t="shared" si="48"/>
        <v>210039PERILOGISTIC01 - BOD PERILOGISTIC BAJA</v>
      </c>
      <c r="H356" s="1">
        <f t="shared" si="49"/>
        <v>0</v>
      </c>
      <c r="I356" s="1" t="str">
        <f t="shared" si="53"/>
        <v>.</v>
      </c>
      <c r="K356" s="2"/>
      <c r="L356" s="2"/>
      <c r="M356" s="2">
        <v>52041</v>
      </c>
      <c r="N356" s="4">
        <v>43312</v>
      </c>
      <c r="O356" s="2" t="s">
        <v>53</v>
      </c>
    </row>
    <row r="357" spans="1:15" ht="11.25" customHeight="1" x14ac:dyDescent="0.25">
      <c r="A357" s="10" t="str">
        <f t="shared" si="45"/>
        <v>PERILOGISTIC02 - BOD PERILOGISTIC BLOQUEADO / DIF</v>
      </c>
      <c r="B357" s="10">
        <f t="shared" si="46"/>
        <v>210039</v>
      </c>
      <c r="C357" s="10" t="str">
        <f t="shared" si="47"/>
        <v>SUNWORK LIPS RETAIL 5GR</v>
      </c>
      <c r="D357" s="10">
        <f t="shared" si="50"/>
        <v>0</v>
      </c>
      <c r="E357" s="13" t="str">
        <f t="shared" si="51"/>
        <v>0</v>
      </c>
      <c r="F357" s="10" t="str">
        <f t="shared" si="52"/>
        <v/>
      </c>
      <c r="G357" s="1" t="str">
        <f t="shared" si="48"/>
        <v>210039PERILOGISTIC02 - BOD PERILOGISTIC BLOQUEADO / DIF</v>
      </c>
      <c r="H357" s="1" t="str">
        <f t="shared" si="49"/>
        <v>PERILOGISTIC02 - BOD PERILOGISTIC BLOQUEADO / DIF</v>
      </c>
      <c r="I357" s="1" t="str">
        <f t="shared" si="53"/>
        <v>.</v>
      </c>
      <c r="K357" s="2"/>
      <c r="L357" s="2" t="s">
        <v>132</v>
      </c>
      <c r="M357" s="2"/>
      <c r="N357" s="2"/>
      <c r="O357" s="2"/>
    </row>
    <row r="358" spans="1:15" ht="11.25" customHeight="1" x14ac:dyDescent="0.25">
      <c r="A358" s="10" t="str">
        <f t="shared" si="45"/>
        <v>PERILOGISTIC02 - BOD PERILOGISTIC BLOQUEADO / DIF</v>
      </c>
      <c r="B358" s="10">
        <f t="shared" si="46"/>
        <v>210039</v>
      </c>
      <c r="C358" s="10" t="str">
        <f t="shared" si="47"/>
        <v>SUNWORK LIPS RETAIL 5GR</v>
      </c>
      <c r="D358" s="10">
        <f t="shared" si="50"/>
        <v>53161</v>
      </c>
      <c r="E358" s="13" t="str">
        <f t="shared" si="51"/>
        <v>30/11/2018</v>
      </c>
      <c r="F358" s="10">
        <f t="shared" si="52"/>
        <v>7</v>
      </c>
      <c r="G358" s="1" t="str">
        <f t="shared" si="48"/>
        <v>210039PERILOGISTIC02 - BOD PERILOGISTIC BLOQUEADO / DIF</v>
      </c>
      <c r="H358" s="1">
        <f t="shared" si="49"/>
        <v>0</v>
      </c>
      <c r="I358" s="1" t="str">
        <f t="shared" si="53"/>
        <v>.</v>
      </c>
      <c r="K358" s="2"/>
      <c r="L358" s="2"/>
      <c r="M358" s="2">
        <v>53161</v>
      </c>
      <c r="N358" s="4">
        <v>43434</v>
      </c>
      <c r="O358" s="2" t="s">
        <v>145</v>
      </c>
    </row>
    <row r="359" spans="1:15" ht="11.25" customHeight="1" x14ac:dyDescent="0.25">
      <c r="A359" s="10" t="str">
        <f t="shared" si="45"/>
        <v>PERILOGISTIC03 - BOD PERILOGISTIC DETERIORADOS</v>
      </c>
      <c r="B359" s="10">
        <f t="shared" si="46"/>
        <v>210039</v>
      </c>
      <c r="C359" s="10" t="str">
        <f t="shared" si="47"/>
        <v>SUNWORK LIPS RETAIL 5GR</v>
      </c>
      <c r="D359" s="10">
        <f t="shared" si="50"/>
        <v>0</v>
      </c>
      <c r="E359" s="13" t="str">
        <f t="shared" si="51"/>
        <v>0</v>
      </c>
      <c r="F359" s="10" t="str">
        <f t="shared" si="52"/>
        <v/>
      </c>
      <c r="G359" s="1" t="str">
        <f t="shared" si="48"/>
        <v>210039PERILOGISTIC03 - BOD PERILOGISTIC DETERIORADOS</v>
      </c>
      <c r="H359" s="1" t="str">
        <f t="shared" si="49"/>
        <v>PERILOGISTIC03 - BOD PERILOGISTIC DETERIORADOS</v>
      </c>
      <c r="I359" s="1" t="str">
        <f t="shared" si="53"/>
        <v>.</v>
      </c>
      <c r="K359" s="2"/>
      <c r="L359" s="2" t="s">
        <v>57</v>
      </c>
      <c r="M359" s="2"/>
      <c r="N359" s="2"/>
      <c r="O359" s="2"/>
    </row>
    <row r="360" spans="1:15" ht="11.25" customHeight="1" x14ac:dyDescent="0.25">
      <c r="A360" s="10" t="str">
        <f t="shared" si="45"/>
        <v>PERILOGISTIC03 - BOD PERILOGISTIC DETERIORADOS</v>
      </c>
      <c r="B360" s="10">
        <f t="shared" si="46"/>
        <v>210039</v>
      </c>
      <c r="C360" s="10" t="str">
        <f t="shared" si="47"/>
        <v>SUNWORK LIPS RETAIL 5GR</v>
      </c>
      <c r="D360" s="10">
        <f t="shared" si="50"/>
        <v>52311</v>
      </c>
      <c r="E360" s="13" t="str">
        <f t="shared" si="51"/>
        <v>31/8/2018</v>
      </c>
      <c r="F360" s="10">
        <f t="shared" si="52"/>
        <v>107</v>
      </c>
      <c r="G360" s="1" t="str">
        <f t="shared" si="48"/>
        <v>210039PERILOGISTIC03 - BOD PERILOGISTIC DETERIORADOS</v>
      </c>
      <c r="H360" s="1">
        <f t="shared" si="49"/>
        <v>0</v>
      </c>
      <c r="I360" s="1" t="str">
        <f t="shared" si="53"/>
        <v>.</v>
      </c>
      <c r="K360" s="2"/>
      <c r="L360" s="2"/>
      <c r="M360" s="2">
        <v>52311</v>
      </c>
      <c r="N360" s="4">
        <v>43343</v>
      </c>
      <c r="O360" s="2" t="s">
        <v>70</v>
      </c>
    </row>
    <row r="361" spans="1:15" ht="11.25" customHeight="1" x14ac:dyDescent="0.25">
      <c r="A361" s="10" t="str">
        <f t="shared" si="45"/>
        <v>PERILOGISTIC03 - BOD PERILOGISTIC DETERIORADOS</v>
      </c>
      <c r="B361" s="10">
        <f t="shared" si="46"/>
        <v>210039</v>
      </c>
      <c r="C361" s="10" t="str">
        <f t="shared" si="47"/>
        <v>SUNWORK LIPS RETAIL 5GR</v>
      </c>
      <c r="D361" s="10">
        <f t="shared" si="50"/>
        <v>52661</v>
      </c>
      <c r="E361" s="13" t="str">
        <f t="shared" si="51"/>
        <v>30/9/2018</v>
      </c>
      <c r="F361" s="10">
        <f t="shared" si="52"/>
        <v>16</v>
      </c>
      <c r="G361" s="1" t="str">
        <f t="shared" si="48"/>
        <v>210039PERILOGISTIC03 - BOD PERILOGISTIC DETERIORADOS</v>
      </c>
      <c r="H361" s="1">
        <f t="shared" si="49"/>
        <v>0</v>
      </c>
      <c r="I361" s="1" t="str">
        <f t="shared" si="53"/>
        <v>.</v>
      </c>
      <c r="K361" s="2"/>
      <c r="L361" s="2"/>
      <c r="M361" s="2">
        <v>52661</v>
      </c>
      <c r="N361" s="4">
        <v>43373</v>
      </c>
      <c r="O361" s="2" t="s">
        <v>173</v>
      </c>
    </row>
    <row r="362" spans="1:15" ht="11.25" customHeight="1" x14ac:dyDescent="0.25">
      <c r="A362" s="10" t="str">
        <f t="shared" si="45"/>
        <v>PERILOGISTIC03 - BOD PERILOGISTIC DETERIORADOS</v>
      </c>
      <c r="B362" s="10">
        <f t="shared" si="46"/>
        <v>210039</v>
      </c>
      <c r="C362" s="10" t="str">
        <f t="shared" si="47"/>
        <v>SUNWORK LIPS RETAIL 5GR</v>
      </c>
      <c r="D362" s="10">
        <f t="shared" si="50"/>
        <v>52861</v>
      </c>
      <c r="E362" s="13" t="str">
        <f t="shared" si="51"/>
        <v>31/10/2018</v>
      </c>
      <c r="F362" s="10">
        <f t="shared" si="52"/>
        <v>88</v>
      </c>
      <c r="G362" s="1" t="str">
        <f t="shared" si="48"/>
        <v>210039PERILOGISTIC03 - BOD PERILOGISTIC DETERIORADOS</v>
      </c>
      <c r="H362" s="1">
        <f t="shared" si="49"/>
        <v>0</v>
      </c>
      <c r="I362" s="1" t="str">
        <f t="shared" si="53"/>
        <v>.</v>
      </c>
      <c r="K362" s="2"/>
      <c r="L362" s="2"/>
      <c r="M362" s="2">
        <v>52861</v>
      </c>
      <c r="N362" s="4">
        <v>43404</v>
      </c>
      <c r="O362" s="2" t="s">
        <v>208</v>
      </c>
    </row>
    <row r="363" spans="1:15" ht="11.25" customHeight="1" x14ac:dyDescent="0.25">
      <c r="A363" s="10" t="str">
        <f t="shared" si="45"/>
        <v>PERILOGISTIC03 - BOD PERILOGISTIC DETERIORADOS</v>
      </c>
      <c r="B363" s="10">
        <f t="shared" si="46"/>
        <v>210039</v>
      </c>
      <c r="C363" s="10" t="str">
        <f t="shared" si="47"/>
        <v>SUNWORK LIPS RETAIL 5GR</v>
      </c>
      <c r="D363" s="10">
        <f t="shared" si="50"/>
        <v>52971</v>
      </c>
      <c r="E363" s="13" t="str">
        <f t="shared" si="51"/>
        <v>31/10/2018</v>
      </c>
      <c r="F363" s="10">
        <f t="shared" si="52"/>
        <v>78</v>
      </c>
      <c r="G363" s="1" t="str">
        <f t="shared" si="48"/>
        <v>210039PERILOGISTIC03 - BOD PERILOGISTIC DETERIORADOS</v>
      </c>
      <c r="H363" s="1">
        <f t="shared" si="49"/>
        <v>0</v>
      </c>
      <c r="I363" s="1" t="str">
        <f t="shared" si="53"/>
        <v>.</v>
      </c>
      <c r="K363" s="2"/>
      <c r="L363" s="2"/>
      <c r="M363" s="2">
        <v>52971</v>
      </c>
      <c r="N363" s="4">
        <v>43404</v>
      </c>
      <c r="O363" s="2" t="s">
        <v>209</v>
      </c>
    </row>
    <row r="364" spans="1:15" ht="11.25" customHeight="1" x14ac:dyDescent="0.25">
      <c r="A364" s="10" t="str">
        <f t="shared" si="45"/>
        <v>PERILOGISTIC03 - BOD PERILOGISTIC DETERIORADOS</v>
      </c>
      <c r="B364" s="10">
        <f t="shared" si="46"/>
        <v>210039</v>
      </c>
      <c r="C364" s="10" t="str">
        <f t="shared" si="47"/>
        <v>SUNWORK LIPS RETAIL 5GR</v>
      </c>
      <c r="D364" s="10">
        <f t="shared" si="50"/>
        <v>53161</v>
      </c>
      <c r="E364" s="13" t="str">
        <f t="shared" si="51"/>
        <v>30/11/2018</v>
      </c>
      <c r="F364" s="10">
        <f t="shared" si="52"/>
        <v>92</v>
      </c>
      <c r="G364" s="1" t="str">
        <f t="shared" si="48"/>
        <v>210039PERILOGISTIC03 - BOD PERILOGISTIC DETERIORADOS</v>
      </c>
      <c r="H364" s="1">
        <f t="shared" si="49"/>
        <v>0</v>
      </c>
      <c r="I364" s="1" t="str">
        <f t="shared" si="53"/>
        <v>.</v>
      </c>
      <c r="K364" s="2"/>
      <c r="L364" s="2"/>
      <c r="M364" s="2">
        <v>53161</v>
      </c>
      <c r="N364" s="4">
        <v>43434</v>
      </c>
      <c r="O364" s="2" t="s">
        <v>201</v>
      </c>
    </row>
    <row r="365" spans="1:15" ht="11.25" customHeight="1" x14ac:dyDescent="0.25">
      <c r="A365" s="10" t="str">
        <f t="shared" si="45"/>
        <v>PERILOGISTIC05 - BOD PERILOGISTIC DEVOLUCION</v>
      </c>
      <c r="B365" s="10">
        <f t="shared" si="46"/>
        <v>210039</v>
      </c>
      <c r="C365" s="10" t="str">
        <f t="shared" si="47"/>
        <v>SUNWORK LIPS RETAIL 5GR</v>
      </c>
      <c r="D365" s="10">
        <f t="shared" si="50"/>
        <v>0</v>
      </c>
      <c r="E365" s="13" t="str">
        <f t="shared" si="51"/>
        <v>0</v>
      </c>
      <c r="F365" s="10" t="str">
        <f t="shared" si="52"/>
        <v/>
      </c>
      <c r="G365" s="1" t="str">
        <f t="shared" si="48"/>
        <v>210039PERILOGISTIC05 - BOD PERILOGISTIC DEVOLUCION</v>
      </c>
      <c r="H365" s="1" t="str">
        <f t="shared" si="49"/>
        <v>PERILOGISTIC05 - BOD PERILOGISTIC DEVOLUCION</v>
      </c>
      <c r="I365" s="1" t="str">
        <f t="shared" si="53"/>
        <v>.</v>
      </c>
      <c r="K365" s="2"/>
      <c r="L365" s="2" t="s">
        <v>187</v>
      </c>
      <c r="M365" s="2"/>
      <c r="N365" s="2"/>
      <c r="O365" s="2"/>
    </row>
    <row r="366" spans="1:15" ht="11.25" customHeight="1" x14ac:dyDescent="0.25">
      <c r="A366" s="10" t="str">
        <f t="shared" si="45"/>
        <v>PERILOGISTIC05 - BOD PERILOGISTIC DEVOLUCION</v>
      </c>
      <c r="B366" s="10">
        <f t="shared" si="46"/>
        <v>210039</v>
      </c>
      <c r="C366" s="10" t="str">
        <f t="shared" si="47"/>
        <v>SUNWORK LIPS RETAIL 5GR</v>
      </c>
      <c r="D366" s="10">
        <f t="shared" si="50"/>
        <v>766616</v>
      </c>
      <c r="E366" s="13" t="str">
        <f t="shared" si="51"/>
        <v>31/7/2019</v>
      </c>
      <c r="F366" s="10">
        <f t="shared" si="52"/>
        <v>75</v>
      </c>
      <c r="G366" s="1" t="str">
        <f t="shared" si="48"/>
        <v>210039PERILOGISTIC05 - BOD PERILOGISTIC DEVOLUCION</v>
      </c>
      <c r="H366" s="1">
        <f t="shared" si="49"/>
        <v>0</v>
      </c>
      <c r="I366" s="1" t="str">
        <f t="shared" si="53"/>
        <v>.</v>
      </c>
      <c r="K366" s="2"/>
      <c r="L366" s="2"/>
      <c r="M366" s="2">
        <v>766616</v>
      </c>
      <c r="N366" s="4">
        <v>43677</v>
      </c>
      <c r="O366" s="2" t="s">
        <v>210</v>
      </c>
    </row>
    <row r="367" spans="1:15" ht="11.25" customHeight="1" x14ac:dyDescent="0.25">
      <c r="A367" s="10" t="str">
        <f t="shared" si="45"/>
        <v>POR FACTURAR - BODEGA POR FACTURAR</v>
      </c>
      <c r="B367" s="10">
        <f t="shared" si="46"/>
        <v>210039</v>
      </c>
      <c r="C367" s="10" t="str">
        <f t="shared" si="47"/>
        <v>SUNWORK LIPS RETAIL 5GR</v>
      </c>
      <c r="D367" s="10">
        <f t="shared" si="50"/>
        <v>0</v>
      </c>
      <c r="E367" s="13" t="str">
        <f t="shared" si="51"/>
        <v>0</v>
      </c>
      <c r="F367" s="10" t="str">
        <f t="shared" si="52"/>
        <v/>
      </c>
      <c r="G367" s="1" t="str">
        <f t="shared" si="48"/>
        <v>210039POR FACTURAR - BODEGA POR FACTURAR</v>
      </c>
      <c r="H367" s="1" t="str">
        <f t="shared" si="49"/>
        <v>POR FACTURAR - BODEGA POR FACTURAR</v>
      </c>
      <c r="I367" s="1" t="str">
        <f t="shared" si="53"/>
        <v>.</v>
      </c>
      <c r="K367" s="2"/>
      <c r="L367" s="2" t="s">
        <v>33</v>
      </c>
      <c r="M367" s="2"/>
      <c r="N367" s="2"/>
      <c r="O367" s="2"/>
    </row>
    <row r="368" spans="1:15" ht="11.25" customHeight="1" x14ac:dyDescent="0.25">
      <c r="A368" s="10" t="str">
        <f t="shared" si="45"/>
        <v>POR FACTURAR - BODEGA POR FACTURAR</v>
      </c>
      <c r="B368" s="10">
        <f t="shared" si="46"/>
        <v>210039</v>
      </c>
      <c r="C368" s="10" t="str">
        <f t="shared" si="47"/>
        <v>SUNWORK LIPS RETAIL 5GR</v>
      </c>
      <c r="D368" s="10">
        <f t="shared" si="50"/>
        <v>52681</v>
      </c>
      <c r="E368" s="13" t="str">
        <f t="shared" si="51"/>
        <v>30/3/2017</v>
      </c>
      <c r="F368" s="10">
        <f t="shared" si="52"/>
        <v>1</v>
      </c>
      <c r="G368" s="1" t="str">
        <f t="shared" si="48"/>
        <v>210039POR FACTURAR - BODEGA POR FACTURAR</v>
      </c>
      <c r="H368" s="1">
        <f t="shared" si="49"/>
        <v>0</v>
      </c>
      <c r="I368" s="1" t="str">
        <f t="shared" si="53"/>
        <v>.</v>
      </c>
      <c r="K368" s="2"/>
      <c r="L368" s="2"/>
      <c r="M368" s="2">
        <v>52681</v>
      </c>
      <c r="N368" s="4">
        <v>42824</v>
      </c>
      <c r="O368" s="2" t="s">
        <v>53</v>
      </c>
    </row>
    <row r="369" spans="1:15" ht="11.25" customHeight="1" x14ac:dyDescent="0.25">
      <c r="A369" s="10" t="str">
        <f t="shared" si="45"/>
        <v>POR FACTURAR - BODEGA POR FACTURAR</v>
      </c>
      <c r="B369" s="10">
        <f t="shared" si="46"/>
        <v>210039</v>
      </c>
      <c r="C369" s="10" t="str">
        <f t="shared" si="47"/>
        <v>SUNWORK LIPS RETAIL 5GR</v>
      </c>
      <c r="D369" s="10">
        <f t="shared" si="50"/>
        <v>52971</v>
      </c>
      <c r="E369" s="13" t="str">
        <f t="shared" si="51"/>
        <v>31/10/2018</v>
      </c>
      <c r="F369" s="10">
        <f t="shared" si="52"/>
        <v>3</v>
      </c>
      <c r="G369" s="1" t="str">
        <f t="shared" si="48"/>
        <v>210039POR FACTURAR - BODEGA POR FACTURAR</v>
      </c>
      <c r="H369" s="1">
        <f t="shared" si="49"/>
        <v>0</v>
      </c>
      <c r="I369" s="1" t="str">
        <f t="shared" si="53"/>
        <v>.</v>
      </c>
      <c r="K369" s="2"/>
      <c r="L369" s="2"/>
      <c r="M369" s="2">
        <v>52971</v>
      </c>
      <c r="N369" s="4">
        <v>43404</v>
      </c>
      <c r="O369" s="2" t="s">
        <v>31</v>
      </c>
    </row>
    <row r="370" spans="1:15" ht="11.25" customHeight="1" x14ac:dyDescent="0.25">
      <c r="A370" s="10" t="str">
        <f t="shared" si="45"/>
        <v>POR FACTURAR - BODEGA POR FACTURAR</v>
      </c>
      <c r="B370" s="10">
        <f t="shared" si="46"/>
        <v>210039</v>
      </c>
      <c r="C370" s="10" t="str">
        <f t="shared" si="47"/>
        <v>SUNWORK LIPS RETAIL 5GR</v>
      </c>
      <c r="D370" s="10">
        <f t="shared" si="50"/>
        <v>766616</v>
      </c>
      <c r="E370" s="13" t="str">
        <f t="shared" si="51"/>
        <v>31/7/2019</v>
      </c>
      <c r="F370" s="10">
        <f t="shared" si="52"/>
        <v>186</v>
      </c>
      <c r="G370" s="1" t="str">
        <f t="shared" si="48"/>
        <v>210039POR FACTURAR - BODEGA POR FACTURAR</v>
      </c>
      <c r="H370" s="1">
        <f t="shared" si="49"/>
        <v>0</v>
      </c>
      <c r="I370" s="1" t="str">
        <f t="shared" si="53"/>
        <v>.</v>
      </c>
      <c r="K370" s="2"/>
      <c r="L370" s="2"/>
      <c r="M370" s="2">
        <v>766616</v>
      </c>
      <c r="N370" s="4">
        <v>43677</v>
      </c>
      <c r="O370" s="2" t="s">
        <v>211</v>
      </c>
    </row>
    <row r="371" spans="1:15" ht="11.25" customHeight="1" x14ac:dyDescent="0.25">
      <c r="A371" s="10" t="str">
        <f t="shared" si="45"/>
        <v>SALA DE VENTAS - BODEGA SALA DE VENTAS</v>
      </c>
      <c r="B371" s="10">
        <f t="shared" si="46"/>
        <v>210039</v>
      </c>
      <c r="C371" s="10" t="str">
        <f t="shared" si="47"/>
        <v>SUNWORK LIPS RETAIL 5GR</v>
      </c>
      <c r="D371" s="10">
        <f t="shared" si="50"/>
        <v>0</v>
      </c>
      <c r="E371" s="13" t="str">
        <f t="shared" si="51"/>
        <v>0</v>
      </c>
      <c r="F371" s="10" t="str">
        <f t="shared" si="52"/>
        <v/>
      </c>
      <c r="G371" s="1" t="str">
        <f t="shared" si="48"/>
        <v>210039SALA DE VENTAS - BODEGA SALA DE VENTAS</v>
      </c>
      <c r="H371" s="1" t="str">
        <f t="shared" si="49"/>
        <v>SALA DE VENTAS - BODEGA SALA DE VENTAS</v>
      </c>
      <c r="I371" s="1" t="str">
        <f t="shared" si="53"/>
        <v>.</v>
      </c>
      <c r="K371" s="2"/>
      <c r="L371" s="2" t="s">
        <v>109</v>
      </c>
      <c r="M371" s="2"/>
      <c r="N371" s="2"/>
      <c r="O371" s="2"/>
    </row>
    <row r="372" spans="1:15" ht="11.25" customHeight="1" x14ac:dyDescent="0.25">
      <c r="A372" s="10" t="str">
        <f t="shared" si="45"/>
        <v>SALA DE VENTAS - BODEGA SALA DE VENTAS</v>
      </c>
      <c r="B372" s="10">
        <f t="shared" si="46"/>
        <v>210039</v>
      </c>
      <c r="C372" s="10" t="str">
        <f t="shared" si="47"/>
        <v>SUNWORK LIPS RETAIL 5GR</v>
      </c>
      <c r="D372" s="10">
        <f t="shared" si="50"/>
        <v>52971</v>
      </c>
      <c r="E372" s="13" t="str">
        <f t="shared" si="51"/>
        <v>31/10/2018</v>
      </c>
      <c r="F372" s="10">
        <f t="shared" si="52"/>
        <v>1</v>
      </c>
      <c r="G372" s="1" t="str">
        <f t="shared" si="48"/>
        <v>210039SALA DE VENTAS - BODEGA SALA DE VENTAS</v>
      </c>
      <c r="H372" s="1">
        <f t="shared" si="49"/>
        <v>0</v>
      </c>
      <c r="I372" s="1" t="str">
        <f t="shared" si="53"/>
        <v>.</v>
      </c>
      <c r="K372" s="2"/>
      <c r="L372" s="2"/>
      <c r="M372" s="2">
        <v>52971</v>
      </c>
      <c r="N372" s="4">
        <v>43404</v>
      </c>
      <c r="O372" s="2" t="s">
        <v>53</v>
      </c>
    </row>
    <row r="373" spans="1:15" ht="11.25" customHeight="1" x14ac:dyDescent="0.25">
      <c r="A373" s="10" t="str">
        <f t="shared" si="45"/>
        <v>SALA DE VENTAS - BODEGA SALA DE VENTAS</v>
      </c>
      <c r="B373" s="10">
        <f t="shared" si="46"/>
        <v>210043</v>
      </c>
      <c r="C373" s="10" t="str">
        <f t="shared" si="47"/>
        <v>SUNWORK PACK 3 PRODUCTOS</v>
      </c>
      <c r="D373" s="10">
        <f t="shared" si="50"/>
        <v>0</v>
      </c>
      <c r="E373" s="13" t="str">
        <f t="shared" si="51"/>
        <v>0</v>
      </c>
      <c r="F373" s="10" t="str">
        <f t="shared" si="52"/>
        <v/>
      </c>
      <c r="G373" s="1" t="str">
        <f t="shared" si="48"/>
        <v>210043SALA DE VENTAS - BODEGA SALA DE VENTAS</v>
      </c>
      <c r="H373" s="1">
        <f t="shared" si="49"/>
        <v>0</v>
      </c>
      <c r="I373" s="1">
        <f t="shared" si="53"/>
        <v>210043</v>
      </c>
      <c r="K373" s="2" t="s">
        <v>212</v>
      </c>
      <c r="L373" s="2"/>
      <c r="M373" s="2"/>
      <c r="N373" s="2"/>
      <c r="O373" s="2"/>
    </row>
    <row r="374" spans="1:15" ht="11.25" customHeight="1" x14ac:dyDescent="0.25">
      <c r="A374" s="10" t="str">
        <f t="shared" si="45"/>
        <v>JL - BODEGA JL</v>
      </c>
      <c r="B374" s="10">
        <f t="shared" si="46"/>
        <v>210043</v>
      </c>
      <c r="C374" s="10" t="str">
        <f t="shared" si="47"/>
        <v>SUNWORK PACK 3 PRODUCTOS</v>
      </c>
      <c r="D374" s="10">
        <f t="shared" si="50"/>
        <v>0</v>
      </c>
      <c r="E374" s="13" t="str">
        <f t="shared" si="51"/>
        <v>0</v>
      </c>
      <c r="F374" s="10" t="str">
        <f t="shared" si="52"/>
        <v/>
      </c>
      <c r="G374" s="1" t="str">
        <f t="shared" si="48"/>
        <v>210043JL - BODEGA JL</v>
      </c>
      <c r="H374" s="1" t="str">
        <f t="shared" si="49"/>
        <v>JL - BODEGA JL</v>
      </c>
      <c r="I374" s="1" t="str">
        <f t="shared" si="53"/>
        <v>.</v>
      </c>
      <c r="K374" s="2"/>
      <c r="L374" s="2" t="s">
        <v>40</v>
      </c>
      <c r="M374" s="2"/>
      <c r="N374" s="2"/>
      <c r="O374" s="2"/>
    </row>
    <row r="375" spans="1:15" ht="11.25" customHeight="1" x14ac:dyDescent="0.25">
      <c r="A375" s="10" t="str">
        <f t="shared" si="45"/>
        <v>JL - BODEGA JL</v>
      </c>
      <c r="B375" s="10">
        <f t="shared" si="46"/>
        <v>210043</v>
      </c>
      <c r="C375" s="10" t="str">
        <f t="shared" si="47"/>
        <v>SUNWORK PACK 3 PRODUCTOS</v>
      </c>
      <c r="D375" s="10">
        <f t="shared" si="50"/>
        <v>40771</v>
      </c>
      <c r="E375" s="13" t="str">
        <f t="shared" si="51"/>
        <v>30/12/2016</v>
      </c>
      <c r="F375" s="10">
        <f t="shared" si="52"/>
        <v>40</v>
      </c>
      <c r="G375" s="1" t="str">
        <f t="shared" si="48"/>
        <v>210043JL - BODEGA JL</v>
      </c>
      <c r="H375" s="1">
        <f t="shared" si="49"/>
        <v>0</v>
      </c>
      <c r="I375" s="1" t="str">
        <f t="shared" si="53"/>
        <v>.</v>
      </c>
      <c r="K375" s="2"/>
      <c r="L375" s="2"/>
      <c r="M375" s="2">
        <v>40771</v>
      </c>
      <c r="N375" s="4">
        <v>42734</v>
      </c>
      <c r="O375" s="2" t="s">
        <v>106</v>
      </c>
    </row>
    <row r="376" spans="1:15" ht="11.25" customHeight="1" x14ac:dyDescent="0.25">
      <c r="A376" s="10" t="str">
        <f t="shared" si="45"/>
        <v>JL - BODEGA JL</v>
      </c>
      <c r="B376" s="10">
        <f t="shared" si="46"/>
        <v>210043</v>
      </c>
      <c r="C376" s="10" t="str">
        <f t="shared" si="47"/>
        <v>SUNWORK PACK 3 PRODUCTOS</v>
      </c>
      <c r="D376" s="10">
        <f t="shared" si="50"/>
        <v>40801</v>
      </c>
      <c r="E376" s="13" t="str">
        <f t="shared" si="51"/>
        <v>30/11/2016</v>
      </c>
      <c r="F376" s="10">
        <f t="shared" si="52"/>
        <v>40</v>
      </c>
      <c r="G376" s="1" t="str">
        <f t="shared" si="48"/>
        <v>210043JL - BODEGA JL</v>
      </c>
      <c r="H376" s="1">
        <f t="shared" si="49"/>
        <v>0</v>
      </c>
      <c r="I376" s="1" t="str">
        <f t="shared" si="53"/>
        <v>.</v>
      </c>
      <c r="K376" s="2"/>
      <c r="L376" s="2"/>
      <c r="M376" s="2">
        <v>40801</v>
      </c>
      <c r="N376" s="4">
        <v>42704</v>
      </c>
      <c r="O376" s="2" t="s">
        <v>106</v>
      </c>
    </row>
    <row r="377" spans="1:15" ht="11.25" customHeight="1" x14ac:dyDescent="0.25">
      <c r="A377" s="10" t="str">
        <f t="shared" si="45"/>
        <v>PERILOGISTIC01 - BOD PERILOGISTIC BAJA</v>
      </c>
      <c r="B377" s="10">
        <f t="shared" si="46"/>
        <v>210043</v>
      </c>
      <c r="C377" s="10" t="str">
        <f t="shared" si="47"/>
        <v>SUNWORK PACK 3 PRODUCTOS</v>
      </c>
      <c r="D377" s="10">
        <f t="shared" si="50"/>
        <v>0</v>
      </c>
      <c r="E377" s="13" t="str">
        <f t="shared" si="51"/>
        <v>0</v>
      </c>
      <c r="F377" s="10" t="str">
        <f t="shared" si="52"/>
        <v/>
      </c>
      <c r="G377" s="1" t="str">
        <f t="shared" si="48"/>
        <v>210043PERILOGISTIC01 - BOD PERILOGISTIC BAJA</v>
      </c>
      <c r="H377" s="1" t="str">
        <f t="shared" si="49"/>
        <v>PERILOGISTIC01 - BOD PERILOGISTIC BAJA</v>
      </c>
      <c r="I377" s="1" t="str">
        <f t="shared" si="53"/>
        <v>.</v>
      </c>
      <c r="K377" s="2"/>
      <c r="L377" s="2" t="s">
        <v>52</v>
      </c>
      <c r="M377" s="2"/>
      <c r="N377" s="2"/>
      <c r="O377" s="2"/>
    </row>
    <row r="378" spans="1:15" ht="11.25" customHeight="1" x14ac:dyDescent="0.25">
      <c r="A378" s="10" t="str">
        <f t="shared" si="45"/>
        <v>PERILOGISTIC01 - BOD PERILOGISTIC BAJA</v>
      </c>
      <c r="B378" s="10">
        <f t="shared" si="46"/>
        <v>210043</v>
      </c>
      <c r="C378" s="10" t="str">
        <f t="shared" si="47"/>
        <v>SUNWORK PACK 3 PRODUCTOS</v>
      </c>
      <c r="D378" s="10">
        <f t="shared" si="50"/>
        <v>40301</v>
      </c>
      <c r="E378" s="13" t="str">
        <f t="shared" si="51"/>
        <v>31/1/2017</v>
      </c>
      <c r="F378" s="10">
        <f t="shared" si="52"/>
        <v>1</v>
      </c>
      <c r="G378" s="1" t="str">
        <f t="shared" si="48"/>
        <v>210043PERILOGISTIC01 - BOD PERILOGISTIC BAJA</v>
      </c>
      <c r="H378" s="1">
        <f t="shared" si="49"/>
        <v>0</v>
      </c>
      <c r="I378" s="1" t="str">
        <f t="shared" si="53"/>
        <v>.</v>
      </c>
      <c r="K378" s="2"/>
      <c r="L378" s="2"/>
      <c r="M378" s="2">
        <v>40301</v>
      </c>
      <c r="N378" s="4">
        <v>42766</v>
      </c>
      <c r="O378" s="2" t="s">
        <v>53</v>
      </c>
    </row>
    <row r="379" spans="1:15" ht="11.25" customHeight="1" x14ac:dyDescent="0.25">
      <c r="A379" s="10" t="str">
        <f t="shared" si="45"/>
        <v>PERILOGISTIC01 - BOD PERILOGISTIC BAJA</v>
      </c>
      <c r="B379" s="10">
        <f t="shared" si="46"/>
        <v>210043</v>
      </c>
      <c r="C379" s="10" t="str">
        <f t="shared" si="47"/>
        <v>SUNWORK PACK 3 PRODUCTOS</v>
      </c>
      <c r="D379" s="10">
        <f t="shared" si="50"/>
        <v>40771</v>
      </c>
      <c r="E379" s="13" t="str">
        <f t="shared" si="51"/>
        <v>30/12/2016</v>
      </c>
      <c r="F379" s="10">
        <f t="shared" si="52"/>
        <v>2</v>
      </c>
      <c r="G379" s="1" t="str">
        <f t="shared" si="48"/>
        <v>210043PERILOGISTIC01 - BOD PERILOGISTIC BAJA</v>
      </c>
      <c r="H379" s="1">
        <f t="shared" si="49"/>
        <v>0</v>
      </c>
      <c r="I379" s="1" t="str">
        <f t="shared" si="53"/>
        <v>.</v>
      </c>
      <c r="K379" s="2"/>
      <c r="L379" s="2"/>
      <c r="M379" s="2">
        <v>40771</v>
      </c>
      <c r="N379" s="4">
        <v>42734</v>
      </c>
      <c r="O379" s="2" t="s">
        <v>43</v>
      </c>
    </row>
    <row r="380" spans="1:15" ht="11.25" customHeight="1" x14ac:dyDescent="0.25">
      <c r="A380" s="10" t="str">
        <f t="shared" si="45"/>
        <v>PERILOGISTIC01 - BOD PERILOGISTIC BAJA</v>
      </c>
      <c r="B380" s="10">
        <f t="shared" si="46"/>
        <v>210048</v>
      </c>
      <c r="C380" s="10" t="str">
        <f t="shared" si="47"/>
        <v>SUNWORK 60GR</v>
      </c>
      <c r="D380" s="10">
        <f t="shared" si="50"/>
        <v>0</v>
      </c>
      <c r="E380" s="13" t="str">
        <f t="shared" si="51"/>
        <v>0</v>
      </c>
      <c r="F380" s="10" t="str">
        <f t="shared" si="52"/>
        <v/>
      </c>
      <c r="G380" s="1" t="str">
        <f t="shared" si="48"/>
        <v>210048PERILOGISTIC01 - BOD PERILOGISTIC BAJA</v>
      </c>
      <c r="H380" s="1">
        <f t="shared" si="49"/>
        <v>0</v>
      </c>
      <c r="I380" s="1">
        <f t="shared" si="53"/>
        <v>210048</v>
      </c>
      <c r="K380" s="2" t="s">
        <v>213</v>
      </c>
      <c r="L380" s="2"/>
      <c r="M380" s="2"/>
      <c r="N380" s="2"/>
      <c r="O380" s="2"/>
    </row>
    <row r="381" spans="1:15" ht="11.25" customHeight="1" x14ac:dyDescent="0.25">
      <c r="A381" s="10" t="str">
        <f t="shared" si="45"/>
        <v>OFICINA - BODEGA OFICINA</v>
      </c>
      <c r="B381" s="10">
        <f t="shared" si="46"/>
        <v>210048</v>
      </c>
      <c r="C381" s="10" t="str">
        <f t="shared" si="47"/>
        <v>SUNWORK 60GR</v>
      </c>
      <c r="D381" s="10">
        <f t="shared" si="50"/>
        <v>0</v>
      </c>
      <c r="E381" s="13" t="str">
        <f t="shared" si="51"/>
        <v>0</v>
      </c>
      <c r="F381" s="10" t="str">
        <f t="shared" si="52"/>
        <v/>
      </c>
      <c r="G381" s="1" t="str">
        <f t="shared" si="48"/>
        <v>210048OFICINA - BODEGA OFICINA</v>
      </c>
      <c r="H381" s="1" t="str">
        <f t="shared" si="49"/>
        <v>OFICINA - BODEGA OFICINA</v>
      </c>
      <c r="I381" s="1" t="str">
        <f t="shared" si="53"/>
        <v>.</v>
      </c>
      <c r="K381" s="2"/>
      <c r="L381" s="2" t="s">
        <v>19</v>
      </c>
      <c r="M381" s="2"/>
      <c r="N381" s="2"/>
      <c r="O381" s="2"/>
    </row>
    <row r="382" spans="1:15" ht="11.25" customHeight="1" x14ac:dyDescent="0.25">
      <c r="A382" s="10" t="str">
        <f t="shared" si="45"/>
        <v>OFICINA - BODEGA OFICINA</v>
      </c>
      <c r="B382" s="10">
        <f t="shared" si="46"/>
        <v>210048</v>
      </c>
      <c r="C382" s="10" t="str">
        <f t="shared" si="47"/>
        <v>SUNWORK 60GR</v>
      </c>
      <c r="D382" s="10">
        <f t="shared" si="50"/>
        <v>346814</v>
      </c>
      <c r="E382" s="13" t="str">
        <f t="shared" si="51"/>
        <v>30/3/2017</v>
      </c>
      <c r="F382" s="10">
        <f t="shared" si="52"/>
        <v>26</v>
      </c>
      <c r="G382" s="1" t="str">
        <f t="shared" si="48"/>
        <v>210048OFICINA - BODEGA OFICINA</v>
      </c>
      <c r="H382" s="1">
        <f t="shared" si="49"/>
        <v>0</v>
      </c>
      <c r="I382" s="1" t="str">
        <f t="shared" si="53"/>
        <v>.</v>
      </c>
      <c r="K382" s="2"/>
      <c r="L382" s="2"/>
      <c r="M382" s="2">
        <v>346814</v>
      </c>
      <c r="N382" s="4">
        <v>42824</v>
      </c>
      <c r="O382" s="2" t="s">
        <v>129</v>
      </c>
    </row>
    <row r="383" spans="1:15" ht="11.25" customHeight="1" x14ac:dyDescent="0.25">
      <c r="A383" s="10" t="str">
        <f t="shared" si="45"/>
        <v>PERILOGISTIC - BOD PERILOGISTIC LIBERAD0S</v>
      </c>
      <c r="B383" s="10">
        <f t="shared" si="46"/>
        <v>210048</v>
      </c>
      <c r="C383" s="10" t="str">
        <f t="shared" si="47"/>
        <v>SUNWORK 60GR</v>
      </c>
      <c r="D383" s="10">
        <f t="shared" si="50"/>
        <v>0</v>
      </c>
      <c r="E383" s="13" t="str">
        <f t="shared" si="51"/>
        <v>0</v>
      </c>
      <c r="F383" s="10" t="str">
        <f t="shared" si="52"/>
        <v/>
      </c>
      <c r="G383" s="1" t="str">
        <f t="shared" si="48"/>
        <v>210048PERILOGISTIC - BOD PERILOGISTIC LIBERAD0S</v>
      </c>
      <c r="H383" s="1" t="str">
        <f t="shared" si="49"/>
        <v>PERILOGISTIC - BOD PERILOGISTIC LIBERAD0S</v>
      </c>
      <c r="I383" s="1" t="str">
        <f t="shared" si="53"/>
        <v>.</v>
      </c>
      <c r="K383" s="2"/>
      <c r="L383" s="2" t="s">
        <v>30</v>
      </c>
      <c r="M383" s="2"/>
      <c r="N383" s="2"/>
      <c r="O383" s="2"/>
    </row>
    <row r="384" spans="1:15" ht="11.25" customHeight="1" x14ac:dyDescent="0.25">
      <c r="A384" s="10" t="str">
        <f t="shared" si="45"/>
        <v>PERILOGISTIC - BOD PERILOGISTIC LIBERAD0S</v>
      </c>
      <c r="B384" s="10">
        <f t="shared" si="46"/>
        <v>210048</v>
      </c>
      <c r="C384" s="10" t="str">
        <f t="shared" si="47"/>
        <v>SUNWORK 60GR</v>
      </c>
      <c r="D384" s="10">
        <f t="shared" si="50"/>
        <v>1275214</v>
      </c>
      <c r="E384" s="13" t="str">
        <f t="shared" si="51"/>
        <v>30/12/2017</v>
      </c>
      <c r="F384" s="10">
        <f t="shared" si="52"/>
        <v>1</v>
      </c>
      <c r="G384" s="1" t="str">
        <f t="shared" si="48"/>
        <v>210048PERILOGISTIC - BOD PERILOGISTIC LIBERAD0S</v>
      </c>
      <c r="H384" s="1">
        <f t="shared" si="49"/>
        <v>0</v>
      </c>
      <c r="I384" s="1" t="str">
        <f t="shared" si="53"/>
        <v>.</v>
      </c>
      <c r="K384" s="2"/>
      <c r="L384" s="2"/>
      <c r="M384" s="2">
        <v>1275214</v>
      </c>
      <c r="N384" s="4">
        <v>43099</v>
      </c>
      <c r="O384" s="2" t="s">
        <v>53</v>
      </c>
    </row>
    <row r="385" spans="1:15" ht="11.25" customHeight="1" x14ac:dyDescent="0.25">
      <c r="A385" s="10" t="str">
        <f t="shared" si="45"/>
        <v>PERILOGISTIC - BOD PERILOGISTIC LIBERAD0S</v>
      </c>
      <c r="B385" s="10">
        <f t="shared" si="46"/>
        <v>210048</v>
      </c>
      <c r="C385" s="10" t="str">
        <f t="shared" si="47"/>
        <v>SUNWORK 60GR</v>
      </c>
      <c r="D385" s="10">
        <f t="shared" si="50"/>
        <v>775116</v>
      </c>
      <c r="E385" s="13" t="str">
        <f t="shared" si="51"/>
        <v>31/7/2019</v>
      </c>
      <c r="F385" s="10">
        <f t="shared" si="52"/>
        <v>27214</v>
      </c>
      <c r="G385" s="1" t="str">
        <f t="shared" si="48"/>
        <v>210048PERILOGISTIC - BOD PERILOGISTIC LIBERAD0S</v>
      </c>
      <c r="H385" s="1">
        <f t="shared" si="49"/>
        <v>0</v>
      </c>
      <c r="I385" s="1" t="str">
        <f t="shared" si="53"/>
        <v>.</v>
      </c>
      <c r="K385" s="2"/>
      <c r="L385" s="2"/>
      <c r="M385" s="2">
        <v>775116</v>
      </c>
      <c r="N385" s="4">
        <v>43677</v>
      </c>
      <c r="O385" s="2" t="s">
        <v>214</v>
      </c>
    </row>
    <row r="386" spans="1:15" ht="11.25" customHeight="1" x14ac:dyDescent="0.25">
      <c r="A386" s="10" t="str">
        <f t="shared" si="45"/>
        <v>PERILOGISTIC - BOD PERILOGISTIC LIBERAD0S</v>
      </c>
      <c r="B386" s="10">
        <f t="shared" si="46"/>
        <v>210048</v>
      </c>
      <c r="C386" s="10" t="str">
        <f t="shared" si="47"/>
        <v>SUNWORK 60GR</v>
      </c>
      <c r="D386" s="10">
        <f t="shared" si="50"/>
        <v>782316</v>
      </c>
      <c r="E386" s="13" t="str">
        <f t="shared" si="51"/>
        <v>31/7/2019</v>
      </c>
      <c r="F386" s="10">
        <f t="shared" si="52"/>
        <v>13130</v>
      </c>
      <c r="G386" s="1" t="str">
        <f t="shared" si="48"/>
        <v>210048PERILOGISTIC - BOD PERILOGISTIC LIBERAD0S</v>
      </c>
      <c r="H386" s="1">
        <f t="shared" si="49"/>
        <v>0</v>
      </c>
      <c r="I386" s="1" t="str">
        <f t="shared" si="53"/>
        <v>.</v>
      </c>
      <c r="K386" s="2"/>
      <c r="L386" s="2"/>
      <c r="M386" s="2">
        <v>782316</v>
      </c>
      <c r="N386" s="4">
        <v>43677</v>
      </c>
      <c r="O386" s="2" t="s">
        <v>215</v>
      </c>
    </row>
    <row r="387" spans="1:15" ht="11.25" customHeight="1" x14ac:dyDescent="0.25">
      <c r="A387" s="10" t="str">
        <f t="shared" si="45"/>
        <v>PERILOGISTIC01 - BOD PERILOGISTIC BAJA</v>
      </c>
      <c r="B387" s="10">
        <f t="shared" si="46"/>
        <v>210048</v>
      </c>
      <c r="C387" s="10" t="str">
        <f t="shared" si="47"/>
        <v>SUNWORK 60GR</v>
      </c>
      <c r="D387" s="10">
        <f t="shared" si="50"/>
        <v>0</v>
      </c>
      <c r="E387" s="13" t="str">
        <f t="shared" si="51"/>
        <v>0</v>
      </c>
      <c r="F387" s="10" t="str">
        <f t="shared" si="52"/>
        <v/>
      </c>
      <c r="G387" s="1" t="str">
        <f t="shared" si="48"/>
        <v>210048PERILOGISTIC01 - BOD PERILOGISTIC BAJA</v>
      </c>
      <c r="H387" s="1" t="str">
        <f t="shared" si="49"/>
        <v>PERILOGISTIC01 - BOD PERILOGISTIC BAJA</v>
      </c>
      <c r="I387" s="1" t="str">
        <f t="shared" si="53"/>
        <v>.</v>
      </c>
      <c r="K387" s="2"/>
      <c r="L387" s="2" t="s">
        <v>52</v>
      </c>
      <c r="M387" s="2"/>
      <c r="N387" s="2"/>
      <c r="O387" s="2"/>
    </row>
    <row r="388" spans="1:15" ht="11.25" customHeight="1" x14ac:dyDescent="0.25">
      <c r="A388" s="10" t="str">
        <f t="shared" si="45"/>
        <v>PERILOGISTIC01 - BOD PERILOGISTIC BAJA</v>
      </c>
      <c r="B388" s="10">
        <f t="shared" si="46"/>
        <v>210048</v>
      </c>
      <c r="C388" s="10" t="str">
        <f t="shared" si="47"/>
        <v>SUNWORK 60GR</v>
      </c>
      <c r="D388" s="10">
        <f t="shared" si="50"/>
        <v>804615</v>
      </c>
      <c r="E388" s="13" t="str">
        <f t="shared" si="51"/>
        <v>31/8/2018</v>
      </c>
      <c r="F388" s="10">
        <f t="shared" si="52"/>
        <v>1</v>
      </c>
      <c r="G388" s="1" t="str">
        <f t="shared" si="48"/>
        <v>210048PERILOGISTIC01 - BOD PERILOGISTIC BAJA</v>
      </c>
      <c r="H388" s="1">
        <f t="shared" si="49"/>
        <v>0</v>
      </c>
      <c r="I388" s="1" t="str">
        <f t="shared" si="53"/>
        <v>.</v>
      </c>
      <c r="K388" s="2"/>
      <c r="L388" s="2"/>
      <c r="M388" s="2">
        <v>804615</v>
      </c>
      <c r="N388" s="4">
        <v>43343</v>
      </c>
      <c r="O388" s="2" t="s">
        <v>53</v>
      </c>
    </row>
    <row r="389" spans="1:15" ht="11.25" customHeight="1" x14ac:dyDescent="0.25">
      <c r="A389" s="10" t="str">
        <f t="shared" si="45"/>
        <v>PERILOGISTIC01 - BOD PERILOGISTIC BAJA</v>
      </c>
      <c r="B389" s="10">
        <f t="shared" si="46"/>
        <v>210048</v>
      </c>
      <c r="C389" s="10" t="str">
        <f t="shared" si="47"/>
        <v>SUNWORK 60GR</v>
      </c>
      <c r="D389" s="10">
        <f t="shared" si="50"/>
        <v>915312</v>
      </c>
      <c r="E389" s="13" t="str">
        <f t="shared" si="51"/>
        <v>30/9/2015</v>
      </c>
      <c r="F389" s="10">
        <f t="shared" si="52"/>
        <v>8</v>
      </c>
      <c r="G389" s="1" t="str">
        <f t="shared" si="48"/>
        <v>210048PERILOGISTIC01 - BOD PERILOGISTIC BAJA</v>
      </c>
      <c r="H389" s="1">
        <f t="shared" si="49"/>
        <v>0</v>
      </c>
      <c r="I389" s="1" t="str">
        <f t="shared" si="53"/>
        <v>.</v>
      </c>
      <c r="K389" s="2"/>
      <c r="L389" s="2"/>
      <c r="M389" s="2">
        <v>915312</v>
      </c>
      <c r="N389" s="4">
        <v>42277</v>
      </c>
      <c r="O389" s="2" t="s">
        <v>58</v>
      </c>
    </row>
    <row r="390" spans="1:15" ht="11.25" customHeight="1" x14ac:dyDescent="0.25">
      <c r="A390" s="10" t="str">
        <f t="shared" si="45"/>
        <v>PERILOGISTIC01 - BOD PERILOGISTIC BAJA</v>
      </c>
      <c r="B390" s="10">
        <f t="shared" si="46"/>
        <v>210048</v>
      </c>
      <c r="C390" s="10" t="str">
        <f t="shared" si="47"/>
        <v>SUNWORK 60GR</v>
      </c>
      <c r="D390" s="10">
        <f t="shared" si="50"/>
        <v>1230512</v>
      </c>
      <c r="E390" s="13" t="str">
        <f t="shared" si="51"/>
        <v>31/12/2015</v>
      </c>
      <c r="F390" s="10">
        <f t="shared" si="52"/>
        <v>19</v>
      </c>
      <c r="G390" s="1" t="str">
        <f t="shared" si="48"/>
        <v>210048PERILOGISTIC01 - BOD PERILOGISTIC BAJA</v>
      </c>
      <c r="H390" s="1">
        <f t="shared" si="49"/>
        <v>0</v>
      </c>
      <c r="I390" s="1" t="str">
        <f t="shared" si="53"/>
        <v>.</v>
      </c>
      <c r="K390" s="2"/>
      <c r="L390" s="2"/>
      <c r="M390" s="2">
        <v>1230512</v>
      </c>
      <c r="N390" s="4">
        <v>42369</v>
      </c>
      <c r="O390" s="2" t="s">
        <v>91</v>
      </c>
    </row>
    <row r="391" spans="1:15" ht="11.25" customHeight="1" x14ac:dyDescent="0.25">
      <c r="A391" s="10" t="str">
        <f t="shared" si="45"/>
        <v>PERILOGISTIC03 - BOD PERILOGISTIC DETERIORADOS</v>
      </c>
      <c r="B391" s="10">
        <f t="shared" si="46"/>
        <v>210048</v>
      </c>
      <c r="C391" s="10" t="str">
        <f t="shared" si="47"/>
        <v>SUNWORK 60GR</v>
      </c>
      <c r="D391" s="10">
        <f t="shared" si="50"/>
        <v>0</v>
      </c>
      <c r="E391" s="13" t="str">
        <f t="shared" si="51"/>
        <v>0</v>
      </c>
      <c r="F391" s="10" t="str">
        <f t="shared" si="52"/>
        <v/>
      </c>
      <c r="G391" s="1" t="str">
        <f t="shared" si="48"/>
        <v>210048PERILOGISTIC03 - BOD PERILOGISTIC DETERIORADOS</v>
      </c>
      <c r="H391" s="1" t="str">
        <f t="shared" si="49"/>
        <v>PERILOGISTIC03 - BOD PERILOGISTIC DETERIORADOS</v>
      </c>
      <c r="I391" s="1" t="str">
        <f t="shared" si="53"/>
        <v>.</v>
      </c>
      <c r="K391" s="2"/>
      <c r="L391" s="2" t="s">
        <v>57</v>
      </c>
      <c r="M391" s="2"/>
      <c r="N391" s="2"/>
      <c r="O391" s="2"/>
    </row>
    <row r="392" spans="1:15" ht="11.25" customHeight="1" x14ac:dyDescent="0.25">
      <c r="A392" s="10" t="str">
        <f t="shared" ref="A392:A455" si="54">IF(H392=0,A391,H392)</f>
        <v>PERILOGISTIC03 - BOD PERILOGISTIC DETERIORADOS</v>
      </c>
      <c r="B392" s="10">
        <f t="shared" ref="B392:B455" si="55">IF(I392=".",B391,I392)</f>
        <v>210048</v>
      </c>
      <c r="C392" s="10" t="str">
        <f t="shared" ref="C392:C455" si="56">UPPER(IF(I392=".",C391,MID(K392,13,80)))</f>
        <v>SUNWORK 60GR</v>
      </c>
      <c r="D392" s="10">
        <f t="shared" si="50"/>
        <v>804615</v>
      </c>
      <c r="E392" s="13" t="str">
        <f t="shared" si="51"/>
        <v>31/8/2018</v>
      </c>
      <c r="F392" s="10">
        <f t="shared" si="52"/>
        <v>559</v>
      </c>
      <c r="G392" s="1" t="str">
        <f t="shared" ref="G392:G455" si="57">+B392&amp;A392</f>
        <v>210048PERILOGISTIC03 - BOD PERILOGISTIC DETERIORADOS</v>
      </c>
      <c r="H392" s="1">
        <f t="shared" ref="H392:H455" si="58">+L392</f>
        <v>0</v>
      </c>
      <c r="I392" s="1" t="str">
        <f t="shared" si="53"/>
        <v>.</v>
      </c>
      <c r="K392" s="2"/>
      <c r="L392" s="2"/>
      <c r="M392" s="2">
        <v>804615</v>
      </c>
      <c r="N392" s="4">
        <v>43343</v>
      </c>
      <c r="O392" s="2" t="s">
        <v>216</v>
      </c>
    </row>
    <row r="393" spans="1:15" ht="11.25" customHeight="1" x14ac:dyDescent="0.25">
      <c r="A393" s="10" t="str">
        <f t="shared" si="54"/>
        <v>PERILOGISTIC03 - BOD PERILOGISTIC DETERIORADOS</v>
      </c>
      <c r="B393" s="10">
        <f t="shared" si="55"/>
        <v>210048</v>
      </c>
      <c r="C393" s="10" t="str">
        <f t="shared" si="56"/>
        <v>SUNWORK 60GR</v>
      </c>
      <c r="D393" s="10">
        <f t="shared" ref="D393:D456" si="59">IF(IFERROR(+M393,"")&lt;&gt;"    0/1/1900",IFERROR(+M393,""),0)</f>
        <v>961115</v>
      </c>
      <c r="E393" s="13" t="str">
        <f t="shared" ref="E393:E456" si="60">IF(IFERROR(DAY(N393)&amp;"/"&amp;MONTH(N393)&amp;"/"&amp;YEAR(N393),"")="0/1/1900","0",IFERROR(DAY(N393)&amp;"/"&amp;MONTH(N393)&amp;"/"&amp;YEAR(N393),""))</f>
        <v>30/9/2018</v>
      </c>
      <c r="F393" s="10">
        <f t="shared" ref="F393:F456" si="61">IFERROR(IF($A$2&lt;N393,VALUE(MID(O393,1,LEN(O393)-3)),""),"")</f>
        <v>890</v>
      </c>
      <c r="G393" s="1" t="str">
        <f t="shared" si="57"/>
        <v>210048PERILOGISTIC03 - BOD PERILOGISTIC DETERIORADOS</v>
      </c>
      <c r="H393" s="1">
        <f t="shared" si="58"/>
        <v>0</v>
      </c>
      <c r="I393" s="1" t="str">
        <f t="shared" ref="I393:I456" si="62">IFERROR(VALUE(MID(K393,4,6)),".")</f>
        <v>.</v>
      </c>
      <c r="K393" s="2"/>
      <c r="L393" s="2"/>
      <c r="M393" s="2">
        <v>961115</v>
      </c>
      <c r="N393" s="4">
        <v>43373</v>
      </c>
      <c r="O393" s="2" t="s">
        <v>217</v>
      </c>
    </row>
    <row r="394" spans="1:15" ht="11.25" customHeight="1" x14ac:dyDescent="0.25">
      <c r="A394" s="10" t="str">
        <f t="shared" si="54"/>
        <v>PERILOGISTIC03 - BOD PERILOGISTIC DETERIORADOS</v>
      </c>
      <c r="B394" s="10">
        <f t="shared" si="55"/>
        <v>210048</v>
      </c>
      <c r="C394" s="10" t="str">
        <f t="shared" si="56"/>
        <v>SUNWORK 60GR</v>
      </c>
      <c r="D394" s="10">
        <f t="shared" si="59"/>
        <v>1275214</v>
      </c>
      <c r="E394" s="13" t="str">
        <f t="shared" si="60"/>
        <v>30/12/2017</v>
      </c>
      <c r="F394" s="10">
        <f t="shared" si="61"/>
        <v>184</v>
      </c>
      <c r="G394" s="1" t="str">
        <f t="shared" si="57"/>
        <v>210048PERILOGISTIC03 - BOD PERILOGISTIC DETERIORADOS</v>
      </c>
      <c r="H394" s="1">
        <f t="shared" si="58"/>
        <v>0</v>
      </c>
      <c r="I394" s="1" t="str">
        <f t="shared" si="62"/>
        <v>.</v>
      </c>
      <c r="K394" s="2"/>
      <c r="L394" s="2"/>
      <c r="M394" s="2">
        <v>1275214</v>
      </c>
      <c r="N394" s="4">
        <v>43099</v>
      </c>
      <c r="O394" s="2" t="s">
        <v>130</v>
      </c>
    </row>
    <row r="395" spans="1:15" ht="11.25" customHeight="1" x14ac:dyDescent="0.25">
      <c r="A395" s="10" t="str">
        <f t="shared" si="54"/>
        <v>PERILOGISTIC03 - BOD PERILOGISTIC DETERIORADOS</v>
      </c>
      <c r="B395" s="10">
        <f t="shared" si="55"/>
        <v>210048</v>
      </c>
      <c r="C395" s="10" t="str">
        <f t="shared" si="56"/>
        <v>SUNWORK 60GR</v>
      </c>
      <c r="D395" s="10">
        <f t="shared" si="59"/>
        <v>775116</v>
      </c>
      <c r="E395" s="13" t="str">
        <f t="shared" si="60"/>
        <v>31/7/2019</v>
      </c>
      <c r="F395" s="10">
        <f t="shared" si="61"/>
        <v>2</v>
      </c>
      <c r="G395" s="1" t="str">
        <f t="shared" si="57"/>
        <v>210048PERILOGISTIC03 - BOD PERILOGISTIC DETERIORADOS</v>
      </c>
      <c r="H395" s="1">
        <f t="shared" si="58"/>
        <v>0</v>
      </c>
      <c r="I395" s="1" t="str">
        <f t="shared" si="62"/>
        <v>.</v>
      </c>
      <c r="K395" s="2"/>
      <c r="L395" s="2"/>
      <c r="M395" s="2">
        <v>775116</v>
      </c>
      <c r="N395" s="4">
        <v>43677</v>
      </c>
      <c r="O395" s="2" t="s">
        <v>43</v>
      </c>
    </row>
    <row r="396" spans="1:15" ht="11.25" customHeight="1" x14ac:dyDescent="0.25">
      <c r="A396" s="10" t="str">
        <f t="shared" si="54"/>
        <v>PERILOGISTIC03 - BOD PERILOGISTIC DETERIORADOS</v>
      </c>
      <c r="B396" s="10">
        <f t="shared" si="55"/>
        <v>210048</v>
      </c>
      <c r="C396" s="10" t="str">
        <f t="shared" si="56"/>
        <v>SUNWORK 60GR</v>
      </c>
      <c r="D396" s="10">
        <f t="shared" si="59"/>
        <v>782316</v>
      </c>
      <c r="E396" s="13" t="str">
        <f t="shared" si="60"/>
        <v>31/7/2019</v>
      </c>
      <c r="F396" s="10">
        <f t="shared" si="61"/>
        <v>6</v>
      </c>
      <c r="G396" s="1" t="str">
        <f t="shared" si="57"/>
        <v>210048PERILOGISTIC03 - BOD PERILOGISTIC DETERIORADOS</v>
      </c>
      <c r="H396" s="1">
        <f t="shared" si="58"/>
        <v>0</v>
      </c>
      <c r="I396" s="1" t="str">
        <f t="shared" si="62"/>
        <v>.</v>
      </c>
      <c r="K396" s="2"/>
      <c r="L396" s="2"/>
      <c r="M396" s="2">
        <v>782316</v>
      </c>
      <c r="N396" s="4">
        <v>43677</v>
      </c>
      <c r="O396" s="2" t="s">
        <v>25</v>
      </c>
    </row>
    <row r="397" spans="1:15" ht="11.25" customHeight="1" x14ac:dyDescent="0.25">
      <c r="A397" s="10" t="str">
        <f t="shared" si="54"/>
        <v>PERILOGISTIC04 - BOD PERILOGISTIC CANJE</v>
      </c>
      <c r="B397" s="10">
        <f t="shared" si="55"/>
        <v>210048</v>
      </c>
      <c r="C397" s="10" t="str">
        <f t="shared" si="56"/>
        <v>SUNWORK 60GR</v>
      </c>
      <c r="D397" s="10">
        <f t="shared" si="59"/>
        <v>0</v>
      </c>
      <c r="E397" s="13" t="str">
        <f t="shared" si="60"/>
        <v>0</v>
      </c>
      <c r="F397" s="10" t="str">
        <f t="shared" si="61"/>
        <v/>
      </c>
      <c r="G397" s="1" t="str">
        <f t="shared" si="57"/>
        <v>210048PERILOGISTIC04 - BOD PERILOGISTIC CANJE</v>
      </c>
      <c r="H397" s="1" t="str">
        <f t="shared" si="58"/>
        <v>PERILOGISTIC04 - BOD PERILOGISTIC CANJE</v>
      </c>
      <c r="I397" s="1" t="str">
        <f t="shared" si="62"/>
        <v>.</v>
      </c>
      <c r="K397" s="2"/>
      <c r="L397" s="2" t="s">
        <v>59</v>
      </c>
      <c r="M397" s="2"/>
      <c r="N397" s="2"/>
      <c r="O397" s="2"/>
    </row>
    <row r="398" spans="1:15" ht="11.25" customHeight="1" x14ac:dyDescent="0.25">
      <c r="A398" s="10" t="str">
        <f t="shared" si="54"/>
        <v>PERILOGISTIC04 - BOD PERILOGISTIC CANJE</v>
      </c>
      <c r="B398" s="10">
        <f t="shared" si="55"/>
        <v>210048</v>
      </c>
      <c r="C398" s="10" t="str">
        <f t="shared" si="56"/>
        <v>SUNWORK 60GR</v>
      </c>
      <c r="D398" s="10">
        <f t="shared" si="59"/>
        <v>804615</v>
      </c>
      <c r="E398" s="13" t="str">
        <f t="shared" si="60"/>
        <v>31/8/2018</v>
      </c>
      <c r="F398" s="10">
        <f t="shared" si="61"/>
        <v>5</v>
      </c>
      <c r="G398" s="1" t="str">
        <f t="shared" si="57"/>
        <v>210048PERILOGISTIC04 - BOD PERILOGISTIC CANJE</v>
      </c>
      <c r="H398" s="1">
        <f t="shared" si="58"/>
        <v>0</v>
      </c>
      <c r="I398" s="1" t="str">
        <f t="shared" si="62"/>
        <v>.</v>
      </c>
      <c r="K398" s="2"/>
      <c r="L398" s="2"/>
      <c r="M398" s="2">
        <v>804615</v>
      </c>
      <c r="N398" s="4">
        <v>43343</v>
      </c>
      <c r="O398" s="2" t="s">
        <v>56</v>
      </c>
    </row>
    <row r="399" spans="1:15" ht="11.25" customHeight="1" x14ac:dyDescent="0.25">
      <c r="A399" s="10" t="str">
        <f t="shared" si="54"/>
        <v>PERILOGISTIC04 - BOD PERILOGISTIC CANJE</v>
      </c>
      <c r="B399" s="10">
        <f t="shared" si="55"/>
        <v>210048</v>
      </c>
      <c r="C399" s="10" t="str">
        <f t="shared" si="56"/>
        <v>SUNWORK 60GR</v>
      </c>
      <c r="D399" s="10">
        <f t="shared" si="59"/>
        <v>961115</v>
      </c>
      <c r="E399" s="13" t="str">
        <f t="shared" si="60"/>
        <v>30/9/2018</v>
      </c>
      <c r="F399" s="10">
        <f t="shared" si="61"/>
        <v>11</v>
      </c>
      <c r="G399" s="1" t="str">
        <f t="shared" si="57"/>
        <v>210048PERILOGISTIC04 - BOD PERILOGISTIC CANJE</v>
      </c>
      <c r="H399" s="1">
        <f t="shared" si="58"/>
        <v>0</v>
      </c>
      <c r="I399" s="1" t="str">
        <f t="shared" si="62"/>
        <v>.</v>
      </c>
      <c r="K399" s="2"/>
      <c r="L399" s="2"/>
      <c r="M399" s="2">
        <v>961115</v>
      </c>
      <c r="N399" s="4">
        <v>43373</v>
      </c>
      <c r="O399" s="2" t="s">
        <v>123</v>
      </c>
    </row>
    <row r="400" spans="1:15" ht="11.25" customHeight="1" x14ac:dyDescent="0.25">
      <c r="A400" s="10" t="str">
        <f t="shared" si="54"/>
        <v>PERILOGISTIC04 - BOD PERILOGISTIC CANJE</v>
      </c>
      <c r="B400" s="10">
        <f t="shared" si="55"/>
        <v>210048</v>
      </c>
      <c r="C400" s="10" t="str">
        <f t="shared" si="56"/>
        <v>SUNWORK 60GR</v>
      </c>
      <c r="D400" s="10">
        <f t="shared" si="59"/>
        <v>1275214</v>
      </c>
      <c r="E400" s="13" t="str">
        <f t="shared" si="60"/>
        <v>30/12/2017</v>
      </c>
      <c r="F400" s="10">
        <f t="shared" si="61"/>
        <v>2</v>
      </c>
      <c r="G400" s="1" t="str">
        <f t="shared" si="57"/>
        <v>210048PERILOGISTIC04 - BOD PERILOGISTIC CANJE</v>
      </c>
      <c r="H400" s="1">
        <f t="shared" si="58"/>
        <v>0</v>
      </c>
      <c r="I400" s="1" t="str">
        <f t="shared" si="62"/>
        <v>.</v>
      </c>
      <c r="K400" s="2"/>
      <c r="L400" s="2"/>
      <c r="M400" s="2">
        <v>1275214</v>
      </c>
      <c r="N400" s="4">
        <v>43099</v>
      </c>
      <c r="O400" s="2" t="s">
        <v>43</v>
      </c>
    </row>
    <row r="401" spans="1:15" ht="11.25" customHeight="1" x14ac:dyDescent="0.25">
      <c r="A401" s="10" t="str">
        <f t="shared" si="54"/>
        <v>PERILOGISTIC05 - BOD PERILOGISTIC DEVOLUCION</v>
      </c>
      <c r="B401" s="10">
        <f t="shared" si="55"/>
        <v>210048</v>
      </c>
      <c r="C401" s="10" t="str">
        <f t="shared" si="56"/>
        <v>SUNWORK 60GR</v>
      </c>
      <c r="D401" s="10">
        <f t="shared" si="59"/>
        <v>0</v>
      </c>
      <c r="E401" s="13" t="str">
        <f t="shared" si="60"/>
        <v>0</v>
      </c>
      <c r="F401" s="10" t="str">
        <f t="shared" si="61"/>
        <v/>
      </c>
      <c r="G401" s="1" t="str">
        <f t="shared" si="57"/>
        <v>210048PERILOGISTIC05 - BOD PERILOGISTIC DEVOLUCION</v>
      </c>
      <c r="H401" s="1" t="str">
        <f t="shared" si="58"/>
        <v>PERILOGISTIC05 - BOD PERILOGISTIC DEVOLUCION</v>
      </c>
      <c r="I401" s="1" t="str">
        <f t="shared" si="62"/>
        <v>.</v>
      </c>
      <c r="K401" s="2"/>
      <c r="L401" s="2" t="s">
        <v>187</v>
      </c>
      <c r="M401" s="2"/>
      <c r="N401" s="2"/>
      <c r="O401" s="2"/>
    </row>
    <row r="402" spans="1:15" ht="11.25" customHeight="1" x14ac:dyDescent="0.25">
      <c r="A402" s="10" t="str">
        <f t="shared" si="54"/>
        <v>PERILOGISTIC05 - BOD PERILOGISTIC DEVOLUCION</v>
      </c>
      <c r="B402" s="10">
        <f t="shared" si="55"/>
        <v>210048</v>
      </c>
      <c r="C402" s="10" t="str">
        <f t="shared" si="56"/>
        <v>SUNWORK 60GR</v>
      </c>
      <c r="D402" s="10">
        <f t="shared" si="59"/>
        <v>804615</v>
      </c>
      <c r="E402" s="13" t="str">
        <f t="shared" si="60"/>
        <v>31/8/2018</v>
      </c>
      <c r="F402" s="10">
        <f t="shared" si="61"/>
        <v>260</v>
      </c>
      <c r="G402" s="1" t="str">
        <f t="shared" si="57"/>
        <v>210048PERILOGISTIC05 - BOD PERILOGISTIC DEVOLUCION</v>
      </c>
      <c r="H402" s="1">
        <f t="shared" si="58"/>
        <v>0</v>
      </c>
      <c r="I402" s="1" t="str">
        <f t="shared" si="62"/>
        <v>.</v>
      </c>
      <c r="K402" s="2"/>
      <c r="L402" s="2"/>
      <c r="M402" s="2">
        <v>804615</v>
      </c>
      <c r="N402" s="4">
        <v>43343</v>
      </c>
      <c r="O402" s="2" t="s">
        <v>218</v>
      </c>
    </row>
    <row r="403" spans="1:15" ht="11.25" customHeight="1" x14ac:dyDescent="0.25">
      <c r="A403" s="10" t="str">
        <f t="shared" si="54"/>
        <v>PERILOGISTIC10 - BOD PERILOGISTIC APROB X ACONDIC</v>
      </c>
      <c r="B403" s="10">
        <f t="shared" si="55"/>
        <v>210048</v>
      </c>
      <c r="C403" s="10" t="str">
        <f t="shared" si="56"/>
        <v>SUNWORK 60GR</v>
      </c>
      <c r="D403" s="10">
        <f t="shared" si="59"/>
        <v>0</v>
      </c>
      <c r="E403" s="13" t="str">
        <f t="shared" si="60"/>
        <v>0</v>
      </c>
      <c r="F403" s="10" t="str">
        <f t="shared" si="61"/>
        <v/>
      </c>
      <c r="G403" s="1" t="str">
        <f t="shared" si="57"/>
        <v>210048PERILOGISTIC10 - BOD PERILOGISTIC APROB X ACONDIC</v>
      </c>
      <c r="H403" s="1" t="str">
        <f t="shared" si="58"/>
        <v>PERILOGISTIC10 - BOD PERILOGISTIC APROB X ACONDIC</v>
      </c>
      <c r="I403" s="1" t="str">
        <f t="shared" si="62"/>
        <v>.</v>
      </c>
      <c r="K403" s="2"/>
      <c r="L403" s="2" t="s">
        <v>189</v>
      </c>
      <c r="M403" s="2"/>
      <c r="N403" s="2"/>
      <c r="O403" s="2"/>
    </row>
    <row r="404" spans="1:15" ht="11.25" customHeight="1" x14ac:dyDescent="0.25">
      <c r="A404" s="10" t="str">
        <f t="shared" si="54"/>
        <v>PERILOGISTIC10 - BOD PERILOGISTIC APROB X ACONDIC</v>
      </c>
      <c r="B404" s="10">
        <f t="shared" si="55"/>
        <v>210048</v>
      </c>
      <c r="C404" s="10" t="str">
        <f t="shared" si="56"/>
        <v>SUNWORK 60GR</v>
      </c>
      <c r="D404" s="10">
        <f t="shared" si="59"/>
        <v>775116</v>
      </c>
      <c r="E404" s="13" t="str">
        <f t="shared" si="60"/>
        <v>31/7/2019</v>
      </c>
      <c r="F404" s="10">
        <f t="shared" si="61"/>
        <v>10</v>
      </c>
      <c r="G404" s="1" t="str">
        <f t="shared" si="57"/>
        <v>210048PERILOGISTIC10 - BOD PERILOGISTIC APROB X ACONDIC</v>
      </c>
      <c r="H404" s="1">
        <f t="shared" si="58"/>
        <v>0</v>
      </c>
      <c r="I404" s="1" t="str">
        <f t="shared" si="62"/>
        <v>.</v>
      </c>
      <c r="K404" s="2"/>
      <c r="L404" s="2"/>
      <c r="M404" s="2">
        <v>775116</v>
      </c>
      <c r="N404" s="4">
        <v>43677</v>
      </c>
      <c r="O404" s="2" t="s">
        <v>137</v>
      </c>
    </row>
    <row r="405" spans="1:15" ht="11.25" customHeight="1" x14ac:dyDescent="0.25">
      <c r="A405" s="10" t="str">
        <f t="shared" si="54"/>
        <v>POR FACTURAR - BODEGA POR FACTURAR</v>
      </c>
      <c r="B405" s="10">
        <f t="shared" si="55"/>
        <v>210048</v>
      </c>
      <c r="C405" s="10" t="str">
        <f t="shared" si="56"/>
        <v>SUNWORK 60GR</v>
      </c>
      <c r="D405" s="10">
        <f t="shared" si="59"/>
        <v>0</v>
      </c>
      <c r="E405" s="13" t="str">
        <f t="shared" si="60"/>
        <v>0</v>
      </c>
      <c r="F405" s="10" t="str">
        <f t="shared" si="61"/>
        <v/>
      </c>
      <c r="G405" s="1" t="str">
        <f t="shared" si="57"/>
        <v>210048POR FACTURAR - BODEGA POR FACTURAR</v>
      </c>
      <c r="H405" s="1" t="str">
        <f t="shared" si="58"/>
        <v>POR FACTURAR - BODEGA POR FACTURAR</v>
      </c>
      <c r="I405" s="1" t="str">
        <f t="shared" si="62"/>
        <v>.</v>
      </c>
      <c r="K405" s="2"/>
      <c r="L405" s="2" t="s">
        <v>33</v>
      </c>
      <c r="M405" s="2"/>
      <c r="N405" s="2"/>
      <c r="O405" s="2"/>
    </row>
    <row r="406" spans="1:15" ht="11.25" customHeight="1" x14ac:dyDescent="0.25">
      <c r="A406" s="10" t="str">
        <f t="shared" si="54"/>
        <v>POR FACTURAR - BODEGA POR FACTURAR</v>
      </c>
      <c r="B406" s="10">
        <f t="shared" si="55"/>
        <v>210048</v>
      </c>
      <c r="C406" s="10" t="str">
        <f t="shared" si="56"/>
        <v>SUNWORK 60GR</v>
      </c>
      <c r="D406" s="10">
        <f t="shared" si="59"/>
        <v>961115</v>
      </c>
      <c r="E406" s="13" t="str">
        <f t="shared" si="60"/>
        <v>30/9/2018</v>
      </c>
      <c r="F406" s="10">
        <f t="shared" si="61"/>
        <v>36</v>
      </c>
      <c r="G406" s="1" t="str">
        <f t="shared" si="57"/>
        <v>210048POR FACTURAR - BODEGA POR FACTURAR</v>
      </c>
      <c r="H406" s="1">
        <f t="shared" si="58"/>
        <v>0</v>
      </c>
      <c r="I406" s="1" t="str">
        <f t="shared" si="62"/>
        <v>.</v>
      </c>
      <c r="K406" s="2"/>
      <c r="L406" s="2"/>
      <c r="M406" s="2">
        <v>961115</v>
      </c>
      <c r="N406" s="4">
        <v>43373</v>
      </c>
      <c r="O406" s="2" t="s">
        <v>116</v>
      </c>
    </row>
    <row r="407" spans="1:15" ht="11.25" customHeight="1" x14ac:dyDescent="0.25">
      <c r="A407" s="10" t="str">
        <f t="shared" si="54"/>
        <v>POR FACTURAR - BODEGA POR FACTURAR</v>
      </c>
      <c r="B407" s="10">
        <f t="shared" si="55"/>
        <v>210048</v>
      </c>
      <c r="C407" s="10" t="str">
        <f t="shared" si="56"/>
        <v>SUNWORK 60GR</v>
      </c>
      <c r="D407" s="10">
        <f t="shared" si="59"/>
        <v>775116</v>
      </c>
      <c r="E407" s="13" t="str">
        <f t="shared" si="60"/>
        <v>31/7/2019</v>
      </c>
      <c r="F407" s="10">
        <f t="shared" si="61"/>
        <v>164</v>
      </c>
      <c r="G407" s="1" t="str">
        <f t="shared" si="57"/>
        <v>210048POR FACTURAR - BODEGA POR FACTURAR</v>
      </c>
      <c r="H407" s="1">
        <f t="shared" si="58"/>
        <v>0</v>
      </c>
      <c r="I407" s="1" t="str">
        <f t="shared" si="62"/>
        <v>.</v>
      </c>
      <c r="K407" s="2"/>
      <c r="L407" s="2"/>
      <c r="M407" s="2">
        <v>775116</v>
      </c>
      <c r="N407" s="4">
        <v>43677</v>
      </c>
      <c r="O407" s="2" t="s">
        <v>219</v>
      </c>
    </row>
    <row r="408" spans="1:15" ht="11.25" customHeight="1" x14ac:dyDescent="0.25">
      <c r="A408" s="10" t="str">
        <f t="shared" si="54"/>
        <v>SALA DE VENTAS - BODEGA SALA DE VENTAS</v>
      </c>
      <c r="B408" s="10">
        <f t="shared" si="55"/>
        <v>210048</v>
      </c>
      <c r="C408" s="10" t="str">
        <f t="shared" si="56"/>
        <v>SUNWORK 60GR</v>
      </c>
      <c r="D408" s="10">
        <f t="shared" si="59"/>
        <v>0</v>
      </c>
      <c r="E408" s="13" t="str">
        <f t="shared" si="60"/>
        <v>0</v>
      </c>
      <c r="F408" s="10" t="str">
        <f t="shared" si="61"/>
        <v/>
      </c>
      <c r="G408" s="1" t="str">
        <f t="shared" si="57"/>
        <v>210048SALA DE VENTAS - BODEGA SALA DE VENTAS</v>
      </c>
      <c r="H408" s="1" t="str">
        <f t="shared" si="58"/>
        <v>SALA DE VENTAS - BODEGA SALA DE VENTAS</v>
      </c>
      <c r="I408" s="1" t="str">
        <f t="shared" si="62"/>
        <v>.</v>
      </c>
      <c r="K408" s="2"/>
      <c r="L408" s="2" t="s">
        <v>109</v>
      </c>
      <c r="M408" s="2"/>
      <c r="N408" s="2"/>
      <c r="O408" s="2"/>
    </row>
    <row r="409" spans="1:15" ht="11.25" customHeight="1" x14ac:dyDescent="0.25">
      <c r="A409" s="10" t="str">
        <f t="shared" si="54"/>
        <v>SALA DE VENTAS - BODEGA SALA DE VENTAS</v>
      </c>
      <c r="B409" s="10">
        <f t="shared" si="55"/>
        <v>210048</v>
      </c>
      <c r="C409" s="10" t="str">
        <f t="shared" si="56"/>
        <v>SUNWORK 60GR</v>
      </c>
      <c r="D409" s="10">
        <f t="shared" si="59"/>
        <v>804615</v>
      </c>
      <c r="E409" s="13" t="str">
        <f t="shared" si="60"/>
        <v>31/8/2018</v>
      </c>
      <c r="F409" s="10">
        <f t="shared" si="61"/>
        <v>209</v>
      </c>
      <c r="G409" s="1" t="str">
        <f t="shared" si="57"/>
        <v>210048SALA DE VENTAS - BODEGA SALA DE VENTAS</v>
      </c>
      <c r="H409" s="1">
        <f t="shared" si="58"/>
        <v>0</v>
      </c>
      <c r="I409" s="1" t="str">
        <f t="shared" si="62"/>
        <v>.</v>
      </c>
      <c r="K409" s="2"/>
      <c r="L409" s="2"/>
      <c r="M409" s="2">
        <v>804615</v>
      </c>
      <c r="N409" s="4">
        <v>43343</v>
      </c>
      <c r="O409" s="2" t="s">
        <v>220</v>
      </c>
    </row>
    <row r="410" spans="1:15" ht="11.25" customHeight="1" x14ac:dyDescent="0.25">
      <c r="A410" s="10" t="str">
        <f t="shared" si="54"/>
        <v>SALA DE VENTAS - BODEGA SALA DE VENTAS</v>
      </c>
      <c r="B410" s="10">
        <f t="shared" si="55"/>
        <v>210048</v>
      </c>
      <c r="C410" s="10" t="str">
        <f t="shared" si="56"/>
        <v>SUNWORK 60GR</v>
      </c>
      <c r="D410" s="10">
        <f t="shared" si="59"/>
        <v>1275214</v>
      </c>
      <c r="E410" s="13" t="str">
        <f t="shared" si="60"/>
        <v>30/12/2017</v>
      </c>
      <c r="F410" s="10">
        <f t="shared" si="61"/>
        <v>5</v>
      </c>
      <c r="G410" s="1" t="str">
        <f t="shared" si="57"/>
        <v>210048SALA DE VENTAS - BODEGA SALA DE VENTAS</v>
      </c>
      <c r="H410" s="1">
        <f t="shared" si="58"/>
        <v>0</v>
      </c>
      <c r="I410" s="1" t="str">
        <f t="shared" si="62"/>
        <v>.</v>
      </c>
      <c r="K410" s="2"/>
      <c r="L410" s="2"/>
      <c r="M410" s="2">
        <v>1275214</v>
      </c>
      <c r="N410" s="4">
        <v>43099</v>
      </c>
      <c r="O410" s="2" t="s">
        <v>56</v>
      </c>
    </row>
    <row r="411" spans="1:15" ht="11.25" customHeight="1" x14ac:dyDescent="0.25">
      <c r="A411" s="10" t="str">
        <f t="shared" si="54"/>
        <v>SALA DE VENTAS - BODEGA SALA DE VENTAS</v>
      </c>
      <c r="B411" s="10">
        <f t="shared" si="55"/>
        <v>210053</v>
      </c>
      <c r="C411" s="10" t="str">
        <f t="shared" si="56"/>
        <v>SUNTIME 340GR</v>
      </c>
      <c r="D411" s="10">
        <f t="shared" si="59"/>
        <v>0</v>
      </c>
      <c r="E411" s="13" t="str">
        <f t="shared" si="60"/>
        <v>0</v>
      </c>
      <c r="F411" s="10" t="str">
        <f t="shared" si="61"/>
        <v/>
      </c>
      <c r="G411" s="1" t="str">
        <f t="shared" si="57"/>
        <v>210053SALA DE VENTAS - BODEGA SALA DE VENTAS</v>
      </c>
      <c r="H411" s="1">
        <f t="shared" si="58"/>
        <v>0</v>
      </c>
      <c r="I411" s="1">
        <f t="shared" si="62"/>
        <v>210053</v>
      </c>
      <c r="K411" s="2" t="s">
        <v>221</v>
      </c>
      <c r="L411" s="2"/>
      <c r="M411" s="2"/>
      <c r="N411" s="2"/>
      <c r="O411" s="2"/>
    </row>
    <row r="412" spans="1:15" ht="11.25" customHeight="1" x14ac:dyDescent="0.25">
      <c r="A412" s="10" t="str">
        <f t="shared" si="54"/>
        <v>OFICINA - BODEGA OFICINA</v>
      </c>
      <c r="B412" s="10">
        <f t="shared" si="55"/>
        <v>210053</v>
      </c>
      <c r="C412" s="10" t="str">
        <f t="shared" si="56"/>
        <v>SUNTIME 340GR</v>
      </c>
      <c r="D412" s="10">
        <f t="shared" si="59"/>
        <v>0</v>
      </c>
      <c r="E412" s="13" t="str">
        <f t="shared" si="60"/>
        <v>0</v>
      </c>
      <c r="F412" s="10" t="str">
        <f t="shared" si="61"/>
        <v/>
      </c>
      <c r="G412" s="1" t="str">
        <f t="shared" si="57"/>
        <v>210053OFICINA - BODEGA OFICINA</v>
      </c>
      <c r="H412" s="1" t="str">
        <f t="shared" si="58"/>
        <v>OFICINA - BODEGA OFICINA</v>
      </c>
      <c r="I412" s="1" t="str">
        <f t="shared" si="62"/>
        <v>.</v>
      </c>
      <c r="K412" s="2"/>
      <c r="L412" s="2" t="s">
        <v>19</v>
      </c>
      <c r="M412" s="2"/>
      <c r="N412" s="2"/>
      <c r="O412" s="2"/>
    </row>
    <row r="413" spans="1:15" ht="11.25" customHeight="1" x14ac:dyDescent="0.25">
      <c r="A413" s="10" t="str">
        <f t="shared" si="54"/>
        <v>OFICINA - BODEGA OFICINA</v>
      </c>
      <c r="B413" s="10">
        <f t="shared" si="55"/>
        <v>210053</v>
      </c>
      <c r="C413" s="10" t="str">
        <f t="shared" si="56"/>
        <v>SUNTIME 340GR</v>
      </c>
      <c r="D413" s="10">
        <f t="shared" si="59"/>
        <v>52681</v>
      </c>
      <c r="E413" s="13" t="str">
        <f t="shared" si="60"/>
        <v>30/3/2017</v>
      </c>
      <c r="F413" s="10">
        <f t="shared" si="61"/>
        <v>4</v>
      </c>
      <c r="G413" s="1" t="str">
        <f t="shared" si="57"/>
        <v>210053OFICINA - BODEGA OFICINA</v>
      </c>
      <c r="H413" s="1">
        <f t="shared" si="58"/>
        <v>0</v>
      </c>
      <c r="I413" s="1" t="str">
        <f t="shared" si="62"/>
        <v>.</v>
      </c>
      <c r="K413" s="2"/>
      <c r="L413" s="2"/>
      <c r="M413" s="2">
        <v>52681</v>
      </c>
      <c r="N413" s="4">
        <v>42824</v>
      </c>
      <c r="O413" s="2" t="s">
        <v>54</v>
      </c>
    </row>
    <row r="414" spans="1:15" ht="11.25" customHeight="1" x14ac:dyDescent="0.25">
      <c r="A414" s="10" t="str">
        <f t="shared" si="54"/>
        <v>PERILOGISTIC - BOD PERILOGISTIC LIBERAD0S</v>
      </c>
      <c r="B414" s="10">
        <f t="shared" si="55"/>
        <v>210053</v>
      </c>
      <c r="C414" s="10" t="str">
        <f t="shared" si="56"/>
        <v>SUNTIME 340GR</v>
      </c>
      <c r="D414" s="10">
        <f t="shared" si="59"/>
        <v>0</v>
      </c>
      <c r="E414" s="13" t="str">
        <f t="shared" si="60"/>
        <v>0</v>
      </c>
      <c r="F414" s="10" t="str">
        <f t="shared" si="61"/>
        <v/>
      </c>
      <c r="G414" s="1" t="str">
        <f t="shared" si="57"/>
        <v>210053PERILOGISTIC - BOD PERILOGISTIC LIBERAD0S</v>
      </c>
      <c r="H414" s="1" t="str">
        <f t="shared" si="58"/>
        <v>PERILOGISTIC - BOD PERILOGISTIC LIBERAD0S</v>
      </c>
      <c r="I414" s="1" t="str">
        <f t="shared" si="62"/>
        <v>.</v>
      </c>
      <c r="K414" s="2"/>
      <c r="L414" s="2" t="s">
        <v>30</v>
      </c>
      <c r="M414" s="2"/>
      <c r="N414" s="2"/>
      <c r="O414" s="2"/>
    </row>
    <row r="415" spans="1:15" ht="11.25" customHeight="1" x14ac:dyDescent="0.25">
      <c r="A415" s="10" t="str">
        <f t="shared" si="54"/>
        <v>PERILOGISTIC - BOD PERILOGISTIC LIBERAD0S</v>
      </c>
      <c r="B415" s="10">
        <f t="shared" si="55"/>
        <v>210053</v>
      </c>
      <c r="C415" s="10" t="str">
        <f t="shared" si="56"/>
        <v>SUNTIME 340GR</v>
      </c>
      <c r="D415" s="10">
        <f t="shared" si="59"/>
        <v>62451</v>
      </c>
      <c r="E415" s="13" t="str">
        <f t="shared" si="60"/>
        <v>30/9/2019</v>
      </c>
      <c r="F415" s="10">
        <f t="shared" si="61"/>
        <v>1977</v>
      </c>
      <c r="G415" s="1" t="str">
        <f t="shared" si="57"/>
        <v>210053PERILOGISTIC - BOD PERILOGISTIC LIBERAD0S</v>
      </c>
      <c r="H415" s="1">
        <f t="shared" si="58"/>
        <v>0</v>
      </c>
      <c r="I415" s="1" t="str">
        <f t="shared" si="62"/>
        <v>.</v>
      </c>
      <c r="K415" s="2"/>
      <c r="L415" s="2"/>
      <c r="M415" s="2">
        <v>62451</v>
      </c>
      <c r="N415" s="4">
        <v>43738</v>
      </c>
      <c r="O415" s="2" t="s">
        <v>222</v>
      </c>
    </row>
    <row r="416" spans="1:15" ht="11.25" customHeight="1" x14ac:dyDescent="0.25">
      <c r="A416" s="10" t="str">
        <f t="shared" si="54"/>
        <v>PERILOGISTIC03 - BOD PERILOGISTIC DETERIORADOS</v>
      </c>
      <c r="B416" s="10">
        <f t="shared" si="55"/>
        <v>210053</v>
      </c>
      <c r="C416" s="10" t="str">
        <f t="shared" si="56"/>
        <v>SUNTIME 340GR</v>
      </c>
      <c r="D416" s="10">
        <f t="shared" si="59"/>
        <v>0</v>
      </c>
      <c r="E416" s="13" t="str">
        <f t="shared" si="60"/>
        <v>0</v>
      </c>
      <c r="F416" s="10" t="str">
        <f t="shared" si="61"/>
        <v/>
      </c>
      <c r="G416" s="1" t="str">
        <f t="shared" si="57"/>
        <v>210053PERILOGISTIC03 - BOD PERILOGISTIC DETERIORADOS</v>
      </c>
      <c r="H416" s="1" t="str">
        <f t="shared" si="58"/>
        <v>PERILOGISTIC03 - BOD PERILOGISTIC DETERIORADOS</v>
      </c>
      <c r="I416" s="1" t="str">
        <f t="shared" si="62"/>
        <v>.</v>
      </c>
      <c r="K416" s="2"/>
      <c r="L416" s="2" t="s">
        <v>57</v>
      </c>
      <c r="M416" s="2"/>
      <c r="N416" s="2"/>
      <c r="O416" s="2"/>
    </row>
    <row r="417" spans="1:15" ht="11.25" customHeight="1" x14ac:dyDescent="0.25">
      <c r="A417" s="10" t="str">
        <f t="shared" si="54"/>
        <v>PERILOGISTIC03 - BOD PERILOGISTIC DETERIORADOS</v>
      </c>
      <c r="B417" s="10">
        <f t="shared" si="55"/>
        <v>210053</v>
      </c>
      <c r="C417" s="10" t="str">
        <f t="shared" si="56"/>
        <v>SUNTIME 340GR</v>
      </c>
      <c r="D417" s="10">
        <f t="shared" si="59"/>
        <v>60261</v>
      </c>
      <c r="E417" s="13" t="str">
        <f t="shared" si="60"/>
        <v>26/1/2019</v>
      </c>
      <c r="F417" s="10">
        <f t="shared" si="61"/>
        <v>1</v>
      </c>
      <c r="G417" s="1" t="str">
        <f t="shared" si="57"/>
        <v>210053PERILOGISTIC03 - BOD PERILOGISTIC DETERIORADOS</v>
      </c>
      <c r="H417" s="1">
        <f t="shared" si="58"/>
        <v>0</v>
      </c>
      <c r="I417" s="1" t="str">
        <f t="shared" si="62"/>
        <v>.</v>
      </c>
      <c r="K417" s="2"/>
      <c r="L417" s="2"/>
      <c r="M417" s="2">
        <v>60261</v>
      </c>
      <c r="N417" s="4">
        <v>43491</v>
      </c>
      <c r="O417" s="2" t="s">
        <v>53</v>
      </c>
    </row>
    <row r="418" spans="1:15" ht="11.25" customHeight="1" x14ac:dyDescent="0.25">
      <c r="A418" s="10" t="str">
        <f t="shared" si="54"/>
        <v>PERILOGISTIC05 - BOD PERILOGISTIC DEVOLUCION</v>
      </c>
      <c r="B418" s="10">
        <f t="shared" si="55"/>
        <v>210053</v>
      </c>
      <c r="C418" s="10" t="str">
        <f t="shared" si="56"/>
        <v>SUNTIME 340GR</v>
      </c>
      <c r="D418" s="10">
        <f t="shared" si="59"/>
        <v>0</v>
      </c>
      <c r="E418" s="13" t="str">
        <f t="shared" si="60"/>
        <v>0</v>
      </c>
      <c r="F418" s="10" t="str">
        <f t="shared" si="61"/>
        <v/>
      </c>
      <c r="G418" s="1" t="str">
        <f t="shared" si="57"/>
        <v>210053PERILOGISTIC05 - BOD PERILOGISTIC DEVOLUCION</v>
      </c>
      <c r="H418" s="1" t="str">
        <f t="shared" si="58"/>
        <v>PERILOGISTIC05 - BOD PERILOGISTIC DEVOLUCION</v>
      </c>
      <c r="I418" s="1" t="str">
        <f t="shared" si="62"/>
        <v>.</v>
      </c>
      <c r="K418" s="2"/>
      <c r="L418" s="2" t="s">
        <v>187</v>
      </c>
      <c r="M418" s="2"/>
      <c r="N418" s="2"/>
      <c r="O418" s="2"/>
    </row>
    <row r="419" spans="1:15" ht="11.25" customHeight="1" x14ac:dyDescent="0.25">
      <c r="A419" s="10" t="str">
        <f t="shared" si="54"/>
        <v>PERILOGISTIC05 - BOD PERILOGISTIC DEVOLUCION</v>
      </c>
      <c r="B419" s="10">
        <f t="shared" si="55"/>
        <v>210053</v>
      </c>
      <c r="C419" s="10" t="str">
        <f t="shared" si="56"/>
        <v>SUNTIME 340GR</v>
      </c>
      <c r="D419" s="10" t="str">
        <f t="shared" si="59"/>
        <v>52681.</v>
      </c>
      <c r="E419" s="13" t="str">
        <f t="shared" si="60"/>
        <v>25/9/2018</v>
      </c>
      <c r="F419" s="10">
        <f t="shared" si="61"/>
        <v>22</v>
      </c>
      <c r="G419" s="1" t="str">
        <f t="shared" si="57"/>
        <v>210053PERILOGISTIC05 - BOD PERILOGISTIC DEVOLUCION</v>
      </c>
      <c r="H419" s="1">
        <f t="shared" si="58"/>
        <v>0</v>
      </c>
      <c r="I419" s="1" t="str">
        <f t="shared" si="62"/>
        <v>.</v>
      </c>
      <c r="K419" s="2"/>
      <c r="L419" s="2"/>
      <c r="M419" s="2" t="s">
        <v>223</v>
      </c>
      <c r="N419" s="4">
        <v>43368</v>
      </c>
      <c r="O419" s="2" t="s">
        <v>81</v>
      </c>
    </row>
    <row r="420" spans="1:15" ht="11.25" customHeight="1" x14ac:dyDescent="0.25">
      <c r="A420" s="10" t="str">
        <f t="shared" si="54"/>
        <v>PERILOGISTIC06 - BOD PERILOGISTIC PRE APROBADOS</v>
      </c>
      <c r="B420" s="10">
        <f t="shared" si="55"/>
        <v>210053</v>
      </c>
      <c r="C420" s="10" t="str">
        <f t="shared" si="56"/>
        <v>SUNTIME 340GR</v>
      </c>
      <c r="D420" s="10">
        <f t="shared" si="59"/>
        <v>0</v>
      </c>
      <c r="E420" s="13" t="str">
        <f t="shared" si="60"/>
        <v>0</v>
      </c>
      <c r="F420" s="10" t="str">
        <f t="shared" si="61"/>
        <v/>
      </c>
      <c r="G420" s="1" t="str">
        <f t="shared" si="57"/>
        <v>210053PERILOGISTIC06 - BOD PERILOGISTIC PRE APROBADOS</v>
      </c>
      <c r="H420" s="1" t="str">
        <f t="shared" si="58"/>
        <v>PERILOGISTIC06 - BOD PERILOGISTIC PRE APROBADOS</v>
      </c>
      <c r="I420" s="1" t="str">
        <f t="shared" si="62"/>
        <v>.</v>
      </c>
      <c r="K420" s="2"/>
      <c r="L420" s="2" t="s">
        <v>203</v>
      </c>
      <c r="M420" s="2"/>
      <c r="N420" s="2"/>
      <c r="O420" s="2"/>
    </row>
    <row r="421" spans="1:15" ht="11.25" customHeight="1" x14ac:dyDescent="0.25">
      <c r="A421" s="10" t="str">
        <f t="shared" si="54"/>
        <v>PERILOGISTIC06 - BOD PERILOGISTIC PRE APROBADOS</v>
      </c>
      <c r="B421" s="10">
        <f t="shared" si="55"/>
        <v>210053</v>
      </c>
      <c r="C421" s="10" t="str">
        <f t="shared" si="56"/>
        <v>SUNTIME 340GR</v>
      </c>
      <c r="D421" s="10" t="str">
        <f t="shared" si="59"/>
        <v>52681.</v>
      </c>
      <c r="E421" s="13" t="str">
        <f t="shared" si="60"/>
        <v>25/9/2018</v>
      </c>
      <c r="F421" s="10">
        <f t="shared" si="61"/>
        <v>650</v>
      </c>
      <c r="G421" s="1" t="str">
        <f t="shared" si="57"/>
        <v>210053PERILOGISTIC06 - BOD PERILOGISTIC PRE APROBADOS</v>
      </c>
      <c r="H421" s="1">
        <f t="shared" si="58"/>
        <v>0</v>
      </c>
      <c r="I421" s="1" t="str">
        <f t="shared" si="62"/>
        <v>.</v>
      </c>
      <c r="K421" s="2"/>
      <c r="L421" s="2"/>
      <c r="M421" s="2" t="s">
        <v>223</v>
      </c>
      <c r="N421" s="4">
        <v>43368</v>
      </c>
      <c r="O421" s="2" t="s">
        <v>224</v>
      </c>
    </row>
    <row r="422" spans="1:15" ht="11.25" customHeight="1" x14ac:dyDescent="0.25">
      <c r="A422" s="10" t="str">
        <f t="shared" si="54"/>
        <v>PERILOGISTIC06 - BOD PERILOGISTIC PRE APROBADOS</v>
      </c>
      <c r="B422" s="10">
        <f t="shared" si="55"/>
        <v>210053</v>
      </c>
      <c r="C422" s="10" t="str">
        <f t="shared" si="56"/>
        <v>SUNTIME 340GR</v>
      </c>
      <c r="D422" s="10">
        <f t="shared" si="59"/>
        <v>60261</v>
      </c>
      <c r="E422" s="13" t="str">
        <f t="shared" si="60"/>
        <v>26/1/2019</v>
      </c>
      <c r="F422" s="10">
        <f t="shared" si="61"/>
        <v>1210</v>
      </c>
      <c r="G422" s="1" t="str">
        <f t="shared" si="57"/>
        <v>210053PERILOGISTIC06 - BOD PERILOGISTIC PRE APROBADOS</v>
      </c>
      <c r="H422" s="1">
        <f t="shared" si="58"/>
        <v>0</v>
      </c>
      <c r="I422" s="1" t="str">
        <f t="shared" si="62"/>
        <v>.</v>
      </c>
      <c r="K422" s="2"/>
      <c r="L422" s="2"/>
      <c r="M422" s="2">
        <v>60261</v>
      </c>
      <c r="N422" s="4">
        <v>43491</v>
      </c>
      <c r="O422" s="2" t="s">
        <v>225</v>
      </c>
    </row>
    <row r="423" spans="1:15" ht="11.25" customHeight="1" x14ac:dyDescent="0.25">
      <c r="A423" s="10" t="str">
        <f t="shared" si="54"/>
        <v>PERILOGISTIC06 - BOD PERILOGISTIC PRE APROBADOS</v>
      </c>
      <c r="B423" s="10">
        <f t="shared" si="55"/>
        <v>210053</v>
      </c>
      <c r="C423" s="10" t="str">
        <f t="shared" si="56"/>
        <v>SUNTIME 340GR</v>
      </c>
      <c r="D423" s="10">
        <f t="shared" si="59"/>
        <v>60781</v>
      </c>
      <c r="E423" s="13" t="str">
        <f t="shared" si="60"/>
        <v>18/3/2019</v>
      </c>
      <c r="F423" s="10">
        <f t="shared" si="61"/>
        <v>171</v>
      </c>
      <c r="G423" s="1" t="str">
        <f t="shared" si="57"/>
        <v>210053PERILOGISTIC06 - BOD PERILOGISTIC PRE APROBADOS</v>
      </c>
      <c r="H423" s="1">
        <f t="shared" si="58"/>
        <v>0</v>
      </c>
      <c r="I423" s="1" t="str">
        <f t="shared" si="62"/>
        <v>.</v>
      </c>
      <c r="K423" s="2"/>
      <c r="L423" s="2"/>
      <c r="M423" s="2">
        <v>60781</v>
      </c>
      <c r="N423" s="4">
        <v>43542</v>
      </c>
      <c r="O423" s="2" t="s">
        <v>226</v>
      </c>
    </row>
    <row r="424" spans="1:15" ht="11.25" customHeight="1" x14ac:dyDescent="0.25">
      <c r="A424" s="10" t="str">
        <f t="shared" si="54"/>
        <v>PERILOGISTIC08 - BOD PERILOGISTIC CONTRAMUESTRA</v>
      </c>
      <c r="B424" s="10">
        <f t="shared" si="55"/>
        <v>210053</v>
      </c>
      <c r="C424" s="10" t="str">
        <f t="shared" si="56"/>
        <v>SUNTIME 340GR</v>
      </c>
      <c r="D424" s="10">
        <f t="shared" si="59"/>
        <v>0</v>
      </c>
      <c r="E424" s="13" t="str">
        <f t="shared" si="60"/>
        <v>0</v>
      </c>
      <c r="F424" s="10" t="str">
        <f t="shared" si="61"/>
        <v/>
      </c>
      <c r="G424" s="1" t="str">
        <f t="shared" si="57"/>
        <v>210053PERILOGISTIC08 - BOD PERILOGISTIC CONTRAMUESTRA</v>
      </c>
      <c r="H424" s="1" t="str">
        <f t="shared" si="58"/>
        <v>PERILOGISTIC08 - BOD PERILOGISTIC CONTRAMUESTRA</v>
      </c>
      <c r="I424" s="1" t="str">
        <f t="shared" si="62"/>
        <v>.</v>
      </c>
      <c r="K424" s="2"/>
      <c r="L424" s="2" t="s">
        <v>227</v>
      </c>
      <c r="M424" s="2"/>
      <c r="N424" s="2"/>
      <c r="O424" s="2"/>
    </row>
    <row r="425" spans="1:15" ht="11.25" customHeight="1" x14ac:dyDescent="0.25">
      <c r="A425" s="10" t="str">
        <f t="shared" si="54"/>
        <v>PERILOGISTIC08 - BOD PERILOGISTIC CONTRAMUESTRA</v>
      </c>
      <c r="B425" s="10">
        <f t="shared" si="55"/>
        <v>210053</v>
      </c>
      <c r="C425" s="10" t="str">
        <f t="shared" si="56"/>
        <v>SUNTIME 340GR</v>
      </c>
      <c r="D425" s="10" t="str">
        <f t="shared" si="59"/>
        <v>52681.</v>
      </c>
      <c r="E425" s="13" t="str">
        <f t="shared" si="60"/>
        <v>25/9/2018</v>
      </c>
      <c r="F425" s="10">
        <f t="shared" si="61"/>
        <v>1</v>
      </c>
      <c r="G425" s="1" t="str">
        <f t="shared" si="57"/>
        <v>210053PERILOGISTIC08 - BOD PERILOGISTIC CONTRAMUESTRA</v>
      </c>
      <c r="H425" s="1">
        <f t="shared" si="58"/>
        <v>0</v>
      </c>
      <c r="I425" s="1" t="str">
        <f t="shared" si="62"/>
        <v>.</v>
      </c>
      <c r="K425" s="2"/>
      <c r="L425" s="2"/>
      <c r="M425" s="2" t="s">
        <v>223</v>
      </c>
      <c r="N425" s="4">
        <v>43368</v>
      </c>
      <c r="O425" s="2" t="s">
        <v>53</v>
      </c>
    </row>
    <row r="426" spans="1:15" ht="11.25" customHeight="1" x14ac:dyDescent="0.25">
      <c r="A426" s="10" t="str">
        <f t="shared" si="54"/>
        <v>PERILOGISTIC08 - BOD PERILOGISTIC CONTRAMUESTRA</v>
      </c>
      <c r="B426" s="10">
        <f t="shared" si="55"/>
        <v>210053</v>
      </c>
      <c r="C426" s="10" t="str">
        <f t="shared" si="56"/>
        <v>SUNTIME 340GR</v>
      </c>
      <c r="D426" s="10">
        <f t="shared" si="59"/>
        <v>60261</v>
      </c>
      <c r="E426" s="13" t="str">
        <f t="shared" si="60"/>
        <v>26/1/2019</v>
      </c>
      <c r="F426" s="10">
        <f t="shared" si="61"/>
        <v>1</v>
      </c>
      <c r="G426" s="1" t="str">
        <f t="shared" si="57"/>
        <v>210053PERILOGISTIC08 - BOD PERILOGISTIC CONTRAMUESTRA</v>
      </c>
      <c r="H426" s="1">
        <f t="shared" si="58"/>
        <v>0</v>
      </c>
      <c r="I426" s="1" t="str">
        <f t="shared" si="62"/>
        <v>.</v>
      </c>
      <c r="K426" s="2"/>
      <c r="L426" s="2"/>
      <c r="M426" s="2">
        <v>60261</v>
      </c>
      <c r="N426" s="4">
        <v>43491</v>
      </c>
      <c r="O426" s="2" t="s">
        <v>53</v>
      </c>
    </row>
    <row r="427" spans="1:15" ht="11.25" customHeight="1" x14ac:dyDescent="0.25">
      <c r="A427" s="10" t="str">
        <f t="shared" si="54"/>
        <v>PERILOGISTIC08 - BOD PERILOGISTIC CONTRAMUESTRA</v>
      </c>
      <c r="B427" s="10">
        <f t="shared" si="55"/>
        <v>210053</v>
      </c>
      <c r="C427" s="10" t="str">
        <f t="shared" si="56"/>
        <v>SUNTIME 340GR</v>
      </c>
      <c r="D427" s="10">
        <f t="shared" si="59"/>
        <v>0</v>
      </c>
      <c r="E427" s="13" t="str">
        <f t="shared" si="60"/>
        <v/>
      </c>
      <c r="F427" s="10" t="str">
        <f t="shared" si="61"/>
        <v/>
      </c>
      <c r="G427" s="1" t="str">
        <f t="shared" si="57"/>
        <v>210053PERILOGISTIC08 - BOD PERILOGISTIC CONTRAMUESTRA</v>
      </c>
      <c r="H427" s="1">
        <f t="shared" si="58"/>
        <v>0</v>
      </c>
      <c r="I427" s="1" t="str">
        <f t="shared" si="62"/>
        <v>.</v>
      </c>
      <c r="K427" s="2" t="s">
        <v>85</v>
      </c>
      <c r="L427" s="2"/>
      <c r="M427" s="2"/>
      <c r="N427" s="2" t="s">
        <v>228</v>
      </c>
      <c r="O427" s="2"/>
    </row>
    <row r="428" spans="1:15" ht="11.25" customHeight="1" x14ac:dyDescent="0.25">
      <c r="A428" s="10" t="str">
        <f t="shared" si="54"/>
        <v>PERILOGISTIC08 - BOD PERILOGISTIC CONTRAMUESTRA</v>
      </c>
      <c r="B428" s="10">
        <f t="shared" si="55"/>
        <v>210053</v>
      </c>
      <c r="C428" s="10" t="str">
        <f t="shared" si="56"/>
        <v>SUNTIME 340GR</v>
      </c>
      <c r="D428" s="10">
        <f t="shared" si="59"/>
        <v>0</v>
      </c>
      <c r="E428" s="13" t="str">
        <f t="shared" si="60"/>
        <v>0</v>
      </c>
      <c r="F428" s="10" t="str">
        <f t="shared" si="61"/>
        <v/>
      </c>
      <c r="G428" s="1" t="str">
        <f t="shared" si="57"/>
        <v>210053PERILOGISTIC08 - BOD PERILOGISTIC CONTRAMUESTRA</v>
      </c>
      <c r="H428" s="1">
        <f t="shared" si="58"/>
        <v>0</v>
      </c>
      <c r="I428" s="1" t="str">
        <f t="shared" si="62"/>
        <v>.</v>
      </c>
      <c r="K428" s="2" t="s">
        <v>0</v>
      </c>
      <c r="L428" s="2"/>
      <c r="M428" s="2"/>
      <c r="N428" s="2"/>
      <c r="O428" s="2"/>
    </row>
    <row r="429" spans="1:15" ht="11.25" customHeight="1" x14ac:dyDescent="0.25">
      <c r="A429" s="10" t="str">
        <f t="shared" si="54"/>
        <v>PERILOGISTIC08 - BOD PERILOGISTIC CONTRAMUESTRA</v>
      </c>
      <c r="B429" s="10">
        <f t="shared" si="55"/>
        <v>210053</v>
      </c>
      <c r="C429" s="10" t="str">
        <f t="shared" si="56"/>
        <v>SUNTIME 340GR</v>
      </c>
      <c r="D429" s="10">
        <f t="shared" si="59"/>
        <v>0</v>
      </c>
      <c r="E429" s="13" t="str">
        <f t="shared" si="60"/>
        <v>0</v>
      </c>
      <c r="F429" s="10" t="str">
        <f t="shared" si="61"/>
        <v/>
      </c>
      <c r="G429" s="1" t="str">
        <f t="shared" si="57"/>
        <v>210053PERILOGISTIC08 - BOD PERILOGISTIC CONTRAMUESTRA</v>
      </c>
      <c r="H429" s="1">
        <f t="shared" si="58"/>
        <v>0</v>
      </c>
      <c r="I429" s="1" t="str">
        <f t="shared" si="62"/>
        <v>.</v>
      </c>
      <c r="K429" s="2" t="s">
        <v>1</v>
      </c>
      <c r="L429" s="2"/>
      <c r="M429" s="2"/>
      <c r="N429" s="2"/>
      <c r="O429" s="2"/>
    </row>
    <row r="430" spans="1:15" ht="11.25" customHeight="1" x14ac:dyDescent="0.25">
      <c r="A430" s="10" t="str">
        <f t="shared" si="54"/>
        <v>PERILOGISTIC08 - BOD PERILOGISTIC CONTRAMUESTRA</v>
      </c>
      <c r="B430" s="10">
        <f t="shared" si="55"/>
        <v>210053</v>
      </c>
      <c r="C430" s="10" t="str">
        <f t="shared" si="56"/>
        <v>SUNTIME 340GR</v>
      </c>
      <c r="D430" s="10">
        <f t="shared" si="59"/>
        <v>0</v>
      </c>
      <c r="E430" s="13" t="str">
        <f t="shared" si="60"/>
        <v>0</v>
      </c>
      <c r="F430" s="10" t="str">
        <f t="shared" si="61"/>
        <v/>
      </c>
      <c r="G430" s="1" t="str">
        <f t="shared" si="57"/>
        <v>210053PERILOGISTIC08 - BOD PERILOGISTIC CONTRAMUESTRA</v>
      </c>
      <c r="H430" s="1">
        <f t="shared" si="58"/>
        <v>0</v>
      </c>
      <c r="I430" s="1" t="str">
        <f t="shared" si="62"/>
        <v>.</v>
      </c>
      <c r="K430" s="2" t="s">
        <v>2</v>
      </c>
      <c r="L430" s="2"/>
      <c r="M430" s="2"/>
      <c r="N430" s="2"/>
      <c r="O430" s="2"/>
    </row>
    <row r="431" spans="1:15" ht="11.25" customHeight="1" x14ac:dyDescent="0.25">
      <c r="A431" s="10" t="str">
        <f t="shared" si="54"/>
        <v>Bodega</v>
      </c>
      <c r="B431" s="10">
        <f t="shared" si="55"/>
        <v>210053</v>
      </c>
      <c r="C431" s="10" t="str">
        <f t="shared" si="56"/>
        <v>SUNTIME 340GR</v>
      </c>
      <c r="D431" s="10">
        <f t="shared" si="59"/>
        <v>0</v>
      </c>
      <c r="E431" s="13" t="str">
        <f t="shared" si="60"/>
        <v>0</v>
      </c>
      <c r="F431" s="10" t="str">
        <f t="shared" si="61"/>
        <v/>
      </c>
      <c r="G431" s="1" t="str">
        <f t="shared" si="57"/>
        <v>210053Bodega</v>
      </c>
      <c r="H431" s="1" t="str">
        <f t="shared" si="58"/>
        <v>Bodega</v>
      </c>
      <c r="I431" s="1" t="str">
        <f t="shared" si="62"/>
        <v>.</v>
      </c>
      <c r="K431" s="2"/>
      <c r="L431" s="2" t="s">
        <v>4</v>
      </c>
      <c r="M431" s="2"/>
      <c r="N431" s="2"/>
      <c r="O431" s="2"/>
    </row>
    <row r="432" spans="1:15" ht="11.25" customHeight="1" x14ac:dyDescent="0.25">
      <c r="A432" s="10" t="str">
        <f t="shared" si="54"/>
        <v>Bodega</v>
      </c>
      <c r="B432" s="10">
        <f t="shared" si="55"/>
        <v>210053</v>
      </c>
      <c r="C432" s="10" t="str">
        <f t="shared" si="56"/>
        <v>SUNTIME 340GR</v>
      </c>
      <c r="D432" s="10" t="str">
        <f t="shared" si="59"/>
        <v>Lote</v>
      </c>
      <c r="E432" s="13" t="str">
        <f t="shared" si="60"/>
        <v/>
      </c>
      <c r="F432" s="10" t="str">
        <f t="shared" si="61"/>
        <v/>
      </c>
      <c r="G432" s="1" t="str">
        <f t="shared" si="57"/>
        <v>210053Bodega</v>
      </c>
      <c r="H432" s="1">
        <f t="shared" si="58"/>
        <v>0</v>
      </c>
      <c r="I432" s="1" t="str">
        <f t="shared" si="62"/>
        <v>.</v>
      </c>
      <c r="K432" s="2"/>
      <c r="L432" s="2"/>
      <c r="M432" s="2" t="s">
        <v>11</v>
      </c>
      <c r="N432" s="2" t="s">
        <v>12</v>
      </c>
      <c r="O432" s="2" t="s">
        <v>13</v>
      </c>
    </row>
    <row r="433" spans="1:15" ht="11.25" customHeight="1" x14ac:dyDescent="0.25">
      <c r="A433" s="10" t="str">
        <f t="shared" si="54"/>
        <v>Bodega</v>
      </c>
      <c r="B433" s="10">
        <f t="shared" si="55"/>
        <v>210053</v>
      </c>
      <c r="C433" s="10" t="str">
        <f t="shared" si="56"/>
        <v>SUNTIME 340GR</v>
      </c>
      <c r="D433" s="10">
        <f t="shared" si="59"/>
        <v>0</v>
      </c>
      <c r="E433" s="13" t="str">
        <f t="shared" si="60"/>
        <v>0</v>
      </c>
      <c r="F433" s="10" t="str">
        <f t="shared" si="61"/>
        <v/>
      </c>
      <c r="G433" s="1" t="str">
        <f t="shared" si="57"/>
        <v>210053Bodega</v>
      </c>
      <c r="H433" s="1">
        <f t="shared" si="58"/>
        <v>0</v>
      </c>
      <c r="I433" s="1">
        <f t="shared" si="62"/>
        <v>210053</v>
      </c>
      <c r="K433" s="2" t="s">
        <v>221</v>
      </c>
      <c r="L433" s="2"/>
      <c r="M433" s="2"/>
      <c r="N433" s="2"/>
      <c r="O433" s="2"/>
    </row>
    <row r="434" spans="1:15" ht="11.25" customHeight="1" x14ac:dyDescent="0.25">
      <c r="A434" s="10" t="str">
        <f t="shared" si="54"/>
        <v>PERILOGISTIC08 - BOD PERILOGISTIC CONTRAMUESTRA</v>
      </c>
      <c r="B434" s="10">
        <f t="shared" si="55"/>
        <v>210053</v>
      </c>
      <c r="C434" s="10" t="str">
        <f t="shared" si="56"/>
        <v>SUNTIME 340GR</v>
      </c>
      <c r="D434" s="10">
        <f t="shared" si="59"/>
        <v>0</v>
      </c>
      <c r="E434" s="13" t="str">
        <f t="shared" si="60"/>
        <v>0</v>
      </c>
      <c r="F434" s="10" t="str">
        <f t="shared" si="61"/>
        <v/>
      </c>
      <c r="G434" s="1" t="str">
        <f t="shared" si="57"/>
        <v>210053PERILOGISTIC08 - BOD PERILOGISTIC CONTRAMUESTRA</v>
      </c>
      <c r="H434" s="1" t="str">
        <f t="shared" si="58"/>
        <v>PERILOGISTIC08 - BOD PERILOGISTIC CONTRAMUESTRA</v>
      </c>
      <c r="I434" s="1" t="str">
        <f t="shared" si="62"/>
        <v>.</v>
      </c>
      <c r="K434" s="2"/>
      <c r="L434" s="2" t="s">
        <v>227</v>
      </c>
      <c r="M434" s="2"/>
      <c r="N434" s="2"/>
      <c r="O434" s="2"/>
    </row>
    <row r="435" spans="1:15" ht="11.25" customHeight="1" x14ac:dyDescent="0.25">
      <c r="A435" s="10" t="str">
        <f t="shared" si="54"/>
        <v>PERILOGISTIC08 - BOD PERILOGISTIC CONTRAMUESTRA</v>
      </c>
      <c r="B435" s="10">
        <f t="shared" si="55"/>
        <v>210053</v>
      </c>
      <c r="C435" s="10" t="str">
        <f t="shared" si="56"/>
        <v>SUNTIME 340GR</v>
      </c>
      <c r="D435" s="10">
        <f t="shared" si="59"/>
        <v>60781</v>
      </c>
      <c r="E435" s="13" t="str">
        <f t="shared" si="60"/>
        <v>18/3/2019</v>
      </c>
      <c r="F435" s="10">
        <f t="shared" si="61"/>
        <v>1</v>
      </c>
      <c r="G435" s="1" t="str">
        <f t="shared" si="57"/>
        <v>210053PERILOGISTIC08 - BOD PERILOGISTIC CONTRAMUESTRA</v>
      </c>
      <c r="H435" s="1">
        <f t="shared" si="58"/>
        <v>0</v>
      </c>
      <c r="I435" s="1" t="str">
        <f t="shared" si="62"/>
        <v>.</v>
      </c>
      <c r="K435" s="2"/>
      <c r="L435" s="2"/>
      <c r="M435" s="2">
        <v>60781</v>
      </c>
      <c r="N435" s="4">
        <v>43542</v>
      </c>
      <c r="O435" s="2" t="s">
        <v>53</v>
      </c>
    </row>
    <row r="436" spans="1:15" ht="11.25" customHeight="1" x14ac:dyDescent="0.25">
      <c r="A436" s="10" t="str">
        <f t="shared" si="54"/>
        <v>PERILOGISTIC10 - BOD PERILOGISTIC APROB X ACONDIC</v>
      </c>
      <c r="B436" s="10">
        <f t="shared" si="55"/>
        <v>210053</v>
      </c>
      <c r="C436" s="10" t="str">
        <f t="shared" si="56"/>
        <v>SUNTIME 340GR</v>
      </c>
      <c r="D436" s="10">
        <f t="shared" si="59"/>
        <v>0</v>
      </c>
      <c r="E436" s="13" t="str">
        <f t="shared" si="60"/>
        <v>0</v>
      </c>
      <c r="F436" s="10" t="str">
        <f t="shared" si="61"/>
        <v/>
      </c>
      <c r="G436" s="1" t="str">
        <f t="shared" si="57"/>
        <v>210053PERILOGISTIC10 - BOD PERILOGISTIC APROB X ACONDIC</v>
      </c>
      <c r="H436" s="1" t="str">
        <f t="shared" si="58"/>
        <v>PERILOGISTIC10 - BOD PERILOGISTIC APROB X ACONDIC</v>
      </c>
      <c r="I436" s="1" t="str">
        <f t="shared" si="62"/>
        <v>.</v>
      </c>
      <c r="K436" s="2"/>
      <c r="L436" s="2" t="s">
        <v>189</v>
      </c>
      <c r="M436" s="2"/>
      <c r="N436" s="2"/>
      <c r="O436" s="2"/>
    </row>
    <row r="437" spans="1:15" ht="11.25" customHeight="1" x14ac:dyDescent="0.25">
      <c r="A437" s="10" t="str">
        <f t="shared" si="54"/>
        <v>PERILOGISTIC10 - BOD PERILOGISTIC APROB X ACONDIC</v>
      </c>
      <c r="B437" s="10">
        <f t="shared" si="55"/>
        <v>210053</v>
      </c>
      <c r="C437" s="10" t="str">
        <f t="shared" si="56"/>
        <v>SUNTIME 340GR</v>
      </c>
      <c r="D437" s="10">
        <f t="shared" si="59"/>
        <v>60781</v>
      </c>
      <c r="E437" s="13" t="str">
        <f t="shared" si="60"/>
        <v>18/3/2019</v>
      </c>
      <c r="F437" s="10">
        <f t="shared" si="61"/>
        <v>5</v>
      </c>
      <c r="G437" s="1" t="str">
        <f t="shared" si="57"/>
        <v>210053PERILOGISTIC10 - BOD PERILOGISTIC APROB X ACONDIC</v>
      </c>
      <c r="H437" s="1">
        <f t="shared" si="58"/>
        <v>0</v>
      </c>
      <c r="I437" s="1" t="str">
        <f t="shared" si="62"/>
        <v>.</v>
      </c>
      <c r="K437" s="2"/>
      <c r="L437" s="2"/>
      <c r="M437" s="2">
        <v>60781</v>
      </c>
      <c r="N437" s="4">
        <v>43542</v>
      </c>
      <c r="O437" s="2" t="s">
        <v>56</v>
      </c>
    </row>
    <row r="438" spans="1:15" ht="11.25" customHeight="1" x14ac:dyDescent="0.25">
      <c r="A438" s="10" t="str">
        <f t="shared" si="54"/>
        <v>POR FACTURAR - BODEGA POR FACTURAR</v>
      </c>
      <c r="B438" s="10">
        <f t="shared" si="55"/>
        <v>210053</v>
      </c>
      <c r="C438" s="10" t="str">
        <f t="shared" si="56"/>
        <v>SUNTIME 340GR</v>
      </c>
      <c r="D438" s="10">
        <f t="shared" si="59"/>
        <v>0</v>
      </c>
      <c r="E438" s="13" t="str">
        <f t="shared" si="60"/>
        <v>0</v>
      </c>
      <c r="F438" s="10" t="str">
        <f t="shared" si="61"/>
        <v/>
      </c>
      <c r="G438" s="1" t="str">
        <f t="shared" si="57"/>
        <v>210053POR FACTURAR - BODEGA POR FACTURAR</v>
      </c>
      <c r="H438" s="1" t="str">
        <f t="shared" si="58"/>
        <v>POR FACTURAR - BODEGA POR FACTURAR</v>
      </c>
      <c r="I438" s="1" t="str">
        <f t="shared" si="62"/>
        <v>.</v>
      </c>
      <c r="K438" s="2"/>
      <c r="L438" s="2" t="s">
        <v>33</v>
      </c>
      <c r="M438" s="2"/>
      <c r="N438" s="2"/>
      <c r="O438" s="2"/>
    </row>
    <row r="439" spans="1:15" ht="11.25" customHeight="1" x14ac:dyDescent="0.25">
      <c r="A439" s="10" t="str">
        <f t="shared" si="54"/>
        <v>POR FACTURAR - BODEGA POR FACTURAR</v>
      </c>
      <c r="B439" s="10">
        <f t="shared" si="55"/>
        <v>210053</v>
      </c>
      <c r="C439" s="10" t="str">
        <f t="shared" si="56"/>
        <v>SUNTIME 340GR</v>
      </c>
      <c r="D439" s="10" t="str">
        <f t="shared" si="59"/>
        <v>52681.</v>
      </c>
      <c r="E439" s="13" t="str">
        <f t="shared" si="60"/>
        <v>25/9/2018</v>
      </c>
      <c r="F439" s="10">
        <f t="shared" si="61"/>
        <v>22</v>
      </c>
      <c r="G439" s="1" t="str">
        <f t="shared" si="57"/>
        <v>210053POR FACTURAR - BODEGA POR FACTURAR</v>
      </c>
      <c r="H439" s="1">
        <f t="shared" si="58"/>
        <v>0</v>
      </c>
      <c r="I439" s="1" t="str">
        <f t="shared" si="62"/>
        <v>.</v>
      </c>
      <c r="K439" s="2"/>
      <c r="L439" s="2"/>
      <c r="M439" s="2" t="s">
        <v>223</v>
      </c>
      <c r="N439" s="4">
        <v>43368</v>
      </c>
      <c r="O439" s="2" t="s">
        <v>81</v>
      </c>
    </row>
    <row r="440" spans="1:15" ht="11.25" customHeight="1" x14ac:dyDescent="0.25">
      <c r="A440" s="10" t="str">
        <f t="shared" si="54"/>
        <v>POR FACTURAR - BODEGA POR FACTURAR</v>
      </c>
      <c r="B440" s="10">
        <f t="shared" si="55"/>
        <v>210053</v>
      </c>
      <c r="C440" s="10" t="str">
        <f t="shared" si="56"/>
        <v>SUNTIME 340GR</v>
      </c>
      <c r="D440" s="10">
        <f t="shared" si="59"/>
        <v>62451</v>
      </c>
      <c r="E440" s="13" t="str">
        <f t="shared" si="60"/>
        <v>30/9/2019</v>
      </c>
      <c r="F440" s="10">
        <f t="shared" si="61"/>
        <v>23</v>
      </c>
      <c r="G440" s="1" t="str">
        <f t="shared" si="57"/>
        <v>210053POR FACTURAR - BODEGA POR FACTURAR</v>
      </c>
      <c r="H440" s="1">
        <f t="shared" si="58"/>
        <v>0</v>
      </c>
      <c r="I440" s="1" t="str">
        <f t="shared" si="62"/>
        <v>.</v>
      </c>
      <c r="K440" s="2"/>
      <c r="L440" s="2"/>
      <c r="M440" s="2">
        <v>62451</v>
      </c>
      <c r="N440" s="4">
        <v>43738</v>
      </c>
      <c r="O440" s="2" t="s">
        <v>229</v>
      </c>
    </row>
    <row r="441" spans="1:15" ht="11.25" customHeight="1" x14ac:dyDescent="0.25">
      <c r="A441" s="10" t="str">
        <f t="shared" si="54"/>
        <v>POR FACTURAR - BODEGA POR FACTURAR</v>
      </c>
      <c r="B441" s="10">
        <f t="shared" si="55"/>
        <v>220021</v>
      </c>
      <c r="C441" s="10" t="str">
        <f t="shared" si="56"/>
        <v>DERMABLOCK EMULSI 120 GR</v>
      </c>
      <c r="D441" s="10">
        <f t="shared" si="59"/>
        <v>0</v>
      </c>
      <c r="E441" s="13" t="str">
        <f t="shared" si="60"/>
        <v>0</v>
      </c>
      <c r="F441" s="10" t="str">
        <f t="shared" si="61"/>
        <v/>
      </c>
      <c r="G441" s="1" t="str">
        <f t="shared" si="57"/>
        <v>220021POR FACTURAR - BODEGA POR FACTURAR</v>
      </c>
      <c r="H441" s="1">
        <f t="shared" si="58"/>
        <v>0</v>
      </c>
      <c r="I441" s="1">
        <f t="shared" si="62"/>
        <v>220021</v>
      </c>
      <c r="K441" s="2" t="s">
        <v>230</v>
      </c>
      <c r="L441" s="2"/>
      <c r="M441" s="2"/>
      <c r="N441" s="2"/>
      <c r="O441" s="2"/>
    </row>
    <row r="442" spans="1:15" ht="11.25" customHeight="1" x14ac:dyDescent="0.25">
      <c r="A442" s="10" t="str">
        <f t="shared" si="54"/>
        <v>PERILOGISTIC - BOD PERILOGISTIC LIBERAD0S</v>
      </c>
      <c r="B442" s="10">
        <f t="shared" si="55"/>
        <v>220021</v>
      </c>
      <c r="C442" s="10" t="str">
        <f t="shared" si="56"/>
        <v>DERMABLOCK EMULSI 120 GR</v>
      </c>
      <c r="D442" s="10">
        <f t="shared" si="59"/>
        <v>0</v>
      </c>
      <c r="E442" s="13" t="str">
        <f t="shared" si="60"/>
        <v>0</v>
      </c>
      <c r="F442" s="10" t="str">
        <f t="shared" si="61"/>
        <v/>
      </c>
      <c r="G442" s="1" t="str">
        <f t="shared" si="57"/>
        <v>220021PERILOGISTIC - BOD PERILOGISTIC LIBERAD0S</v>
      </c>
      <c r="H442" s="1" t="str">
        <f t="shared" si="58"/>
        <v>PERILOGISTIC - BOD PERILOGISTIC LIBERAD0S</v>
      </c>
      <c r="I442" s="1" t="str">
        <f t="shared" si="62"/>
        <v>.</v>
      </c>
      <c r="K442" s="2"/>
      <c r="L442" s="2" t="s">
        <v>30</v>
      </c>
      <c r="M442" s="2"/>
      <c r="N442" s="2"/>
      <c r="O442" s="2"/>
    </row>
    <row r="443" spans="1:15" ht="11.25" customHeight="1" x14ac:dyDescent="0.25">
      <c r="A443" s="10" t="str">
        <f t="shared" si="54"/>
        <v>PERILOGISTIC - BOD PERILOGISTIC LIBERAD0S</v>
      </c>
      <c r="B443" s="10">
        <f t="shared" si="55"/>
        <v>220021</v>
      </c>
      <c r="C443" s="10" t="str">
        <f t="shared" si="56"/>
        <v>DERMABLOCK EMULSI 120 GR</v>
      </c>
      <c r="D443" s="10">
        <f t="shared" si="59"/>
        <v>60911</v>
      </c>
      <c r="E443" s="13" t="str">
        <f t="shared" si="60"/>
        <v>30/3/2019</v>
      </c>
      <c r="F443" s="10">
        <f t="shared" si="61"/>
        <v>12</v>
      </c>
      <c r="G443" s="1" t="str">
        <f t="shared" si="57"/>
        <v>220021PERILOGISTIC - BOD PERILOGISTIC LIBERAD0S</v>
      </c>
      <c r="H443" s="1">
        <f t="shared" si="58"/>
        <v>0</v>
      </c>
      <c r="I443" s="1" t="str">
        <f t="shared" si="62"/>
        <v>.</v>
      </c>
      <c r="K443" s="2"/>
      <c r="L443" s="2"/>
      <c r="M443" s="2">
        <v>60911</v>
      </c>
      <c r="N443" s="4">
        <v>43554</v>
      </c>
      <c r="O443" s="2" t="s">
        <v>23</v>
      </c>
    </row>
    <row r="444" spans="1:15" ht="11.25" customHeight="1" x14ac:dyDescent="0.25">
      <c r="A444" s="10" t="str">
        <f t="shared" si="54"/>
        <v>PERILOGISTIC - BOD PERILOGISTIC LIBERAD0S</v>
      </c>
      <c r="B444" s="10">
        <f t="shared" si="55"/>
        <v>220021</v>
      </c>
      <c r="C444" s="10" t="str">
        <f t="shared" si="56"/>
        <v>DERMABLOCK EMULSI 120 GR</v>
      </c>
      <c r="D444" s="10">
        <f t="shared" si="59"/>
        <v>62231</v>
      </c>
      <c r="E444" s="13" t="str">
        <f t="shared" si="60"/>
        <v>30/8/2019</v>
      </c>
      <c r="F444" s="10">
        <f t="shared" si="61"/>
        <v>29</v>
      </c>
      <c r="G444" s="1" t="str">
        <f t="shared" si="57"/>
        <v>220021PERILOGISTIC - BOD PERILOGISTIC LIBERAD0S</v>
      </c>
      <c r="H444" s="1">
        <f t="shared" si="58"/>
        <v>0</v>
      </c>
      <c r="I444" s="1" t="str">
        <f t="shared" si="62"/>
        <v>.</v>
      </c>
      <c r="K444" s="2"/>
      <c r="L444" s="2"/>
      <c r="M444" s="2">
        <v>62231</v>
      </c>
      <c r="N444" s="4">
        <v>43707</v>
      </c>
      <c r="O444" s="2" t="s">
        <v>231</v>
      </c>
    </row>
    <row r="445" spans="1:15" ht="11.25" customHeight="1" x14ac:dyDescent="0.25">
      <c r="A445" s="10" t="str">
        <f t="shared" si="54"/>
        <v>PERILOGISTIC - BOD PERILOGISTIC LIBERAD0S</v>
      </c>
      <c r="B445" s="10">
        <f t="shared" si="55"/>
        <v>220021</v>
      </c>
      <c r="C445" s="10" t="str">
        <f t="shared" si="56"/>
        <v>DERMABLOCK EMULSI 120 GR</v>
      </c>
      <c r="D445" s="10">
        <f t="shared" si="59"/>
        <v>70131</v>
      </c>
      <c r="E445" s="13" t="str">
        <f t="shared" si="60"/>
        <v>31/1/2020</v>
      </c>
      <c r="F445" s="10">
        <f t="shared" si="61"/>
        <v>2734</v>
      </c>
      <c r="G445" s="1" t="str">
        <f t="shared" si="57"/>
        <v>220021PERILOGISTIC - BOD PERILOGISTIC LIBERAD0S</v>
      </c>
      <c r="H445" s="1">
        <f t="shared" si="58"/>
        <v>0</v>
      </c>
      <c r="I445" s="1" t="str">
        <f t="shared" si="62"/>
        <v>.</v>
      </c>
      <c r="K445" s="2"/>
      <c r="L445" s="2"/>
      <c r="M445" s="2">
        <v>70131</v>
      </c>
      <c r="N445" s="4">
        <v>43861</v>
      </c>
      <c r="O445" s="2" t="s">
        <v>232</v>
      </c>
    </row>
    <row r="446" spans="1:15" ht="11.25" customHeight="1" x14ac:dyDescent="0.25">
      <c r="A446" s="10" t="str">
        <f t="shared" si="54"/>
        <v>PERILOGISTIC01 - BOD PERILOGISTIC BAJA</v>
      </c>
      <c r="B446" s="10">
        <f t="shared" si="55"/>
        <v>220021</v>
      </c>
      <c r="C446" s="10" t="str">
        <f t="shared" si="56"/>
        <v>DERMABLOCK EMULSI 120 GR</v>
      </c>
      <c r="D446" s="10">
        <f t="shared" si="59"/>
        <v>0</v>
      </c>
      <c r="E446" s="13" t="str">
        <f t="shared" si="60"/>
        <v>0</v>
      </c>
      <c r="F446" s="10" t="str">
        <f t="shared" si="61"/>
        <v/>
      </c>
      <c r="G446" s="1" t="str">
        <f t="shared" si="57"/>
        <v>220021PERILOGISTIC01 - BOD PERILOGISTIC BAJA</v>
      </c>
      <c r="H446" s="1" t="str">
        <f t="shared" si="58"/>
        <v>PERILOGISTIC01 - BOD PERILOGISTIC BAJA</v>
      </c>
      <c r="I446" s="1" t="str">
        <f t="shared" si="62"/>
        <v>.</v>
      </c>
      <c r="K446" s="2"/>
      <c r="L446" s="2" t="s">
        <v>52</v>
      </c>
      <c r="M446" s="2"/>
      <c r="N446" s="2"/>
      <c r="O446" s="2"/>
    </row>
    <row r="447" spans="1:15" ht="11.25" customHeight="1" x14ac:dyDescent="0.25">
      <c r="A447" s="10" t="str">
        <f t="shared" si="54"/>
        <v>PERILOGISTIC01 - BOD PERILOGISTIC BAJA</v>
      </c>
      <c r="B447" s="10">
        <f t="shared" si="55"/>
        <v>220021</v>
      </c>
      <c r="C447" s="10" t="str">
        <f t="shared" si="56"/>
        <v>DERMABLOCK EMULSI 120 GR</v>
      </c>
      <c r="D447" s="10">
        <f t="shared" si="59"/>
        <v>32671</v>
      </c>
      <c r="E447" s="13" t="str">
        <f t="shared" si="60"/>
        <v>30/9/2016</v>
      </c>
      <c r="F447" s="10">
        <f t="shared" si="61"/>
        <v>1</v>
      </c>
      <c r="G447" s="1" t="str">
        <f t="shared" si="57"/>
        <v>220021PERILOGISTIC01 - BOD PERILOGISTIC BAJA</v>
      </c>
      <c r="H447" s="1">
        <f t="shared" si="58"/>
        <v>0</v>
      </c>
      <c r="I447" s="1" t="str">
        <f t="shared" si="62"/>
        <v>.</v>
      </c>
      <c r="K447" s="2"/>
      <c r="L447" s="2"/>
      <c r="M447" s="2">
        <v>32671</v>
      </c>
      <c r="N447" s="4">
        <v>42643</v>
      </c>
      <c r="O447" s="2" t="s">
        <v>53</v>
      </c>
    </row>
    <row r="448" spans="1:15" ht="11.25" customHeight="1" x14ac:dyDescent="0.25">
      <c r="A448" s="10" t="str">
        <f t="shared" si="54"/>
        <v>PERILOGISTIC01 - BOD PERILOGISTIC BAJA</v>
      </c>
      <c r="B448" s="10">
        <f t="shared" si="55"/>
        <v>220021</v>
      </c>
      <c r="C448" s="10" t="str">
        <f t="shared" si="56"/>
        <v>DERMABLOCK EMULSI 120 GR</v>
      </c>
      <c r="D448" s="10">
        <f t="shared" si="59"/>
        <v>40411</v>
      </c>
      <c r="E448" s="13" t="str">
        <f t="shared" si="60"/>
        <v>31/5/2016</v>
      </c>
      <c r="F448" s="10">
        <f t="shared" si="61"/>
        <v>3</v>
      </c>
      <c r="G448" s="1" t="str">
        <f t="shared" si="57"/>
        <v>220021PERILOGISTIC01 - BOD PERILOGISTIC BAJA</v>
      </c>
      <c r="H448" s="1">
        <f t="shared" si="58"/>
        <v>0</v>
      </c>
      <c r="I448" s="1" t="str">
        <f t="shared" si="62"/>
        <v>.</v>
      </c>
      <c r="K448" s="2"/>
      <c r="L448" s="2"/>
      <c r="M448" s="2">
        <v>40411</v>
      </c>
      <c r="N448" s="4">
        <v>42521</v>
      </c>
      <c r="O448" s="2" t="s">
        <v>31</v>
      </c>
    </row>
    <row r="449" spans="1:15" ht="11.25" customHeight="1" x14ac:dyDescent="0.25">
      <c r="A449" s="10" t="str">
        <f t="shared" si="54"/>
        <v>PERILOGISTIC01 - BOD PERILOGISTIC BAJA</v>
      </c>
      <c r="B449" s="10">
        <f t="shared" si="55"/>
        <v>220021</v>
      </c>
      <c r="C449" s="10" t="str">
        <f t="shared" si="56"/>
        <v>DERMABLOCK EMULSI 120 GR</v>
      </c>
      <c r="D449" s="10">
        <f t="shared" si="59"/>
        <v>40661</v>
      </c>
      <c r="E449" s="13" t="str">
        <f t="shared" si="60"/>
        <v>30/9/2015</v>
      </c>
      <c r="F449" s="10">
        <f t="shared" si="61"/>
        <v>17</v>
      </c>
      <c r="G449" s="1" t="str">
        <f t="shared" si="57"/>
        <v>220021PERILOGISTIC01 - BOD PERILOGISTIC BAJA</v>
      </c>
      <c r="H449" s="1">
        <f t="shared" si="58"/>
        <v>0</v>
      </c>
      <c r="I449" s="1" t="str">
        <f t="shared" si="62"/>
        <v>.</v>
      </c>
      <c r="K449" s="2"/>
      <c r="L449" s="2"/>
      <c r="M449" s="2">
        <v>40661</v>
      </c>
      <c r="N449" s="4">
        <v>42277</v>
      </c>
      <c r="O449" s="2" t="s">
        <v>126</v>
      </c>
    </row>
    <row r="450" spans="1:15" ht="11.25" customHeight="1" x14ac:dyDescent="0.25">
      <c r="A450" s="10" t="str">
        <f t="shared" si="54"/>
        <v>PERILOGISTIC01 - BOD PERILOGISTIC BAJA</v>
      </c>
      <c r="B450" s="10">
        <f t="shared" si="55"/>
        <v>220021</v>
      </c>
      <c r="C450" s="10" t="str">
        <f t="shared" si="56"/>
        <v>DERMABLOCK EMULSI 120 GR</v>
      </c>
      <c r="D450" s="10">
        <f t="shared" si="59"/>
        <v>40701</v>
      </c>
      <c r="E450" s="13" t="str">
        <f t="shared" si="60"/>
        <v>31/5/2016</v>
      </c>
      <c r="F450" s="10">
        <f t="shared" si="61"/>
        <v>1</v>
      </c>
      <c r="G450" s="1" t="str">
        <f t="shared" si="57"/>
        <v>220021PERILOGISTIC01 - BOD PERILOGISTIC BAJA</v>
      </c>
      <c r="H450" s="1">
        <f t="shared" si="58"/>
        <v>0</v>
      </c>
      <c r="I450" s="1" t="str">
        <f t="shared" si="62"/>
        <v>.</v>
      </c>
      <c r="K450" s="2"/>
      <c r="L450" s="2"/>
      <c r="M450" s="2">
        <v>40701</v>
      </c>
      <c r="N450" s="4">
        <v>42521</v>
      </c>
      <c r="O450" s="2" t="s">
        <v>53</v>
      </c>
    </row>
    <row r="451" spans="1:15" ht="11.25" customHeight="1" x14ac:dyDescent="0.25">
      <c r="A451" s="10" t="str">
        <f t="shared" si="54"/>
        <v>PERILOGISTIC01 - BOD PERILOGISTIC BAJA</v>
      </c>
      <c r="B451" s="10">
        <f t="shared" si="55"/>
        <v>220021</v>
      </c>
      <c r="C451" s="10" t="str">
        <f t="shared" si="56"/>
        <v>DERMABLOCK EMULSI 120 GR</v>
      </c>
      <c r="D451" s="10">
        <f t="shared" si="59"/>
        <v>42411</v>
      </c>
      <c r="E451" s="13" t="str">
        <f t="shared" si="60"/>
        <v>30/9/2016</v>
      </c>
      <c r="F451" s="10">
        <f t="shared" si="61"/>
        <v>2</v>
      </c>
      <c r="G451" s="1" t="str">
        <f t="shared" si="57"/>
        <v>220021PERILOGISTIC01 - BOD PERILOGISTIC BAJA</v>
      </c>
      <c r="H451" s="1">
        <f t="shared" si="58"/>
        <v>0</v>
      </c>
      <c r="I451" s="1" t="str">
        <f t="shared" si="62"/>
        <v>.</v>
      </c>
      <c r="K451" s="2"/>
      <c r="L451" s="2"/>
      <c r="M451" s="2">
        <v>42411</v>
      </c>
      <c r="N451" s="4">
        <v>42643</v>
      </c>
      <c r="O451" s="2" t="s">
        <v>43</v>
      </c>
    </row>
    <row r="452" spans="1:15" ht="11.25" customHeight="1" x14ac:dyDescent="0.25">
      <c r="A452" s="10" t="str">
        <f t="shared" si="54"/>
        <v>PERILOGISTIC01 - BOD PERILOGISTIC BAJA</v>
      </c>
      <c r="B452" s="10">
        <f t="shared" si="55"/>
        <v>220021</v>
      </c>
      <c r="C452" s="10" t="str">
        <f t="shared" si="56"/>
        <v>DERMABLOCK EMULSI 120 GR</v>
      </c>
      <c r="D452" s="10">
        <f t="shared" si="59"/>
        <v>61581</v>
      </c>
      <c r="E452" s="13" t="str">
        <f t="shared" si="60"/>
        <v>30/6/2019</v>
      </c>
      <c r="F452" s="10">
        <f t="shared" si="61"/>
        <v>100</v>
      </c>
      <c r="G452" s="1" t="str">
        <f t="shared" si="57"/>
        <v>220021PERILOGISTIC01 - BOD PERILOGISTIC BAJA</v>
      </c>
      <c r="H452" s="1">
        <f t="shared" si="58"/>
        <v>0</v>
      </c>
      <c r="I452" s="1" t="str">
        <f t="shared" si="62"/>
        <v>.</v>
      </c>
      <c r="K452" s="2"/>
      <c r="L452" s="2"/>
      <c r="M452" s="2">
        <v>61581</v>
      </c>
      <c r="N452" s="4">
        <v>43646</v>
      </c>
      <c r="O452" s="2" t="s">
        <v>233</v>
      </c>
    </row>
    <row r="453" spans="1:15" ht="11.25" customHeight="1" x14ac:dyDescent="0.25">
      <c r="A453" s="10" t="str">
        <f t="shared" si="54"/>
        <v>PERILOGISTIC03 - BOD PERILOGISTIC DETERIORADOS</v>
      </c>
      <c r="B453" s="10">
        <f t="shared" si="55"/>
        <v>220021</v>
      </c>
      <c r="C453" s="10" t="str">
        <f t="shared" si="56"/>
        <v>DERMABLOCK EMULSI 120 GR</v>
      </c>
      <c r="D453" s="10">
        <f t="shared" si="59"/>
        <v>0</v>
      </c>
      <c r="E453" s="13" t="str">
        <f t="shared" si="60"/>
        <v>0</v>
      </c>
      <c r="F453" s="10" t="str">
        <f t="shared" si="61"/>
        <v/>
      </c>
      <c r="G453" s="1" t="str">
        <f t="shared" si="57"/>
        <v>220021PERILOGISTIC03 - BOD PERILOGISTIC DETERIORADOS</v>
      </c>
      <c r="H453" s="1" t="str">
        <f t="shared" si="58"/>
        <v>PERILOGISTIC03 - BOD PERILOGISTIC DETERIORADOS</v>
      </c>
      <c r="I453" s="1" t="str">
        <f t="shared" si="62"/>
        <v>.</v>
      </c>
      <c r="K453" s="2"/>
      <c r="L453" s="2" t="s">
        <v>57</v>
      </c>
      <c r="M453" s="2"/>
      <c r="N453" s="2"/>
      <c r="O453" s="2"/>
    </row>
    <row r="454" spans="1:15" ht="11.25" customHeight="1" x14ac:dyDescent="0.25">
      <c r="A454" s="10" t="str">
        <f t="shared" si="54"/>
        <v>PERILOGISTIC03 - BOD PERILOGISTIC DETERIORADOS</v>
      </c>
      <c r="B454" s="10">
        <f t="shared" si="55"/>
        <v>220021</v>
      </c>
      <c r="C454" s="10" t="str">
        <f t="shared" si="56"/>
        <v>DERMABLOCK EMULSI 120 GR</v>
      </c>
      <c r="D454" s="10">
        <f t="shared" si="59"/>
        <v>53641</v>
      </c>
      <c r="E454" s="13" t="str">
        <f t="shared" si="60"/>
        <v>30/12/2018</v>
      </c>
      <c r="F454" s="10">
        <f t="shared" si="61"/>
        <v>1</v>
      </c>
      <c r="G454" s="1" t="str">
        <f t="shared" si="57"/>
        <v>220021PERILOGISTIC03 - BOD PERILOGISTIC DETERIORADOS</v>
      </c>
      <c r="H454" s="1">
        <f t="shared" si="58"/>
        <v>0</v>
      </c>
      <c r="I454" s="1" t="str">
        <f t="shared" si="62"/>
        <v>.</v>
      </c>
      <c r="K454" s="2"/>
      <c r="L454" s="2"/>
      <c r="M454" s="2">
        <v>53641</v>
      </c>
      <c r="N454" s="4">
        <v>43464</v>
      </c>
      <c r="O454" s="2" t="s">
        <v>53</v>
      </c>
    </row>
    <row r="455" spans="1:15" ht="11.25" customHeight="1" x14ac:dyDescent="0.25">
      <c r="A455" s="10" t="str">
        <f t="shared" si="54"/>
        <v>PERILOGISTIC04 - BOD PERILOGISTIC CANJE</v>
      </c>
      <c r="B455" s="10">
        <f t="shared" si="55"/>
        <v>220021</v>
      </c>
      <c r="C455" s="10" t="str">
        <f t="shared" si="56"/>
        <v>DERMABLOCK EMULSI 120 GR</v>
      </c>
      <c r="D455" s="10">
        <f t="shared" si="59"/>
        <v>0</v>
      </c>
      <c r="E455" s="13" t="str">
        <f t="shared" si="60"/>
        <v>0</v>
      </c>
      <c r="F455" s="10" t="str">
        <f t="shared" si="61"/>
        <v/>
      </c>
      <c r="G455" s="1" t="str">
        <f t="shared" si="57"/>
        <v>220021PERILOGISTIC04 - BOD PERILOGISTIC CANJE</v>
      </c>
      <c r="H455" s="1" t="str">
        <f t="shared" si="58"/>
        <v>PERILOGISTIC04 - BOD PERILOGISTIC CANJE</v>
      </c>
      <c r="I455" s="1" t="str">
        <f t="shared" si="62"/>
        <v>.</v>
      </c>
      <c r="K455" s="2"/>
      <c r="L455" s="2" t="s">
        <v>59</v>
      </c>
      <c r="M455" s="2"/>
      <c r="N455" s="2"/>
      <c r="O455" s="2"/>
    </row>
    <row r="456" spans="1:15" ht="11.25" customHeight="1" x14ac:dyDescent="0.25">
      <c r="A456" s="10" t="str">
        <f t="shared" ref="A456:A519" si="63">IF(H456=0,A455,H456)</f>
        <v>PERILOGISTIC04 - BOD PERILOGISTIC CANJE</v>
      </c>
      <c r="B456" s="10">
        <f t="shared" ref="B456:B519" si="64">IF(I456=".",B455,I456)</f>
        <v>220021</v>
      </c>
      <c r="C456" s="10" t="str">
        <f t="shared" ref="C456:C519" si="65">UPPER(IF(I456=".",C455,MID(K456,13,80)))</f>
        <v>DERMABLOCK EMULSI 120 GR</v>
      </c>
      <c r="D456" s="10">
        <f t="shared" si="59"/>
        <v>60331</v>
      </c>
      <c r="E456" s="13" t="str">
        <f t="shared" si="60"/>
        <v>28/2/2019</v>
      </c>
      <c r="F456" s="10">
        <f t="shared" si="61"/>
        <v>4</v>
      </c>
      <c r="G456" s="1" t="str">
        <f t="shared" ref="G456:G519" si="66">+B456&amp;A456</f>
        <v>220021PERILOGISTIC04 - BOD PERILOGISTIC CANJE</v>
      </c>
      <c r="H456" s="1">
        <f t="shared" ref="H456:H519" si="67">+L456</f>
        <v>0</v>
      </c>
      <c r="I456" s="1" t="str">
        <f t="shared" si="62"/>
        <v>.</v>
      </c>
      <c r="K456" s="2"/>
      <c r="L456" s="2"/>
      <c r="M456" s="2">
        <v>60331</v>
      </c>
      <c r="N456" s="4">
        <v>43524</v>
      </c>
      <c r="O456" s="2" t="s">
        <v>54</v>
      </c>
    </row>
    <row r="457" spans="1:15" ht="11.25" customHeight="1" x14ac:dyDescent="0.25">
      <c r="A457" s="10" t="str">
        <f t="shared" si="63"/>
        <v>SALA DE VENTAS - BODEGA SALA DE VENTAS</v>
      </c>
      <c r="B457" s="10">
        <f t="shared" si="64"/>
        <v>220021</v>
      </c>
      <c r="C457" s="10" t="str">
        <f t="shared" si="65"/>
        <v>DERMABLOCK EMULSI 120 GR</v>
      </c>
      <c r="D457" s="10">
        <f t="shared" ref="D457:D520" si="68">IF(IFERROR(+M457,"")&lt;&gt;"    0/1/1900",IFERROR(+M457,""),0)</f>
        <v>0</v>
      </c>
      <c r="E457" s="13" t="str">
        <f t="shared" ref="E457:E520" si="69">IF(IFERROR(DAY(N457)&amp;"/"&amp;MONTH(N457)&amp;"/"&amp;YEAR(N457),"")="0/1/1900","0",IFERROR(DAY(N457)&amp;"/"&amp;MONTH(N457)&amp;"/"&amp;YEAR(N457),""))</f>
        <v>0</v>
      </c>
      <c r="F457" s="10" t="str">
        <f t="shared" ref="F457:F520" si="70">IFERROR(IF($A$2&lt;N457,VALUE(MID(O457,1,LEN(O457)-3)),""),"")</f>
        <v/>
      </c>
      <c r="G457" s="1" t="str">
        <f t="shared" si="66"/>
        <v>220021SALA DE VENTAS - BODEGA SALA DE VENTAS</v>
      </c>
      <c r="H457" s="1" t="str">
        <f t="shared" si="67"/>
        <v>SALA DE VENTAS - BODEGA SALA DE VENTAS</v>
      </c>
      <c r="I457" s="1" t="str">
        <f t="shared" ref="I457:I520" si="71">IFERROR(VALUE(MID(K457,4,6)),".")</f>
        <v>.</v>
      </c>
      <c r="K457" s="2"/>
      <c r="L457" s="2" t="s">
        <v>109</v>
      </c>
      <c r="M457" s="2"/>
      <c r="N457" s="2"/>
      <c r="O457" s="2"/>
    </row>
    <row r="458" spans="1:15" ht="11.25" customHeight="1" x14ac:dyDescent="0.25">
      <c r="A458" s="10" t="str">
        <f t="shared" si="63"/>
        <v>SALA DE VENTAS - BODEGA SALA DE VENTAS</v>
      </c>
      <c r="B458" s="10">
        <f t="shared" si="64"/>
        <v>220021</v>
      </c>
      <c r="C458" s="10" t="str">
        <f t="shared" si="65"/>
        <v>DERMABLOCK EMULSI 120 GR</v>
      </c>
      <c r="D458" s="10">
        <f t="shared" si="68"/>
        <v>53641</v>
      </c>
      <c r="E458" s="13" t="str">
        <f t="shared" si="69"/>
        <v>30/12/2018</v>
      </c>
      <c r="F458" s="10">
        <f t="shared" si="70"/>
        <v>1</v>
      </c>
      <c r="G458" s="1" t="str">
        <f t="shared" si="66"/>
        <v>220021SALA DE VENTAS - BODEGA SALA DE VENTAS</v>
      </c>
      <c r="H458" s="1">
        <f t="shared" si="67"/>
        <v>0</v>
      </c>
      <c r="I458" s="1" t="str">
        <f t="shared" si="71"/>
        <v>.</v>
      </c>
      <c r="K458" s="2"/>
      <c r="L458" s="2"/>
      <c r="M458" s="2">
        <v>53641</v>
      </c>
      <c r="N458" s="4">
        <v>43464</v>
      </c>
      <c r="O458" s="2" t="s">
        <v>53</v>
      </c>
    </row>
    <row r="459" spans="1:15" ht="11.25" customHeight="1" x14ac:dyDescent="0.25">
      <c r="A459" s="10" t="str">
        <f t="shared" si="63"/>
        <v>SALA DE VENTAS - BODEGA SALA DE VENTAS</v>
      </c>
      <c r="B459" s="10">
        <f t="shared" si="64"/>
        <v>220021</v>
      </c>
      <c r="C459" s="10" t="str">
        <f t="shared" si="65"/>
        <v>DERMABLOCK EMULSI 120 GR</v>
      </c>
      <c r="D459" s="10">
        <f t="shared" si="68"/>
        <v>60911</v>
      </c>
      <c r="E459" s="13" t="str">
        <f t="shared" si="69"/>
        <v>30/3/2019</v>
      </c>
      <c r="F459" s="10">
        <f t="shared" si="70"/>
        <v>61</v>
      </c>
      <c r="G459" s="1" t="str">
        <f t="shared" si="66"/>
        <v>220021SALA DE VENTAS - BODEGA SALA DE VENTAS</v>
      </c>
      <c r="H459" s="1">
        <f t="shared" si="67"/>
        <v>0</v>
      </c>
      <c r="I459" s="1" t="str">
        <f t="shared" si="71"/>
        <v>.</v>
      </c>
      <c r="K459" s="2"/>
      <c r="L459" s="2"/>
      <c r="M459" s="2">
        <v>60911</v>
      </c>
      <c r="N459" s="4">
        <v>43554</v>
      </c>
      <c r="O459" s="2" t="s">
        <v>234</v>
      </c>
    </row>
    <row r="460" spans="1:15" ht="11.25" customHeight="1" x14ac:dyDescent="0.25">
      <c r="A460" s="10" t="str">
        <f t="shared" si="63"/>
        <v>SALA DE VENTAS - BODEGA SALA DE VENTAS</v>
      </c>
      <c r="B460" s="10">
        <f t="shared" si="64"/>
        <v>220021</v>
      </c>
      <c r="C460" s="10" t="str">
        <f t="shared" si="65"/>
        <v>DERMABLOCK EMULSI 120 GR</v>
      </c>
      <c r="D460" s="10">
        <f t="shared" si="68"/>
        <v>61581</v>
      </c>
      <c r="E460" s="13" t="str">
        <f t="shared" si="69"/>
        <v>30/6/2019</v>
      </c>
      <c r="F460" s="10">
        <f t="shared" si="70"/>
        <v>14</v>
      </c>
      <c r="G460" s="1" t="str">
        <f t="shared" si="66"/>
        <v>220021SALA DE VENTAS - BODEGA SALA DE VENTAS</v>
      </c>
      <c r="H460" s="1">
        <f t="shared" si="67"/>
        <v>0</v>
      </c>
      <c r="I460" s="1" t="str">
        <f t="shared" si="71"/>
        <v>.</v>
      </c>
      <c r="K460" s="2"/>
      <c r="L460" s="2"/>
      <c r="M460" s="2">
        <v>61581</v>
      </c>
      <c r="N460" s="4">
        <v>43646</v>
      </c>
      <c r="O460" s="2" t="s">
        <v>188</v>
      </c>
    </row>
    <row r="461" spans="1:15" ht="11.25" customHeight="1" x14ac:dyDescent="0.25">
      <c r="A461" s="10" t="str">
        <f t="shared" si="63"/>
        <v>SALA DE VENTAS - BODEGA SALA DE VENTAS</v>
      </c>
      <c r="B461" s="10">
        <f t="shared" si="64"/>
        <v>220021</v>
      </c>
      <c r="C461" s="10" t="str">
        <f t="shared" si="65"/>
        <v>DERMABLOCK EMULSI 120 GR</v>
      </c>
      <c r="D461" s="10">
        <f t="shared" si="68"/>
        <v>62231</v>
      </c>
      <c r="E461" s="13" t="str">
        <f t="shared" si="69"/>
        <v>30/8/2019</v>
      </c>
      <c r="F461" s="10">
        <f t="shared" si="70"/>
        <v>2</v>
      </c>
      <c r="G461" s="1" t="str">
        <f t="shared" si="66"/>
        <v>220021SALA DE VENTAS - BODEGA SALA DE VENTAS</v>
      </c>
      <c r="H461" s="1">
        <f t="shared" si="67"/>
        <v>0</v>
      </c>
      <c r="I461" s="1" t="str">
        <f t="shared" si="71"/>
        <v>.</v>
      </c>
      <c r="K461" s="2"/>
      <c r="L461" s="2"/>
      <c r="M461" s="2">
        <v>62231</v>
      </c>
      <c r="N461" s="4">
        <v>43707</v>
      </c>
      <c r="O461" s="2" t="s">
        <v>43</v>
      </c>
    </row>
    <row r="462" spans="1:15" ht="11.25" customHeight="1" x14ac:dyDescent="0.25">
      <c r="A462" s="10" t="str">
        <f t="shared" si="63"/>
        <v>SALA DE VENTAS - BODEGA SALA DE VENTAS</v>
      </c>
      <c r="B462" s="10">
        <f t="shared" si="64"/>
        <v>220029</v>
      </c>
      <c r="C462" s="10" t="str">
        <f t="shared" si="65"/>
        <v>SUNWORK GEL FPS 50+SACHETS 3GR</v>
      </c>
      <c r="D462" s="10">
        <f t="shared" si="68"/>
        <v>0</v>
      </c>
      <c r="E462" s="13" t="str">
        <f t="shared" si="69"/>
        <v>0</v>
      </c>
      <c r="F462" s="10" t="str">
        <f t="shared" si="70"/>
        <v/>
      </c>
      <c r="G462" s="1" t="str">
        <f t="shared" si="66"/>
        <v>220029SALA DE VENTAS - BODEGA SALA DE VENTAS</v>
      </c>
      <c r="H462" s="1">
        <f t="shared" si="67"/>
        <v>0</v>
      </c>
      <c r="I462" s="1">
        <f t="shared" si="71"/>
        <v>220029</v>
      </c>
      <c r="K462" s="2" t="s">
        <v>235</v>
      </c>
      <c r="L462" s="2"/>
      <c r="M462" s="2"/>
      <c r="N462" s="2"/>
      <c r="O462" s="2"/>
    </row>
    <row r="463" spans="1:15" ht="11.25" customHeight="1" x14ac:dyDescent="0.25">
      <c r="A463" s="10" t="str">
        <f t="shared" si="63"/>
        <v>OFICINA - BODEGA OFICINA</v>
      </c>
      <c r="B463" s="10">
        <f t="shared" si="64"/>
        <v>220029</v>
      </c>
      <c r="C463" s="10" t="str">
        <f t="shared" si="65"/>
        <v>SUNWORK GEL FPS 50+SACHETS 3GR</v>
      </c>
      <c r="D463" s="10">
        <f t="shared" si="68"/>
        <v>0</v>
      </c>
      <c r="E463" s="13" t="str">
        <f t="shared" si="69"/>
        <v>0</v>
      </c>
      <c r="F463" s="10" t="str">
        <f t="shared" si="70"/>
        <v/>
      </c>
      <c r="G463" s="1" t="str">
        <f t="shared" si="66"/>
        <v>220029OFICINA - BODEGA OFICINA</v>
      </c>
      <c r="H463" s="1" t="str">
        <f t="shared" si="67"/>
        <v>OFICINA - BODEGA OFICINA</v>
      </c>
      <c r="I463" s="1" t="str">
        <f t="shared" si="71"/>
        <v>.</v>
      </c>
      <c r="K463" s="2"/>
      <c r="L463" s="2" t="s">
        <v>19</v>
      </c>
      <c r="M463" s="2"/>
      <c r="N463" s="2"/>
      <c r="O463" s="2"/>
    </row>
    <row r="464" spans="1:15" ht="11.25" customHeight="1" x14ac:dyDescent="0.25">
      <c r="A464" s="10" t="str">
        <f t="shared" si="63"/>
        <v>OFICINA - BODEGA OFICINA</v>
      </c>
      <c r="B464" s="10">
        <f t="shared" si="64"/>
        <v>220029</v>
      </c>
      <c r="C464" s="10" t="str">
        <f t="shared" si="65"/>
        <v>SUNWORK GEL FPS 50+SACHETS 3GR</v>
      </c>
      <c r="D464" s="10">
        <f t="shared" si="68"/>
        <v>1118516</v>
      </c>
      <c r="E464" s="13" t="str">
        <f t="shared" si="69"/>
        <v>30/11/2019</v>
      </c>
      <c r="F464" s="10">
        <f t="shared" si="70"/>
        <v>16700</v>
      </c>
      <c r="G464" s="1" t="str">
        <f t="shared" si="66"/>
        <v>220029OFICINA - BODEGA OFICINA</v>
      </c>
      <c r="H464" s="1">
        <f t="shared" si="67"/>
        <v>0</v>
      </c>
      <c r="I464" s="1" t="str">
        <f t="shared" si="71"/>
        <v>.</v>
      </c>
      <c r="K464" s="2"/>
      <c r="L464" s="2"/>
      <c r="M464" s="2">
        <v>1118516</v>
      </c>
      <c r="N464" s="4">
        <v>43799</v>
      </c>
      <c r="O464" s="2" t="s">
        <v>236</v>
      </c>
    </row>
    <row r="465" spans="1:15" ht="11.25" customHeight="1" x14ac:dyDescent="0.25">
      <c r="A465" s="10" t="str">
        <f t="shared" si="63"/>
        <v>OFICINA - BODEGA OFICINA</v>
      </c>
      <c r="B465" s="10">
        <f t="shared" si="64"/>
        <v>220029</v>
      </c>
      <c r="C465" s="10" t="str">
        <f t="shared" si="65"/>
        <v>SUNWORK GEL FPS 50+SACHETS 3GR</v>
      </c>
      <c r="D465" s="10">
        <f t="shared" si="68"/>
        <v>60940</v>
      </c>
      <c r="E465" s="13" t="str">
        <f t="shared" si="69"/>
        <v>30/7/2019</v>
      </c>
      <c r="F465" s="10">
        <f t="shared" si="70"/>
        <v>2767</v>
      </c>
      <c r="G465" s="1" t="str">
        <f t="shared" si="66"/>
        <v>220029OFICINA - BODEGA OFICINA</v>
      </c>
      <c r="H465" s="1">
        <f t="shared" si="67"/>
        <v>0</v>
      </c>
      <c r="I465" s="1" t="str">
        <f t="shared" si="71"/>
        <v>.</v>
      </c>
      <c r="K465" s="2"/>
      <c r="L465" s="2"/>
      <c r="M465" s="2">
        <v>60940</v>
      </c>
      <c r="N465" s="4">
        <v>43676</v>
      </c>
      <c r="O465" s="2" t="s">
        <v>237</v>
      </c>
    </row>
    <row r="466" spans="1:15" ht="11.25" customHeight="1" x14ac:dyDescent="0.25">
      <c r="A466" s="10" t="str">
        <f t="shared" si="63"/>
        <v>PERILOGISTIC - BOD PERILOGISTIC LIBERAD0S</v>
      </c>
      <c r="B466" s="10">
        <f t="shared" si="64"/>
        <v>220029</v>
      </c>
      <c r="C466" s="10" t="str">
        <f t="shared" si="65"/>
        <v>SUNWORK GEL FPS 50+SACHETS 3GR</v>
      </c>
      <c r="D466" s="10">
        <f t="shared" si="68"/>
        <v>0</v>
      </c>
      <c r="E466" s="13" t="str">
        <f t="shared" si="69"/>
        <v>0</v>
      </c>
      <c r="F466" s="10" t="str">
        <f t="shared" si="70"/>
        <v/>
      </c>
      <c r="G466" s="1" t="str">
        <f t="shared" si="66"/>
        <v>220029PERILOGISTIC - BOD PERILOGISTIC LIBERAD0S</v>
      </c>
      <c r="H466" s="1" t="str">
        <f t="shared" si="67"/>
        <v>PERILOGISTIC - BOD PERILOGISTIC LIBERAD0S</v>
      </c>
      <c r="I466" s="1" t="str">
        <f t="shared" si="71"/>
        <v>.</v>
      </c>
      <c r="K466" s="2"/>
      <c r="L466" s="2" t="s">
        <v>30</v>
      </c>
      <c r="M466" s="2"/>
      <c r="N466" s="2"/>
      <c r="O466" s="2"/>
    </row>
    <row r="467" spans="1:15" ht="11.25" customHeight="1" x14ac:dyDescent="0.25">
      <c r="A467" s="10" t="str">
        <f t="shared" si="63"/>
        <v>PERILOGISTIC - BOD PERILOGISTIC LIBERAD0S</v>
      </c>
      <c r="B467" s="10">
        <f t="shared" si="64"/>
        <v>220029</v>
      </c>
      <c r="C467" s="10" t="str">
        <f t="shared" si="65"/>
        <v>SUNWORK GEL FPS 50+SACHETS 3GR</v>
      </c>
      <c r="D467" s="10">
        <f t="shared" si="68"/>
        <v>60940</v>
      </c>
      <c r="E467" s="13" t="str">
        <f t="shared" si="69"/>
        <v>30/7/2019</v>
      </c>
      <c r="F467" s="10">
        <f t="shared" si="70"/>
        <v>2000</v>
      </c>
      <c r="G467" s="1" t="str">
        <f t="shared" si="66"/>
        <v>220029PERILOGISTIC - BOD PERILOGISTIC LIBERAD0S</v>
      </c>
      <c r="H467" s="1">
        <f t="shared" si="67"/>
        <v>0</v>
      </c>
      <c r="I467" s="1" t="str">
        <f t="shared" si="71"/>
        <v>.</v>
      </c>
      <c r="K467" s="2"/>
      <c r="L467" s="2"/>
      <c r="M467" s="2">
        <v>60940</v>
      </c>
      <c r="N467" s="4">
        <v>43676</v>
      </c>
      <c r="O467" s="2" t="s">
        <v>238</v>
      </c>
    </row>
    <row r="468" spans="1:15" ht="11.25" customHeight="1" x14ac:dyDescent="0.25">
      <c r="A468" s="10" t="str">
        <f t="shared" si="63"/>
        <v>POR FACTURAR - BODEGA POR FACTURAR</v>
      </c>
      <c r="B468" s="10">
        <f t="shared" si="64"/>
        <v>220029</v>
      </c>
      <c r="C468" s="10" t="str">
        <f t="shared" si="65"/>
        <v>SUNWORK GEL FPS 50+SACHETS 3GR</v>
      </c>
      <c r="D468" s="10">
        <f t="shared" si="68"/>
        <v>0</v>
      </c>
      <c r="E468" s="13" t="str">
        <f t="shared" si="69"/>
        <v>0</v>
      </c>
      <c r="F468" s="10" t="str">
        <f t="shared" si="70"/>
        <v/>
      </c>
      <c r="G468" s="1" t="str">
        <f t="shared" si="66"/>
        <v>220029POR FACTURAR - BODEGA POR FACTURAR</v>
      </c>
      <c r="H468" s="1" t="str">
        <f t="shared" si="67"/>
        <v>POR FACTURAR - BODEGA POR FACTURAR</v>
      </c>
      <c r="I468" s="1" t="str">
        <f t="shared" si="71"/>
        <v>.</v>
      </c>
      <c r="K468" s="2"/>
      <c r="L468" s="2" t="s">
        <v>33</v>
      </c>
      <c r="M468" s="2"/>
      <c r="N468" s="2"/>
      <c r="O468" s="2"/>
    </row>
    <row r="469" spans="1:15" ht="11.25" customHeight="1" x14ac:dyDescent="0.25">
      <c r="A469" s="10" t="str">
        <f t="shared" si="63"/>
        <v>POR FACTURAR - BODEGA POR FACTURAR</v>
      </c>
      <c r="B469" s="10">
        <f t="shared" si="64"/>
        <v>220029</v>
      </c>
      <c r="C469" s="10" t="str">
        <f t="shared" si="65"/>
        <v>SUNWORK GEL FPS 50+SACHETS 3GR</v>
      </c>
      <c r="D469" s="10">
        <f t="shared" si="68"/>
        <v>53101</v>
      </c>
      <c r="E469" s="13" t="str">
        <f t="shared" si="69"/>
        <v>30/11/2018</v>
      </c>
      <c r="F469" s="10">
        <f t="shared" si="70"/>
        <v>200</v>
      </c>
      <c r="G469" s="1" t="str">
        <f t="shared" si="66"/>
        <v>220029POR FACTURAR - BODEGA POR FACTURAR</v>
      </c>
      <c r="H469" s="1">
        <f t="shared" si="67"/>
        <v>0</v>
      </c>
      <c r="I469" s="1" t="str">
        <f t="shared" si="71"/>
        <v>.</v>
      </c>
      <c r="K469" s="2"/>
      <c r="L469" s="2"/>
      <c r="M469" s="2">
        <v>53101</v>
      </c>
      <c r="N469" s="4">
        <v>43434</v>
      </c>
      <c r="O469" s="2" t="s">
        <v>239</v>
      </c>
    </row>
    <row r="470" spans="1:15" ht="11.25" customHeight="1" x14ac:dyDescent="0.25">
      <c r="A470" s="10" t="str">
        <f t="shared" si="63"/>
        <v>POR FACTURAR - BODEGA POR FACTURAR</v>
      </c>
      <c r="B470" s="10">
        <f t="shared" si="64"/>
        <v>220100</v>
      </c>
      <c r="C470" s="10" t="str">
        <f t="shared" si="65"/>
        <v>DERMABLOCK INDUSTRIAL SACHETS 3GR</v>
      </c>
      <c r="D470" s="10">
        <f t="shared" si="68"/>
        <v>0</v>
      </c>
      <c r="E470" s="13" t="str">
        <f t="shared" si="69"/>
        <v>0</v>
      </c>
      <c r="F470" s="10" t="str">
        <f t="shared" si="70"/>
        <v/>
      </c>
      <c r="G470" s="1" t="str">
        <f t="shared" si="66"/>
        <v>220100POR FACTURAR - BODEGA POR FACTURAR</v>
      </c>
      <c r="H470" s="1">
        <f t="shared" si="67"/>
        <v>0</v>
      </c>
      <c r="I470" s="1">
        <f t="shared" si="71"/>
        <v>220100</v>
      </c>
      <c r="K470" s="2" t="s">
        <v>240</v>
      </c>
      <c r="L470" s="2"/>
      <c r="M470" s="2"/>
      <c r="N470" s="2"/>
      <c r="O470" s="2"/>
    </row>
    <row r="471" spans="1:15" ht="11.25" customHeight="1" x14ac:dyDescent="0.25">
      <c r="A471" s="10" t="str">
        <f t="shared" si="63"/>
        <v>OFICINA - BODEGA OFICINA</v>
      </c>
      <c r="B471" s="10">
        <f t="shared" si="64"/>
        <v>220100</v>
      </c>
      <c r="C471" s="10" t="str">
        <f t="shared" si="65"/>
        <v>DERMABLOCK INDUSTRIAL SACHETS 3GR</v>
      </c>
      <c r="D471" s="10">
        <f t="shared" si="68"/>
        <v>0</v>
      </c>
      <c r="E471" s="13" t="str">
        <f t="shared" si="69"/>
        <v>0</v>
      </c>
      <c r="F471" s="10" t="str">
        <f t="shared" si="70"/>
        <v/>
      </c>
      <c r="G471" s="1" t="str">
        <f t="shared" si="66"/>
        <v>220100OFICINA - BODEGA OFICINA</v>
      </c>
      <c r="H471" s="1" t="str">
        <f t="shared" si="67"/>
        <v>OFICINA - BODEGA OFICINA</v>
      </c>
      <c r="I471" s="1" t="str">
        <f t="shared" si="71"/>
        <v>.</v>
      </c>
      <c r="K471" s="2"/>
      <c r="L471" s="2" t="s">
        <v>19</v>
      </c>
      <c r="M471" s="2"/>
      <c r="N471" s="2"/>
      <c r="O471" s="2"/>
    </row>
    <row r="472" spans="1:15" ht="11.25" customHeight="1" x14ac:dyDescent="0.25">
      <c r="A472" s="10" t="str">
        <f t="shared" si="63"/>
        <v>OFICINA - BODEGA OFICINA</v>
      </c>
      <c r="B472" s="10">
        <f t="shared" si="64"/>
        <v>220100</v>
      </c>
      <c r="C472" s="10" t="str">
        <f t="shared" si="65"/>
        <v>DERMABLOCK INDUSTRIAL SACHETS 3GR</v>
      </c>
      <c r="D472" s="10">
        <f t="shared" si="68"/>
        <v>61106</v>
      </c>
      <c r="E472" s="13" t="str">
        <f t="shared" si="69"/>
        <v>30/8/2018</v>
      </c>
      <c r="F472" s="10">
        <f t="shared" si="70"/>
        <v>1361</v>
      </c>
      <c r="G472" s="1" t="str">
        <f t="shared" si="66"/>
        <v>220100OFICINA - BODEGA OFICINA</v>
      </c>
      <c r="H472" s="1">
        <f t="shared" si="67"/>
        <v>0</v>
      </c>
      <c r="I472" s="1" t="str">
        <f t="shared" si="71"/>
        <v>.</v>
      </c>
      <c r="K472" s="2"/>
      <c r="L472" s="2"/>
      <c r="M472" s="2">
        <v>61106</v>
      </c>
      <c r="N472" s="4">
        <v>43342</v>
      </c>
      <c r="O472" s="2" t="s">
        <v>241</v>
      </c>
    </row>
    <row r="473" spans="1:15" ht="11.25" customHeight="1" x14ac:dyDescent="0.25">
      <c r="A473" s="10" t="str">
        <f t="shared" si="63"/>
        <v>PERILOGISTIC - BOD PERILOGISTIC LIBERAD0S</v>
      </c>
      <c r="B473" s="10">
        <f t="shared" si="64"/>
        <v>220100</v>
      </c>
      <c r="C473" s="10" t="str">
        <f t="shared" si="65"/>
        <v>DERMABLOCK INDUSTRIAL SACHETS 3GR</v>
      </c>
      <c r="D473" s="10">
        <f t="shared" si="68"/>
        <v>0</v>
      </c>
      <c r="E473" s="13" t="str">
        <f t="shared" si="69"/>
        <v>0</v>
      </c>
      <c r="F473" s="10" t="str">
        <f t="shared" si="70"/>
        <v/>
      </c>
      <c r="G473" s="1" t="str">
        <f t="shared" si="66"/>
        <v>220100PERILOGISTIC - BOD PERILOGISTIC LIBERAD0S</v>
      </c>
      <c r="H473" s="1" t="str">
        <f t="shared" si="67"/>
        <v>PERILOGISTIC - BOD PERILOGISTIC LIBERAD0S</v>
      </c>
      <c r="I473" s="1" t="str">
        <f t="shared" si="71"/>
        <v>.</v>
      </c>
      <c r="K473" s="2"/>
      <c r="L473" s="2" t="s">
        <v>30</v>
      </c>
      <c r="M473" s="2"/>
      <c r="N473" s="2"/>
      <c r="O473" s="2"/>
    </row>
    <row r="474" spans="1:15" ht="11.25" customHeight="1" x14ac:dyDescent="0.25">
      <c r="A474" s="10" t="str">
        <f t="shared" si="63"/>
        <v>PERILOGISTIC - BOD PERILOGISTIC LIBERAD0S</v>
      </c>
      <c r="B474" s="10">
        <f t="shared" si="64"/>
        <v>220100</v>
      </c>
      <c r="C474" s="10" t="str">
        <f t="shared" si="65"/>
        <v>DERMABLOCK INDUSTRIAL SACHETS 3GR</v>
      </c>
      <c r="D474" s="10">
        <f t="shared" si="68"/>
        <v>61106</v>
      </c>
      <c r="E474" s="13" t="str">
        <f t="shared" si="69"/>
        <v>30/8/2018</v>
      </c>
      <c r="F474" s="10">
        <f t="shared" si="70"/>
        <v>44000</v>
      </c>
      <c r="G474" s="1" t="str">
        <f t="shared" si="66"/>
        <v>220100PERILOGISTIC - BOD PERILOGISTIC LIBERAD0S</v>
      </c>
      <c r="H474" s="1">
        <f t="shared" si="67"/>
        <v>0</v>
      </c>
      <c r="I474" s="1" t="str">
        <f t="shared" si="71"/>
        <v>.</v>
      </c>
      <c r="K474" s="2"/>
      <c r="L474" s="2"/>
      <c r="M474" s="2">
        <v>61106</v>
      </c>
      <c r="N474" s="4">
        <v>43342</v>
      </c>
      <c r="O474" s="2" t="s">
        <v>242</v>
      </c>
    </row>
    <row r="475" spans="1:15" ht="11.25" customHeight="1" x14ac:dyDescent="0.25">
      <c r="A475" s="10" t="str">
        <f t="shared" si="63"/>
        <v>PERILOGISTIC - BOD PERILOGISTIC LIBERAD0S</v>
      </c>
      <c r="B475" s="10">
        <f t="shared" si="64"/>
        <v>120286</v>
      </c>
      <c r="C475" s="10" t="str">
        <f t="shared" si="65"/>
        <v>FIJADOR DE PARED</v>
      </c>
      <c r="D475" s="10">
        <f t="shared" si="68"/>
        <v>0</v>
      </c>
      <c r="E475" s="13" t="str">
        <f t="shared" si="69"/>
        <v>0</v>
      </c>
      <c r="F475" s="10" t="str">
        <f t="shared" si="70"/>
        <v/>
      </c>
      <c r="G475" s="1" t="str">
        <f t="shared" si="66"/>
        <v>120286PERILOGISTIC - BOD PERILOGISTIC LIBERAD0S</v>
      </c>
      <c r="H475" s="1">
        <f t="shared" si="67"/>
        <v>0</v>
      </c>
      <c r="I475" s="1">
        <f t="shared" si="71"/>
        <v>120286</v>
      </c>
      <c r="K475" s="2" t="s">
        <v>243</v>
      </c>
      <c r="L475" s="2"/>
      <c r="M475" s="2"/>
      <c r="N475" s="2"/>
      <c r="O475" s="2"/>
    </row>
    <row r="476" spans="1:15" ht="11.25" customHeight="1" x14ac:dyDescent="0.25">
      <c r="A476" s="10" t="str">
        <f t="shared" si="63"/>
        <v>PERILOGISTIC - BOD PERILOGISTIC LIBERAD0S</v>
      </c>
      <c r="B476" s="10">
        <f t="shared" si="64"/>
        <v>120286</v>
      </c>
      <c r="C476" s="10" t="str">
        <f t="shared" si="65"/>
        <v>FIJADOR DE PARED</v>
      </c>
      <c r="D476" s="10">
        <f t="shared" si="68"/>
        <v>0</v>
      </c>
      <c r="E476" s="13" t="str">
        <f t="shared" si="69"/>
        <v>0</v>
      </c>
      <c r="F476" s="10" t="str">
        <f t="shared" si="70"/>
        <v/>
      </c>
      <c r="G476" s="1" t="str">
        <f t="shared" si="66"/>
        <v>120286PERILOGISTIC - BOD PERILOGISTIC LIBERAD0S</v>
      </c>
      <c r="H476" s="1" t="str">
        <f t="shared" si="67"/>
        <v>PERILOGISTIC - BOD PERILOGISTIC LIBERAD0S</v>
      </c>
      <c r="I476" s="1" t="str">
        <f t="shared" si="71"/>
        <v>.</v>
      </c>
      <c r="K476" s="2"/>
      <c r="L476" s="2" t="s">
        <v>30</v>
      </c>
      <c r="M476" s="2"/>
      <c r="N476" s="2"/>
      <c r="O476" s="2"/>
    </row>
    <row r="477" spans="1:15" ht="11.25" customHeight="1" x14ac:dyDescent="0.25">
      <c r="A477" s="10" t="str">
        <f t="shared" si="63"/>
        <v>PERILOGISTIC - BOD PERILOGISTIC LIBERAD0S</v>
      </c>
      <c r="B477" s="10">
        <f t="shared" si="64"/>
        <v>120286</v>
      </c>
      <c r="C477" s="10" t="str">
        <f t="shared" si="65"/>
        <v>FIJADOR DE PARED</v>
      </c>
      <c r="D477" s="10" t="str">
        <f t="shared" si="68"/>
        <v>SL</v>
      </c>
      <c r="E477" s="13" t="str">
        <f t="shared" si="69"/>
        <v>31/12/2050</v>
      </c>
      <c r="F477" s="10">
        <f t="shared" si="70"/>
        <v>215</v>
      </c>
      <c r="G477" s="1" t="str">
        <f t="shared" si="66"/>
        <v>120286PERILOGISTIC - BOD PERILOGISTIC LIBERAD0S</v>
      </c>
      <c r="H477" s="1">
        <f t="shared" si="67"/>
        <v>0</v>
      </c>
      <c r="I477" s="1" t="str">
        <f t="shared" si="71"/>
        <v>.</v>
      </c>
      <c r="K477" s="2"/>
      <c r="L477" s="2"/>
      <c r="M477" s="2" t="s">
        <v>16</v>
      </c>
      <c r="N477" s="4">
        <v>55153</v>
      </c>
      <c r="O477" s="2" t="s">
        <v>244</v>
      </c>
    </row>
    <row r="478" spans="1:15" ht="11.25" customHeight="1" x14ac:dyDescent="0.25">
      <c r="A478" s="10" t="str">
        <f t="shared" si="63"/>
        <v>PERILOGISTIC - BOD PERILOGISTIC LIBERAD0S</v>
      </c>
      <c r="B478" s="10">
        <f t="shared" si="64"/>
        <v>210018</v>
      </c>
      <c r="C478" s="10" t="str">
        <f t="shared" si="65"/>
        <v>SUNWORK GEL FPS 50+ 30 GR MM REDUCIDA</v>
      </c>
      <c r="D478" s="10">
        <f t="shared" si="68"/>
        <v>0</v>
      </c>
      <c r="E478" s="13" t="str">
        <f t="shared" si="69"/>
        <v>0</v>
      </c>
      <c r="F478" s="10" t="str">
        <f t="shared" si="70"/>
        <v/>
      </c>
      <c r="G478" s="1" t="str">
        <f t="shared" si="66"/>
        <v>210018PERILOGISTIC - BOD PERILOGISTIC LIBERAD0S</v>
      </c>
      <c r="H478" s="1">
        <f t="shared" si="67"/>
        <v>0</v>
      </c>
      <c r="I478" s="1">
        <f t="shared" si="71"/>
        <v>210018</v>
      </c>
      <c r="K478" s="2" t="s">
        <v>245</v>
      </c>
      <c r="L478" s="2"/>
      <c r="M478" s="2"/>
      <c r="N478" s="2"/>
      <c r="O478" s="2"/>
    </row>
    <row r="479" spans="1:15" ht="11.25" customHeight="1" x14ac:dyDescent="0.25">
      <c r="A479" s="10" t="str">
        <f t="shared" si="63"/>
        <v>PERILOGISTIC01 - BOD PERILOGISTIC BAJA</v>
      </c>
      <c r="B479" s="10">
        <f t="shared" si="64"/>
        <v>210018</v>
      </c>
      <c r="C479" s="10" t="str">
        <f t="shared" si="65"/>
        <v>SUNWORK GEL FPS 50+ 30 GR MM REDUCIDA</v>
      </c>
      <c r="D479" s="10">
        <f t="shared" si="68"/>
        <v>0</v>
      </c>
      <c r="E479" s="13" t="str">
        <f t="shared" si="69"/>
        <v>0</v>
      </c>
      <c r="F479" s="10" t="str">
        <f t="shared" si="70"/>
        <v/>
      </c>
      <c r="G479" s="1" t="str">
        <f t="shared" si="66"/>
        <v>210018PERILOGISTIC01 - BOD PERILOGISTIC BAJA</v>
      </c>
      <c r="H479" s="1" t="str">
        <f t="shared" si="67"/>
        <v>PERILOGISTIC01 - BOD PERILOGISTIC BAJA</v>
      </c>
      <c r="I479" s="1" t="str">
        <f t="shared" si="71"/>
        <v>.</v>
      </c>
      <c r="K479" s="2"/>
      <c r="L479" s="2" t="s">
        <v>52</v>
      </c>
      <c r="M479" s="2"/>
      <c r="N479" s="2"/>
      <c r="O479" s="2"/>
    </row>
    <row r="480" spans="1:15" ht="11.25" customHeight="1" x14ac:dyDescent="0.25">
      <c r="A480" s="10" t="str">
        <f t="shared" si="63"/>
        <v>PERILOGISTIC01 - BOD PERILOGISTIC BAJA</v>
      </c>
      <c r="B480" s="10">
        <f t="shared" si="64"/>
        <v>210018</v>
      </c>
      <c r="C480" s="10" t="str">
        <f t="shared" si="65"/>
        <v>SUNWORK GEL FPS 50+ 30 GR MM REDUCIDA</v>
      </c>
      <c r="D480" s="10">
        <f t="shared" si="68"/>
        <v>1112612</v>
      </c>
      <c r="E480" s="13" t="str">
        <f t="shared" si="69"/>
        <v>19/4/2016</v>
      </c>
      <c r="F480" s="10">
        <f t="shared" si="70"/>
        <v>3217</v>
      </c>
      <c r="G480" s="1" t="str">
        <f t="shared" si="66"/>
        <v>210018PERILOGISTIC01 - BOD PERILOGISTIC BAJA</v>
      </c>
      <c r="H480" s="1">
        <f t="shared" si="67"/>
        <v>0</v>
      </c>
      <c r="I480" s="1" t="str">
        <f t="shared" si="71"/>
        <v>.</v>
      </c>
      <c r="K480" s="2"/>
      <c r="L480" s="2"/>
      <c r="M480" s="2">
        <v>1112612</v>
      </c>
      <c r="N480" s="4">
        <v>42479</v>
      </c>
      <c r="O480" s="2" t="s">
        <v>246</v>
      </c>
    </row>
    <row r="481" spans="1:15" ht="11.25" customHeight="1" x14ac:dyDescent="0.25">
      <c r="A481" s="10" t="str">
        <f t="shared" si="63"/>
        <v>PERILOGISTIC01 - BOD PERILOGISTIC BAJA</v>
      </c>
      <c r="B481" s="10">
        <f t="shared" si="64"/>
        <v>210036</v>
      </c>
      <c r="C481" s="10" t="str">
        <f t="shared" si="65"/>
        <v>SUNWORK WASH 20 GR.</v>
      </c>
      <c r="D481" s="10">
        <f t="shared" si="68"/>
        <v>0</v>
      </c>
      <c r="E481" s="13" t="str">
        <f t="shared" si="69"/>
        <v>0</v>
      </c>
      <c r="F481" s="10" t="str">
        <f t="shared" si="70"/>
        <v/>
      </c>
      <c r="G481" s="1" t="str">
        <f t="shared" si="66"/>
        <v>210036PERILOGISTIC01 - BOD PERILOGISTIC BAJA</v>
      </c>
      <c r="H481" s="1">
        <f t="shared" si="67"/>
        <v>0</v>
      </c>
      <c r="I481" s="1">
        <f t="shared" si="71"/>
        <v>210036</v>
      </c>
      <c r="K481" s="2" t="s">
        <v>247</v>
      </c>
      <c r="L481" s="2"/>
      <c r="M481" s="2"/>
      <c r="N481" s="2"/>
      <c r="O481" s="2"/>
    </row>
    <row r="482" spans="1:15" ht="11.25" customHeight="1" x14ac:dyDescent="0.25">
      <c r="A482" s="10" t="str">
        <f t="shared" si="63"/>
        <v>OFICINA - BODEGA OFICINA</v>
      </c>
      <c r="B482" s="10">
        <f t="shared" si="64"/>
        <v>210036</v>
      </c>
      <c r="C482" s="10" t="str">
        <f t="shared" si="65"/>
        <v>SUNWORK WASH 20 GR.</v>
      </c>
      <c r="D482" s="10">
        <f t="shared" si="68"/>
        <v>0</v>
      </c>
      <c r="E482" s="13" t="str">
        <f t="shared" si="69"/>
        <v>0</v>
      </c>
      <c r="F482" s="10" t="str">
        <f t="shared" si="70"/>
        <v/>
      </c>
      <c r="G482" s="1" t="str">
        <f t="shared" si="66"/>
        <v>210036OFICINA - BODEGA OFICINA</v>
      </c>
      <c r="H482" s="1" t="str">
        <f t="shared" si="67"/>
        <v>OFICINA - BODEGA OFICINA</v>
      </c>
      <c r="I482" s="1" t="str">
        <f t="shared" si="71"/>
        <v>.</v>
      </c>
      <c r="K482" s="2"/>
      <c r="L482" s="2" t="s">
        <v>19</v>
      </c>
      <c r="M482" s="2"/>
      <c r="N482" s="2"/>
      <c r="O482" s="2"/>
    </row>
    <row r="483" spans="1:15" ht="11.25" customHeight="1" x14ac:dyDescent="0.25">
      <c r="A483" s="10" t="str">
        <f t="shared" si="63"/>
        <v>OFICINA - BODEGA OFICINA</v>
      </c>
      <c r="B483" s="10">
        <f t="shared" si="64"/>
        <v>210036</v>
      </c>
      <c r="C483" s="10" t="str">
        <f t="shared" si="65"/>
        <v>SUNWORK WASH 20 GR.</v>
      </c>
      <c r="D483" s="10">
        <f t="shared" si="68"/>
        <v>21529</v>
      </c>
      <c r="E483" s="13" t="str">
        <f t="shared" si="69"/>
        <v>30/11/2017</v>
      </c>
      <c r="F483" s="10">
        <f t="shared" si="70"/>
        <v>681</v>
      </c>
      <c r="G483" s="1" t="str">
        <f t="shared" si="66"/>
        <v>210036OFICINA - BODEGA OFICINA</v>
      </c>
      <c r="H483" s="1">
        <f t="shared" si="67"/>
        <v>0</v>
      </c>
      <c r="I483" s="1" t="str">
        <f t="shared" si="71"/>
        <v>.</v>
      </c>
      <c r="K483" s="2"/>
      <c r="L483" s="2"/>
      <c r="M483" s="2">
        <v>21529</v>
      </c>
      <c r="N483" s="4">
        <v>43069</v>
      </c>
      <c r="O483" s="2" t="s">
        <v>248</v>
      </c>
    </row>
    <row r="484" spans="1:15" ht="11.25" customHeight="1" x14ac:dyDescent="0.25">
      <c r="A484" s="10" t="str">
        <f t="shared" si="63"/>
        <v>OFICINA - BODEGA OFICINA</v>
      </c>
      <c r="B484" s="10">
        <f t="shared" si="64"/>
        <v>210036</v>
      </c>
      <c r="C484" s="10" t="str">
        <f t="shared" si="65"/>
        <v>SUNWORK WASH 20 GR.</v>
      </c>
      <c r="D484" s="10">
        <f t="shared" si="68"/>
        <v>21530</v>
      </c>
      <c r="E484" s="13" t="str">
        <f t="shared" si="69"/>
        <v>30/11/2017</v>
      </c>
      <c r="F484" s="10">
        <f t="shared" si="70"/>
        <v>2307</v>
      </c>
      <c r="G484" s="1" t="str">
        <f t="shared" si="66"/>
        <v>210036OFICINA - BODEGA OFICINA</v>
      </c>
      <c r="H484" s="1">
        <f t="shared" si="67"/>
        <v>0</v>
      </c>
      <c r="I484" s="1" t="str">
        <f t="shared" si="71"/>
        <v>.</v>
      </c>
      <c r="K484" s="2"/>
      <c r="L484" s="2"/>
      <c r="M484" s="2">
        <v>21530</v>
      </c>
      <c r="N484" s="4">
        <v>43069</v>
      </c>
      <c r="O484" s="2" t="s">
        <v>249</v>
      </c>
    </row>
    <row r="485" spans="1:15" ht="11.25" customHeight="1" x14ac:dyDescent="0.25">
      <c r="A485" s="10" t="str">
        <f t="shared" si="63"/>
        <v>SALA DE VENTAS - BODEGA SALA DE VENTAS</v>
      </c>
      <c r="B485" s="10">
        <f t="shared" si="64"/>
        <v>210036</v>
      </c>
      <c r="C485" s="10" t="str">
        <f t="shared" si="65"/>
        <v>SUNWORK WASH 20 GR.</v>
      </c>
      <c r="D485" s="10">
        <f t="shared" si="68"/>
        <v>0</v>
      </c>
      <c r="E485" s="13" t="str">
        <f t="shared" si="69"/>
        <v>0</v>
      </c>
      <c r="F485" s="10" t="str">
        <f t="shared" si="70"/>
        <v/>
      </c>
      <c r="G485" s="1" t="str">
        <f t="shared" si="66"/>
        <v>210036SALA DE VENTAS - BODEGA SALA DE VENTAS</v>
      </c>
      <c r="H485" s="1" t="str">
        <f t="shared" si="67"/>
        <v>SALA DE VENTAS - BODEGA SALA DE VENTAS</v>
      </c>
      <c r="I485" s="1" t="str">
        <f t="shared" si="71"/>
        <v>.</v>
      </c>
      <c r="K485" s="2"/>
      <c r="L485" s="2" t="s">
        <v>109</v>
      </c>
      <c r="M485" s="2"/>
      <c r="N485" s="2"/>
      <c r="O485" s="2"/>
    </row>
    <row r="486" spans="1:15" ht="11.25" customHeight="1" x14ac:dyDescent="0.25">
      <c r="A486" s="10" t="str">
        <f t="shared" si="63"/>
        <v>SALA DE VENTAS - BODEGA SALA DE VENTAS</v>
      </c>
      <c r="B486" s="10">
        <f t="shared" si="64"/>
        <v>210036</v>
      </c>
      <c r="C486" s="10" t="str">
        <f t="shared" si="65"/>
        <v>SUNWORK WASH 20 GR.</v>
      </c>
      <c r="D486" s="10">
        <f t="shared" si="68"/>
        <v>21530</v>
      </c>
      <c r="E486" s="13" t="str">
        <f t="shared" si="69"/>
        <v>30/11/2017</v>
      </c>
      <c r="F486" s="10">
        <f t="shared" si="70"/>
        <v>76</v>
      </c>
      <c r="G486" s="1" t="str">
        <f t="shared" si="66"/>
        <v>210036SALA DE VENTAS - BODEGA SALA DE VENTAS</v>
      </c>
      <c r="H486" s="1">
        <f t="shared" si="67"/>
        <v>0</v>
      </c>
      <c r="I486" s="1" t="str">
        <f t="shared" si="71"/>
        <v>.</v>
      </c>
      <c r="K486" s="2"/>
      <c r="L486" s="2"/>
      <c r="M486" s="2">
        <v>21530</v>
      </c>
      <c r="N486" s="4">
        <v>43069</v>
      </c>
      <c r="O486" s="2" t="s">
        <v>250</v>
      </c>
    </row>
    <row r="487" spans="1:15" ht="11.25" customHeight="1" x14ac:dyDescent="0.25">
      <c r="A487" s="10" t="str">
        <f t="shared" si="63"/>
        <v>SALA DE VENTAS - BODEGA SALA DE VENTAS</v>
      </c>
      <c r="B487" s="10">
        <f t="shared" si="64"/>
        <v>210044</v>
      </c>
      <c r="C487" s="10" t="str">
        <f t="shared" si="65"/>
        <v>FOTOBLOCK 1 KG.</v>
      </c>
      <c r="D487" s="10">
        <f t="shared" si="68"/>
        <v>0</v>
      </c>
      <c r="E487" s="13" t="str">
        <f t="shared" si="69"/>
        <v>0</v>
      </c>
      <c r="F487" s="10" t="str">
        <f t="shared" si="70"/>
        <v/>
      </c>
      <c r="G487" s="1" t="str">
        <f t="shared" si="66"/>
        <v>210044SALA DE VENTAS - BODEGA SALA DE VENTAS</v>
      </c>
      <c r="H487" s="1">
        <f t="shared" si="67"/>
        <v>0</v>
      </c>
      <c r="I487" s="1">
        <f t="shared" si="71"/>
        <v>210044</v>
      </c>
      <c r="K487" s="2" t="s">
        <v>251</v>
      </c>
      <c r="L487" s="2"/>
      <c r="M487" s="2"/>
      <c r="N487" s="2"/>
      <c r="O487" s="2"/>
    </row>
    <row r="488" spans="1:15" ht="11.25" customHeight="1" x14ac:dyDescent="0.25">
      <c r="A488" s="10" t="str">
        <f t="shared" si="63"/>
        <v>BELLCOS - BODEGA BELLCOS</v>
      </c>
      <c r="B488" s="10">
        <f t="shared" si="64"/>
        <v>210044</v>
      </c>
      <c r="C488" s="10" t="str">
        <f t="shared" si="65"/>
        <v>FOTOBLOCK 1 KG.</v>
      </c>
      <c r="D488" s="10">
        <f t="shared" si="68"/>
        <v>0</v>
      </c>
      <c r="E488" s="13" t="str">
        <f t="shared" si="69"/>
        <v>0</v>
      </c>
      <c r="F488" s="10" t="str">
        <f t="shared" si="70"/>
        <v/>
      </c>
      <c r="G488" s="1" t="str">
        <f t="shared" si="66"/>
        <v>210044BELLCOS - BODEGA BELLCOS</v>
      </c>
      <c r="H488" s="1" t="str">
        <f t="shared" si="67"/>
        <v>BELLCOS - BODEGA BELLCOS</v>
      </c>
      <c r="I488" s="1" t="str">
        <f t="shared" si="71"/>
        <v>.</v>
      </c>
      <c r="K488" s="2"/>
      <c r="L488" s="2" t="s">
        <v>178</v>
      </c>
      <c r="M488" s="2"/>
      <c r="N488" s="2"/>
      <c r="O488" s="2"/>
    </row>
    <row r="489" spans="1:15" ht="11.25" customHeight="1" x14ac:dyDescent="0.25">
      <c r="A489" s="10" t="str">
        <f t="shared" si="63"/>
        <v>BELLCOS - BODEGA BELLCOS</v>
      </c>
      <c r="B489" s="10">
        <f t="shared" si="64"/>
        <v>210044</v>
      </c>
      <c r="C489" s="10" t="str">
        <f t="shared" si="65"/>
        <v>FOTOBLOCK 1 KG.</v>
      </c>
      <c r="D489" s="10">
        <f t="shared" si="68"/>
        <v>60191</v>
      </c>
      <c r="E489" s="13" t="str">
        <f t="shared" si="69"/>
        <v>30/1/2019</v>
      </c>
      <c r="F489" s="10">
        <f t="shared" si="70"/>
        <v>8</v>
      </c>
      <c r="G489" s="1" t="str">
        <f t="shared" si="66"/>
        <v>210044BELLCOS - BODEGA BELLCOS</v>
      </c>
      <c r="H489" s="1">
        <f t="shared" si="67"/>
        <v>0</v>
      </c>
      <c r="I489" s="1" t="str">
        <f t="shared" si="71"/>
        <v>.</v>
      </c>
      <c r="K489" s="2"/>
      <c r="L489" s="2"/>
      <c r="M489" s="2">
        <v>60191</v>
      </c>
      <c r="N489" s="4">
        <v>43495</v>
      </c>
      <c r="O489" s="2" t="s">
        <v>58</v>
      </c>
    </row>
    <row r="490" spans="1:15" ht="11.25" customHeight="1" x14ac:dyDescent="0.25">
      <c r="A490" s="10" t="str">
        <f t="shared" si="63"/>
        <v>PERILOGISTIC03 - BOD PERILOGISTIC DETERIORADOS</v>
      </c>
      <c r="B490" s="10">
        <f t="shared" si="64"/>
        <v>210044</v>
      </c>
      <c r="C490" s="10" t="str">
        <f t="shared" si="65"/>
        <v>FOTOBLOCK 1 KG.</v>
      </c>
      <c r="D490" s="10">
        <f t="shared" si="68"/>
        <v>0</v>
      </c>
      <c r="E490" s="13" t="str">
        <f t="shared" si="69"/>
        <v>0</v>
      </c>
      <c r="F490" s="10" t="str">
        <f t="shared" si="70"/>
        <v/>
      </c>
      <c r="G490" s="1" t="str">
        <f t="shared" si="66"/>
        <v>210044PERILOGISTIC03 - BOD PERILOGISTIC DETERIORADOS</v>
      </c>
      <c r="H490" s="1" t="str">
        <f t="shared" si="67"/>
        <v>PERILOGISTIC03 - BOD PERILOGISTIC DETERIORADOS</v>
      </c>
      <c r="I490" s="1" t="str">
        <f t="shared" si="71"/>
        <v>.</v>
      </c>
      <c r="K490" s="2"/>
      <c r="L490" s="2" t="s">
        <v>57</v>
      </c>
      <c r="M490" s="2"/>
      <c r="N490" s="2"/>
      <c r="O490" s="2"/>
    </row>
    <row r="491" spans="1:15" ht="11.25" customHeight="1" x14ac:dyDescent="0.25">
      <c r="A491" s="10" t="str">
        <f t="shared" si="63"/>
        <v>PERILOGISTIC03 - BOD PERILOGISTIC DETERIORADOS</v>
      </c>
      <c r="B491" s="10">
        <f t="shared" si="64"/>
        <v>210044</v>
      </c>
      <c r="C491" s="10" t="str">
        <f t="shared" si="65"/>
        <v>FOTOBLOCK 1 KG.</v>
      </c>
      <c r="D491" s="10">
        <f t="shared" si="68"/>
        <v>60191</v>
      </c>
      <c r="E491" s="13" t="str">
        <f t="shared" si="69"/>
        <v>30/1/2019</v>
      </c>
      <c r="F491" s="10">
        <f t="shared" si="70"/>
        <v>1</v>
      </c>
      <c r="G491" s="1" t="str">
        <f t="shared" si="66"/>
        <v>210044PERILOGISTIC03 - BOD PERILOGISTIC DETERIORADOS</v>
      </c>
      <c r="H491" s="1">
        <f t="shared" si="67"/>
        <v>0</v>
      </c>
      <c r="I491" s="1" t="str">
        <f t="shared" si="71"/>
        <v>.</v>
      </c>
      <c r="K491" s="2"/>
      <c r="L491" s="2"/>
      <c r="M491" s="2">
        <v>60191</v>
      </c>
      <c r="N491" s="4">
        <v>43495</v>
      </c>
      <c r="O491" s="2" t="s">
        <v>53</v>
      </c>
    </row>
    <row r="492" spans="1:15" ht="11.25" customHeight="1" x14ac:dyDescent="0.25">
      <c r="A492" s="10" t="str">
        <f t="shared" si="63"/>
        <v>PERILOGISTIC08 - BOD PERILOGISTIC CONTRAMUESTRA</v>
      </c>
      <c r="B492" s="10">
        <f t="shared" si="64"/>
        <v>210044</v>
      </c>
      <c r="C492" s="10" t="str">
        <f t="shared" si="65"/>
        <v>FOTOBLOCK 1 KG.</v>
      </c>
      <c r="D492" s="10">
        <f t="shared" si="68"/>
        <v>0</v>
      </c>
      <c r="E492" s="13" t="str">
        <f t="shared" si="69"/>
        <v>0</v>
      </c>
      <c r="F492" s="10" t="str">
        <f t="shared" si="70"/>
        <v/>
      </c>
      <c r="G492" s="1" t="str">
        <f t="shared" si="66"/>
        <v>210044PERILOGISTIC08 - BOD PERILOGISTIC CONTRAMUESTRA</v>
      </c>
      <c r="H492" s="1" t="str">
        <f t="shared" si="67"/>
        <v>PERILOGISTIC08 - BOD PERILOGISTIC CONTRAMUESTRA</v>
      </c>
      <c r="I492" s="1" t="str">
        <f t="shared" si="71"/>
        <v>.</v>
      </c>
      <c r="K492" s="2"/>
      <c r="L492" s="2" t="s">
        <v>227</v>
      </c>
      <c r="M492" s="2"/>
      <c r="N492" s="2"/>
      <c r="O492" s="2"/>
    </row>
    <row r="493" spans="1:15" ht="11.25" customHeight="1" x14ac:dyDescent="0.25">
      <c r="A493" s="10" t="str">
        <f t="shared" si="63"/>
        <v>PERILOGISTIC08 - BOD PERILOGISTIC CONTRAMUESTRA</v>
      </c>
      <c r="B493" s="10">
        <f t="shared" si="64"/>
        <v>210044</v>
      </c>
      <c r="C493" s="10" t="str">
        <f t="shared" si="65"/>
        <v>FOTOBLOCK 1 KG.</v>
      </c>
      <c r="D493" s="10">
        <f t="shared" si="68"/>
        <v>50871</v>
      </c>
      <c r="E493" s="13" t="str">
        <f t="shared" si="69"/>
        <v>30/3/2018</v>
      </c>
      <c r="F493" s="10">
        <f t="shared" si="70"/>
        <v>1</v>
      </c>
      <c r="G493" s="1" t="str">
        <f t="shared" si="66"/>
        <v>210044PERILOGISTIC08 - BOD PERILOGISTIC CONTRAMUESTRA</v>
      </c>
      <c r="H493" s="1">
        <f t="shared" si="67"/>
        <v>0</v>
      </c>
      <c r="I493" s="1" t="str">
        <f t="shared" si="71"/>
        <v>.</v>
      </c>
      <c r="K493" s="2"/>
      <c r="L493" s="2"/>
      <c r="M493" s="2">
        <v>50871</v>
      </c>
      <c r="N493" s="4">
        <v>43189</v>
      </c>
      <c r="O493" s="2" t="s">
        <v>53</v>
      </c>
    </row>
    <row r="494" spans="1:15" ht="11.25" customHeight="1" x14ac:dyDescent="0.25">
      <c r="A494" s="10" t="str">
        <f t="shared" si="63"/>
        <v>PERILOGISTIC08 - BOD PERILOGISTIC CONTRAMUESTRA</v>
      </c>
      <c r="B494" s="10">
        <f t="shared" si="64"/>
        <v>210044</v>
      </c>
      <c r="C494" s="10" t="str">
        <f t="shared" si="65"/>
        <v>FOTOBLOCK 1 KG.</v>
      </c>
      <c r="D494" s="10">
        <f t="shared" si="68"/>
        <v>60191</v>
      </c>
      <c r="E494" s="13" t="str">
        <f t="shared" si="69"/>
        <v>30/1/2019</v>
      </c>
      <c r="F494" s="10">
        <f t="shared" si="70"/>
        <v>1</v>
      </c>
      <c r="G494" s="1" t="str">
        <f t="shared" si="66"/>
        <v>210044PERILOGISTIC08 - BOD PERILOGISTIC CONTRAMUESTRA</v>
      </c>
      <c r="H494" s="1">
        <f t="shared" si="67"/>
        <v>0</v>
      </c>
      <c r="I494" s="1" t="str">
        <f t="shared" si="71"/>
        <v>.</v>
      </c>
      <c r="K494" s="2"/>
      <c r="L494" s="2"/>
      <c r="M494" s="2">
        <v>60191</v>
      </c>
      <c r="N494" s="4">
        <v>43495</v>
      </c>
      <c r="O494" s="2" t="s">
        <v>53</v>
      </c>
    </row>
    <row r="495" spans="1:15" ht="11.25" customHeight="1" x14ac:dyDescent="0.25">
      <c r="A495" s="10" t="str">
        <f t="shared" si="63"/>
        <v>PERILOGISTIC08 - BOD PERILOGISTIC CONTRAMUESTRA</v>
      </c>
      <c r="B495" s="10">
        <f t="shared" si="64"/>
        <v>210044</v>
      </c>
      <c r="C495" s="10" t="str">
        <f t="shared" si="65"/>
        <v>FOTOBLOCK 1 KG.</v>
      </c>
      <c r="D495" s="10">
        <f t="shared" si="68"/>
        <v>60192</v>
      </c>
      <c r="E495" s="13" t="str">
        <f t="shared" si="69"/>
        <v>30/1/2019</v>
      </c>
      <c r="F495" s="10">
        <f t="shared" si="70"/>
        <v>1</v>
      </c>
      <c r="G495" s="1" t="str">
        <f t="shared" si="66"/>
        <v>210044PERILOGISTIC08 - BOD PERILOGISTIC CONTRAMUESTRA</v>
      </c>
      <c r="H495" s="1">
        <f t="shared" si="67"/>
        <v>0</v>
      </c>
      <c r="I495" s="1" t="str">
        <f t="shared" si="71"/>
        <v>.</v>
      </c>
      <c r="K495" s="2"/>
      <c r="L495" s="2"/>
      <c r="M495" s="2">
        <v>60192</v>
      </c>
      <c r="N495" s="4">
        <v>43495</v>
      </c>
      <c r="O495" s="2" t="s">
        <v>53</v>
      </c>
    </row>
    <row r="496" spans="1:15" ht="11.25" customHeight="1" x14ac:dyDescent="0.25">
      <c r="A496" s="10" t="str">
        <f t="shared" si="63"/>
        <v>PERILOGISTIC11 - BOD PERILOGISTIC RECHAZADO</v>
      </c>
      <c r="B496" s="10">
        <f t="shared" si="64"/>
        <v>210044</v>
      </c>
      <c r="C496" s="10" t="str">
        <f t="shared" si="65"/>
        <v>FOTOBLOCK 1 KG.</v>
      </c>
      <c r="D496" s="10">
        <f t="shared" si="68"/>
        <v>0</v>
      </c>
      <c r="E496" s="13" t="str">
        <f t="shared" si="69"/>
        <v>0</v>
      </c>
      <c r="F496" s="10" t="str">
        <f t="shared" si="70"/>
        <v/>
      </c>
      <c r="G496" s="1" t="str">
        <f t="shared" si="66"/>
        <v>210044PERILOGISTIC11 - BOD PERILOGISTIC RECHAZADO</v>
      </c>
      <c r="H496" s="1" t="str">
        <f t="shared" si="67"/>
        <v>PERILOGISTIC11 - BOD PERILOGISTIC RECHAZADO</v>
      </c>
      <c r="I496" s="1" t="str">
        <f t="shared" si="71"/>
        <v>.</v>
      </c>
      <c r="K496" s="2"/>
      <c r="L496" s="2" t="s">
        <v>252</v>
      </c>
      <c r="M496" s="2"/>
      <c r="N496" s="2"/>
      <c r="O496" s="2"/>
    </row>
    <row r="497" spans="1:15" ht="11.25" customHeight="1" x14ac:dyDescent="0.25">
      <c r="A497" s="10" t="str">
        <f t="shared" si="63"/>
        <v>PERILOGISTIC11 - BOD PERILOGISTIC RECHAZADO</v>
      </c>
      <c r="B497" s="10">
        <f t="shared" si="64"/>
        <v>210044</v>
      </c>
      <c r="C497" s="10" t="str">
        <f t="shared" si="65"/>
        <v>FOTOBLOCK 1 KG.</v>
      </c>
      <c r="D497" s="10">
        <f t="shared" si="68"/>
        <v>60191</v>
      </c>
      <c r="E497" s="13" t="str">
        <f t="shared" si="69"/>
        <v>30/1/2019</v>
      </c>
      <c r="F497" s="10">
        <f t="shared" si="70"/>
        <v>4</v>
      </c>
      <c r="G497" s="1" t="str">
        <f t="shared" si="66"/>
        <v>210044PERILOGISTIC11 - BOD PERILOGISTIC RECHAZADO</v>
      </c>
      <c r="H497" s="1">
        <f t="shared" si="67"/>
        <v>0</v>
      </c>
      <c r="I497" s="1" t="str">
        <f t="shared" si="71"/>
        <v>.</v>
      </c>
      <c r="K497" s="2"/>
      <c r="L497" s="2"/>
      <c r="M497" s="2">
        <v>60191</v>
      </c>
      <c r="N497" s="4">
        <v>43495</v>
      </c>
      <c r="O497" s="2" t="s">
        <v>54</v>
      </c>
    </row>
    <row r="498" spans="1:15" ht="11.25" customHeight="1" x14ac:dyDescent="0.25">
      <c r="A498" s="10" t="str">
        <f t="shared" si="63"/>
        <v>PERILOGISTIC11 - BOD PERILOGISTIC RECHAZADO</v>
      </c>
      <c r="B498" s="10">
        <f t="shared" si="64"/>
        <v>210045</v>
      </c>
      <c r="C498" s="10" t="str">
        <f t="shared" si="65"/>
        <v>FOTOBLOCK 100 GR.</v>
      </c>
      <c r="D498" s="10">
        <f t="shared" si="68"/>
        <v>0</v>
      </c>
      <c r="E498" s="13" t="str">
        <f t="shared" si="69"/>
        <v>0</v>
      </c>
      <c r="F498" s="10" t="str">
        <f t="shared" si="70"/>
        <v/>
      </c>
      <c r="G498" s="1" t="str">
        <f t="shared" si="66"/>
        <v>210045PERILOGISTIC11 - BOD PERILOGISTIC RECHAZADO</v>
      </c>
      <c r="H498" s="1">
        <f t="shared" si="67"/>
        <v>0</v>
      </c>
      <c r="I498" s="1">
        <f t="shared" si="71"/>
        <v>210045</v>
      </c>
      <c r="K498" s="2" t="s">
        <v>253</v>
      </c>
      <c r="L498" s="2"/>
      <c r="M498" s="2"/>
      <c r="N498" s="2"/>
      <c r="O498" s="2"/>
    </row>
    <row r="499" spans="1:15" ht="11.25" customHeight="1" x14ac:dyDescent="0.25">
      <c r="A499" s="10" t="str">
        <f t="shared" si="63"/>
        <v>JL - BODEGA JL</v>
      </c>
      <c r="B499" s="10">
        <f t="shared" si="64"/>
        <v>210045</v>
      </c>
      <c r="C499" s="10" t="str">
        <f t="shared" si="65"/>
        <v>FOTOBLOCK 100 GR.</v>
      </c>
      <c r="D499" s="10">
        <f t="shared" si="68"/>
        <v>0</v>
      </c>
      <c r="E499" s="13" t="str">
        <f t="shared" si="69"/>
        <v>0</v>
      </c>
      <c r="F499" s="10" t="str">
        <f t="shared" si="70"/>
        <v/>
      </c>
      <c r="G499" s="1" t="str">
        <f t="shared" si="66"/>
        <v>210045JL - BODEGA JL</v>
      </c>
      <c r="H499" s="1" t="str">
        <f t="shared" si="67"/>
        <v>JL - BODEGA JL</v>
      </c>
      <c r="I499" s="1" t="str">
        <f t="shared" si="71"/>
        <v>.</v>
      </c>
      <c r="K499" s="2"/>
      <c r="L499" s="2" t="s">
        <v>40</v>
      </c>
      <c r="M499" s="2"/>
      <c r="N499" s="2"/>
      <c r="O499" s="2"/>
    </row>
    <row r="500" spans="1:15" ht="11.25" customHeight="1" x14ac:dyDescent="0.25">
      <c r="A500" s="10" t="str">
        <f t="shared" si="63"/>
        <v>JL - BODEGA JL</v>
      </c>
      <c r="B500" s="10">
        <f t="shared" si="64"/>
        <v>210045</v>
      </c>
      <c r="C500" s="10" t="str">
        <f t="shared" si="65"/>
        <v>FOTOBLOCK 100 GR.</v>
      </c>
      <c r="D500" s="10">
        <f t="shared" si="68"/>
        <v>50891</v>
      </c>
      <c r="E500" s="13" t="str">
        <f t="shared" si="69"/>
        <v>30/9/2016</v>
      </c>
      <c r="F500" s="10">
        <f t="shared" si="70"/>
        <v>14</v>
      </c>
      <c r="G500" s="1" t="str">
        <f t="shared" si="66"/>
        <v>210045JL - BODEGA JL</v>
      </c>
      <c r="H500" s="1">
        <f t="shared" si="67"/>
        <v>0</v>
      </c>
      <c r="I500" s="1" t="str">
        <f t="shared" si="71"/>
        <v>.</v>
      </c>
      <c r="K500" s="2"/>
      <c r="L500" s="2"/>
      <c r="M500" s="2">
        <v>50891</v>
      </c>
      <c r="N500" s="4">
        <v>42643</v>
      </c>
      <c r="O500" s="2" t="s">
        <v>188</v>
      </c>
    </row>
    <row r="501" spans="1:15" ht="11.25" customHeight="1" x14ac:dyDescent="0.25">
      <c r="A501" s="10" t="str">
        <f t="shared" si="63"/>
        <v>OFICINA - BODEGA OFICINA</v>
      </c>
      <c r="B501" s="10">
        <f t="shared" si="64"/>
        <v>210045</v>
      </c>
      <c r="C501" s="10" t="str">
        <f t="shared" si="65"/>
        <v>FOTOBLOCK 100 GR.</v>
      </c>
      <c r="D501" s="10">
        <f t="shared" si="68"/>
        <v>0</v>
      </c>
      <c r="E501" s="13" t="str">
        <f t="shared" si="69"/>
        <v>0</v>
      </c>
      <c r="F501" s="10" t="str">
        <f t="shared" si="70"/>
        <v/>
      </c>
      <c r="G501" s="1" t="str">
        <f t="shared" si="66"/>
        <v>210045OFICINA - BODEGA OFICINA</v>
      </c>
      <c r="H501" s="1" t="str">
        <f t="shared" si="67"/>
        <v>OFICINA - BODEGA OFICINA</v>
      </c>
      <c r="I501" s="1" t="str">
        <f t="shared" si="71"/>
        <v>.</v>
      </c>
      <c r="K501" s="2"/>
      <c r="L501" s="2" t="s">
        <v>19</v>
      </c>
      <c r="M501" s="2"/>
      <c r="N501" s="2"/>
      <c r="O501" s="2"/>
    </row>
    <row r="502" spans="1:15" ht="11.25" customHeight="1" x14ac:dyDescent="0.25">
      <c r="A502" s="10" t="str">
        <f t="shared" si="63"/>
        <v>OFICINA - BODEGA OFICINA</v>
      </c>
      <c r="B502" s="10">
        <f t="shared" si="64"/>
        <v>210045</v>
      </c>
      <c r="C502" s="10" t="str">
        <f t="shared" si="65"/>
        <v>FOTOBLOCK 100 GR.</v>
      </c>
      <c r="D502" s="10">
        <f t="shared" si="68"/>
        <v>52711</v>
      </c>
      <c r="E502" s="13" t="str">
        <f t="shared" si="69"/>
        <v>29/9/2018</v>
      </c>
      <c r="F502" s="10">
        <f t="shared" si="70"/>
        <v>1552</v>
      </c>
      <c r="G502" s="1" t="str">
        <f t="shared" si="66"/>
        <v>210045OFICINA - BODEGA OFICINA</v>
      </c>
      <c r="H502" s="1">
        <f t="shared" si="67"/>
        <v>0</v>
      </c>
      <c r="I502" s="1" t="str">
        <f t="shared" si="71"/>
        <v>.</v>
      </c>
      <c r="K502" s="2"/>
      <c r="L502" s="2"/>
      <c r="M502" s="2">
        <v>52711</v>
      </c>
      <c r="N502" s="4">
        <v>43372</v>
      </c>
      <c r="O502" s="2" t="s">
        <v>254</v>
      </c>
    </row>
    <row r="503" spans="1:15" ht="11.25" customHeight="1" x14ac:dyDescent="0.25">
      <c r="A503" s="10" t="str">
        <f t="shared" si="63"/>
        <v>PERILOGISTIC08 - BOD PERILOGISTIC CONTRAMUESTRA</v>
      </c>
      <c r="B503" s="10">
        <f t="shared" si="64"/>
        <v>210045</v>
      </c>
      <c r="C503" s="10" t="str">
        <f t="shared" si="65"/>
        <v>FOTOBLOCK 100 GR.</v>
      </c>
      <c r="D503" s="10">
        <f t="shared" si="68"/>
        <v>0</v>
      </c>
      <c r="E503" s="13" t="str">
        <f t="shared" si="69"/>
        <v>0</v>
      </c>
      <c r="F503" s="10" t="str">
        <f t="shared" si="70"/>
        <v/>
      </c>
      <c r="G503" s="1" t="str">
        <f t="shared" si="66"/>
        <v>210045PERILOGISTIC08 - BOD PERILOGISTIC CONTRAMUESTRA</v>
      </c>
      <c r="H503" s="1" t="str">
        <f t="shared" si="67"/>
        <v>PERILOGISTIC08 - BOD PERILOGISTIC CONTRAMUESTRA</v>
      </c>
      <c r="I503" s="1" t="str">
        <f t="shared" si="71"/>
        <v>.</v>
      </c>
      <c r="K503" s="2"/>
      <c r="L503" s="2" t="s">
        <v>227</v>
      </c>
      <c r="M503" s="2"/>
      <c r="N503" s="2"/>
      <c r="O503" s="2"/>
    </row>
    <row r="504" spans="1:15" ht="11.25" customHeight="1" x14ac:dyDescent="0.25">
      <c r="A504" s="10" t="str">
        <f t="shared" si="63"/>
        <v>PERILOGISTIC08 - BOD PERILOGISTIC CONTRAMUESTRA</v>
      </c>
      <c r="B504" s="10">
        <f t="shared" si="64"/>
        <v>210045</v>
      </c>
      <c r="C504" s="10" t="str">
        <f t="shared" si="65"/>
        <v>FOTOBLOCK 100 GR.</v>
      </c>
      <c r="D504" s="10">
        <f t="shared" si="68"/>
        <v>61631</v>
      </c>
      <c r="E504" s="13" t="str">
        <f t="shared" si="69"/>
        <v>30/6/2019</v>
      </c>
      <c r="F504" s="10">
        <f t="shared" si="70"/>
        <v>1</v>
      </c>
      <c r="G504" s="1" t="str">
        <f t="shared" si="66"/>
        <v>210045PERILOGISTIC08 - BOD PERILOGISTIC CONTRAMUESTRA</v>
      </c>
      <c r="H504" s="1">
        <f t="shared" si="67"/>
        <v>0</v>
      </c>
      <c r="I504" s="1" t="str">
        <f t="shared" si="71"/>
        <v>.</v>
      </c>
      <c r="K504" s="2"/>
      <c r="L504" s="2"/>
      <c r="M504" s="2">
        <v>61631</v>
      </c>
      <c r="N504" s="4">
        <v>43646</v>
      </c>
      <c r="O504" s="2" t="s">
        <v>53</v>
      </c>
    </row>
    <row r="505" spans="1:15" ht="11.25" customHeight="1" x14ac:dyDescent="0.25">
      <c r="A505" s="10" t="str">
        <f t="shared" si="63"/>
        <v>PERILOGISTIC11 - BOD PERILOGISTIC RECHAZADO</v>
      </c>
      <c r="B505" s="10">
        <f t="shared" si="64"/>
        <v>210045</v>
      </c>
      <c r="C505" s="10" t="str">
        <f t="shared" si="65"/>
        <v>FOTOBLOCK 100 GR.</v>
      </c>
      <c r="D505" s="10">
        <f t="shared" si="68"/>
        <v>0</v>
      </c>
      <c r="E505" s="13" t="str">
        <f t="shared" si="69"/>
        <v>0</v>
      </c>
      <c r="F505" s="10" t="str">
        <f t="shared" si="70"/>
        <v/>
      </c>
      <c r="G505" s="1" t="str">
        <f t="shared" si="66"/>
        <v>210045PERILOGISTIC11 - BOD PERILOGISTIC RECHAZADO</v>
      </c>
      <c r="H505" s="1" t="str">
        <f t="shared" si="67"/>
        <v>PERILOGISTIC11 - BOD PERILOGISTIC RECHAZADO</v>
      </c>
      <c r="I505" s="1" t="str">
        <f t="shared" si="71"/>
        <v>.</v>
      </c>
      <c r="K505" s="2"/>
      <c r="L505" s="2" t="s">
        <v>252</v>
      </c>
      <c r="M505" s="2"/>
      <c r="N505" s="2"/>
      <c r="O505" s="2"/>
    </row>
    <row r="506" spans="1:15" ht="11.25" customHeight="1" x14ac:dyDescent="0.25">
      <c r="A506" s="10" t="str">
        <f t="shared" si="63"/>
        <v>PERILOGISTIC11 - BOD PERILOGISTIC RECHAZADO</v>
      </c>
      <c r="B506" s="10">
        <f t="shared" si="64"/>
        <v>210045</v>
      </c>
      <c r="C506" s="10" t="str">
        <f t="shared" si="65"/>
        <v>FOTOBLOCK 100 GR.</v>
      </c>
      <c r="D506" s="10">
        <f t="shared" si="68"/>
        <v>61631</v>
      </c>
      <c r="E506" s="13" t="str">
        <f t="shared" si="69"/>
        <v>30/6/2019</v>
      </c>
      <c r="F506" s="10">
        <f t="shared" si="70"/>
        <v>8</v>
      </c>
      <c r="G506" s="1" t="str">
        <f t="shared" si="66"/>
        <v>210045PERILOGISTIC11 - BOD PERILOGISTIC RECHAZADO</v>
      </c>
      <c r="H506" s="1">
        <f t="shared" si="67"/>
        <v>0</v>
      </c>
      <c r="I506" s="1" t="str">
        <f t="shared" si="71"/>
        <v>.</v>
      </c>
      <c r="K506" s="2"/>
      <c r="L506" s="2"/>
      <c r="M506" s="2">
        <v>61631</v>
      </c>
      <c r="N506" s="4">
        <v>43646</v>
      </c>
      <c r="O506" s="2" t="s">
        <v>58</v>
      </c>
    </row>
    <row r="507" spans="1:15" ht="11.25" customHeight="1" x14ac:dyDescent="0.25">
      <c r="A507" s="10" t="str">
        <f t="shared" si="63"/>
        <v>PERILOGISTIC11 - BOD PERILOGISTIC RECHAZADO</v>
      </c>
      <c r="B507" s="10">
        <f t="shared" si="64"/>
        <v>210046</v>
      </c>
      <c r="C507" s="10" t="str">
        <f t="shared" si="65"/>
        <v>SUNTIME 1 KG.</v>
      </c>
      <c r="D507" s="10">
        <f t="shared" si="68"/>
        <v>0</v>
      </c>
      <c r="E507" s="13" t="str">
        <f t="shared" si="69"/>
        <v>0</v>
      </c>
      <c r="F507" s="10" t="str">
        <f t="shared" si="70"/>
        <v/>
      </c>
      <c r="G507" s="1" t="str">
        <f t="shared" si="66"/>
        <v>210046PERILOGISTIC11 - BOD PERILOGISTIC RECHAZADO</v>
      </c>
      <c r="H507" s="1">
        <f t="shared" si="67"/>
        <v>0</v>
      </c>
      <c r="I507" s="1">
        <f t="shared" si="71"/>
        <v>210046</v>
      </c>
      <c r="K507" s="2" t="s">
        <v>255</v>
      </c>
      <c r="L507" s="2"/>
      <c r="M507" s="2"/>
      <c r="N507" s="2"/>
      <c r="O507" s="2"/>
    </row>
    <row r="508" spans="1:15" ht="11.25" customHeight="1" x14ac:dyDescent="0.25">
      <c r="A508" s="10" t="str">
        <f t="shared" si="63"/>
        <v>PERILOGISTIC - BOD PERILOGISTIC LIBERAD0S</v>
      </c>
      <c r="B508" s="10">
        <f t="shared" si="64"/>
        <v>210046</v>
      </c>
      <c r="C508" s="10" t="str">
        <f t="shared" si="65"/>
        <v>SUNTIME 1 KG.</v>
      </c>
      <c r="D508" s="10">
        <f t="shared" si="68"/>
        <v>0</v>
      </c>
      <c r="E508" s="13" t="str">
        <f t="shared" si="69"/>
        <v>0</v>
      </c>
      <c r="F508" s="10" t="str">
        <f t="shared" si="70"/>
        <v/>
      </c>
      <c r="G508" s="1" t="str">
        <f t="shared" si="66"/>
        <v>210046PERILOGISTIC - BOD PERILOGISTIC LIBERAD0S</v>
      </c>
      <c r="H508" s="1" t="str">
        <f t="shared" si="67"/>
        <v>PERILOGISTIC - BOD PERILOGISTIC LIBERAD0S</v>
      </c>
      <c r="I508" s="1" t="str">
        <f t="shared" si="71"/>
        <v>.</v>
      </c>
      <c r="K508" s="2"/>
      <c r="L508" s="2" t="s">
        <v>30</v>
      </c>
      <c r="M508" s="2"/>
      <c r="N508" s="2"/>
      <c r="O508" s="2"/>
    </row>
    <row r="509" spans="1:15" ht="11.25" customHeight="1" x14ac:dyDescent="0.25">
      <c r="A509" s="10" t="str">
        <f t="shared" si="63"/>
        <v>PERILOGISTIC - BOD PERILOGISTIC LIBERAD0S</v>
      </c>
      <c r="B509" s="10">
        <f t="shared" si="64"/>
        <v>210046</v>
      </c>
      <c r="C509" s="10" t="str">
        <f t="shared" si="65"/>
        <v>SUNTIME 1 KG.</v>
      </c>
      <c r="D509" s="10" t="str">
        <f t="shared" si="68"/>
        <v>53301.</v>
      </c>
      <c r="E509" s="13" t="str">
        <f t="shared" si="69"/>
        <v>26/11/2018</v>
      </c>
      <c r="F509" s="10">
        <f t="shared" si="70"/>
        <v>150</v>
      </c>
      <c r="G509" s="1" t="str">
        <f t="shared" si="66"/>
        <v>210046PERILOGISTIC - BOD PERILOGISTIC LIBERAD0S</v>
      </c>
      <c r="H509" s="1">
        <f t="shared" si="67"/>
        <v>0</v>
      </c>
      <c r="I509" s="1" t="str">
        <f t="shared" si="71"/>
        <v>.</v>
      </c>
      <c r="K509" s="2"/>
      <c r="L509" s="2"/>
      <c r="M509" s="2" t="s">
        <v>256</v>
      </c>
      <c r="N509" s="4">
        <v>43430</v>
      </c>
      <c r="O509" s="2" t="s">
        <v>257</v>
      </c>
    </row>
    <row r="510" spans="1:15" ht="11.25" customHeight="1" x14ac:dyDescent="0.25">
      <c r="A510" s="10" t="str">
        <f t="shared" si="63"/>
        <v>PERILOGISTIC - BOD PERILOGISTIC LIBERAD0S</v>
      </c>
      <c r="B510" s="10">
        <f t="shared" si="64"/>
        <v>210046</v>
      </c>
      <c r="C510" s="10" t="str">
        <f t="shared" si="65"/>
        <v>SUNTIME 1 KG.</v>
      </c>
      <c r="D510" s="10">
        <f t="shared" si="68"/>
        <v>53351</v>
      </c>
      <c r="E510" s="13" t="str">
        <f t="shared" si="69"/>
        <v>1/12/2018</v>
      </c>
      <c r="F510" s="10">
        <f t="shared" si="70"/>
        <v>775</v>
      </c>
      <c r="G510" s="1" t="str">
        <f t="shared" si="66"/>
        <v>210046PERILOGISTIC - BOD PERILOGISTIC LIBERAD0S</v>
      </c>
      <c r="H510" s="1">
        <f t="shared" si="67"/>
        <v>0</v>
      </c>
      <c r="I510" s="1" t="str">
        <f t="shared" si="71"/>
        <v>.</v>
      </c>
      <c r="K510" s="2"/>
      <c r="L510" s="2"/>
      <c r="M510" s="2">
        <v>53351</v>
      </c>
      <c r="N510" s="4">
        <v>43435</v>
      </c>
      <c r="O510" s="2" t="s">
        <v>258</v>
      </c>
    </row>
    <row r="511" spans="1:15" ht="11.25" customHeight="1" x14ac:dyDescent="0.25">
      <c r="A511" s="10" t="str">
        <f t="shared" si="63"/>
        <v>PERILOGISTIC - BOD PERILOGISTIC LIBERAD0S</v>
      </c>
      <c r="B511" s="10">
        <f t="shared" si="64"/>
        <v>210046</v>
      </c>
      <c r="C511" s="10" t="str">
        <f t="shared" si="65"/>
        <v>SUNTIME 1 KG.</v>
      </c>
      <c r="D511" s="10">
        <f t="shared" si="68"/>
        <v>53571</v>
      </c>
      <c r="E511" s="13" t="str">
        <f t="shared" si="69"/>
        <v>23/12/2018</v>
      </c>
      <c r="F511" s="10">
        <f t="shared" si="70"/>
        <v>616</v>
      </c>
      <c r="G511" s="1" t="str">
        <f t="shared" si="66"/>
        <v>210046PERILOGISTIC - BOD PERILOGISTIC LIBERAD0S</v>
      </c>
      <c r="H511" s="1">
        <f t="shared" si="67"/>
        <v>0</v>
      </c>
      <c r="I511" s="1" t="str">
        <f t="shared" si="71"/>
        <v>.</v>
      </c>
      <c r="K511" s="2"/>
      <c r="L511" s="2"/>
      <c r="M511" s="2">
        <v>53571</v>
      </c>
      <c r="N511" s="4">
        <v>43457</v>
      </c>
      <c r="O511" s="2" t="s">
        <v>259</v>
      </c>
    </row>
    <row r="512" spans="1:15" ht="11.25" customHeight="1" x14ac:dyDescent="0.25">
      <c r="A512" s="10" t="str">
        <f t="shared" si="63"/>
        <v>PERILOGISTIC - BOD PERILOGISTIC LIBERAD0S</v>
      </c>
      <c r="B512" s="10">
        <f t="shared" si="64"/>
        <v>210046</v>
      </c>
      <c r="C512" s="10" t="str">
        <f t="shared" si="65"/>
        <v>SUNTIME 1 KG.</v>
      </c>
      <c r="D512" s="10">
        <f t="shared" si="68"/>
        <v>70141</v>
      </c>
      <c r="E512" s="13" t="str">
        <f t="shared" si="69"/>
        <v>31/1/2020</v>
      </c>
      <c r="F512" s="10">
        <f t="shared" si="70"/>
        <v>1000</v>
      </c>
      <c r="G512" s="1" t="str">
        <f t="shared" si="66"/>
        <v>210046PERILOGISTIC - BOD PERILOGISTIC LIBERAD0S</v>
      </c>
      <c r="H512" s="1">
        <f t="shared" si="67"/>
        <v>0</v>
      </c>
      <c r="I512" s="1" t="str">
        <f t="shared" si="71"/>
        <v>.</v>
      </c>
      <c r="K512" s="2"/>
      <c r="L512" s="2"/>
      <c r="M512" s="2">
        <v>70141</v>
      </c>
      <c r="N512" s="4">
        <v>43861</v>
      </c>
      <c r="O512" s="2" t="s">
        <v>260</v>
      </c>
    </row>
    <row r="513" spans="1:15" ht="11.25" customHeight="1" x14ac:dyDescent="0.25">
      <c r="A513" s="10" t="str">
        <f t="shared" si="63"/>
        <v>PERILOGISTIC03 - BOD PERILOGISTIC DETERIORADOS</v>
      </c>
      <c r="B513" s="10">
        <f t="shared" si="64"/>
        <v>210046</v>
      </c>
      <c r="C513" s="10" t="str">
        <f t="shared" si="65"/>
        <v>SUNTIME 1 KG.</v>
      </c>
      <c r="D513" s="10">
        <f t="shared" si="68"/>
        <v>0</v>
      </c>
      <c r="E513" s="13" t="str">
        <f t="shared" si="69"/>
        <v>0</v>
      </c>
      <c r="F513" s="10" t="str">
        <f t="shared" si="70"/>
        <v/>
      </c>
      <c r="G513" s="1" t="str">
        <f t="shared" si="66"/>
        <v>210046PERILOGISTIC03 - BOD PERILOGISTIC DETERIORADOS</v>
      </c>
      <c r="H513" s="1" t="str">
        <f t="shared" si="67"/>
        <v>PERILOGISTIC03 - BOD PERILOGISTIC DETERIORADOS</v>
      </c>
      <c r="I513" s="1" t="str">
        <f t="shared" si="71"/>
        <v>.</v>
      </c>
      <c r="K513" s="2"/>
      <c r="L513" s="2" t="s">
        <v>57</v>
      </c>
      <c r="M513" s="2"/>
      <c r="N513" s="2"/>
      <c r="O513" s="2"/>
    </row>
    <row r="514" spans="1:15" ht="11.25" customHeight="1" x14ac:dyDescent="0.25">
      <c r="A514" s="10" t="str">
        <f t="shared" si="63"/>
        <v>PERILOGISTIC03 - BOD PERILOGISTIC DETERIORADOS</v>
      </c>
      <c r="B514" s="10">
        <f t="shared" si="64"/>
        <v>210046</v>
      </c>
      <c r="C514" s="10" t="str">
        <f t="shared" si="65"/>
        <v>SUNTIME 1 KG.</v>
      </c>
      <c r="D514" s="10">
        <f t="shared" si="68"/>
        <v>52941</v>
      </c>
      <c r="E514" s="13" t="str">
        <f t="shared" si="69"/>
        <v>30/4/2017</v>
      </c>
      <c r="F514" s="10">
        <f t="shared" si="70"/>
        <v>3</v>
      </c>
      <c r="G514" s="1" t="str">
        <f t="shared" si="66"/>
        <v>210046PERILOGISTIC03 - BOD PERILOGISTIC DETERIORADOS</v>
      </c>
      <c r="H514" s="1">
        <f t="shared" si="67"/>
        <v>0</v>
      </c>
      <c r="I514" s="1" t="str">
        <f t="shared" si="71"/>
        <v>.</v>
      </c>
      <c r="K514" s="2"/>
      <c r="L514" s="2"/>
      <c r="M514" s="2">
        <v>52941</v>
      </c>
      <c r="N514" s="4">
        <v>42855</v>
      </c>
      <c r="O514" s="2" t="s">
        <v>31</v>
      </c>
    </row>
    <row r="515" spans="1:15" ht="11.25" customHeight="1" x14ac:dyDescent="0.25">
      <c r="A515" s="10" t="str">
        <f t="shared" si="63"/>
        <v>PERILOGISTIC03 - BOD PERILOGISTIC DETERIORADOS</v>
      </c>
      <c r="B515" s="10">
        <f t="shared" si="64"/>
        <v>210046</v>
      </c>
      <c r="C515" s="10" t="str">
        <f t="shared" si="65"/>
        <v>SUNTIME 1 KG.</v>
      </c>
      <c r="D515" s="10">
        <f t="shared" si="68"/>
        <v>53571</v>
      </c>
      <c r="E515" s="13" t="str">
        <f t="shared" si="69"/>
        <v>23/12/2018</v>
      </c>
      <c r="F515" s="10">
        <f t="shared" si="70"/>
        <v>6</v>
      </c>
      <c r="G515" s="1" t="str">
        <f t="shared" si="66"/>
        <v>210046PERILOGISTIC03 - BOD PERILOGISTIC DETERIORADOS</v>
      </c>
      <c r="H515" s="1">
        <f t="shared" si="67"/>
        <v>0</v>
      </c>
      <c r="I515" s="1" t="str">
        <f t="shared" si="71"/>
        <v>.</v>
      </c>
      <c r="K515" s="2"/>
      <c r="L515" s="2"/>
      <c r="M515" s="2">
        <v>53571</v>
      </c>
      <c r="N515" s="4">
        <v>43457</v>
      </c>
      <c r="O515" s="2" t="s">
        <v>25</v>
      </c>
    </row>
    <row r="516" spans="1:15" ht="11.25" customHeight="1" x14ac:dyDescent="0.25">
      <c r="A516" s="10" t="str">
        <f t="shared" si="63"/>
        <v>PERILOGISTIC03 - BOD PERILOGISTIC DETERIORADOS</v>
      </c>
      <c r="B516" s="10">
        <f t="shared" si="64"/>
        <v>210046</v>
      </c>
      <c r="C516" s="10" t="str">
        <f t="shared" si="65"/>
        <v>SUNTIME 1 KG.</v>
      </c>
      <c r="D516" s="10">
        <f t="shared" si="68"/>
        <v>60411</v>
      </c>
      <c r="E516" s="13" t="str">
        <f t="shared" si="69"/>
        <v>31/8/2017</v>
      </c>
      <c r="F516" s="10">
        <f t="shared" si="70"/>
        <v>2</v>
      </c>
      <c r="G516" s="1" t="str">
        <f t="shared" si="66"/>
        <v>210046PERILOGISTIC03 - BOD PERILOGISTIC DETERIORADOS</v>
      </c>
      <c r="H516" s="1">
        <f t="shared" si="67"/>
        <v>0</v>
      </c>
      <c r="I516" s="1" t="str">
        <f t="shared" si="71"/>
        <v>.</v>
      </c>
      <c r="K516" s="2"/>
      <c r="L516" s="2"/>
      <c r="M516" s="2">
        <v>60411</v>
      </c>
      <c r="N516" s="4">
        <v>42978</v>
      </c>
      <c r="O516" s="2" t="s">
        <v>43</v>
      </c>
    </row>
    <row r="517" spans="1:15" ht="11.25" customHeight="1" x14ac:dyDescent="0.25">
      <c r="A517" s="10" t="str">
        <f t="shared" si="63"/>
        <v>PERILOGISTIC05 - BOD PERILOGISTIC DEVOLUCION</v>
      </c>
      <c r="B517" s="10">
        <f t="shared" si="64"/>
        <v>210046</v>
      </c>
      <c r="C517" s="10" t="str">
        <f t="shared" si="65"/>
        <v>SUNTIME 1 KG.</v>
      </c>
      <c r="D517" s="10">
        <f t="shared" si="68"/>
        <v>0</v>
      </c>
      <c r="E517" s="13" t="str">
        <f t="shared" si="69"/>
        <v>0</v>
      </c>
      <c r="F517" s="10" t="str">
        <f t="shared" si="70"/>
        <v/>
      </c>
      <c r="G517" s="1" t="str">
        <f t="shared" si="66"/>
        <v>210046PERILOGISTIC05 - BOD PERILOGISTIC DEVOLUCION</v>
      </c>
      <c r="H517" s="1" t="str">
        <f t="shared" si="67"/>
        <v>PERILOGISTIC05 - BOD PERILOGISTIC DEVOLUCION</v>
      </c>
      <c r="I517" s="1" t="str">
        <f t="shared" si="71"/>
        <v>.</v>
      </c>
      <c r="K517" s="2"/>
      <c r="L517" s="2" t="s">
        <v>187</v>
      </c>
      <c r="M517" s="2"/>
      <c r="N517" s="2"/>
      <c r="O517" s="2"/>
    </row>
    <row r="518" spans="1:15" ht="11.25" customHeight="1" x14ac:dyDescent="0.25">
      <c r="A518" s="10" t="str">
        <f t="shared" si="63"/>
        <v>PERILOGISTIC05 - BOD PERILOGISTIC DEVOLUCION</v>
      </c>
      <c r="B518" s="10">
        <f t="shared" si="64"/>
        <v>210046</v>
      </c>
      <c r="C518" s="10" t="str">
        <f t="shared" si="65"/>
        <v>SUNTIME 1 KG.</v>
      </c>
      <c r="D518" s="10" t="str">
        <f t="shared" si="68"/>
        <v>53301.</v>
      </c>
      <c r="E518" s="13" t="str">
        <f t="shared" si="69"/>
        <v>26/11/2018</v>
      </c>
      <c r="F518" s="10">
        <f t="shared" si="70"/>
        <v>22</v>
      </c>
      <c r="G518" s="1" t="str">
        <f t="shared" si="66"/>
        <v>210046PERILOGISTIC05 - BOD PERILOGISTIC DEVOLUCION</v>
      </c>
      <c r="H518" s="1">
        <f t="shared" si="67"/>
        <v>0</v>
      </c>
      <c r="I518" s="1" t="str">
        <f t="shared" si="71"/>
        <v>.</v>
      </c>
      <c r="K518" s="2"/>
      <c r="L518" s="2"/>
      <c r="M518" s="2" t="s">
        <v>256</v>
      </c>
      <c r="N518" s="4">
        <v>43430</v>
      </c>
      <c r="O518" s="2" t="s">
        <v>81</v>
      </c>
    </row>
    <row r="519" spans="1:15" ht="11.25" customHeight="1" x14ac:dyDescent="0.25">
      <c r="A519" s="10" t="str">
        <f t="shared" si="63"/>
        <v>PERILOGISTIC05 - BOD PERILOGISTIC DEVOLUCION</v>
      </c>
      <c r="B519" s="10">
        <f t="shared" si="64"/>
        <v>210046</v>
      </c>
      <c r="C519" s="10" t="str">
        <f t="shared" si="65"/>
        <v>SUNTIME 1 KG.</v>
      </c>
      <c r="D519" s="10">
        <f t="shared" si="68"/>
        <v>0</v>
      </c>
      <c r="E519" s="13" t="str">
        <f t="shared" si="69"/>
        <v/>
      </c>
      <c r="F519" s="10" t="str">
        <f t="shared" si="70"/>
        <v/>
      </c>
      <c r="G519" s="1" t="str">
        <f t="shared" si="66"/>
        <v>210046PERILOGISTIC05 - BOD PERILOGISTIC DEVOLUCION</v>
      </c>
      <c r="H519" s="1">
        <f t="shared" si="67"/>
        <v>0</v>
      </c>
      <c r="I519" s="1" t="str">
        <f t="shared" si="71"/>
        <v>.</v>
      </c>
      <c r="K519" s="2" t="s">
        <v>85</v>
      </c>
      <c r="L519" s="2"/>
      <c r="M519" s="2"/>
      <c r="N519" s="2" t="s">
        <v>261</v>
      </c>
      <c r="O519" s="2"/>
    </row>
    <row r="520" spans="1:15" ht="11.25" customHeight="1" x14ac:dyDescent="0.25">
      <c r="A520" s="10" t="str">
        <f t="shared" ref="A520:A583" si="72">IF(H520=0,A519,H520)</f>
        <v>PERILOGISTIC05 - BOD PERILOGISTIC DEVOLUCION</v>
      </c>
      <c r="B520" s="10">
        <f t="shared" ref="B520:B583" si="73">IF(I520=".",B519,I520)</f>
        <v>210046</v>
      </c>
      <c r="C520" s="10" t="str">
        <f t="shared" ref="C520:C583" si="74">UPPER(IF(I520=".",C519,MID(K520,13,80)))</f>
        <v>SUNTIME 1 KG.</v>
      </c>
      <c r="D520" s="10">
        <f t="shared" si="68"/>
        <v>0</v>
      </c>
      <c r="E520" s="13" t="str">
        <f t="shared" si="69"/>
        <v>0</v>
      </c>
      <c r="F520" s="10" t="str">
        <f t="shared" si="70"/>
        <v/>
      </c>
      <c r="G520" s="1" t="str">
        <f t="shared" ref="G520:G583" si="75">+B520&amp;A520</f>
        <v>210046PERILOGISTIC05 - BOD PERILOGISTIC DEVOLUCION</v>
      </c>
      <c r="H520" s="1">
        <f t="shared" ref="H520:H583" si="76">+L520</f>
        <v>0</v>
      </c>
      <c r="I520" s="1" t="str">
        <f t="shared" si="71"/>
        <v>.</v>
      </c>
      <c r="K520" s="2" t="s">
        <v>0</v>
      </c>
      <c r="L520" s="2"/>
      <c r="M520" s="2"/>
      <c r="N520" s="2"/>
      <c r="O520" s="2"/>
    </row>
    <row r="521" spans="1:15" ht="11.25" customHeight="1" x14ac:dyDescent="0.25">
      <c r="A521" s="10" t="str">
        <f t="shared" si="72"/>
        <v>PERILOGISTIC05 - BOD PERILOGISTIC DEVOLUCION</v>
      </c>
      <c r="B521" s="10">
        <f t="shared" si="73"/>
        <v>210046</v>
      </c>
      <c r="C521" s="10" t="str">
        <f t="shared" si="74"/>
        <v>SUNTIME 1 KG.</v>
      </c>
      <c r="D521" s="10">
        <f t="shared" ref="D521:D584" si="77">IF(IFERROR(+M521,"")&lt;&gt;"    0/1/1900",IFERROR(+M521,""),0)</f>
        <v>0</v>
      </c>
      <c r="E521" s="13" t="str">
        <f t="shared" ref="E521:E584" si="78">IF(IFERROR(DAY(N521)&amp;"/"&amp;MONTH(N521)&amp;"/"&amp;YEAR(N521),"")="0/1/1900","0",IFERROR(DAY(N521)&amp;"/"&amp;MONTH(N521)&amp;"/"&amp;YEAR(N521),""))</f>
        <v>0</v>
      </c>
      <c r="F521" s="10" t="str">
        <f t="shared" ref="F521:F584" si="79">IFERROR(IF($A$2&lt;N521,VALUE(MID(O521,1,LEN(O521)-3)),""),"")</f>
        <v/>
      </c>
      <c r="G521" s="1" t="str">
        <f t="shared" si="75"/>
        <v>210046PERILOGISTIC05 - BOD PERILOGISTIC DEVOLUCION</v>
      </c>
      <c r="H521" s="1">
        <f t="shared" si="76"/>
        <v>0</v>
      </c>
      <c r="I521" s="1" t="str">
        <f t="shared" ref="I521:I584" si="80">IFERROR(VALUE(MID(K521,4,6)),".")</f>
        <v>.</v>
      </c>
      <c r="K521" s="2" t="s">
        <v>1</v>
      </c>
      <c r="L521" s="2"/>
      <c r="M521" s="2"/>
      <c r="N521" s="2"/>
      <c r="O521" s="2"/>
    </row>
    <row r="522" spans="1:15" ht="11.25" customHeight="1" x14ac:dyDescent="0.25">
      <c r="A522" s="10" t="str">
        <f t="shared" si="72"/>
        <v>PERILOGISTIC05 - BOD PERILOGISTIC DEVOLUCION</v>
      </c>
      <c r="B522" s="10">
        <f t="shared" si="73"/>
        <v>210046</v>
      </c>
      <c r="C522" s="10" t="str">
        <f t="shared" si="74"/>
        <v>SUNTIME 1 KG.</v>
      </c>
      <c r="D522" s="10">
        <f t="shared" si="77"/>
        <v>0</v>
      </c>
      <c r="E522" s="13" t="str">
        <f t="shared" si="78"/>
        <v>0</v>
      </c>
      <c r="F522" s="10" t="str">
        <f t="shared" si="79"/>
        <v/>
      </c>
      <c r="G522" s="1" t="str">
        <f t="shared" si="75"/>
        <v>210046PERILOGISTIC05 - BOD PERILOGISTIC DEVOLUCION</v>
      </c>
      <c r="H522" s="1">
        <f t="shared" si="76"/>
        <v>0</v>
      </c>
      <c r="I522" s="1" t="str">
        <f t="shared" si="80"/>
        <v>.</v>
      </c>
      <c r="K522" s="2" t="s">
        <v>2</v>
      </c>
      <c r="L522" s="2"/>
      <c r="M522" s="2"/>
      <c r="N522" s="2"/>
      <c r="O522" s="2"/>
    </row>
    <row r="523" spans="1:15" ht="11.25" customHeight="1" x14ac:dyDescent="0.25">
      <c r="A523" s="10" t="str">
        <f t="shared" si="72"/>
        <v>Bodega</v>
      </c>
      <c r="B523" s="10">
        <f t="shared" si="73"/>
        <v>210046</v>
      </c>
      <c r="C523" s="10" t="str">
        <f t="shared" si="74"/>
        <v>SUNTIME 1 KG.</v>
      </c>
      <c r="D523" s="10">
        <f t="shared" si="77"/>
        <v>0</v>
      </c>
      <c r="E523" s="13" t="str">
        <f t="shared" si="78"/>
        <v>0</v>
      </c>
      <c r="F523" s="10" t="str">
        <f t="shared" si="79"/>
        <v/>
      </c>
      <c r="G523" s="1" t="str">
        <f t="shared" si="75"/>
        <v>210046Bodega</v>
      </c>
      <c r="H523" s="1" t="str">
        <f t="shared" si="76"/>
        <v>Bodega</v>
      </c>
      <c r="I523" s="1" t="str">
        <f t="shared" si="80"/>
        <v>.</v>
      </c>
      <c r="K523" s="2"/>
      <c r="L523" s="2" t="s">
        <v>4</v>
      </c>
      <c r="M523" s="2"/>
      <c r="N523" s="2"/>
      <c r="O523" s="2"/>
    </row>
    <row r="524" spans="1:15" ht="11.25" customHeight="1" x14ac:dyDescent="0.25">
      <c r="A524" s="10" t="str">
        <f t="shared" si="72"/>
        <v>Bodega</v>
      </c>
      <c r="B524" s="10">
        <f t="shared" si="73"/>
        <v>210046</v>
      </c>
      <c r="C524" s="10" t="str">
        <f t="shared" si="74"/>
        <v>SUNTIME 1 KG.</v>
      </c>
      <c r="D524" s="10" t="str">
        <f t="shared" si="77"/>
        <v>Lote</v>
      </c>
      <c r="E524" s="13" t="str">
        <f t="shared" si="78"/>
        <v/>
      </c>
      <c r="F524" s="10" t="str">
        <f t="shared" si="79"/>
        <v/>
      </c>
      <c r="G524" s="1" t="str">
        <f t="shared" si="75"/>
        <v>210046Bodega</v>
      </c>
      <c r="H524" s="1">
        <f t="shared" si="76"/>
        <v>0</v>
      </c>
      <c r="I524" s="1" t="str">
        <f t="shared" si="80"/>
        <v>.</v>
      </c>
      <c r="K524" s="2"/>
      <c r="L524" s="2"/>
      <c r="M524" s="2" t="s">
        <v>11</v>
      </c>
      <c r="N524" s="2" t="s">
        <v>12</v>
      </c>
      <c r="O524" s="2" t="s">
        <v>13</v>
      </c>
    </row>
    <row r="525" spans="1:15" ht="11.25" customHeight="1" x14ac:dyDescent="0.25">
      <c r="A525" s="10" t="str">
        <f t="shared" si="72"/>
        <v>Bodega</v>
      </c>
      <c r="B525" s="10">
        <f t="shared" si="73"/>
        <v>210046</v>
      </c>
      <c r="C525" s="10" t="str">
        <f t="shared" si="74"/>
        <v>SUNTIME 1 KG.</v>
      </c>
      <c r="D525" s="10">
        <f t="shared" si="77"/>
        <v>0</v>
      </c>
      <c r="E525" s="13" t="str">
        <f t="shared" si="78"/>
        <v>0</v>
      </c>
      <c r="F525" s="10" t="str">
        <f t="shared" si="79"/>
        <v/>
      </c>
      <c r="G525" s="1" t="str">
        <f t="shared" si="75"/>
        <v>210046Bodega</v>
      </c>
      <c r="H525" s="1">
        <f t="shared" si="76"/>
        <v>0</v>
      </c>
      <c r="I525" s="1">
        <f t="shared" si="80"/>
        <v>210046</v>
      </c>
      <c r="K525" s="2" t="s">
        <v>255</v>
      </c>
      <c r="L525" s="2"/>
      <c r="M525" s="2"/>
      <c r="N525" s="2"/>
      <c r="O525" s="2"/>
    </row>
    <row r="526" spans="1:15" ht="11.25" customHeight="1" x14ac:dyDescent="0.25">
      <c r="A526" s="10" t="str">
        <f t="shared" si="72"/>
        <v>PERILOGISTIC08 - BOD PERILOGISTIC CONTRAMUESTRA</v>
      </c>
      <c r="B526" s="10">
        <f t="shared" si="73"/>
        <v>210046</v>
      </c>
      <c r="C526" s="10" t="str">
        <f t="shared" si="74"/>
        <v>SUNTIME 1 KG.</v>
      </c>
      <c r="D526" s="10">
        <f t="shared" si="77"/>
        <v>0</v>
      </c>
      <c r="E526" s="13" t="str">
        <f t="shared" si="78"/>
        <v>0</v>
      </c>
      <c r="F526" s="10" t="str">
        <f t="shared" si="79"/>
        <v/>
      </c>
      <c r="G526" s="1" t="str">
        <f t="shared" si="75"/>
        <v>210046PERILOGISTIC08 - BOD PERILOGISTIC CONTRAMUESTRA</v>
      </c>
      <c r="H526" s="1" t="str">
        <f t="shared" si="76"/>
        <v>PERILOGISTIC08 - BOD PERILOGISTIC CONTRAMUESTRA</v>
      </c>
      <c r="I526" s="1" t="str">
        <f t="shared" si="80"/>
        <v>.</v>
      </c>
      <c r="K526" s="2"/>
      <c r="L526" s="2" t="s">
        <v>227</v>
      </c>
      <c r="M526" s="2"/>
      <c r="N526" s="2"/>
      <c r="O526" s="2"/>
    </row>
    <row r="527" spans="1:15" ht="11.25" customHeight="1" x14ac:dyDescent="0.25">
      <c r="A527" s="10" t="str">
        <f t="shared" si="72"/>
        <v>PERILOGISTIC08 - BOD PERILOGISTIC CONTRAMUESTRA</v>
      </c>
      <c r="B527" s="10">
        <f t="shared" si="73"/>
        <v>210046</v>
      </c>
      <c r="C527" s="10" t="str">
        <f t="shared" si="74"/>
        <v>SUNTIME 1 KG.</v>
      </c>
      <c r="D527" s="10" t="str">
        <f t="shared" si="77"/>
        <v>53301.</v>
      </c>
      <c r="E527" s="13" t="str">
        <f t="shared" si="78"/>
        <v>26/11/2018</v>
      </c>
      <c r="F527" s="10">
        <f t="shared" si="79"/>
        <v>1</v>
      </c>
      <c r="G527" s="1" t="str">
        <f t="shared" si="75"/>
        <v>210046PERILOGISTIC08 - BOD PERILOGISTIC CONTRAMUESTRA</v>
      </c>
      <c r="H527" s="1">
        <f t="shared" si="76"/>
        <v>0</v>
      </c>
      <c r="I527" s="1" t="str">
        <f t="shared" si="80"/>
        <v>.</v>
      </c>
      <c r="K527" s="2"/>
      <c r="L527" s="2"/>
      <c r="M527" s="2" t="s">
        <v>256</v>
      </c>
      <c r="N527" s="4">
        <v>43430</v>
      </c>
      <c r="O527" s="2" t="s">
        <v>53</v>
      </c>
    </row>
    <row r="528" spans="1:15" ht="11.25" customHeight="1" x14ac:dyDescent="0.25">
      <c r="A528" s="10" t="str">
        <f t="shared" si="72"/>
        <v>PERILOGISTIC08 - BOD PERILOGISTIC CONTRAMUESTRA</v>
      </c>
      <c r="B528" s="10">
        <f t="shared" si="73"/>
        <v>210046</v>
      </c>
      <c r="C528" s="10" t="str">
        <f t="shared" si="74"/>
        <v>SUNTIME 1 KG.</v>
      </c>
      <c r="D528" s="10">
        <f t="shared" si="77"/>
        <v>53571</v>
      </c>
      <c r="E528" s="13" t="str">
        <f t="shared" si="78"/>
        <v>23/12/2018</v>
      </c>
      <c r="F528" s="10">
        <f t="shared" si="79"/>
        <v>1</v>
      </c>
      <c r="G528" s="1" t="str">
        <f t="shared" si="75"/>
        <v>210046PERILOGISTIC08 - BOD PERILOGISTIC CONTRAMUESTRA</v>
      </c>
      <c r="H528" s="1">
        <f t="shared" si="76"/>
        <v>0</v>
      </c>
      <c r="I528" s="1" t="str">
        <f t="shared" si="80"/>
        <v>.</v>
      </c>
      <c r="K528" s="2"/>
      <c r="L528" s="2"/>
      <c r="M528" s="2">
        <v>53571</v>
      </c>
      <c r="N528" s="4">
        <v>43457</v>
      </c>
      <c r="O528" s="2" t="s">
        <v>53</v>
      </c>
    </row>
    <row r="529" spans="1:15" ht="11.25" customHeight="1" x14ac:dyDescent="0.25">
      <c r="A529" s="10" t="str">
        <f t="shared" si="72"/>
        <v>PERILOGISTIC10 - BOD PERILOGISTIC APROB X ACONDIC</v>
      </c>
      <c r="B529" s="10">
        <f t="shared" si="73"/>
        <v>210046</v>
      </c>
      <c r="C529" s="10" t="str">
        <f t="shared" si="74"/>
        <v>SUNTIME 1 KG.</v>
      </c>
      <c r="D529" s="10">
        <f t="shared" si="77"/>
        <v>0</v>
      </c>
      <c r="E529" s="13" t="str">
        <f t="shared" si="78"/>
        <v>0</v>
      </c>
      <c r="F529" s="10" t="str">
        <f t="shared" si="79"/>
        <v/>
      </c>
      <c r="G529" s="1" t="str">
        <f t="shared" si="75"/>
        <v>210046PERILOGISTIC10 - BOD PERILOGISTIC APROB X ACONDIC</v>
      </c>
      <c r="H529" s="1" t="str">
        <f t="shared" si="76"/>
        <v>PERILOGISTIC10 - BOD PERILOGISTIC APROB X ACONDIC</v>
      </c>
      <c r="I529" s="1" t="str">
        <f t="shared" si="80"/>
        <v>.</v>
      </c>
      <c r="K529" s="2"/>
      <c r="L529" s="2" t="s">
        <v>189</v>
      </c>
      <c r="M529" s="2"/>
      <c r="N529" s="2"/>
      <c r="O529" s="2"/>
    </row>
    <row r="530" spans="1:15" ht="11.25" customHeight="1" x14ac:dyDescent="0.25">
      <c r="A530" s="10" t="str">
        <f t="shared" si="72"/>
        <v>PERILOGISTIC10 - BOD PERILOGISTIC APROB X ACONDIC</v>
      </c>
      <c r="B530" s="10">
        <f t="shared" si="73"/>
        <v>210046</v>
      </c>
      <c r="C530" s="10" t="str">
        <f t="shared" si="74"/>
        <v>SUNTIME 1 KG.</v>
      </c>
      <c r="D530" s="10" t="str">
        <f t="shared" si="77"/>
        <v>53301.</v>
      </c>
      <c r="E530" s="13" t="str">
        <f t="shared" si="78"/>
        <v>26/11/2018</v>
      </c>
      <c r="F530" s="10">
        <f t="shared" si="79"/>
        <v>22</v>
      </c>
      <c r="G530" s="1" t="str">
        <f t="shared" si="75"/>
        <v>210046PERILOGISTIC10 - BOD PERILOGISTIC APROB X ACONDIC</v>
      </c>
      <c r="H530" s="1">
        <f t="shared" si="76"/>
        <v>0</v>
      </c>
      <c r="I530" s="1" t="str">
        <f t="shared" si="80"/>
        <v>.</v>
      </c>
      <c r="K530" s="2"/>
      <c r="L530" s="2"/>
      <c r="M530" s="2" t="s">
        <v>256</v>
      </c>
      <c r="N530" s="4">
        <v>43430</v>
      </c>
      <c r="O530" s="2" t="s">
        <v>81</v>
      </c>
    </row>
    <row r="531" spans="1:15" ht="11.25" customHeight="1" x14ac:dyDescent="0.25">
      <c r="A531" s="10" t="str">
        <f t="shared" si="72"/>
        <v>PERILOGISTIC10 - BOD PERILOGISTIC APROB X ACONDIC</v>
      </c>
      <c r="B531" s="10">
        <f t="shared" si="73"/>
        <v>210046</v>
      </c>
      <c r="C531" s="10" t="str">
        <f t="shared" si="74"/>
        <v>SUNTIME 1 KG.</v>
      </c>
      <c r="D531" s="10">
        <f t="shared" si="77"/>
        <v>60281</v>
      </c>
      <c r="E531" s="13" t="str">
        <f t="shared" si="78"/>
        <v>30/7/2017</v>
      </c>
      <c r="F531" s="10">
        <f t="shared" si="79"/>
        <v>550</v>
      </c>
      <c r="G531" s="1" t="str">
        <f t="shared" si="75"/>
        <v>210046PERILOGISTIC10 - BOD PERILOGISTIC APROB X ACONDIC</v>
      </c>
      <c r="H531" s="1">
        <f t="shared" si="76"/>
        <v>0</v>
      </c>
      <c r="I531" s="1" t="str">
        <f t="shared" si="80"/>
        <v>.</v>
      </c>
      <c r="K531" s="2"/>
      <c r="L531" s="2"/>
      <c r="M531" s="2">
        <v>60281</v>
      </c>
      <c r="N531" s="4">
        <v>42946</v>
      </c>
      <c r="O531" s="2" t="s">
        <v>262</v>
      </c>
    </row>
    <row r="532" spans="1:15" ht="11.25" customHeight="1" x14ac:dyDescent="0.25">
      <c r="A532" s="10" t="str">
        <f t="shared" si="72"/>
        <v>PERILOGISTIC11 - BOD PERILOGISTIC RECHAZADO</v>
      </c>
      <c r="B532" s="10">
        <f t="shared" si="73"/>
        <v>210046</v>
      </c>
      <c r="C532" s="10" t="str">
        <f t="shared" si="74"/>
        <v>SUNTIME 1 KG.</v>
      </c>
      <c r="D532" s="10">
        <f t="shared" si="77"/>
        <v>0</v>
      </c>
      <c r="E532" s="13" t="str">
        <f t="shared" si="78"/>
        <v>0</v>
      </c>
      <c r="F532" s="10" t="str">
        <f t="shared" si="79"/>
        <v/>
      </c>
      <c r="G532" s="1" t="str">
        <f t="shared" si="75"/>
        <v>210046PERILOGISTIC11 - BOD PERILOGISTIC RECHAZADO</v>
      </c>
      <c r="H532" s="1" t="str">
        <f t="shared" si="76"/>
        <v>PERILOGISTIC11 - BOD PERILOGISTIC RECHAZADO</v>
      </c>
      <c r="I532" s="1" t="str">
        <f t="shared" si="80"/>
        <v>.</v>
      </c>
      <c r="K532" s="2"/>
      <c r="L532" s="2" t="s">
        <v>252</v>
      </c>
      <c r="M532" s="2"/>
      <c r="N532" s="2"/>
      <c r="O532" s="2"/>
    </row>
    <row r="533" spans="1:15" ht="11.25" customHeight="1" x14ac:dyDescent="0.25">
      <c r="A533" s="10" t="str">
        <f t="shared" si="72"/>
        <v>PERILOGISTIC11 - BOD PERILOGISTIC RECHAZADO</v>
      </c>
      <c r="B533" s="10">
        <f t="shared" si="73"/>
        <v>210046</v>
      </c>
      <c r="C533" s="10" t="str">
        <f t="shared" si="74"/>
        <v>SUNTIME 1 KG.</v>
      </c>
      <c r="D533" s="10">
        <f t="shared" si="77"/>
        <v>53351</v>
      </c>
      <c r="E533" s="13" t="str">
        <f t="shared" si="78"/>
        <v>1/12/2018</v>
      </c>
      <c r="F533" s="10">
        <f t="shared" si="79"/>
        <v>2</v>
      </c>
      <c r="G533" s="1" t="str">
        <f t="shared" si="75"/>
        <v>210046PERILOGISTIC11 - BOD PERILOGISTIC RECHAZADO</v>
      </c>
      <c r="H533" s="1">
        <f t="shared" si="76"/>
        <v>0</v>
      </c>
      <c r="I533" s="1" t="str">
        <f t="shared" si="80"/>
        <v>.</v>
      </c>
      <c r="K533" s="2"/>
      <c r="L533" s="2"/>
      <c r="M533" s="2">
        <v>53351</v>
      </c>
      <c r="N533" s="4">
        <v>43435</v>
      </c>
      <c r="O533" s="2" t="s">
        <v>43</v>
      </c>
    </row>
    <row r="534" spans="1:15" ht="11.25" customHeight="1" x14ac:dyDescent="0.25">
      <c r="A534" s="10" t="str">
        <f t="shared" si="72"/>
        <v>POR FACTURAR - BODEGA POR FACTURAR</v>
      </c>
      <c r="B534" s="10">
        <f t="shared" si="73"/>
        <v>210046</v>
      </c>
      <c r="C534" s="10" t="str">
        <f t="shared" si="74"/>
        <v>SUNTIME 1 KG.</v>
      </c>
      <c r="D534" s="10">
        <f t="shared" si="77"/>
        <v>0</v>
      </c>
      <c r="E534" s="13" t="str">
        <f t="shared" si="78"/>
        <v>0</v>
      </c>
      <c r="F534" s="10" t="str">
        <f t="shared" si="79"/>
        <v/>
      </c>
      <c r="G534" s="1" t="str">
        <f t="shared" si="75"/>
        <v>210046POR FACTURAR - BODEGA POR FACTURAR</v>
      </c>
      <c r="H534" s="1" t="str">
        <f t="shared" si="76"/>
        <v>POR FACTURAR - BODEGA POR FACTURAR</v>
      </c>
      <c r="I534" s="1" t="str">
        <f t="shared" si="80"/>
        <v>.</v>
      </c>
      <c r="K534" s="2"/>
      <c r="L534" s="2" t="s">
        <v>33</v>
      </c>
      <c r="M534" s="2"/>
      <c r="N534" s="2"/>
      <c r="O534" s="2"/>
    </row>
    <row r="535" spans="1:15" ht="11.25" customHeight="1" x14ac:dyDescent="0.25">
      <c r="A535" s="10" t="str">
        <f t="shared" si="72"/>
        <v>POR FACTURAR - BODEGA POR FACTURAR</v>
      </c>
      <c r="B535" s="10">
        <f t="shared" si="73"/>
        <v>210046</v>
      </c>
      <c r="C535" s="10" t="str">
        <f t="shared" si="74"/>
        <v>SUNTIME 1 KG.</v>
      </c>
      <c r="D535" s="10" t="str">
        <f t="shared" si="77"/>
        <v>53301.</v>
      </c>
      <c r="E535" s="13" t="str">
        <f t="shared" si="78"/>
        <v>26/11/2018</v>
      </c>
      <c r="F535" s="10">
        <f t="shared" si="79"/>
        <v>22</v>
      </c>
      <c r="G535" s="1" t="str">
        <f t="shared" si="75"/>
        <v>210046POR FACTURAR - BODEGA POR FACTURAR</v>
      </c>
      <c r="H535" s="1">
        <f t="shared" si="76"/>
        <v>0</v>
      </c>
      <c r="I535" s="1" t="str">
        <f t="shared" si="80"/>
        <v>.</v>
      </c>
      <c r="K535" s="2"/>
      <c r="L535" s="2"/>
      <c r="M535" s="2" t="s">
        <v>256</v>
      </c>
      <c r="N535" s="4">
        <v>43430</v>
      </c>
      <c r="O535" s="2" t="s">
        <v>81</v>
      </c>
    </row>
    <row r="536" spans="1:15" ht="11.25" customHeight="1" x14ac:dyDescent="0.25">
      <c r="A536" s="10" t="str">
        <f t="shared" si="72"/>
        <v>POR FACTURAR - BODEGA POR FACTURAR</v>
      </c>
      <c r="B536" s="10">
        <f t="shared" si="73"/>
        <v>210047</v>
      </c>
      <c r="C536" s="10" t="str">
        <f t="shared" si="74"/>
        <v>SUNTIME 100 GR.</v>
      </c>
      <c r="D536" s="10">
        <f t="shared" si="77"/>
        <v>0</v>
      </c>
      <c r="E536" s="13" t="str">
        <f t="shared" si="78"/>
        <v>0</v>
      </c>
      <c r="F536" s="10" t="str">
        <f t="shared" si="79"/>
        <v/>
      </c>
      <c r="G536" s="1" t="str">
        <f t="shared" si="75"/>
        <v>210047POR FACTURAR - BODEGA POR FACTURAR</v>
      </c>
      <c r="H536" s="1">
        <f t="shared" si="76"/>
        <v>0</v>
      </c>
      <c r="I536" s="1">
        <f t="shared" si="80"/>
        <v>210047</v>
      </c>
      <c r="K536" s="2" t="s">
        <v>263</v>
      </c>
      <c r="L536" s="2"/>
      <c r="M536" s="2"/>
      <c r="N536" s="2"/>
      <c r="O536" s="2"/>
    </row>
    <row r="537" spans="1:15" ht="11.25" customHeight="1" x14ac:dyDescent="0.25">
      <c r="A537" s="10" t="str">
        <f t="shared" si="72"/>
        <v>PERILOGISTIC - BOD PERILOGISTIC LIBERAD0S</v>
      </c>
      <c r="B537" s="10">
        <f t="shared" si="73"/>
        <v>210047</v>
      </c>
      <c r="C537" s="10" t="str">
        <f t="shared" si="74"/>
        <v>SUNTIME 100 GR.</v>
      </c>
      <c r="D537" s="10">
        <f t="shared" si="77"/>
        <v>0</v>
      </c>
      <c r="E537" s="13" t="str">
        <f t="shared" si="78"/>
        <v>0</v>
      </c>
      <c r="F537" s="10" t="str">
        <f t="shared" si="79"/>
        <v/>
      </c>
      <c r="G537" s="1" t="str">
        <f t="shared" si="75"/>
        <v>210047PERILOGISTIC - BOD PERILOGISTIC LIBERAD0S</v>
      </c>
      <c r="H537" s="1" t="str">
        <f t="shared" si="76"/>
        <v>PERILOGISTIC - BOD PERILOGISTIC LIBERAD0S</v>
      </c>
      <c r="I537" s="1" t="str">
        <f t="shared" si="80"/>
        <v>.</v>
      </c>
      <c r="K537" s="2"/>
      <c r="L537" s="2" t="s">
        <v>30</v>
      </c>
      <c r="M537" s="2"/>
      <c r="N537" s="2"/>
      <c r="O537" s="2"/>
    </row>
    <row r="538" spans="1:15" ht="11.25" customHeight="1" x14ac:dyDescent="0.25">
      <c r="A538" s="10" t="str">
        <f t="shared" si="72"/>
        <v>PERILOGISTIC - BOD PERILOGISTIC LIBERAD0S</v>
      </c>
      <c r="B538" s="10">
        <f t="shared" si="73"/>
        <v>210047</v>
      </c>
      <c r="C538" s="10" t="str">
        <f t="shared" si="74"/>
        <v>SUNTIME 100 GR.</v>
      </c>
      <c r="D538" s="10">
        <f t="shared" si="77"/>
        <v>52441</v>
      </c>
      <c r="E538" s="13" t="str">
        <f t="shared" si="78"/>
        <v>15/9/2018</v>
      </c>
      <c r="F538" s="10">
        <f t="shared" si="79"/>
        <v>914</v>
      </c>
      <c r="G538" s="1" t="str">
        <f t="shared" si="75"/>
        <v>210047PERILOGISTIC - BOD PERILOGISTIC LIBERAD0S</v>
      </c>
      <c r="H538" s="1">
        <f t="shared" si="76"/>
        <v>0</v>
      </c>
      <c r="I538" s="1" t="str">
        <f t="shared" si="80"/>
        <v>.</v>
      </c>
      <c r="K538" s="2"/>
      <c r="L538" s="2"/>
      <c r="M538" s="2">
        <v>52441</v>
      </c>
      <c r="N538" s="4">
        <v>43358</v>
      </c>
      <c r="O538" s="2" t="s">
        <v>264</v>
      </c>
    </row>
    <row r="539" spans="1:15" ht="11.25" customHeight="1" x14ac:dyDescent="0.25">
      <c r="A539" s="10" t="str">
        <f t="shared" si="72"/>
        <v>PERILOGISTIC - BOD PERILOGISTIC LIBERAD0S</v>
      </c>
      <c r="B539" s="10">
        <f t="shared" si="73"/>
        <v>210047</v>
      </c>
      <c r="C539" s="10" t="str">
        <f t="shared" si="74"/>
        <v>SUNTIME 100 GR.</v>
      </c>
      <c r="D539" s="10">
        <f t="shared" si="77"/>
        <v>52711</v>
      </c>
      <c r="E539" s="13" t="str">
        <f t="shared" si="78"/>
        <v>29/9/2018</v>
      </c>
      <c r="F539" s="10">
        <f t="shared" si="79"/>
        <v>1445</v>
      </c>
      <c r="G539" s="1" t="str">
        <f t="shared" si="75"/>
        <v>210047PERILOGISTIC - BOD PERILOGISTIC LIBERAD0S</v>
      </c>
      <c r="H539" s="1">
        <f t="shared" si="76"/>
        <v>0</v>
      </c>
      <c r="I539" s="1" t="str">
        <f t="shared" si="80"/>
        <v>.</v>
      </c>
      <c r="K539" s="2"/>
      <c r="L539" s="2"/>
      <c r="M539" s="2">
        <v>52711</v>
      </c>
      <c r="N539" s="4">
        <v>43372</v>
      </c>
      <c r="O539" s="2" t="s">
        <v>265</v>
      </c>
    </row>
    <row r="540" spans="1:15" ht="11.25" customHeight="1" x14ac:dyDescent="0.25">
      <c r="A540" s="10" t="str">
        <f t="shared" si="72"/>
        <v>PERILOGISTIC - BOD PERILOGISTIC LIBERAD0S</v>
      </c>
      <c r="B540" s="10">
        <f t="shared" si="73"/>
        <v>210047</v>
      </c>
      <c r="C540" s="10" t="str">
        <f t="shared" si="74"/>
        <v>SUNTIME 100 GR.</v>
      </c>
      <c r="D540" s="10">
        <f t="shared" si="77"/>
        <v>52881</v>
      </c>
      <c r="E540" s="13" t="str">
        <f t="shared" si="78"/>
        <v>15/10/2018</v>
      </c>
      <c r="F540" s="10">
        <f t="shared" si="79"/>
        <v>7883</v>
      </c>
      <c r="G540" s="1" t="str">
        <f t="shared" si="75"/>
        <v>210047PERILOGISTIC - BOD PERILOGISTIC LIBERAD0S</v>
      </c>
      <c r="H540" s="1">
        <f t="shared" si="76"/>
        <v>0</v>
      </c>
      <c r="I540" s="1" t="str">
        <f t="shared" si="80"/>
        <v>.</v>
      </c>
      <c r="K540" s="2"/>
      <c r="L540" s="2"/>
      <c r="M540" s="2">
        <v>52881</v>
      </c>
      <c r="N540" s="4">
        <v>43388</v>
      </c>
      <c r="O540" s="2" t="s">
        <v>266</v>
      </c>
    </row>
    <row r="541" spans="1:15" ht="11.25" customHeight="1" x14ac:dyDescent="0.25">
      <c r="A541" s="10" t="str">
        <f t="shared" si="72"/>
        <v>PERILOGISTIC - BOD PERILOGISTIC LIBERAD0S</v>
      </c>
      <c r="B541" s="10">
        <f t="shared" si="73"/>
        <v>210047</v>
      </c>
      <c r="C541" s="10" t="str">
        <f t="shared" si="74"/>
        <v>SUNTIME 100 GR.</v>
      </c>
      <c r="D541" s="10">
        <f t="shared" si="77"/>
        <v>60262</v>
      </c>
      <c r="E541" s="13" t="str">
        <f t="shared" si="78"/>
        <v>26/1/2019</v>
      </c>
      <c r="F541" s="10">
        <f t="shared" si="79"/>
        <v>4795</v>
      </c>
      <c r="G541" s="1" t="str">
        <f t="shared" si="75"/>
        <v>210047PERILOGISTIC - BOD PERILOGISTIC LIBERAD0S</v>
      </c>
      <c r="H541" s="1">
        <f t="shared" si="76"/>
        <v>0</v>
      </c>
      <c r="I541" s="1" t="str">
        <f t="shared" si="80"/>
        <v>.</v>
      </c>
      <c r="K541" s="2"/>
      <c r="L541" s="2"/>
      <c r="M541" s="2">
        <v>60262</v>
      </c>
      <c r="N541" s="4">
        <v>43491</v>
      </c>
      <c r="O541" s="2" t="s">
        <v>267</v>
      </c>
    </row>
    <row r="542" spans="1:15" ht="11.25" customHeight="1" x14ac:dyDescent="0.25">
      <c r="A542" s="10" t="str">
        <f t="shared" si="72"/>
        <v>PERILOGISTIC - BOD PERILOGISTIC LIBERAD0S</v>
      </c>
      <c r="B542" s="10">
        <f t="shared" si="73"/>
        <v>210047</v>
      </c>
      <c r="C542" s="10" t="str">
        <f t="shared" si="74"/>
        <v>SUNTIME 100 GR.</v>
      </c>
      <c r="D542" s="10">
        <f t="shared" si="77"/>
        <v>61951</v>
      </c>
      <c r="E542" s="13" t="str">
        <f t="shared" si="78"/>
        <v>31/1/2018</v>
      </c>
      <c r="F542" s="10">
        <f t="shared" si="79"/>
        <v>93</v>
      </c>
      <c r="G542" s="1" t="str">
        <f t="shared" si="75"/>
        <v>210047PERILOGISTIC - BOD PERILOGISTIC LIBERAD0S</v>
      </c>
      <c r="H542" s="1">
        <f t="shared" si="76"/>
        <v>0</v>
      </c>
      <c r="I542" s="1" t="str">
        <f t="shared" si="80"/>
        <v>.</v>
      </c>
      <c r="K542" s="2"/>
      <c r="L542" s="2"/>
      <c r="M542" s="2">
        <v>61951</v>
      </c>
      <c r="N542" s="4">
        <v>43131</v>
      </c>
      <c r="O542" s="2" t="s">
        <v>268</v>
      </c>
    </row>
    <row r="543" spans="1:15" ht="11.25" customHeight="1" x14ac:dyDescent="0.25">
      <c r="A543" s="10" t="str">
        <f t="shared" si="72"/>
        <v>PERILOGISTIC - BOD PERILOGISTIC LIBERAD0S</v>
      </c>
      <c r="B543" s="10">
        <f t="shared" si="73"/>
        <v>210047</v>
      </c>
      <c r="C543" s="10" t="str">
        <f t="shared" si="74"/>
        <v>SUNTIME 100 GR.</v>
      </c>
      <c r="D543" s="10">
        <f t="shared" si="77"/>
        <v>62211</v>
      </c>
      <c r="E543" s="13" t="str">
        <f t="shared" si="78"/>
        <v>30/8/2019</v>
      </c>
      <c r="F543" s="10">
        <f t="shared" si="79"/>
        <v>189</v>
      </c>
      <c r="G543" s="1" t="str">
        <f t="shared" si="75"/>
        <v>210047PERILOGISTIC - BOD PERILOGISTIC LIBERAD0S</v>
      </c>
      <c r="H543" s="1">
        <f t="shared" si="76"/>
        <v>0</v>
      </c>
      <c r="I543" s="1" t="str">
        <f t="shared" si="80"/>
        <v>.</v>
      </c>
      <c r="K543" s="2"/>
      <c r="L543" s="2"/>
      <c r="M543" s="2">
        <v>62211</v>
      </c>
      <c r="N543" s="4">
        <v>43707</v>
      </c>
      <c r="O543" s="2" t="s">
        <v>269</v>
      </c>
    </row>
    <row r="544" spans="1:15" ht="11.25" customHeight="1" x14ac:dyDescent="0.25">
      <c r="A544" s="10" t="str">
        <f t="shared" si="72"/>
        <v>PERILOGISTIC - BOD PERILOGISTIC LIBERAD0S</v>
      </c>
      <c r="B544" s="10">
        <f t="shared" si="73"/>
        <v>210047</v>
      </c>
      <c r="C544" s="10" t="str">
        <f t="shared" si="74"/>
        <v>SUNTIME 100 GR.</v>
      </c>
      <c r="D544" s="10">
        <f t="shared" si="77"/>
        <v>62811</v>
      </c>
      <c r="E544" s="13" t="str">
        <f t="shared" si="78"/>
        <v>31/10/2019</v>
      </c>
      <c r="F544" s="10">
        <f t="shared" si="79"/>
        <v>4911</v>
      </c>
      <c r="G544" s="1" t="str">
        <f t="shared" si="75"/>
        <v>210047PERILOGISTIC - BOD PERILOGISTIC LIBERAD0S</v>
      </c>
      <c r="H544" s="1">
        <f t="shared" si="76"/>
        <v>0</v>
      </c>
      <c r="I544" s="1" t="str">
        <f t="shared" si="80"/>
        <v>.</v>
      </c>
      <c r="K544" s="2"/>
      <c r="L544" s="2"/>
      <c r="M544" s="2">
        <v>62811</v>
      </c>
      <c r="N544" s="4">
        <v>43769</v>
      </c>
      <c r="O544" s="2" t="s">
        <v>270</v>
      </c>
    </row>
    <row r="545" spans="1:15" ht="11.25" customHeight="1" x14ac:dyDescent="0.25">
      <c r="A545" s="10" t="str">
        <f t="shared" si="72"/>
        <v>PERILOGISTIC01 - BOD PERILOGISTIC BAJA</v>
      </c>
      <c r="B545" s="10">
        <f t="shared" si="73"/>
        <v>210047</v>
      </c>
      <c r="C545" s="10" t="str">
        <f t="shared" si="74"/>
        <v>SUNTIME 100 GR.</v>
      </c>
      <c r="D545" s="10">
        <f t="shared" si="77"/>
        <v>0</v>
      </c>
      <c r="E545" s="13" t="str">
        <f t="shared" si="78"/>
        <v>0</v>
      </c>
      <c r="F545" s="10" t="str">
        <f t="shared" si="79"/>
        <v/>
      </c>
      <c r="G545" s="1" t="str">
        <f t="shared" si="75"/>
        <v>210047PERILOGISTIC01 - BOD PERILOGISTIC BAJA</v>
      </c>
      <c r="H545" s="1" t="str">
        <f t="shared" si="76"/>
        <v>PERILOGISTIC01 - BOD PERILOGISTIC BAJA</v>
      </c>
      <c r="I545" s="1" t="str">
        <f t="shared" si="80"/>
        <v>.</v>
      </c>
      <c r="K545" s="2"/>
      <c r="L545" s="2" t="s">
        <v>52</v>
      </c>
      <c r="M545" s="2"/>
      <c r="N545" s="2"/>
      <c r="O545" s="2"/>
    </row>
    <row r="546" spans="1:15" ht="11.25" customHeight="1" x14ac:dyDescent="0.25">
      <c r="A546" s="10" t="str">
        <f t="shared" si="72"/>
        <v>PERILOGISTIC01 - BOD PERILOGISTIC BAJA</v>
      </c>
      <c r="B546" s="10">
        <f t="shared" si="73"/>
        <v>210047</v>
      </c>
      <c r="C546" s="10" t="str">
        <f t="shared" si="74"/>
        <v>SUNTIME 100 GR.</v>
      </c>
      <c r="D546" s="10">
        <f t="shared" si="77"/>
        <v>62211</v>
      </c>
      <c r="E546" s="13" t="str">
        <f t="shared" si="78"/>
        <v>30/8/2019</v>
      </c>
      <c r="F546" s="10">
        <f t="shared" si="79"/>
        <v>2</v>
      </c>
      <c r="G546" s="1" t="str">
        <f t="shared" si="75"/>
        <v>210047PERILOGISTIC01 - BOD PERILOGISTIC BAJA</v>
      </c>
      <c r="H546" s="1">
        <f t="shared" si="76"/>
        <v>0</v>
      </c>
      <c r="I546" s="1" t="str">
        <f t="shared" si="80"/>
        <v>.</v>
      </c>
      <c r="K546" s="2"/>
      <c r="L546" s="2"/>
      <c r="M546" s="2">
        <v>62211</v>
      </c>
      <c r="N546" s="4">
        <v>43707</v>
      </c>
      <c r="O546" s="2" t="s">
        <v>43</v>
      </c>
    </row>
    <row r="547" spans="1:15" ht="11.25" customHeight="1" x14ac:dyDescent="0.25">
      <c r="A547" s="10" t="str">
        <f t="shared" si="72"/>
        <v>PERILOGISTIC03 - BOD PERILOGISTIC DETERIORADOS</v>
      </c>
      <c r="B547" s="10">
        <f t="shared" si="73"/>
        <v>210047</v>
      </c>
      <c r="C547" s="10" t="str">
        <f t="shared" si="74"/>
        <v>SUNTIME 100 GR.</v>
      </c>
      <c r="D547" s="10">
        <f t="shared" si="77"/>
        <v>0</v>
      </c>
      <c r="E547" s="13" t="str">
        <f t="shared" si="78"/>
        <v>0</v>
      </c>
      <c r="F547" s="10" t="str">
        <f t="shared" si="79"/>
        <v/>
      </c>
      <c r="G547" s="1" t="str">
        <f t="shared" si="75"/>
        <v>210047PERILOGISTIC03 - BOD PERILOGISTIC DETERIORADOS</v>
      </c>
      <c r="H547" s="1" t="str">
        <f t="shared" si="76"/>
        <v>PERILOGISTIC03 - BOD PERILOGISTIC DETERIORADOS</v>
      </c>
      <c r="I547" s="1" t="str">
        <f t="shared" si="80"/>
        <v>.</v>
      </c>
      <c r="K547" s="2"/>
      <c r="L547" s="2" t="s">
        <v>57</v>
      </c>
      <c r="M547" s="2"/>
      <c r="N547" s="2"/>
      <c r="O547" s="2"/>
    </row>
    <row r="548" spans="1:15" ht="11.25" customHeight="1" x14ac:dyDescent="0.25">
      <c r="A548" s="10" t="str">
        <f t="shared" si="72"/>
        <v>PERILOGISTIC03 - BOD PERILOGISTIC DETERIORADOS</v>
      </c>
      <c r="B548" s="10">
        <f t="shared" si="73"/>
        <v>210047</v>
      </c>
      <c r="C548" s="10" t="str">
        <f t="shared" si="74"/>
        <v>SUNTIME 100 GR.</v>
      </c>
      <c r="D548" s="10">
        <f t="shared" si="77"/>
        <v>52441</v>
      </c>
      <c r="E548" s="13" t="str">
        <f t="shared" si="78"/>
        <v>15/9/2018</v>
      </c>
      <c r="F548" s="10">
        <f t="shared" si="79"/>
        <v>3</v>
      </c>
      <c r="G548" s="1" t="str">
        <f t="shared" si="75"/>
        <v>210047PERILOGISTIC03 - BOD PERILOGISTIC DETERIORADOS</v>
      </c>
      <c r="H548" s="1">
        <f t="shared" si="76"/>
        <v>0</v>
      </c>
      <c r="I548" s="1" t="str">
        <f t="shared" si="80"/>
        <v>.</v>
      </c>
      <c r="K548" s="2"/>
      <c r="L548" s="2"/>
      <c r="M548" s="2">
        <v>52441</v>
      </c>
      <c r="N548" s="4">
        <v>43358</v>
      </c>
      <c r="O548" s="2" t="s">
        <v>31</v>
      </c>
    </row>
    <row r="549" spans="1:15" ht="11.25" customHeight="1" x14ac:dyDescent="0.25">
      <c r="A549" s="10" t="str">
        <f t="shared" si="72"/>
        <v>PERILOGISTIC03 - BOD PERILOGISTIC DETERIORADOS</v>
      </c>
      <c r="B549" s="10">
        <f t="shared" si="73"/>
        <v>210047</v>
      </c>
      <c r="C549" s="10" t="str">
        <f t="shared" si="74"/>
        <v>SUNTIME 100 GR.</v>
      </c>
      <c r="D549" s="10">
        <f t="shared" si="77"/>
        <v>52711</v>
      </c>
      <c r="E549" s="13" t="str">
        <f t="shared" si="78"/>
        <v>29/9/2018</v>
      </c>
      <c r="F549" s="10">
        <f t="shared" si="79"/>
        <v>24</v>
      </c>
      <c r="G549" s="1" t="str">
        <f t="shared" si="75"/>
        <v>210047PERILOGISTIC03 - BOD PERILOGISTIC DETERIORADOS</v>
      </c>
      <c r="H549" s="1">
        <f t="shared" si="76"/>
        <v>0</v>
      </c>
      <c r="I549" s="1" t="str">
        <f t="shared" si="80"/>
        <v>.</v>
      </c>
      <c r="K549" s="2"/>
      <c r="L549" s="2"/>
      <c r="M549" s="2">
        <v>52711</v>
      </c>
      <c r="N549" s="4">
        <v>43372</v>
      </c>
      <c r="O549" s="2" t="s">
        <v>271</v>
      </c>
    </row>
    <row r="550" spans="1:15" ht="11.25" customHeight="1" x14ac:dyDescent="0.25">
      <c r="A550" s="10" t="str">
        <f t="shared" si="72"/>
        <v>PERILOGISTIC03 - BOD PERILOGISTIC DETERIORADOS</v>
      </c>
      <c r="B550" s="10">
        <f t="shared" si="73"/>
        <v>210047</v>
      </c>
      <c r="C550" s="10" t="str">
        <f t="shared" si="74"/>
        <v>SUNTIME 100 GR.</v>
      </c>
      <c r="D550" s="10">
        <f t="shared" si="77"/>
        <v>52881</v>
      </c>
      <c r="E550" s="13" t="str">
        <f t="shared" si="78"/>
        <v>15/10/2018</v>
      </c>
      <c r="F550" s="10">
        <f t="shared" si="79"/>
        <v>15</v>
      </c>
      <c r="G550" s="1" t="str">
        <f t="shared" si="75"/>
        <v>210047PERILOGISTIC03 - BOD PERILOGISTIC DETERIORADOS</v>
      </c>
      <c r="H550" s="1">
        <f t="shared" si="76"/>
        <v>0</v>
      </c>
      <c r="I550" s="1" t="str">
        <f t="shared" si="80"/>
        <v>.</v>
      </c>
      <c r="K550" s="2"/>
      <c r="L550" s="2"/>
      <c r="M550" s="2">
        <v>52881</v>
      </c>
      <c r="N550" s="4">
        <v>43388</v>
      </c>
      <c r="O550" s="2" t="s">
        <v>159</v>
      </c>
    </row>
    <row r="551" spans="1:15" ht="11.25" customHeight="1" x14ac:dyDescent="0.25">
      <c r="A551" s="10" t="str">
        <f t="shared" si="72"/>
        <v>PERILOGISTIC03 - BOD PERILOGISTIC DETERIORADOS</v>
      </c>
      <c r="B551" s="10">
        <f t="shared" si="73"/>
        <v>210047</v>
      </c>
      <c r="C551" s="10" t="str">
        <f t="shared" si="74"/>
        <v>SUNTIME 100 GR.</v>
      </c>
      <c r="D551" s="10">
        <f t="shared" si="77"/>
        <v>60262</v>
      </c>
      <c r="E551" s="13" t="str">
        <f t="shared" si="78"/>
        <v>26/1/2019</v>
      </c>
      <c r="F551" s="10">
        <f t="shared" si="79"/>
        <v>4</v>
      </c>
      <c r="G551" s="1" t="str">
        <f t="shared" si="75"/>
        <v>210047PERILOGISTIC03 - BOD PERILOGISTIC DETERIORADOS</v>
      </c>
      <c r="H551" s="1">
        <f t="shared" si="76"/>
        <v>0</v>
      </c>
      <c r="I551" s="1" t="str">
        <f t="shared" si="80"/>
        <v>.</v>
      </c>
      <c r="K551" s="2"/>
      <c r="L551" s="2"/>
      <c r="M551" s="2">
        <v>60262</v>
      </c>
      <c r="N551" s="4">
        <v>43491</v>
      </c>
      <c r="O551" s="2" t="s">
        <v>54</v>
      </c>
    </row>
    <row r="552" spans="1:15" ht="11.25" customHeight="1" x14ac:dyDescent="0.25">
      <c r="A552" s="10" t="str">
        <f t="shared" si="72"/>
        <v>PERILOGISTIC05 - BOD PERILOGISTIC DEVOLUCION</v>
      </c>
      <c r="B552" s="10">
        <f t="shared" si="73"/>
        <v>210047</v>
      </c>
      <c r="C552" s="10" t="str">
        <f t="shared" si="74"/>
        <v>SUNTIME 100 GR.</v>
      </c>
      <c r="D552" s="10">
        <f t="shared" si="77"/>
        <v>0</v>
      </c>
      <c r="E552" s="13" t="str">
        <f t="shared" si="78"/>
        <v>0</v>
      </c>
      <c r="F552" s="10" t="str">
        <f t="shared" si="79"/>
        <v/>
      </c>
      <c r="G552" s="1" t="str">
        <f t="shared" si="75"/>
        <v>210047PERILOGISTIC05 - BOD PERILOGISTIC DEVOLUCION</v>
      </c>
      <c r="H552" s="1" t="str">
        <f t="shared" si="76"/>
        <v>PERILOGISTIC05 - BOD PERILOGISTIC DEVOLUCION</v>
      </c>
      <c r="I552" s="1" t="str">
        <f t="shared" si="80"/>
        <v>.</v>
      </c>
      <c r="K552" s="2"/>
      <c r="L552" s="2" t="s">
        <v>187</v>
      </c>
      <c r="M552" s="2"/>
      <c r="N552" s="2"/>
      <c r="O552" s="2"/>
    </row>
    <row r="553" spans="1:15" ht="11.25" customHeight="1" x14ac:dyDescent="0.25">
      <c r="A553" s="10" t="str">
        <f t="shared" si="72"/>
        <v>PERILOGISTIC05 - BOD PERILOGISTIC DEVOLUCION</v>
      </c>
      <c r="B553" s="10">
        <f t="shared" si="73"/>
        <v>210047</v>
      </c>
      <c r="C553" s="10" t="str">
        <f t="shared" si="74"/>
        <v>SUNTIME 100 GR.</v>
      </c>
      <c r="D553" s="10">
        <f t="shared" si="77"/>
        <v>62211</v>
      </c>
      <c r="E553" s="13" t="str">
        <f t="shared" si="78"/>
        <v>30/8/2019</v>
      </c>
      <c r="F553" s="10">
        <f t="shared" si="79"/>
        <v>22</v>
      </c>
      <c r="G553" s="1" t="str">
        <f t="shared" si="75"/>
        <v>210047PERILOGISTIC05 - BOD PERILOGISTIC DEVOLUCION</v>
      </c>
      <c r="H553" s="1">
        <f t="shared" si="76"/>
        <v>0</v>
      </c>
      <c r="I553" s="1" t="str">
        <f t="shared" si="80"/>
        <v>.</v>
      </c>
      <c r="K553" s="2"/>
      <c r="L553" s="2"/>
      <c r="M553" s="2">
        <v>62211</v>
      </c>
      <c r="N553" s="4">
        <v>43707</v>
      </c>
      <c r="O553" s="2" t="s">
        <v>81</v>
      </c>
    </row>
    <row r="554" spans="1:15" ht="11.25" customHeight="1" x14ac:dyDescent="0.25">
      <c r="A554" s="10" t="str">
        <f t="shared" si="72"/>
        <v>PERILOGISTIC08 - BOD PERILOGISTIC CONTRAMUESTRA</v>
      </c>
      <c r="B554" s="10">
        <f t="shared" si="73"/>
        <v>210047</v>
      </c>
      <c r="C554" s="10" t="str">
        <f t="shared" si="74"/>
        <v>SUNTIME 100 GR.</v>
      </c>
      <c r="D554" s="10">
        <f t="shared" si="77"/>
        <v>0</v>
      </c>
      <c r="E554" s="13" t="str">
        <f t="shared" si="78"/>
        <v>0</v>
      </c>
      <c r="F554" s="10" t="str">
        <f t="shared" si="79"/>
        <v/>
      </c>
      <c r="G554" s="1" t="str">
        <f t="shared" si="75"/>
        <v>210047PERILOGISTIC08 - BOD PERILOGISTIC CONTRAMUESTRA</v>
      </c>
      <c r="H554" s="1" t="str">
        <f t="shared" si="76"/>
        <v>PERILOGISTIC08 - BOD PERILOGISTIC CONTRAMUESTRA</v>
      </c>
      <c r="I554" s="1" t="str">
        <f t="shared" si="80"/>
        <v>.</v>
      </c>
      <c r="K554" s="2"/>
      <c r="L554" s="2" t="s">
        <v>227</v>
      </c>
      <c r="M554" s="2"/>
      <c r="N554" s="2"/>
      <c r="O554" s="2"/>
    </row>
    <row r="555" spans="1:15" ht="11.25" customHeight="1" x14ac:dyDescent="0.25">
      <c r="A555" s="10" t="str">
        <f t="shared" si="72"/>
        <v>PERILOGISTIC08 - BOD PERILOGISTIC CONTRAMUESTRA</v>
      </c>
      <c r="B555" s="10">
        <f t="shared" si="73"/>
        <v>210047</v>
      </c>
      <c r="C555" s="10" t="str">
        <f t="shared" si="74"/>
        <v>SUNTIME 100 GR.</v>
      </c>
      <c r="D555" s="10">
        <f t="shared" si="77"/>
        <v>52441</v>
      </c>
      <c r="E555" s="13" t="str">
        <f t="shared" si="78"/>
        <v>15/9/2018</v>
      </c>
      <c r="F555" s="10">
        <f t="shared" si="79"/>
        <v>1</v>
      </c>
      <c r="G555" s="1" t="str">
        <f t="shared" si="75"/>
        <v>210047PERILOGISTIC08 - BOD PERILOGISTIC CONTRAMUESTRA</v>
      </c>
      <c r="H555" s="1">
        <f t="shared" si="76"/>
        <v>0</v>
      </c>
      <c r="I555" s="1" t="str">
        <f t="shared" si="80"/>
        <v>.</v>
      </c>
      <c r="K555" s="2"/>
      <c r="L555" s="2"/>
      <c r="M555" s="2">
        <v>52441</v>
      </c>
      <c r="N555" s="4">
        <v>43358</v>
      </c>
      <c r="O555" s="2" t="s">
        <v>53</v>
      </c>
    </row>
    <row r="556" spans="1:15" ht="11.25" customHeight="1" x14ac:dyDescent="0.25">
      <c r="A556" s="10" t="str">
        <f t="shared" si="72"/>
        <v>PERILOGISTIC08 - BOD PERILOGISTIC CONTRAMUESTRA</v>
      </c>
      <c r="B556" s="10">
        <f t="shared" si="73"/>
        <v>210047</v>
      </c>
      <c r="C556" s="10" t="str">
        <f t="shared" si="74"/>
        <v>SUNTIME 100 GR.</v>
      </c>
      <c r="D556" s="10">
        <f t="shared" si="77"/>
        <v>52711</v>
      </c>
      <c r="E556" s="13" t="str">
        <f t="shared" si="78"/>
        <v>29/9/2018</v>
      </c>
      <c r="F556" s="10">
        <f t="shared" si="79"/>
        <v>1</v>
      </c>
      <c r="G556" s="1" t="str">
        <f t="shared" si="75"/>
        <v>210047PERILOGISTIC08 - BOD PERILOGISTIC CONTRAMUESTRA</v>
      </c>
      <c r="H556" s="1">
        <f t="shared" si="76"/>
        <v>0</v>
      </c>
      <c r="I556" s="1" t="str">
        <f t="shared" si="80"/>
        <v>.</v>
      </c>
      <c r="K556" s="2"/>
      <c r="L556" s="2"/>
      <c r="M556" s="2">
        <v>52711</v>
      </c>
      <c r="N556" s="4">
        <v>43372</v>
      </c>
      <c r="O556" s="2" t="s">
        <v>53</v>
      </c>
    </row>
    <row r="557" spans="1:15" ht="11.25" customHeight="1" x14ac:dyDescent="0.25">
      <c r="A557" s="10" t="str">
        <f t="shared" si="72"/>
        <v>PERILOGISTIC08 - BOD PERILOGISTIC CONTRAMUESTRA</v>
      </c>
      <c r="B557" s="10">
        <f t="shared" si="73"/>
        <v>210047</v>
      </c>
      <c r="C557" s="10" t="str">
        <f t="shared" si="74"/>
        <v>SUNTIME 100 GR.</v>
      </c>
      <c r="D557" s="10">
        <f t="shared" si="77"/>
        <v>52881</v>
      </c>
      <c r="E557" s="13" t="str">
        <f t="shared" si="78"/>
        <v>15/10/2018</v>
      </c>
      <c r="F557" s="10">
        <f t="shared" si="79"/>
        <v>1</v>
      </c>
      <c r="G557" s="1" t="str">
        <f t="shared" si="75"/>
        <v>210047PERILOGISTIC08 - BOD PERILOGISTIC CONTRAMUESTRA</v>
      </c>
      <c r="H557" s="1">
        <f t="shared" si="76"/>
        <v>0</v>
      </c>
      <c r="I557" s="1" t="str">
        <f t="shared" si="80"/>
        <v>.</v>
      </c>
      <c r="K557" s="2"/>
      <c r="L557" s="2"/>
      <c r="M557" s="2">
        <v>52881</v>
      </c>
      <c r="N557" s="4">
        <v>43388</v>
      </c>
      <c r="O557" s="2" t="s">
        <v>53</v>
      </c>
    </row>
    <row r="558" spans="1:15" ht="11.25" customHeight="1" x14ac:dyDescent="0.25">
      <c r="A558" s="10" t="str">
        <f t="shared" si="72"/>
        <v>PERILOGISTIC08 - BOD PERILOGISTIC CONTRAMUESTRA</v>
      </c>
      <c r="B558" s="10">
        <f t="shared" si="73"/>
        <v>210047</v>
      </c>
      <c r="C558" s="10" t="str">
        <f t="shared" si="74"/>
        <v>SUNTIME 100 GR.</v>
      </c>
      <c r="D558" s="10">
        <f t="shared" si="77"/>
        <v>60262</v>
      </c>
      <c r="E558" s="13" t="str">
        <f t="shared" si="78"/>
        <v>26/1/2019</v>
      </c>
      <c r="F558" s="10">
        <f t="shared" si="79"/>
        <v>1</v>
      </c>
      <c r="G558" s="1" t="str">
        <f t="shared" si="75"/>
        <v>210047PERILOGISTIC08 - BOD PERILOGISTIC CONTRAMUESTRA</v>
      </c>
      <c r="H558" s="1">
        <f t="shared" si="76"/>
        <v>0</v>
      </c>
      <c r="I558" s="1" t="str">
        <f t="shared" si="80"/>
        <v>.</v>
      </c>
      <c r="K558" s="2"/>
      <c r="L558" s="2"/>
      <c r="M558" s="2">
        <v>60262</v>
      </c>
      <c r="N558" s="4">
        <v>43491</v>
      </c>
      <c r="O558" s="2" t="s">
        <v>53</v>
      </c>
    </row>
    <row r="559" spans="1:15" ht="11.25" customHeight="1" x14ac:dyDescent="0.25">
      <c r="A559" s="10" t="str">
        <f t="shared" si="72"/>
        <v>PERILOGISTIC11 - BOD PERILOGISTIC RECHAZADO</v>
      </c>
      <c r="B559" s="10">
        <f t="shared" si="73"/>
        <v>210047</v>
      </c>
      <c r="C559" s="10" t="str">
        <f t="shared" si="74"/>
        <v>SUNTIME 100 GR.</v>
      </c>
      <c r="D559" s="10">
        <f t="shared" si="77"/>
        <v>0</v>
      </c>
      <c r="E559" s="13" t="str">
        <f t="shared" si="78"/>
        <v>0</v>
      </c>
      <c r="F559" s="10" t="str">
        <f t="shared" si="79"/>
        <v/>
      </c>
      <c r="G559" s="1" t="str">
        <f t="shared" si="75"/>
        <v>210047PERILOGISTIC11 - BOD PERILOGISTIC RECHAZADO</v>
      </c>
      <c r="H559" s="1" t="str">
        <f t="shared" si="76"/>
        <v>PERILOGISTIC11 - BOD PERILOGISTIC RECHAZADO</v>
      </c>
      <c r="I559" s="1" t="str">
        <f t="shared" si="80"/>
        <v>.</v>
      </c>
      <c r="K559" s="2"/>
      <c r="L559" s="2" t="s">
        <v>252</v>
      </c>
      <c r="M559" s="2"/>
      <c r="N559" s="2"/>
      <c r="O559" s="2"/>
    </row>
    <row r="560" spans="1:15" ht="11.25" customHeight="1" x14ac:dyDescent="0.25">
      <c r="A560" s="10" t="str">
        <f t="shared" si="72"/>
        <v>PERILOGISTIC11 - BOD PERILOGISTIC RECHAZADO</v>
      </c>
      <c r="B560" s="10">
        <f t="shared" si="73"/>
        <v>210047</v>
      </c>
      <c r="C560" s="10" t="str">
        <f t="shared" si="74"/>
        <v>SUNTIME 100 GR.</v>
      </c>
      <c r="D560" s="10">
        <f t="shared" si="77"/>
        <v>52711</v>
      </c>
      <c r="E560" s="13" t="str">
        <f t="shared" si="78"/>
        <v>29/9/2018</v>
      </c>
      <c r="F560" s="10">
        <f t="shared" si="79"/>
        <v>1</v>
      </c>
      <c r="G560" s="1" t="str">
        <f t="shared" si="75"/>
        <v>210047PERILOGISTIC11 - BOD PERILOGISTIC RECHAZADO</v>
      </c>
      <c r="H560" s="1">
        <f t="shared" si="76"/>
        <v>0</v>
      </c>
      <c r="I560" s="1" t="str">
        <f t="shared" si="80"/>
        <v>.</v>
      </c>
      <c r="K560" s="2"/>
      <c r="L560" s="2"/>
      <c r="M560" s="2">
        <v>52711</v>
      </c>
      <c r="N560" s="4">
        <v>43372</v>
      </c>
      <c r="O560" s="2" t="s">
        <v>53</v>
      </c>
    </row>
    <row r="561" spans="1:15" ht="11.25" customHeight="1" x14ac:dyDescent="0.25">
      <c r="A561" s="10" t="str">
        <f t="shared" si="72"/>
        <v>PERILOGISTIC11 - BOD PERILOGISTIC RECHAZADO</v>
      </c>
      <c r="B561" s="10">
        <f t="shared" si="73"/>
        <v>210047</v>
      </c>
      <c r="C561" s="10" t="str">
        <f t="shared" si="74"/>
        <v>SUNTIME 100 GR.</v>
      </c>
      <c r="D561" s="10">
        <f t="shared" si="77"/>
        <v>52881</v>
      </c>
      <c r="E561" s="13" t="str">
        <f t="shared" si="78"/>
        <v>15/10/2018</v>
      </c>
      <c r="F561" s="10">
        <f t="shared" si="79"/>
        <v>1</v>
      </c>
      <c r="G561" s="1" t="str">
        <f t="shared" si="75"/>
        <v>210047PERILOGISTIC11 - BOD PERILOGISTIC RECHAZADO</v>
      </c>
      <c r="H561" s="1">
        <f t="shared" si="76"/>
        <v>0</v>
      </c>
      <c r="I561" s="1" t="str">
        <f t="shared" si="80"/>
        <v>.</v>
      </c>
      <c r="K561" s="2"/>
      <c r="L561" s="2"/>
      <c r="M561" s="2">
        <v>52881</v>
      </c>
      <c r="N561" s="4">
        <v>43388</v>
      </c>
      <c r="O561" s="2" t="s">
        <v>53</v>
      </c>
    </row>
    <row r="562" spans="1:15" ht="11.25" customHeight="1" x14ac:dyDescent="0.25">
      <c r="A562" s="10" t="str">
        <f t="shared" si="72"/>
        <v>POR FACTURAR - BODEGA POR FACTURAR</v>
      </c>
      <c r="B562" s="10">
        <f t="shared" si="73"/>
        <v>210047</v>
      </c>
      <c r="C562" s="10" t="str">
        <f t="shared" si="74"/>
        <v>SUNTIME 100 GR.</v>
      </c>
      <c r="D562" s="10">
        <f t="shared" si="77"/>
        <v>0</v>
      </c>
      <c r="E562" s="13" t="str">
        <f t="shared" si="78"/>
        <v>0</v>
      </c>
      <c r="F562" s="10" t="str">
        <f t="shared" si="79"/>
        <v/>
      </c>
      <c r="G562" s="1" t="str">
        <f t="shared" si="75"/>
        <v>210047POR FACTURAR - BODEGA POR FACTURAR</v>
      </c>
      <c r="H562" s="1" t="str">
        <f t="shared" si="76"/>
        <v>POR FACTURAR - BODEGA POR FACTURAR</v>
      </c>
      <c r="I562" s="1" t="str">
        <f t="shared" si="80"/>
        <v>.</v>
      </c>
      <c r="K562" s="2"/>
      <c r="L562" s="2" t="s">
        <v>33</v>
      </c>
      <c r="M562" s="2"/>
      <c r="N562" s="2"/>
      <c r="O562" s="2"/>
    </row>
    <row r="563" spans="1:15" ht="11.25" customHeight="1" x14ac:dyDescent="0.25">
      <c r="A563" s="10" t="str">
        <f t="shared" si="72"/>
        <v>POR FACTURAR - BODEGA POR FACTURAR</v>
      </c>
      <c r="B563" s="10">
        <f t="shared" si="73"/>
        <v>210047</v>
      </c>
      <c r="C563" s="10" t="str">
        <f t="shared" si="74"/>
        <v>SUNTIME 100 GR.</v>
      </c>
      <c r="D563" s="10">
        <f t="shared" si="77"/>
        <v>62211</v>
      </c>
      <c r="E563" s="13" t="str">
        <f t="shared" si="78"/>
        <v>30/8/2019</v>
      </c>
      <c r="F563" s="10">
        <f t="shared" si="79"/>
        <v>45</v>
      </c>
      <c r="G563" s="1" t="str">
        <f t="shared" si="75"/>
        <v>210047POR FACTURAR - BODEGA POR FACTURAR</v>
      </c>
      <c r="H563" s="1">
        <f t="shared" si="76"/>
        <v>0</v>
      </c>
      <c r="I563" s="1" t="str">
        <f t="shared" si="80"/>
        <v>.</v>
      </c>
      <c r="K563" s="2"/>
      <c r="L563" s="2"/>
      <c r="M563" s="2">
        <v>62211</v>
      </c>
      <c r="N563" s="4">
        <v>43707</v>
      </c>
      <c r="O563" s="2" t="s">
        <v>272</v>
      </c>
    </row>
    <row r="564" spans="1:15" ht="11.25" customHeight="1" x14ac:dyDescent="0.25">
      <c r="A564" s="10" t="str">
        <f t="shared" si="72"/>
        <v>POR FACTURAR - BODEGA POR FACTURAR</v>
      </c>
      <c r="B564" s="10">
        <f t="shared" si="73"/>
        <v>210049</v>
      </c>
      <c r="C564" s="10" t="str">
        <f t="shared" si="74"/>
        <v>SUNWORK FEM FPS 50+ 90 GR</v>
      </c>
      <c r="D564" s="10">
        <f t="shared" si="77"/>
        <v>0</v>
      </c>
      <c r="E564" s="13" t="str">
        <f t="shared" si="78"/>
        <v>0</v>
      </c>
      <c r="F564" s="10" t="str">
        <f t="shared" si="79"/>
        <v/>
      </c>
      <c r="G564" s="1" t="str">
        <f t="shared" si="75"/>
        <v>210049POR FACTURAR - BODEGA POR FACTURAR</v>
      </c>
      <c r="H564" s="1">
        <f t="shared" si="76"/>
        <v>0</v>
      </c>
      <c r="I564" s="1">
        <f t="shared" si="80"/>
        <v>210049</v>
      </c>
      <c r="K564" s="2" t="s">
        <v>273</v>
      </c>
      <c r="L564" s="2"/>
      <c r="M564" s="2"/>
      <c r="N564" s="2"/>
      <c r="O564" s="2"/>
    </row>
    <row r="565" spans="1:15" ht="11.25" customHeight="1" x14ac:dyDescent="0.25">
      <c r="A565" s="10" t="str">
        <f t="shared" si="72"/>
        <v>BELLCOS - BODEGA BELLCOS</v>
      </c>
      <c r="B565" s="10">
        <f t="shared" si="73"/>
        <v>210049</v>
      </c>
      <c r="C565" s="10" t="str">
        <f t="shared" si="74"/>
        <v>SUNWORK FEM FPS 50+ 90 GR</v>
      </c>
      <c r="D565" s="10">
        <f t="shared" si="77"/>
        <v>0</v>
      </c>
      <c r="E565" s="13" t="str">
        <f t="shared" si="78"/>
        <v>0</v>
      </c>
      <c r="F565" s="10" t="str">
        <f t="shared" si="79"/>
        <v/>
      </c>
      <c r="G565" s="1" t="str">
        <f t="shared" si="75"/>
        <v>210049BELLCOS - BODEGA BELLCOS</v>
      </c>
      <c r="H565" s="1" t="str">
        <f t="shared" si="76"/>
        <v>BELLCOS - BODEGA BELLCOS</v>
      </c>
      <c r="I565" s="1" t="str">
        <f t="shared" si="80"/>
        <v>.</v>
      </c>
      <c r="K565" s="2"/>
      <c r="L565" s="2" t="s">
        <v>178</v>
      </c>
      <c r="M565" s="2"/>
      <c r="N565" s="2"/>
      <c r="O565" s="2"/>
    </row>
    <row r="566" spans="1:15" ht="11.25" customHeight="1" x14ac:dyDescent="0.25">
      <c r="A566" s="10" t="str">
        <f t="shared" si="72"/>
        <v>BELLCOS - BODEGA BELLCOS</v>
      </c>
      <c r="B566" s="10">
        <f t="shared" si="73"/>
        <v>210049</v>
      </c>
      <c r="C566" s="10" t="str">
        <f t="shared" si="74"/>
        <v>SUNWORK FEM FPS 50+ 90 GR</v>
      </c>
      <c r="D566" s="10">
        <f t="shared" si="77"/>
        <v>62801</v>
      </c>
      <c r="E566" s="13" t="str">
        <f t="shared" si="78"/>
        <v>30/4/2018</v>
      </c>
      <c r="F566" s="10">
        <f t="shared" si="79"/>
        <v>7</v>
      </c>
      <c r="G566" s="1" t="str">
        <f t="shared" si="75"/>
        <v>210049BELLCOS - BODEGA BELLCOS</v>
      </c>
      <c r="H566" s="1">
        <f t="shared" si="76"/>
        <v>0</v>
      </c>
      <c r="I566" s="1" t="str">
        <f t="shared" si="80"/>
        <v>.</v>
      </c>
      <c r="K566" s="2"/>
      <c r="L566" s="2"/>
      <c r="M566" s="2">
        <v>62801</v>
      </c>
      <c r="N566" s="4">
        <v>43220</v>
      </c>
      <c r="O566" s="2" t="s">
        <v>145</v>
      </c>
    </row>
    <row r="567" spans="1:15" ht="11.25" customHeight="1" x14ac:dyDescent="0.25">
      <c r="A567" s="10" t="str">
        <f t="shared" si="72"/>
        <v>JL - BODEGA JL</v>
      </c>
      <c r="B567" s="10">
        <f t="shared" si="73"/>
        <v>210049</v>
      </c>
      <c r="C567" s="10" t="str">
        <f t="shared" si="74"/>
        <v>SUNWORK FEM FPS 50+ 90 GR</v>
      </c>
      <c r="D567" s="10">
        <f t="shared" si="77"/>
        <v>0</v>
      </c>
      <c r="E567" s="13" t="str">
        <f t="shared" si="78"/>
        <v>0</v>
      </c>
      <c r="F567" s="10" t="str">
        <f t="shared" si="79"/>
        <v/>
      </c>
      <c r="G567" s="1" t="str">
        <f t="shared" si="75"/>
        <v>210049JL - BODEGA JL</v>
      </c>
      <c r="H567" s="1" t="str">
        <f t="shared" si="76"/>
        <v>JL - BODEGA JL</v>
      </c>
      <c r="I567" s="1" t="str">
        <f t="shared" si="80"/>
        <v>.</v>
      </c>
      <c r="K567" s="2"/>
      <c r="L567" s="2" t="s">
        <v>40</v>
      </c>
      <c r="M567" s="2"/>
      <c r="N567" s="2"/>
      <c r="O567" s="2"/>
    </row>
    <row r="568" spans="1:15" ht="11.25" customHeight="1" x14ac:dyDescent="0.25">
      <c r="A568" s="10" t="str">
        <f t="shared" si="72"/>
        <v>JL - BODEGA JL</v>
      </c>
      <c r="B568" s="10">
        <f t="shared" si="73"/>
        <v>210049</v>
      </c>
      <c r="C568" s="10" t="str">
        <f t="shared" si="74"/>
        <v>SUNWORK FEM FPS 50+ 90 GR</v>
      </c>
      <c r="D568" s="10">
        <f t="shared" si="77"/>
        <v>42901</v>
      </c>
      <c r="E568" s="13" t="str">
        <f t="shared" si="78"/>
        <v>30/4/2016</v>
      </c>
      <c r="F568" s="10">
        <f t="shared" si="79"/>
        <v>10</v>
      </c>
      <c r="G568" s="1" t="str">
        <f t="shared" si="75"/>
        <v>210049JL - BODEGA JL</v>
      </c>
      <c r="H568" s="1">
        <f t="shared" si="76"/>
        <v>0</v>
      </c>
      <c r="I568" s="1" t="str">
        <f t="shared" si="80"/>
        <v>.</v>
      </c>
      <c r="K568" s="2"/>
      <c r="L568" s="2"/>
      <c r="M568" s="2">
        <v>42901</v>
      </c>
      <c r="N568" s="4">
        <v>42490</v>
      </c>
      <c r="O568" s="2" t="s">
        <v>137</v>
      </c>
    </row>
    <row r="569" spans="1:15" ht="11.25" customHeight="1" x14ac:dyDescent="0.25">
      <c r="A569" s="10" t="str">
        <f t="shared" si="72"/>
        <v>JL - BODEGA JL</v>
      </c>
      <c r="B569" s="10">
        <f t="shared" si="73"/>
        <v>210049</v>
      </c>
      <c r="C569" s="10" t="str">
        <f t="shared" si="74"/>
        <v>SUNWORK FEM FPS 50+ 90 GR</v>
      </c>
      <c r="D569" s="10">
        <f t="shared" si="77"/>
        <v>42902</v>
      </c>
      <c r="E569" s="13" t="str">
        <f t="shared" si="78"/>
        <v>30/4/2016</v>
      </c>
      <c r="F569" s="10">
        <f t="shared" si="79"/>
        <v>1</v>
      </c>
      <c r="G569" s="1" t="str">
        <f t="shared" si="75"/>
        <v>210049JL - BODEGA JL</v>
      </c>
      <c r="H569" s="1">
        <f t="shared" si="76"/>
        <v>0</v>
      </c>
      <c r="I569" s="1" t="str">
        <f t="shared" si="80"/>
        <v>.</v>
      </c>
      <c r="K569" s="2"/>
      <c r="L569" s="2"/>
      <c r="M569" s="2">
        <v>42902</v>
      </c>
      <c r="N569" s="4">
        <v>42490</v>
      </c>
      <c r="O569" s="2" t="s">
        <v>53</v>
      </c>
    </row>
    <row r="570" spans="1:15" ht="11.25" customHeight="1" x14ac:dyDescent="0.25">
      <c r="A570" s="10" t="str">
        <f t="shared" si="72"/>
        <v>JL - BODEGA JL</v>
      </c>
      <c r="B570" s="10">
        <f t="shared" si="73"/>
        <v>210049</v>
      </c>
      <c r="C570" s="10" t="str">
        <f t="shared" si="74"/>
        <v>SUNWORK FEM FPS 50+ 90 GR</v>
      </c>
      <c r="D570" s="10">
        <f t="shared" si="77"/>
        <v>42903</v>
      </c>
      <c r="E570" s="13" t="str">
        <f t="shared" si="78"/>
        <v>30/4/2016</v>
      </c>
      <c r="F570" s="10">
        <f t="shared" si="79"/>
        <v>11</v>
      </c>
      <c r="G570" s="1" t="str">
        <f t="shared" si="75"/>
        <v>210049JL - BODEGA JL</v>
      </c>
      <c r="H570" s="1">
        <f t="shared" si="76"/>
        <v>0</v>
      </c>
      <c r="I570" s="1" t="str">
        <f t="shared" si="80"/>
        <v>.</v>
      </c>
      <c r="K570" s="2"/>
      <c r="L570" s="2"/>
      <c r="M570" s="2">
        <v>42903</v>
      </c>
      <c r="N570" s="4">
        <v>42490</v>
      </c>
      <c r="O570" s="2" t="s">
        <v>123</v>
      </c>
    </row>
    <row r="571" spans="1:15" ht="11.25" customHeight="1" x14ac:dyDescent="0.25">
      <c r="A571" s="10" t="str">
        <f t="shared" si="72"/>
        <v>JL - BODEGA JL</v>
      </c>
      <c r="B571" s="10">
        <f t="shared" si="73"/>
        <v>210049</v>
      </c>
      <c r="C571" s="10" t="str">
        <f t="shared" si="74"/>
        <v>SUNWORK FEM FPS 50+ 90 GR</v>
      </c>
      <c r="D571" s="10">
        <f t="shared" si="77"/>
        <v>43021</v>
      </c>
      <c r="E571" s="13" t="str">
        <f t="shared" si="78"/>
        <v>30/4/2016</v>
      </c>
      <c r="F571" s="10">
        <f t="shared" si="79"/>
        <v>114</v>
      </c>
      <c r="G571" s="1" t="str">
        <f t="shared" si="75"/>
        <v>210049JL - BODEGA JL</v>
      </c>
      <c r="H571" s="1">
        <f t="shared" si="76"/>
        <v>0</v>
      </c>
      <c r="I571" s="1" t="str">
        <f t="shared" si="80"/>
        <v>.</v>
      </c>
      <c r="K571" s="2"/>
      <c r="L571" s="2"/>
      <c r="M571" s="2">
        <v>43021</v>
      </c>
      <c r="N571" s="4">
        <v>42490</v>
      </c>
      <c r="O571" s="2" t="s">
        <v>274</v>
      </c>
    </row>
    <row r="572" spans="1:15" ht="11.25" customHeight="1" x14ac:dyDescent="0.25">
      <c r="A572" s="10" t="str">
        <f t="shared" si="72"/>
        <v>JL - BODEGA JL</v>
      </c>
      <c r="B572" s="10">
        <f t="shared" si="73"/>
        <v>210049</v>
      </c>
      <c r="C572" s="10" t="str">
        <f t="shared" si="74"/>
        <v>SUNWORK FEM FPS 50+ 90 GR</v>
      </c>
      <c r="D572" s="10">
        <f t="shared" si="77"/>
        <v>43211</v>
      </c>
      <c r="E572" s="13" t="str">
        <f t="shared" si="78"/>
        <v>30/5/2016</v>
      </c>
      <c r="F572" s="10">
        <f t="shared" si="79"/>
        <v>275</v>
      </c>
      <c r="G572" s="1" t="str">
        <f t="shared" si="75"/>
        <v>210049JL - BODEGA JL</v>
      </c>
      <c r="H572" s="1">
        <f t="shared" si="76"/>
        <v>0</v>
      </c>
      <c r="I572" s="1" t="str">
        <f t="shared" si="80"/>
        <v>.</v>
      </c>
      <c r="K572" s="2"/>
      <c r="L572" s="2"/>
      <c r="M572" s="2">
        <v>43211</v>
      </c>
      <c r="N572" s="4">
        <v>42520</v>
      </c>
      <c r="O572" s="2" t="s">
        <v>275</v>
      </c>
    </row>
    <row r="573" spans="1:15" ht="11.25" customHeight="1" x14ac:dyDescent="0.25">
      <c r="A573" s="10" t="str">
        <f t="shared" si="72"/>
        <v>OFICINA - BODEGA OFICINA</v>
      </c>
      <c r="B573" s="10">
        <f t="shared" si="73"/>
        <v>210049</v>
      </c>
      <c r="C573" s="10" t="str">
        <f t="shared" si="74"/>
        <v>SUNWORK FEM FPS 50+ 90 GR</v>
      </c>
      <c r="D573" s="10">
        <f t="shared" si="77"/>
        <v>0</v>
      </c>
      <c r="E573" s="13" t="str">
        <f t="shared" si="78"/>
        <v>0</v>
      </c>
      <c r="F573" s="10" t="str">
        <f t="shared" si="79"/>
        <v/>
      </c>
      <c r="G573" s="1" t="str">
        <f t="shared" si="75"/>
        <v>210049OFICINA - BODEGA OFICINA</v>
      </c>
      <c r="H573" s="1" t="str">
        <f t="shared" si="76"/>
        <v>OFICINA - BODEGA OFICINA</v>
      </c>
      <c r="I573" s="1" t="str">
        <f t="shared" si="80"/>
        <v>.</v>
      </c>
      <c r="K573" s="2"/>
      <c r="L573" s="2" t="s">
        <v>19</v>
      </c>
      <c r="M573" s="2"/>
      <c r="N573" s="2"/>
      <c r="O573" s="2"/>
    </row>
    <row r="574" spans="1:15" ht="11.25" customHeight="1" x14ac:dyDescent="0.25">
      <c r="A574" s="10" t="str">
        <f t="shared" si="72"/>
        <v>OFICINA - BODEGA OFICINA</v>
      </c>
      <c r="B574" s="10">
        <f t="shared" si="73"/>
        <v>210049</v>
      </c>
      <c r="C574" s="10" t="str">
        <f t="shared" si="74"/>
        <v>SUNWORK FEM FPS 50+ 90 GR</v>
      </c>
      <c r="D574" s="10">
        <f t="shared" si="77"/>
        <v>52441</v>
      </c>
      <c r="E574" s="13" t="str">
        <f t="shared" si="78"/>
        <v>30/3/2017</v>
      </c>
      <c r="F574" s="10">
        <f t="shared" si="79"/>
        <v>327</v>
      </c>
      <c r="G574" s="1" t="str">
        <f t="shared" si="75"/>
        <v>210049OFICINA - BODEGA OFICINA</v>
      </c>
      <c r="H574" s="1">
        <f t="shared" si="76"/>
        <v>0</v>
      </c>
      <c r="I574" s="1" t="str">
        <f t="shared" si="80"/>
        <v>.</v>
      </c>
      <c r="K574" s="2"/>
      <c r="L574" s="2"/>
      <c r="M574" s="2">
        <v>52441</v>
      </c>
      <c r="N574" s="4">
        <v>42824</v>
      </c>
      <c r="O574" s="2" t="s">
        <v>276</v>
      </c>
    </row>
    <row r="575" spans="1:15" ht="11.25" customHeight="1" x14ac:dyDescent="0.25">
      <c r="A575" s="10" t="str">
        <f t="shared" si="72"/>
        <v>OFICINA - BODEGA OFICINA</v>
      </c>
      <c r="B575" s="10">
        <f t="shared" si="73"/>
        <v>210049</v>
      </c>
      <c r="C575" s="10" t="str">
        <f t="shared" si="74"/>
        <v>SUNWORK FEM FPS 50+ 90 GR</v>
      </c>
      <c r="D575" s="10" t="str">
        <f t="shared" si="77"/>
        <v>52441-1</v>
      </c>
      <c r="E575" s="13" t="str">
        <f t="shared" si="78"/>
        <v>31/3/2017</v>
      </c>
      <c r="F575" s="10">
        <f t="shared" si="79"/>
        <v>50</v>
      </c>
      <c r="G575" s="1" t="str">
        <f t="shared" si="75"/>
        <v>210049OFICINA - BODEGA OFICINA</v>
      </c>
      <c r="H575" s="1">
        <f t="shared" si="76"/>
        <v>0</v>
      </c>
      <c r="I575" s="1" t="str">
        <f t="shared" si="80"/>
        <v>.</v>
      </c>
      <c r="K575" s="2"/>
      <c r="L575" s="2"/>
      <c r="M575" s="2" t="s">
        <v>277</v>
      </c>
      <c r="N575" s="4">
        <v>42825</v>
      </c>
      <c r="O575" s="2" t="s">
        <v>278</v>
      </c>
    </row>
    <row r="576" spans="1:15" ht="11.25" customHeight="1" x14ac:dyDescent="0.25">
      <c r="A576" s="10" t="str">
        <f t="shared" si="72"/>
        <v>OFICINA - BODEGA OFICINA</v>
      </c>
      <c r="B576" s="10">
        <f t="shared" si="73"/>
        <v>210049</v>
      </c>
      <c r="C576" s="10" t="str">
        <f t="shared" si="74"/>
        <v>SUNWORK FEM FPS 50+ 90 GR</v>
      </c>
      <c r="D576" s="10">
        <f t="shared" si="77"/>
        <v>62801</v>
      </c>
      <c r="E576" s="13" t="str">
        <f t="shared" si="78"/>
        <v>30/4/2018</v>
      </c>
      <c r="F576" s="10">
        <f t="shared" si="79"/>
        <v>37</v>
      </c>
      <c r="G576" s="1" t="str">
        <f t="shared" si="75"/>
        <v>210049OFICINA - BODEGA OFICINA</v>
      </c>
      <c r="H576" s="1">
        <f t="shared" si="76"/>
        <v>0</v>
      </c>
      <c r="I576" s="1" t="str">
        <f t="shared" si="80"/>
        <v>.</v>
      </c>
      <c r="K576" s="2"/>
      <c r="L576" s="2"/>
      <c r="M576" s="2">
        <v>62801</v>
      </c>
      <c r="N576" s="4">
        <v>43220</v>
      </c>
      <c r="O576" s="2" t="s">
        <v>279</v>
      </c>
    </row>
    <row r="577" spans="1:15" ht="11.25" customHeight="1" x14ac:dyDescent="0.25">
      <c r="A577" s="10" t="str">
        <f t="shared" si="72"/>
        <v>PERILOGISTIC - BOD PERILOGISTIC LIBERAD0S</v>
      </c>
      <c r="B577" s="10">
        <f t="shared" si="73"/>
        <v>210049</v>
      </c>
      <c r="C577" s="10" t="str">
        <f t="shared" si="74"/>
        <v>SUNWORK FEM FPS 50+ 90 GR</v>
      </c>
      <c r="D577" s="10">
        <f t="shared" si="77"/>
        <v>0</v>
      </c>
      <c r="E577" s="13" t="str">
        <f t="shared" si="78"/>
        <v>0</v>
      </c>
      <c r="F577" s="10" t="str">
        <f t="shared" si="79"/>
        <v/>
      </c>
      <c r="G577" s="1" t="str">
        <f t="shared" si="75"/>
        <v>210049PERILOGISTIC - BOD PERILOGISTIC LIBERAD0S</v>
      </c>
      <c r="H577" s="1" t="str">
        <f t="shared" si="76"/>
        <v>PERILOGISTIC - BOD PERILOGISTIC LIBERAD0S</v>
      </c>
      <c r="I577" s="1" t="str">
        <f t="shared" si="80"/>
        <v>.</v>
      </c>
      <c r="K577" s="2"/>
      <c r="L577" s="2" t="s">
        <v>30</v>
      </c>
      <c r="M577" s="2"/>
      <c r="N577" s="2"/>
      <c r="O577" s="2"/>
    </row>
    <row r="578" spans="1:15" ht="11.25" customHeight="1" x14ac:dyDescent="0.25">
      <c r="A578" s="10" t="str">
        <f t="shared" si="72"/>
        <v>PERILOGISTIC - BOD PERILOGISTIC LIBERAD0S</v>
      </c>
      <c r="B578" s="10">
        <f t="shared" si="73"/>
        <v>210049</v>
      </c>
      <c r="C578" s="10" t="str">
        <f t="shared" si="74"/>
        <v>SUNWORK FEM FPS 50+ 90 GR</v>
      </c>
      <c r="D578" s="10">
        <f t="shared" si="77"/>
        <v>62801</v>
      </c>
      <c r="E578" s="13" t="str">
        <f t="shared" si="78"/>
        <v>30/4/2018</v>
      </c>
      <c r="F578" s="10">
        <f t="shared" si="79"/>
        <v>1065</v>
      </c>
      <c r="G578" s="1" t="str">
        <f t="shared" si="75"/>
        <v>210049PERILOGISTIC - BOD PERILOGISTIC LIBERAD0S</v>
      </c>
      <c r="H578" s="1">
        <f t="shared" si="76"/>
        <v>0</v>
      </c>
      <c r="I578" s="1" t="str">
        <f t="shared" si="80"/>
        <v>.</v>
      </c>
      <c r="K578" s="2"/>
      <c r="L578" s="2"/>
      <c r="M578" s="2">
        <v>62801</v>
      </c>
      <c r="N578" s="4">
        <v>43220</v>
      </c>
      <c r="O578" s="2" t="s">
        <v>280</v>
      </c>
    </row>
    <row r="579" spans="1:15" ht="11.25" customHeight="1" x14ac:dyDescent="0.25">
      <c r="A579" s="10" t="str">
        <f t="shared" si="72"/>
        <v>PERILOGISTIC01 - BOD PERILOGISTIC BAJA</v>
      </c>
      <c r="B579" s="10">
        <f t="shared" si="73"/>
        <v>210049</v>
      </c>
      <c r="C579" s="10" t="str">
        <f t="shared" si="74"/>
        <v>SUNWORK FEM FPS 50+ 90 GR</v>
      </c>
      <c r="D579" s="10">
        <f t="shared" si="77"/>
        <v>0</v>
      </c>
      <c r="E579" s="13" t="str">
        <f t="shared" si="78"/>
        <v>0</v>
      </c>
      <c r="F579" s="10" t="str">
        <f t="shared" si="79"/>
        <v/>
      </c>
      <c r="G579" s="1" t="str">
        <f t="shared" si="75"/>
        <v>210049PERILOGISTIC01 - BOD PERILOGISTIC BAJA</v>
      </c>
      <c r="H579" s="1" t="str">
        <f t="shared" si="76"/>
        <v>PERILOGISTIC01 - BOD PERILOGISTIC BAJA</v>
      </c>
      <c r="I579" s="1" t="str">
        <f t="shared" si="80"/>
        <v>.</v>
      </c>
      <c r="K579" s="2"/>
      <c r="L579" s="2" t="s">
        <v>52</v>
      </c>
      <c r="M579" s="2"/>
      <c r="N579" s="2"/>
      <c r="O579" s="2"/>
    </row>
    <row r="580" spans="1:15" ht="11.25" customHeight="1" x14ac:dyDescent="0.25">
      <c r="A580" s="10" t="str">
        <f t="shared" si="72"/>
        <v>PERILOGISTIC01 - BOD PERILOGISTIC BAJA</v>
      </c>
      <c r="B580" s="10">
        <f t="shared" si="73"/>
        <v>210049</v>
      </c>
      <c r="C580" s="10" t="str">
        <f t="shared" si="74"/>
        <v>SUNWORK FEM FPS 50+ 90 GR</v>
      </c>
      <c r="D580" s="10">
        <f t="shared" si="77"/>
        <v>42901</v>
      </c>
      <c r="E580" s="13" t="str">
        <f t="shared" si="78"/>
        <v>30/4/2016</v>
      </c>
      <c r="F580" s="10">
        <f t="shared" si="79"/>
        <v>166</v>
      </c>
      <c r="G580" s="1" t="str">
        <f t="shared" si="75"/>
        <v>210049PERILOGISTIC01 - BOD PERILOGISTIC BAJA</v>
      </c>
      <c r="H580" s="1">
        <f t="shared" si="76"/>
        <v>0</v>
      </c>
      <c r="I580" s="1" t="str">
        <f t="shared" si="80"/>
        <v>.</v>
      </c>
      <c r="K580" s="2"/>
      <c r="L580" s="2"/>
      <c r="M580" s="2">
        <v>42901</v>
      </c>
      <c r="N580" s="4">
        <v>42490</v>
      </c>
      <c r="O580" s="2" t="s">
        <v>281</v>
      </c>
    </row>
    <row r="581" spans="1:15" ht="11.25" customHeight="1" x14ac:dyDescent="0.25">
      <c r="A581" s="10" t="str">
        <f t="shared" si="72"/>
        <v>PERILOGISTIC01 - BOD PERILOGISTIC BAJA</v>
      </c>
      <c r="B581" s="10">
        <f t="shared" si="73"/>
        <v>210049</v>
      </c>
      <c r="C581" s="10" t="str">
        <f t="shared" si="74"/>
        <v>SUNWORK FEM FPS 50+ 90 GR</v>
      </c>
      <c r="D581" s="10">
        <f t="shared" si="77"/>
        <v>42902</v>
      </c>
      <c r="E581" s="13" t="str">
        <f t="shared" si="78"/>
        <v>30/4/2016</v>
      </c>
      <c r="F581" s="10">
        <f t="shared" si="79"/>
        <v>143</v>
      </c>
      <c r="G581" s="1" t="str">
        <f t="shared" si="75"/>
        <v>210049PERILOGISTIC01 - BOD PERILOGISTIC BAJA</v>
      </c>
      <c r="H581" s="1">
        <f t="shared" si="76"/>
        <v>0</v>
      </c>
      <c r="I581" s="1" t="str">
        <f t="shared" si="80"/>
        <v>.</v>
      </c>
      <c r="K581" s="2"/>
      <c r="L581" s="2"/>
      <c r="M581" s="2">
        <v>42902</v>
      </c>
      <c r="N581" s="4">
        <v>42490</v>
      </c>
      <c r="O581" s="2" t="s">
        <v>282</v>
      </c>
    </row>
    <row r="582" spans="1:15" ht="11.25" customHeight="1" x14ac:dyDescent="0.25">
      <c r="A582" s="10" t="str">
        <f t="shared" si="72"/>
        <v>PERILOGISTIC01 - BOD PERILOGISTIC BAJA</v>
      </c>
      <c r="B582" s="10">
        <f t="shared" si="73"/>
        <v>210049</v>
      </c>
      <c r="C582" s="10" t="str">
        <f t="shared" si="74"/>
        <v>SUNWORK FEM FPS 50+ 90 GR</v>
      </c>
      <c r="D582" s="10">
        <f t="shared" si="77"/>
        <v>42903</v>
      </c>
      <c r="E582" s="13" t="str">
        <f t="shared" si="78"/>
        <v>30/4/2016</v>
      </c>
      <c r="F582" s="10">
        <f t="shared" si="79"/>
        <v>2</v>
      </c>
      <c r="G582" s="1" t="str">
        <f t="shared" si="75"/>
        <v>210049PERILOGISTIC01 - BOD PERILOGISTIC BAJA</v>
      </c>
      <c r="H582" s="1">
        <f t="shared" si="76"/>
        <v>0</v>
      </c>
      <c r="I582" s="1" t="str">
        <f t="shared" si="80"/>
        <v>.</v>
      </c>
      <c r="K582" s="2"/>
      <c r="L582" s="2"/>
      <c r="M582" s="2">
        <v>42903</v>
      </c>
      <c r="N582" s="4">
        <v>42490</v>
      </c>
      <c r="O582" s="2" t="s">
        <v>43</v>
      </c>
    </row>
    <row r="583" spans="1:15" ht="11.25" customHeight="1" x14ac:dyDescent="0.25">
      <c r="A583" s="10" t="str">
        <f t="shared" si="72"/>
        <v>PERILOGISTIC01 - BOD PERILOGISTIC BAJA</v>
      </c>
      <c r="B583" s="10">
        <f t="shared" si="73"/>
        <v>210049</v>
      </c>
      <c r="C583" s="10" t="str">
        <f t="shared" si="74"/>
        <v>SUNWORK FEM FPS 50+ 90 GR</v>
      </c>
      <c r="D583" s="10">
        <f t="shared" si="77"/>
        <v>43021</v>
      </c>
      <c r="E583" s="13" t="str">
        <f t="shared" si="78"/>
        <v>30/4/2016</v>
      </c>
      <c r="F583" s="10">
        <f t="shared" si="79"/>
        <v>159</v>
      </c>
      <c r="G583" s="1" t="str">
        <f t="shared" si="75"/>
        <v>210049PERILOGISTIC01 - BOD PERILOGISTIC BAJA</v>
      </c>
      <c r="H583" s="1">
        <f t="shared" si="76"/>
        <v>0</v>
      </c>
      <c r="I583" s="1" t="str">
        <f t="shared" si="80"/>
        <v>.</v>
      </c>
      <c r="K583" s="2"/>
      <c r="L583" s="2"/>
      <c r="M583" s="2">
        <v>43021</v>
      </c>
      <c r="N583" s="4">
        <v>42490</v>
      </c>
      <c r="O583" s="2" t="s">
        <v>283</v>
      </c>
    </row>
    <row r="584" spans="1:15" ht="11.25" customHeight="1" x14ac:dyDescent="0.25">
      <c r="A584" s="10" t="str">
        <f t="shared" ref="A584:A647" si="81">IF(H584=0,A583,H584)</f>
        <v>PERILOGISTIC01 - BOD PERILOGISTIC BAJA</v>
      </c>
      <c r="B584" s="10">
        <f t="shared" ref="B584:B647" si="82">IF(I584=".",B583,I584)</f>
        <v>210049</v>
      </c>
      <c r="C584" s="10" t="str">
        <f t="shared" ref="C584:C647" si="83">UPPER(IF(I584=".",C583,MID(K584,13,80)))</f>
        <v>SUNWORK FEM FPS 50+ 90 GR</v>
      </c>
      <c r="D584" s="10">
        <f t="shared" si="77"/>
        <v>43211</v>
      </c>
      <c r="E584" s="13" t="str">
        <f t="shared" si="78"/>
        <v>30/5/2016</v>
      </c>
      <c r="F584" s="10">
        <f t="shared" si="79"/>
        <v>224</v>
      </c>
      <c r="G584" s="1" t="str">
        <f t="shared" ref="G584:G647" si="84">+B584&amp;A584</f>
        <v>210049PERILOGISTIC01 - BOD PERILOGISTIC BAJA</v>
      </c>
      <c r="H584" s="1">
        <f t="shared" ref="H584:H647" si="85">+L584</f>
        <v>0</v>
      </c>
      <c r="I584" s="1" t="str">
        <f t="shared" si="80"/>
        <v>.</v>
      </c>
      <c r="K584" s="2"/>
      <c r="L584" s="2"/>
      <c r="M584" s="2">
        <v>43211</v>
      </c>
      <c r="N584" s="4">
        <v>42520</v>
      </c>
      <c r="O584" s="2" t="s">
        <v>284</v>
      </c>
    </row>
    <row r="585" spans="1:15" ht="11.25" customHeight="1" x14ac:dyDescent="0.25">
      <c r="A585" s="10" t="str">
        <f t="shared" si="81"/>
        <v>PERILOGISTIC01 - BOD PERILOGISTIC BAJA</v>
      </c>
      <c r="B585" s="10">
        <f t="shared" si="82"/>
        <v>210049</v>
      </c>
      <c r="C585" s="10" t="str">
        <f t="shared" si="83"/>
        <v>SUNWORK FEM FPS 50+ 90 GR</v>
      </c>
      <c r="D585" s="10">
        <f t="shared" ref="D585:D648" si="86">IF(IFERROR(+M585,"")&lt;&gt;"    0/1/1900",IFERROR(+M585,""),0)</f>
        <v>43371</v>
      </c>
      <c r="E585" s="13" t="str">
        <f t="shared" ref="E585:E648" si="87">IF(IFERROR(DAY(N585)&amp;"/"&amp;MONTH(N585)&amp;"/"&amp;YEAR(N585),"")="0/1/1900","0",IFERROR(DAY(N585)&amp;"/"&amp;MONTH(N585)&amp;"/"&amp;YEAR(N585),""))</f>
        <v>30/6/2016</v>
      </c>
      <c r="F585" s="10">
        <f t="shared" ref="F585:F648" si="88">IFERROR(IF($A$2&lt;N585,VALUE(MID(O585,1,LEN(O585)-3)),""),"")</f>
        <v>478</v>
      </c>
      <c r="G585" s="1" t="str">
        <f t="shared" si="84"/>
        <v>210049PERILOGISTIC01 - BOD PERILOGISTIC BAJA</v>
      </c>
      <c r="H585" s="1">
        <f t="shared" si="85"/>
        <v>0</v>
      </c>
      <c r="I585" s="1" t="str">
        <f t="shared" ref="I585:I648" si="89">IFERROR(VALUE(MID(K585,4,6)),".")</f>
        <v>.</v>
      </c>
      <c r="K585" s="2"/>
      <c r="L585" s="2"/>
      <c r="M585" s="2">
        <v>43371</v>
      </c>
      <c r="N585" s="4">
        <v>42551</v>
      </c>
      <c r="O585" s="2" t="s">
        <v>285</v>
      </c>
    </row>
    <row r="586" spans="1:15" ht="11.25" customHeight="1" x14ac:dyDescent="0.25">
      <c r="A586" s="10" t="str">
        <f t="shared" si="81"/>
        <v>PERILOGISTIC01 - BOD PERILOGISTIC BAJA</v>
      </c>
      <c r="B586" s="10">
        <f t="shared" si="82"/>
        <v>210049</v>
      </c>
      <c r="C586" s="10" t="str">
        <f t="shared" si="83"/>
        <v>SUNWORK FEM FPS 50+ 90 GR</v>
      </c>
      <c r="D586" s="10">
        <f t="shared" si="86"/>
        <v>43461</v>
      </c>
      <c r="E586" s="13" t="str">
        <f t="shared" si="87"/>
        <v>30/6/2016</v>
      </c>
      <c r="F586" s="10">
        <f t="shared" si="88"/>
        <v>997</v>
      </c>
      <c r="G586" s="1" t="str">
        <f t="shared" si="84"/>
        <v>210049PERILOGISTIC01 - BOD PERILOGISTIC BAJA</v>
      </c>
      <c r="H586" s="1">
        <f t="shared" si="85"/>
        <v>0</v>
      </c>
      <c r="I586" s="1" t="str">
        <f t="shared" si="89"/>
        <v>.</v>
      </c>
      <c r="K586" s="2"/>
      <c r="L586" s="2"/>
      <c r="M586" s="2">
        <v>43461</v>
      </c>
      <c r="N586" s="4">
        <v>42551</v>
      </c>
      <c r="O586" s="2" t="s">
        <v>286</v>
      </c>
    </row>
    <row r="587" spans="1:15" ht="11.25" customHeight="1" x14ac:dyDescent="0.25">
      <c r="A587" s="10" t="str">
        <f t="shared" si="81"/>
        <v>PERILOGISTIC01 - BOD PERILOGISTIC BAJA</v>
      </c>
      <c r="B587" s="10">
        <f t="shared" si="82"/>
        <v>210049</v>
      </c>
      <c r="C587" s="10" t="str">
        <f t="shared" si="83"/>
        <v>SUNWORK FEM FPS 50+ 90 GR</v>
      </c>
      <c r="D587" s="10" t="str">
        <f t="shared" si="86"/>
        <v>52441-1</v>
      </c>
      <c r="E587" s="13" t="str">
        <f t="shared" si="87"/>
        <v>31/3/2017</v>
      </c>
      <c r="F587" s="10">
        <f t="shared" si="88"/>
        <v>1</v>
      </c>
      <c r="G587" s="1" t="str">
        <f t="shared" si="84"/>
        <v>210049PERILOGISTIC01 - BOD PERILOGISTIC BAJA</v>
      </c>
      <c r="H587" s="1">
        <f t="shared" si="85"/>
        <v>0</v>
      </c>
      <c r="I587" s="1" t="str">
        <f t="shared" si="89"/>
        <v>.</v>
      </c>
      <c r="K587" s="2"/>
      <c r="L587" s="2"/>
      <c r="M587" s="2" t="s">
        <v>277</v>
      </c>
      <c r="N587" s="4">
        <v>42825</v>
      </c>
      <c r="O587" s="2" t="s">
        <v>53</v>
      </c>
    </row>
    <row r="588" spans="1:15" ht="11.25" customHeight="1" x14ac:dyDescent="0.25">
      <c r="A588" s="10" t="str">
        <f t="shared" si="81"/>
        <v>SALA DE VENTAS - BODEGA SALA DE VENTAS</v>
      </c>
      <c r="B588" s="10">
        <f t="shared" si="82"/>
        <v>210049</v>
      </c>
      <c r="C588" s="10" t="str">
        <f t="shared" si="83"/>
        <v>SUNWORK FEM FPS 50+ 90 GR</v>
      </c>
      <c r="D588" s="10">
        <f t="shared" si="86"/>
        <v>0</v>
      </c>
      <c r="E588" s="13" t="str">
        <f t="shared" si="87"/>
        <v>0</v>
      </c>
      <c r="F588" s="10" t="str">
        <f t="shared" si="88"/>
        <v/>
      </c>
      <c r="G588" s="1" t="str">
        <f t="shared" si="84"/>
        <v>210049SALA DE VENTAS - BODEGA SALA DE VENTAS</v>
      </c>
      <c r="H588" s="1" t="str">
        <f t="shared" si="85"/>
        <v>SALA DE VENTAS - BODEGA SALA DE VENTAS</v>
      </c>
      <c r="I588" s="1" t="str">
        <f t="shared" si="89"/>
        <v>.</v>
      </c>
      <c r="K588" s="2"/>
      <c r="L588" s="2" t="s">
        <v>109</v>
      </c>
      <c r="M588" s="2"/>
      <c r="N588" s="2"/>
      <c r="O588" s="2"/>
    </row>
    <row r="589" spans="1:15" ht="11.25" customHeight="1" x14ac:dyDescent="0.25">
      <c r="A589" s="10" t="str">
        <f t="shared" si="81"/>
        <v>SALA DE VENTAS - BODEGA SALA DE VENTAS</v>
      </c>
      <c r="B589" s="10">
        <f t="shared" si="82"/>
        <v>210049</v>
      </c>
      <c r="C589" s="10" t="str">
        <f t="shared" si="83"/>
        <v>SUNWORK FEM FPS 50+ 90 GR</v>
      </c>
      <c r="D589" s="10">
        <f t="shared" si="86"/>
        <v>62801</v>
      </c>
      <c r="E589" s="13" t="str">
        <f t="shared" si="87"/>
        <v>30/4/2018</v>
      </c>
      <c r="F589" s="10">
        <f t="shared" si="88"/>
        <v>5</v>
      </c>
      <c r="G589" s="1" t="str">
        <f t="shared" si="84"/>
        <v>210049SALA DE VENTAS - BODEGA SALA DE VENTAS</v>
      </c>
      <c r="H589" s="1">
        <f t="shared" si="85"/>
        <v>0</v>
      </c>
      <c r="I589" s="1" t="str">
        <f t="shared" si="89"/>
        <v>.</v>
      </c>
      <c r="K589" s="2"/>
      <c r="L589" s="2"/>
      <c r="M589" s="2">
        <v>62801</v>
      </c>
      <c r="N589" s="4">
        <v>43220</v>
      </c>
      <c r="O589" s="2" t="s">
        <v>56</v>
      </c>
    </row>
    <row r="590" spans="1:15" ht="11.25" customHeight="1" x14ac:dyDescent="0.25">
      <c r="A590" s="10" t="str">
        <f t="shared" si="81"/>
        <v>SALA DE VENTAS - BODEGA SALA DE VENTAS</v>
      </c>
      <c r="B590" s="10">
        <f t="shared" si="82"/>
        <v>210052</v>
      </c>
      <c r="C590" s="10" t="str">
        <f t="shared" si="83"/>
        <v>SUNTIME LIPS FPS 50</v>
      </c>
      <c r="D590" s="10">
        <f t="shared" si="86"/>
        <v>0</v>
      </c>
      <c r="E590" s="13" t="str">
        <f t="shared" si="87"/>
        <v>0</v>
      </c>
      <c r="F590" s="10" t="str">
        <f t="shared" si="88"/>
        <v/>
      </c>
      <c r="G590" s="1" t="str">
        <f t="shared" si="84"/>
        <v>210052SALA DE VENTAS - BODEGA SALA DE VENTAS</v>
      </c>
      <c r="H590" s="1">
        <f t="shared" si="85"/>
        <v>0</v>
      </c>
      <c r="I590" s="1">
        <f t="shared" si="89"/>
        <v>210052</v>
      </c>
      <c r="K590" s="2" t="s">
        <v>287</v>
      </c>
      <c r="L590" s="2"/>
      <c r="M590" s="2"/>
      <c r="N590" s="2"/>
      <c r="O590" s="2"/>
    </row>
    <row r="591" spans="1:15" ht="11.25" customHeight="1" x14ac:dyDescent="0.25">
      <c r="A591" s="10" t="str">
        <f t="shared" si="81"/>
        <v>PERILOGISTIC - BOD PERILOGISTIC LIBERAD0S</v>
      </c>
      <c r="B591" s="10">
        <f t="shared" si="82"/>
        <v>210052</v>
      </c>
      <c r="C591" s="10" t="str">
        <f t="shared" si="83"/>
        <v>SUNTIME LIPS FPS 50</v>
      </c>
      <c r="D591" s="10">
        <f t="shared" si="86"/>
        <v>0</v>
      </c>
      <c r="E591" s="13" t="str">
        <f t="shared" si="87"/>
        <v>0</v>
      </c>
      <c r="F591" s="10" t="str">
        <f t="shared" si="88"/>
        <v/>
      </c>
      <c r="G591" s="1" t="str">
        <f t="shared" si="84"/>
        <v>210052PERILOGISTIC - BOD PERILOGISTIC LIBERAD0S</v>
      </c>
      <c r="H591" s="1" t="str">
        <f t="shared" si="85"/>
        <v>PERILOGISTIC - BOD PERILOGISTIC LIBERAD0S</v>
      </c>
      <c r="I591" s="1" t="str">
        <f t="shared" si="89"/>
        <v>.</v>
      </c>
      <c r="K591" s="2"/>
      <c r="L591" s="2" t="s">
        <v>30</v>
      </c>
      <c r="M591" s="2"/>
      <c r="N591" s="2"/>
      <c r="O591" s="2"/>
    </row>
    <row r="592" spans="1:15" ht="11.25" customHeight="1" x14ac:dyDescent="0.25">
      <c r="A592" s="10" t="str">
        <f t="shared" si="81"/>
        <v>PERILOGISTIC - BOD PERILOGISTIC LIBERAD0S</v>
      </c>
      <c r="B592" s="10">
        <f t="shared" si="82"/>
        <v>210052</v>
      </c>
      <c r="C592" s="10" t="str">
        <f t="shared" si="83"/>
        <v>SUNTIME LIPS FPS 50</v>
      </c>
      <c r="D592" s="10">
        <f t="shared" si="86"/>
        <v>60891</v>
      </c>
      <c r="E592" s="13" t="str">
        <f t="shared" si="87"/>
        <v>31/3/2019</v>
      </c>
      <c r="F592" s="10">
        <f t="shared" si="88"/>
        <v>128</v>
      </c>
      <c r="G592" s="1" t="str">
        <f t="shared" si="84"/>
        <v>210052PERILOGISTIC - BOD PERILOGISTIC LIBERAD0S</v>
      </c>
      <c r="H592" s="1">
        <f t="shared" si="85"/>
        <v>0</v>
      </c>
      <c r="I592" s="1" t="str">
        <f t="shared" si="89"/>
        <v>.</v>
      </c>
      <c r="K592" s="2"/>
      <c r="L592" s="2"/>
      <c r="M592" s="2">
        <v>60891</v>
      </c>
      <c r="N592" s="4">
        <v>43555</v>
      </c>
      <c r="O592" s="2" t="s">
        <v>288</v>
      </c>
    </row>
    <row r="593" spans="1:15" ht="11.25" customHeight="1" x14ac:dyDescent="0.25">
      <c r="A593" s="10" t="str">
        <f t="shared" si="81"/>
        <v>PERILOGISTIC - BOD PERILOGISTIC LIBERAD0S</v>
      </c>
      <c r="B593" s="10">
        <f t="shared" si="82"/>
        <v>210052</v>
      </c>
      <c r="C593" s="10" t="str">
        <f t="shared" si="83"/>
        <v>SUNTIME LIPS FPS 50</v>
      </c>
      <c r="D593" s="10">
        <f t="shared" si="86"/>
        <v>61821</v>
      </c>
      <c r="E593" s="13" t="str">
        <f t="shared" si="87"/>
        <v>30/6/2019</v>
      </c>
      <c r="F593" s="10">
        <f t="shared" si="88"/>
        <v>131</v>
      </c>
      <c r="G593" s="1" t="str">
        <f t="shared" si="84"/>
        <v>210052PERILOGISTIC - BOD PERILOGISTIC LIBERAD0S</v>
      </c>
      <c r="H593" s="1">
        <f t="shared" si="85"/>
        <v>0</v>
      </c>
      <c r="I593" s="1" t="str">
        <f t="shared" si="89"/>
        <v>.</v>
      </c>
      <c r="K593" s="2"/>
      <c r="L593" s="2"/>
      <c r="M593" s="2">
        <v>61821</v>
      </c>
      <c r="N593" s="4">
        <v>43646</v>
      </c>
      <c r="O593" s="2" t="s">
        <v>289</v>
      </c>
    </row>
    <row r="594" spans="1:15" ht="11.25" customHeight="1" x14ac:dyDescent="0.25">
      <c r="A594" s="10" t="str">
        <f t="shared" si="81"/>
        <v>PERILOGISTIC - BOD PERILOGISTIC LIBERAD0S</v>
      </c>
      <c r="B594" s="10">
        <f t="shared" si="82"/>
        <v>210052</v>
      </c>
      <c r="C594" s="10" t="str">
        <f t="shared" si="83"/>
        <v>SUNTIME LIPS FPS 50</v>
      </c>
      <c r="D594" s="10">
        <f t="shared" si="86"/>
        <v>62291</v>
      </c>
      <c r="E594" s="13" t="str">
        <f t="shared" si="87"/>
        <v>30/8/2019</v>
      </c>
      <c r="F594" s="10">
        <f t="shared" si="88"/>
        <v>4942</v>
      </c>
      <c r="G594" s="1" t="str">
        <f t="shared" si="84"/>
        <v>210052PERILOGISTIC - BOD PERILOGISTIC LIBERAD0S</v>
      </c>
      <c r="H594" s="1">
        <f t="shared" si="85"/>
        <v>0</v>
      </c>
      <c r="I594" s="1" t="str">
        <f t="shared" si="89"/>
        <v>.</v>
      </c>
      <c r="K594" s="2"/>
      <c r="L594" s="2"/>
      <c r="M594" s="2">
        <v>62291</v>
      </c>
      <c r="N594" s="4">
        <v>43707</v>
      </c>
      <c r="O594" s="2" t="s">
        <v>290</v>
      </c>
    </row>
    <row r="595" spans="1:15" ht="11.25" customHeight="1" x14ac:dyDescent="0.25">
      <c r="A595" s="10" t="str">
        <f t="shared" si="81"/>
        <v>PERILOGISTIC - BOD PERILOGISTIC LIBERAD0S</v>
      </c>
      <c r="B595" s="10">
        <f t="shared" si="82"/>
        <v>210052</v>
      </c>
      <c r="C595" s="10" t="str">
        <f t="shared" si="83"/>
        <v>SUNTIME LIPS FPS 50</v>
      </c>
      <c r="D595" s="10">
        <f t="shared" si="86"/>
        <v>0</v>
      </c>
      <c r="E595" s="13" t="str">
        <f t="shared" si="87"/>
        <v/>
      </c>
      <c r="F595" s="10" t="str">
        <f t="shared" si="88"/>
        <v/>
      </c>
      <c r="G595" s="1" t="str">
        <f t="shared" si="84"/>
        <v>210052PERILOGISTIC - BOD PERILOGISTIC LIBERAD0S</v>
      </c>
      <c r="H595" s="1">
        <f t="shared" si="85"/>
        <v>0</v>
      </c>
      <c r="I595" s="1" t="str">
        <f t="shared" si="89"/>
        <v>.</v>
      </c>
      <c r="K595" s="2" t="s">
        <v>85</v>
      </c>
      <c r="L595" s="2"/>
      <c r="M595" s="2"/>
      <c r="N595" s="2" t="s">
        <v>291</v>
      </c>
      <c r="O595" s="2"/>
    </row>
    <row r="596" spans="1:15" ht="11.25" customHeight="1" x14ac:dyDescent="0.25">
      <c r="A596" s="10" t="str">
        <f t="shared" si="81"/>
        <v>PERILOGISTIC - BOD PERILOGISTIC LIBERAD0S</v>
      </c>
      <c r="B596" s="10">
        <f t="shared" si="82"/>
        <v>210052</v>
      </c>
      <c r="C596" s="10" t="str">
        <f t="shared" si="83"/>
        <v>SUNTIME LIPS FPS 50</v>
      </c>
      <c r="D596" s="10">
        <f t="shared" si="86"/>
        <v>0</v>
      </c>
      <c r="E596" s="13" t="str">
        <f t="shared" si="87"/>
        <v>0</v>
      </c>
      <c r="F596" s="10" t="str">
        <f t="shared" si="88"/>
        <v/>
      </c>
      <c r="G596" s="1" t="str">
        <f t="shared" si="84"/>
        <v>210052PERILOGISTIC - BOD PERILOGISTIC LIBERAD0S</v>
      </c>
      <c r="H596" s="1">
        <f t="shared" si="85"/>
        <v>0</v>
      </c>
      <c r="I596" s="1" t="str">
        <f t="shared" si="89"/>
        <v>.</v>
      </c>
      <c r="K596" s="2" t="s">
        <v>0</v>
      </c>
      <c r="L596" s="2"/>
      <c r="M596" s="2"/>
      <c r="N596" s="2"/>
      <c r="O596" s="2"/>
    </row>
    <row r="597" spans="1:15" ht="11.25" customHeight="1" x14ac:dyDescent="0.25">
      <c r="A597" s="10" t="str">
        <f t="shared" si="81"/>
        <v>PERILOGISTIC - BOD PERILOGISTIC LIBERAD0S</v>
      </c>
      <c r="B597" s="10">
        <f t="shared" si="82"/>
        <v>210052</v>
      </c>
      <c r="C597" s="10" t="str">
        <f t="shared" si="83"/>
        <v>SUNTIME LIPS FPS 50</v>
      </c>
      <c r="D597" s="10">
        <f t="shared" si="86"/>
        <v>0</v>
      </c>
      <c r="E597" s="13" t="str">
        <f t="shared" si="87"/>
        <v>0</v>
      </c>
      <c r="F597" s="10" t="str">
        <f t="shared" si="88"/>
        <v/>
      </c>
      <c r="G597" s="1" t="str">
        <f t="shared" si="84"/>
        <v>210052PERILOGISTIC - BOD PERILOGISTIC LIBERAD0S</v>
      </c>
      <c r="H597" s="1">
        <f t="shared" si="85"/>
        <v>0</v>
      </c>
      <c r="I597" s="1" t="str">
        <f t="shared" si="89"/>
        <v>.</v>
      </c>
      <c r="K597" s="2" t="s">
        <v>1</v>
      </c>
      <c r="L597" s="2"/>
      <c r="M597" s="2"/>
      <c r="N597" s="2"/>
      <c r="O597" s="2"/>
    </row>
    <row r="598" spans="1:15" ht="11.25" customHeight="1" x14ac:dyDescent="0.25">
      <c r="A598" s="10" t="str">
        <f t="shared" si="81"/>
        <v>PERILOGISTIC - BOD PERILOGISTIC LIBERAD0S</v>
      </c>
      <c r="B598" s="10">
        <f t="shared" si="82"/>
        <v>210052</v>
      </c>
      <c r="C598" s="10" t="str">
        <f t="shared" si="83"/>
        <v>SUNTIME LIPS FPS 50</v>
      </c>
      <c r="D598" s="10">
        <f t="shared" si="86"/>
        <v>0</v>
      </c>
      <c r="E598" s="13" t="str">
        <f t="shared" si="87"/>
        <v>0</v>
      </c>
      <c r="F598" s="10" t="str">
        <f t="shared" si="88"/>
        <v/>
      </c>
      <c r="G598" s="1" t="str">
        <f t="shared" si="84"/>
        <v>210052PERILOGISTIC - BOD PERILOGISTIC LIBERAD0S</v>
      </c>
      <c r="H598" s="1">
        <f t="shared" si="85"/>
        <v>0</v>
      </c>
      <c r="I598" s="1" t="str">
        <f t="shared" si="89"/>
        <v>.</v>
      </c>
      <c r="K598" s="2" t="s">
        <v>2</v>
      </c>
      <c r="L598" s="2"/>
      <c r="M598" s="2"/>
      <c r="N598" s="2"/>
      <c r="O598" s="2"/>
    </row>
    <row r="599" spans="1:15" ht="11.25" customHeight="1" x14ac:dyDescent="0.25">
      <c r="A599" s="10" t="str">
        <f t="shared" si="81"/>
        <v>Bodega</v>
      </c>
      <c r="B599" s="10">
        <f t="shared" si="82"/>
        <v>210052</v>
      </c>
      <c r="C599" s="10" t="str">
        <f t="shared" si="83"/>
        <v>SUNTIME LIPS FPS 50</v>
      </c>
      <c r="D599" s="10">
        <f t="shared" si="86"/>
        <v>0</v>
      </c>
      <c r="E599" s="13" t="str">
        <f t="shared" si="87"/>
        <v>0</v>
      </c>
      <c r="F599" s="10" t="str">
        <f t="shared" si="88"/>
        <v/>
      </c>
      <c r="G599" s="1" t="str">
        <f t="shared" si="84"/>
        <v>210052Bodega</v>
      </c>
      <c r="H599" s="1" t="str">
        <f t="shared" si="85"/>
        <v>Bodega</v>
      </c>
      <c r="I599" s="1" t="str">
        <f t="shared" si="89"/>
        <v>.</v>
      </c>
      <c r="K599" s="2"/>
      <c r="L599" s="2" t="s">
        <v>4</v>
      </c>
      <c r="M599" s="2"/>
      <c r="N599" s="2"/>
      <c r="O599" s="2"/>
    </row>
    <row r="600" spans="1:15" ht="11.25" customHeight="1" x14ac:dyDescent="0.25">
      <c r="A600" s="10" t="str">
        <f t="shared" si="81"/>
        <v>Bodega</v>
      </c>
      <c r="B600" s="10">
        <f t="shared" si="82"/>
        <v>210052</v>
      </c>
      <c r="C600" s="10" t="str">
        <f t="shared" si="83"/>
        <v>SUNTIME LIPS FPS 50</v>
      </c>
      <c r="D600" s="10" t="str">
        <f t="shared" si="86"/>
        <v>Lote</v>
      </c>
      <c r="E600" s="13" t="str">
        <f t="shared" si="87"/>
        <v/>
      </c>
      <c r="F600" s="10" t="str">
        <f t="shared" si="88"/>
        <v/>
      </c>
      <c r="G600" s="1" t="str">
        <f t="shared" si="84"/>
        <v>210052Bodega</v>
      </c>
      <c r="H600" s="1">
        <f t="shared" si="85"/>
        <v>0</v>
      </c>
      <c r="I600" s="1" t="str">
        <f t="shared" si="89"/>
        <v>.</v>
      </c>
      <c r="K600" s="2"/>
      <c r="L600" s="2"/>
      <c r="M600" s="2" t="s">
        <v>11</v>
      </c>
      <c r="N600" s="2" t="s">
        <v>12</v>
      </c>
      <c r="O600" s="2" t="s">
        <v>13</v>
      </c>
    </row>
    <row r="601" spans="1:15" ht="11.25" customHeight="1" x14ac:dyDescent="0.25">
      <c r="A601" s="10" t="str">
        <f t="shared" si="81"/>
        <v>Bodega</v>
      </c>
      <c r="B601" s="10">
        <f t="shared" si="82"/>
        <v>210052</v>
      </c>
      <c r="C601" s="10" t="str">
        <f t="shared" si="83"/>
        <v>SUNTIME LIPS FPS 50</v>
      </c>
      <c r="D601" s="10">
        <f t="shared" si="86"/>
        <v>0</v>
      </c>
      <c r="E601" s="13" t="str">
        <f t="shared" si="87"/>
        <v>0</v>
      </c>
      <c r="F601" s="10" t="str">
        <f t="shared" si="88"/>
        <v/>
      </c>
      <c r="G601" s="1" t="str">
        <f t="shared" si="84"/>
        <v>210052Bodega</v>
      </c>
      <c r="H601" s="1">
        <f t="shared" si="85"/>
        <v>0</v>
      </c>
      <c r="I601" s="1">
        <f t="shared" si="89"/>
        <v>210052</v>
      </c>
      <c r="K601" s="2" t="s">
        <v>287</v>
      </c>
      <c r="L601" s="2"/>
      <c r="M601" s="2"/>
      <c r="N601" s="2"/>
      <c r="O601" s="2"/>
    </row>
    <row r="602" spans="1:15" ht="11.25" customHeight="1" x14ac:dyDescent="0.25">
      <c r="A602" s="10" t="str">
        <f t="shared" si="81"/>
        <v>PERILOGISTIC - BOD PERILOGISTIC LIBERAD0S</v>
      </c>
      <c r="B602" s="10">
        <f t="shared" si="82"/>
        <v>210052</v>
      </c>
      <c r="C602" s="10" t="str">
        <f t="shared" si="83"/>
        <v>SUNTIME LIPS FPS 50</v>
      </c>
      <c r="D602" s="10">
        <f t="shared" si="86"/>
        <v>0</v>
      </c>
      <c r="E602" s="13" t="str">
        <f t="shared" si="87"/>
        <v>0</v>
      </c>
      <c r="F602" s="10" t="str">
        <f t="shared" si="88"/>
        <v/>
      </c>
      <c r="G602" s="1" t="str">
        <f t="shared" si="84"/>
        <v>210052PERILOGISTIC - BOD PERILOGISTIC LIBERAD0S</v>
      </c>
      <c r="H602" s="1" t="str">
        <f t="shared" si="85"/>
        <v>PERILOGISTIC - BOD PERILOGISTIC LIBERAD0S</v>
      </c>
      <c r="I602" s="1" t="str">
        <f t="shared" si="89"/>
        <v>.</v>
      </c>
      <c r="K602" s="2"/>
      <c r="L602" s="2" t="s">
        <v>30</v>
      </c>
      <c r="M602" s="2"/>
      <c r="N602" s="2"/>
      <c r="O602" s="2"/>
    </row>
    <row r="603" spans="1:15" ht="11.25" customHeight="1" x14ac:dyDescent="0.25">
      <c r="A603" s="10" t="str">
        <f t="shared" si="81"/>
        <v>PERILOGISTIC - BOD PERILOGISTIC LIBERAD0S</v>
      </c>
      <c r="B603" s="10">
        <f t="shared" si="82"/>
        <v>210052</v>
      </c>
      <c r="C603" s="10" t="str">
        <f t="shared" si="83"/>
        <v>SUNTIME LIPS FPS 50</v>
      </c>
      <c r="D603" s="10">
        <f t="shared" si="86"/>
        <v>62521</v>
      </c>
      <c r="E603" s="13" t="str">
        <f t="shared" si="87"/>
        <v>30/9/2019</v>
      </c>
      <c r="F603" s="10">
        <f t="shared" si="88"/>
        <v>11202</v>
      </c>
      <c r="G603" s="1" t="str">
        <f t="shared" si="84"/>
        <v>210052PERILOGISTIC - BOD PERILOGISTIC LIBERAD0S</v>
      </c>
      <c r="H603" s="1">
        <f t="shared" si="85"/>
        <v>0</v>
      </c>
      <c r="I603" s="1" t="str">
        <f t="shared" si="89"/>
        <v>.</v>
      </c>
      <c r="K603" s="2"/>
      <c r="L603" s="2"/>
      <c r="M603" s="2">
        <v>62521</v>
      </c>
      <c r="N603" s="4">
        <v>43738</v>
      </c>
      <c r="O603" s="2" t="s">
        <v>292</v>
      </c>
    </row>
    <row r="604" spans="1:15" ht="11.25" customHeight="1" x14ac:dyDescent="0.25">
      <c r="A604" s="10" t="str">
        <f t="shared" si="81"/>
        <v>PERILOGISTIC - BOD PERILOGISTIC LIBERAD0S</v>
      </c>
      <c r="B604" s="10">
        <f t="shared" si="82"/>
        <v>210052</v>
      </c>
      <c r="C604" s="10" t="str">
        <f t="shared" si="83"/>
        <v>SUNTIME LIPS FPS 50</v>
      </c>
      <c r="D604" s="10">
        <f t="shared" si="86"/>
        <v>62641</v>
      </c>
      <c r="E604" s="13" t="str">
        <f t="shared" si="87"/>
        <v>30/9/2019</v>
      </c>
      <c r="F604" s="10">
        <f t="shared" si="88"/>
        <v>11437</v>
      </c>
      <c r="G604" s="1" t="str">
        <f t="shared" si="84"/>
        <v>210052PERILOGISTIC - BOD PERILOGISTIC LIBERAD0S</v>
      </c>
      <c r="H604" s="1">
        <f t="shared" si="85"/>
        <v>0</v>
      </c>
      <c r="I604" s="1" t="str">
        <f t="shared" si="89"/>
        <v>.</v>
      </c>
      <c r="K604" s="2"/>
      <c r="L604" s="2"/>
      <c r="M604" s="2">
        <v>62641</v>
      </c>
      <c r="N604" s="4">
        <v>43738</v>
      </c>
      <c r="O604" s="2" t="s">
        <v>293</v>
      </c>
    </row>
    <row r="605" spans="1:15" ht="11.25" customHeight="1" x14ac:dyDescent="0.25">
      <c r="A605" s="10" t="str">
        <f t="shared" si="81"/>
        <v>PERILOGISTIC - BOD PERILOGISTIC LIBERAD0S</v>
      </c>
      <c r="B605" s="10">
        <f t="shared" si="82"/>
        <v>210065</v>
      </c>
      <c r="C605" s="10" t="str">
        <f t="shared" si="83"/>
        <v>PACK 2 SUNWORK 120 ML + SUNWORK LIPS</v>
      </c>
      <c r="D605" s="10">
        <f t="shared" si="86"/>
        <v>0</v>
      </c>
      <c r="E605" s="13" t="str">
        <f t="shared" si="87"/>
        <v>0</v>
      </c>
      <c r="F605" s="10" t="str">
        <f t="shared" si="88"/>
        <v/>
      </c>
      <c r="G605" s="1" t="str">
        <f t="shared" si="84"/>
        <v>210065PERILOGISTIC - BOD PERILOGISTIC LIBERAD0S</v>
      </c>
      <c r="H605" s="1">
        <f t="shared" si="85"/>
        <v>0</v>
      </c>
      <c r="I605" s="1">
        <f t="shared" si="89"/>
        <v>210065</v>
      </c>
      <c r="K605" s="2" t="s">
        <v>294</v>
      </c>
      <c r="L605" s="2"/>
      <c r="M605" s="2"/>
      <c r="N605" s="2"/>
      <c r="O605" s="2"/>
    </row>
    <row r="606" spans="1:15" ht="11.25" customHeight="1" x14ac:dyDescent="0.25">
      <c r="A606" s="10" t="str">
        <f t="shared" si="81"/>
        <v>PERILOGISTIC - BOD PERILOGISTIC LIBERAD0S</v>
      </c>
      <c r="B606" s="10">
        <f t="shared" si="82"/>
        <v>210065</v>
      </c>
      <c r="C606" s="10" t="str">
        <f t="shared" si="83"/>
        <v>PACK 2 SUNWORK 120 ML + SUNWORK LIPS</v>
      </c>
      <c r="D606" s="10">
        <f t="shared" si="86"/>
        <v>0</v>
      </c>
      <c r="E606" s="13" t="str">
        <f t="shared" si="87"/>
        <v>0</v>
      </c>
      <c r="F606" s="10" t="str">
        <f t="shared" si="88"/>
        <v/>
      </c>
      <c r="G606" s="1" t="str">
        <f t="shared" si="84"/>
        <v>210065PERILOGISTIC - BOD PERILOGISTIC LIBERAD0S</v>
      </c>
      <c r="H606" s="1" t="str">
        <f t="shared" si="85"/>
        <v>PERILOGISTIC - BOD PERILOGISTIC LIBERAD0S</v>
      </c>
      <c r="I606" s="1" t="str">
        <f t="shared" si="89"/>
        <v>.</v>
      </c>
      <c r="K606" s="2"/>
      <c r="L606" s="2" t="s">
        <v>30</v>
      </c>
      <c r="M606" s="2"/>
      <c r="N606" s="2"/>
      <c r="O606" s="2"/>
    </row>
    <row r="607" spans="1:15" ht="11.25" customHeight="1" x14ac:dyDescent="0.25">
      <c r="A607" s="10" t="str">
        <f t="shared" si="81"/>
        <v>PERILOGISTIC - BOD PERILOGISTIC LIBERAD0S</v>
      </c>
      <c r="B607" s="10">
        <f t="shared" si="82"/>
        <v>210065</v>
      </c>
      <c r="C607" s="10" t="str">
        <f t="shared" si="83"/>
        <v>PACK 2 SUNWORK 120 ML + SUNWORK LIPS</v>
      </c>
      <c r="D607" s="10">
        <f t="shared" si="86"/>
        <v>52201</v>
      </c>
      <c r="E607" s="13" t="str">
        <f t="shared" si="87"/>
        <v>31/8/2018</v>
      </c>
      <c r="F607" s="10">
        <f t="shared" si="88"/>
        <v>300</v>
      </c>
      <c r="G607" s="1" t="str">
        <f t="shared" si="84"/>
        <v>210065PERILOGISTIC - BOD PERILOGISTIC LIBERAD0S</v>
      </c>
      <c r="H607" s="1">
        <f t="shared" si="85"/>
        <v>0</v>
      </c>
      <c r="I607" s="1" t="str">
        <f t="shared" si="89"/>
        <v>.</v>
      </c>
      <c r="K607" s="2"/>
      <c r="L607" s="2"/>
      <c r="M607" s="2">
        <v>52201</v>
      </c>
      <c r="N607" s="4">
        <v>43343</v>
      </c>
      <c r="O607" s="2" t="s">
        <v>295</v>
      </c>
    </row>
    <row r="608" spans="1:15" ht="11.25" customHeight="1" x14ac:dyDescent="0.25">
      <c r="A608" s="10" t="str">
        <f t="shared" si="81"/>
        <v>PERILOGISTIC - BOD PERILOGISTIC LIBERAD0S</v>
      </c>
      <c r="B608" s="10">
        <f t="shared" si="82"/>
        <v>220021</v>
      </c>
      <c r="C608" s="10" t="str">
        <f t="shared" si="83"/>
        <v>DERMABLOCK EMULSION 120 ML.</v>
      </c>
      <c r="D608" s="10">
        <f t="shared" si="86"/>
        <v>0</v>
      </c>
      <c r="E608" s="13" t="str">
        <f t="shared" si="87"/>
        <v>0</v>
      </c>
      <c r="F608" s="10" t="str">
        <f t="shared" si="88"/>
        <v/>
      </c>
      <c r="G608" s="1" t="str">
        <f t="shared" si="84"/>
        <v>220021PERILOGISTIC - BOD PERILOGISTIC LIBERAD0S</v>
      </c>
      <c r="H608" s="1">
        <f t="shared" si="85"/>
        <v>0</v>
      </c>
      <c r="I608" s="1">
        <f t="shared" si="89"/>
        <v>220021</v>
      </c>
      <c r="K608" s="2" t="s">
        <v>296</v>
      </c>
      <c r="L608" s="2"/>
      <c r="M608" s="2"/>
      <c r="N608" s="2"/>
      <c r="O608" s="2"/>
    </row>
    <row r="609" spans="1:15" ht="11.25" customHeight="1" x14ac:dyDescent="0.25">
      <c r="A609" s="10" t="str">
        <f t="shared" si="81"/>
        <v>PERILOGISTIC05 - BOD PERILOGISTIC DEVOLUCION</v>
      </c>
      <c r="B609" s="10">
        <f t="shared" si="82"/>
        <v>220021</v>
      </c>
      <c r="C609" s="10" t="str">
        <f t="shared" si="83"/>
        <v>DERMABLOCK EMULSION 120 ML.</v>
      </c>
      <c r="D609" s="10">
        <f t="shared" si="86"/>
        <v>0</v>
      </c>
      <c r="E609" s="13" t="str">
        <f t="shared" si="87"/>
        <v>0</v>
      </c>
      <c r="F609" s="10" t="str">
        <f t="shared" si="88"/>
        <v/>
      </c>
      <c r="G609" s="1" t="str">
        <f t="shared" si="84"/>
        <v>220021PERILOGISTIC05 - BOD PERILOGISTIC DEVOLUCION</v>
      </c>
      <c r="H609" s="1" t="str">
        <f t="shared" si="85"/>
        <v>PERILOGISTIC05 - BOD PERILOGISTIC DEVOLUCION</v>
      </c>
      <c r="I609" s="1" t="str">
        <f t="shared" si="89"/>
        <v>.</v>
      </c>
      <c r="K609" s="2"/>
      <c r="L609" s="2" t="s">
        <v>187</v>
      </c>
      <c r="M609" s="2"/>
      <c r="N609" s="2"/>
      <c r="O609" s="2"/>
    </row>
    <row r="610" spans="1:15" ht="11.25" customHeight="1" x14ac:dyDescent="0.25">
      <c r="A610" s="10" t="str">
        <f t="shared" si="81"/>
        <v>PERILOGISTIC05 - BOD PERILOGISTIC DEVOLUCION</v>
      </c>
      <c r="B610" s="10">
        <f t="shared" si="82"/>
        <v>220021</v>
      </c>
      <c r="C610" s="10" t="str">
        <f t="shared" si="83"/>
        <v>DERMABLOCK EMULSION 120 ML.</v>
      </c>
      <c r="D610" s="10">
        <f t="shared" si="86"/>
        <v>61581</v>
      </c>
      <c r="E610" s="13" t="str">
        <f t="shared" si="87"/>
        <v>30/6/2019</v>
      </c>
      <c r="F610" s="10">
        <f t="shared" si="88"/>
        <v>2</v>
      </c>
      <c r="G610" s="1" t="str">
        <f t="shared" si="84"/>
        <v>220021PERILOGISTIC05 - BOD PERILOGISTIC DEVOLUCION</v>
      </c>
      <c r="H610" s="1">
        <f t="shared" si="85"/>
        <v>0</v>
      </c>
      <c r="I610" s="1" t="str">
        <f t="shared" si="89"/>
        <v>.</v>
      </c>
      <c r="K610" s="2"/>
      <c r="L610" s="2"/>
      <c r="M610" s="2">
        <v>61581</v>
      </c>
      <c r="N610" s="4">
        <v>43646</v>
      </c>
      <c r="O610" s="2" t="s">
        <v>43</v>
      </c>
    </row>
    <row r="611" spans="1:15" ht="11.25" customHeight="1" x14ac:dyDescent="0.25">
      <c r="A611" s="10" t="str">
        <f t="shared" si="81"/>
        <v>PERILOGISTIC05 - BOD PERILOGISTIC DEVOLUCION</v>
      </c>
      <c r="B611" s="10">
        <f t="shared" si="82"/>
        <v>220024</v>
      </c>
      <c r="C611" s="10" t="str">
        <f t="shared" si="83"/>
        <v>DERMABLOCK EMULSION 60 ML. MMR</v>
      </c>
      <c r="D611" s="10">
        <f t="shared" si="86"/>
        <v>0</v>
      </c>
      <c r="E611" s="13" t="str">
        <f t="shared" si="87"/>
        <v>0</v>
      </c>
      <c r="F611" s="10" t="str">
        <f t="shared" si="88"/>
        <v/>
      </c>
      <c r="G611" s="1" t="str">
        <f t="shared" si="84"/>
        <v>220024PERILOGISTIC05 - BOD PERILOGISTIC DEVOLUCION</v>
      </c>
      <c r="H611" s="1">
        <f t="shared" si="85"/>
        <v>0</v>
      </c>
      <c r="I611" s="1">
        <f t="shared" si="89"/>
        <v>220024</v>
      </c>
      <c r="K611" s="2" t="s">
        <v>297</v>
      </c>
      <c r="L611" s="2"/>
      <c r="M611" s="2"/>
      <c r="N611" s="2"/>
      <c r="O611" s="2"/>
    </row>
    <row r="612" spans="1:15" ht="11.25" customHeight="1" x14ac:dyDescent="0.25">
      <c r="A612" s="10" t="str">
        <f t="shared" si="81"/>
        <v>PERILOGISTIC - BOD PERILOGISTIC LIBERAD0S</v>
      </c>
      <c r="B612" s="10">
        <f t="shared" si="82"/>
        <v>220024</v>
      </c>
      <c r="C612" s="10" t="str">
        <f t="shared" si="83"/>
        <v>DERMABLOCK EMULSION 60 ML. MMR</v>
      </c>
      <c r="D612" s="10">
        <f t="shared" si="86"/>
        <v>0</v>
      </c>
      <c r="E612" s="13" t="str">
        <f t="shared" si="87"/>
        <v>0</v>
      </c>
      <c r="F612" s="10" t="str">
        <f t="shared" si="88"/>
        <v/>
      </c>
      <c r="G612" s="1" t="str">
        <f t="shared" si="84"/>
        <v>220024PERILOGISTIC - BOD PERILOGISTIC LIBERAD0S</v>
      </c>
      <c r="H612" s="1" t="str">
        <f t="shared" si="85"/>
        <v>PERILOGISTIC - BOD PERILOGISTIC LIBERAD0S</v>
      </c>
      <c r="I612" s="1" t="str">
        <f t="shared" si="89"/>
        <v>.</v>
      </c>
      <c r="K612" s="2"/>
      <c r="L612" s="2" t="s">
        <v>30</v>
      </c>
      <c r="M612" s="2"/>
      <c r="N612" s="2"/>
      <c r="O612" s="2"/>
    </row>
    <row r="613" spans="1:15" ht="11.25" customHeight="1" x14ac:dyDescent="0.25">
      <c r="A613" s="10" t="str">
        <f t="shared" si="81"/>
        <v>PERILOGISTIC - BOD PERILOGISTIC LIBERAD0S</v>
      </c>
      <c r="B613" s="10">
        <f t="shared" si="82"/>
        <v>220024</v>
      </c>
      <c r="C613" s="10" t="str">
        <f t="shared" si="83"/>
        <v>DERMABLOCK EMULSION 60 ML. MMR</v>
      </c>
      <c r="D613" s="10">
        <f t="shared" si="86"/>
        <v>61581</v>
      </c>
      <c r="E613" s="13" t="str">
        <f t="shared" si="87"/>
        <v>30/6/2019</v>
      </c>
      <c r="F613" s="10">
        <f t="shared" si="88"/>
        <v>4</v>
      </c>
      <c r="G613" s="1" t="str">
        <f t="shared" si="84"/>
        <v>220024PERILOGISTIC - BOD PERILOGISTIC LIBERAD0S</v>
      </c>
      <c r="H613" s="1">
        <f t="shared" si="85"/>
        <v>0</v>
      </c>
      <c r="I613" s="1" t="str">
        <f t="shared" si="89"/>
        <v>.</v>
      </c>
      <c r="K613" s="2"/>
      <c r="L613" s="2"/>
      <c r="M613" s="2">
        <v>61581</v>
      </c>
      <c r="N613" s="4">
        <v>43646</v>
      </c>
      <c r="O613" s="2" t="s">
        <v>54</v>
      </c>
    </row>
    <row r="614" spans="1:15" ht="11.25" customHeight="1" x14ac:dyDescent="0.25">
      <c r="A614" s="10" t="str">
        <f t="shared" si="81"/>
        <v>PERILOGISTIC - BOD PERILOGISTIC LIBERAD0S</v>
      </c>
      <c r="B614" s="10">
        <f t="shared" si="82"/>
        <v>220027</v>
      </c>
      <c r="C614" s="10" t="str">
        <f t="shared" si="83"/>
        <v>SUNWORK SPRAY 120 ML</v>
      </c>
      <c r="D614" s="10">
        <f t="shared" si="86"/>
        <v>0</v>
      </c>
      <c r="E614" s="13" t="str">
        <f t="shared" si="87"/>
        <v>0</v>
      </c>
      <c r="F614" s="10" t="str">
        <f t="shared" si="88"/>
        <v/>
      </c>
      <c r="G614" s="1" t="str">
        <f t="shared" si="84"/>
        <v>220027PERILOGISTIC - BOD PERILOGISTIC LIBERAD0S</v>
      </c>
      <c r="H614" s="1">
        <f t="shared" si="85"/>
        <v>0</v>
      </c>
      <c r="I614" s="1">
        <f t="shared" si="89"/>
        <v>220027</v>
      </c>
      <c r="K614" s="2" t="s">
        <v>298</v>
      </c>
      <c r="L614" s="2"/>
      <c r="M614" s="2"/>
      <c r="N614" s="2"/>
      <c r="O614" s="2"/>
    </row>
    <row r="615" spans="1:15" ht="11.25" customHeight="1" x14ac:dyDescent="0.25">
      <c r="A615" s="10" t="str">
        <f t="shared" si="81"/>
        <v>JL - BODEGA JL</v>
      </c>
      <c r="B615" s="10">
        <f t="shared" si="82"/>
        <v>220027</v>
      </c>
      <c r="C615" s="10" t="str">
        <f t="shared" si="83"/>
        <v>SUNWORK SPRAY 120 ML</v>
      </c>
      <c r="D615" s="10">
        <f t="shared" si="86"/>
        <v>0</v>
      </c>
      <c r="E615" s="13" t="str">
        <f t="shared" si="87"/>
        <v>0</v>
      </c>
      <c r="F615" s="10" t="str">
        <f t="shared" si="88"/>
        <v/>
      </c>
      <c r="G615" s="1" t="str">
        <f t="shared" si="84"/>
        <v>220027JL - BODEGA JL</v>
      </c>
      <c r="H615" s="1" t="str">
        <f t="shared" si="85"/>
        <v>JL - BODEGA JL</v>
      </c>
      <c r="I615" s="1" t="str">
        <f t="shared" si="89"/>
        <v>.</v>
      </c>
      <c r="K615" s="2"/>
      <c r="L615" s="2" t="s">
        <v>40</v>
      </c>
      <c r="M615" s="2"/>
      <c r="N615" s="2"/>
      <c r="O615" s="2"/>
    </row>
    <row r="616" spans="1:15" ht="11.25" customHeight="1" x14ac:dyDescent="0.25">
      <c r="A616" s="10" t="str">
        <f t="shared" si="81"/>
        <v>JL - BODEGA JL</v>
      </c>
      <c r="B616" s="10">
        <f t="shared" si="82"/>
        <v>220027</v>
      </c>
      <c r="C616" s="10" t="str">
        <f t="shared" si="83"/>
        <v>SUNWORK SPRAY 120 ML</v>
      </c>
      <c r="D616" s="10">
        <f t="shared" si="86"/>
        <v>51341</v>
      </c>
      <c r="E616" s="13" t="str">
        <f t="shared" si="87"/>
        <v>30/11/2016</v>
      </c>
      <c r="F616" s="10">
        <f t="shared" si="88"/>
        <v>39</v>
      </c>
      <c r="G616" s="1" t="str">
        <f t="shared" si="84"/>
        <v>220027JL - BODEGA JL</v>
      </c>
      <c r="H616" s="1">
        <f t="shared" si="85"/>
        <v>0</v>
      </c>
      <c r="I616" s="1" t="str">
        <f t="shared" si="89"/>
        <v>.</v>
      </c>
      <c r="K616" s="2"/>
      <c r="L616" s="2"/>
      <c r="M616" s="2">
        <v>51341</v>
      </c>
      <c r="N616" s="4">
        <v>42704</v>
      </c>
      <c r="O616" s="2" t="s">
        <v>155</v>
      </c>
    </row>
    <row r="617" spans="1:15" ht="11.25" customHeight="1" x14ac:dyDescent="0.25">
      <c r="A617" s="10" t="str">
        <f t="shared" si="81"/>
        <v>OFICINA - BODEGA OFICINA</v>
      </c>
      <c r="B617" s="10">
        <f t="shared" si="82"/>
        <v>220027</v>
      </c>
      <c r="C617" s="10" t="str">
        <f t="shared" si="83"/>
        <v>SUNWORK SPRAY 120 ML</v>
      </c>
      <c r="D617" s="10">
        <f t="shared" si="86"/>
        <v>0</v>
      </c>
      <c r="E617" s="13" t="str">
        <f t="shared" si="87"/>
        <v>0</v>
      </c>
      <c r="F617" s="10" t="str">
        <f t="shared" si="88"/>
        <v/>
      </c>
      <c r="G617" s="1" t="str">
        <f t="shared" si="84"/>
        <v>220027OFICINA - BODEGA OFICINA</v>
      </c>
      <c r="H617" s="1" t="str">
        <f t="shared" si="85"/>
        <v>OFICINA - BODEGA OFICINA</v>
      </c>
      <c r="I617" s="1" t="str">
        <f t="shared" si="89"/>
        <v>.</v>
      </c>
      <c r="K617" s="2"/>
      <c r="L617" s="2" t="s">
        <v>19</v>
      </c>
      <c r="M617" s="2"/>
      <c r="N617" s="2"/>
      <c r="O617" s="2"/>
    </row>
    <row r="618" spans="1:15" ht="11.25" customHeight="1" x14ac:dyDescent="0.25">
      <c r="A618" s="10" t="str">
        <f t="shared" si="81"/>
        <v>OFICINA - BODEGA OFICINA</v>
      </c>
      <c r="B618" s="10">
        <f t="shared" si="82"/>
        <v>220027</v>
      </c>
      <c r="C618" s="10" t="str">
        <f t="shared" si="83"/>
        <v>SUNWORK SPRAY 120 ML</v>
      </c>
      <c r="D618" s="10">
        <f t="shared" si="86"/>
        <v>52391</v>
      </c>
      <c r="E618" s="13" t="str">
        <f t="shared" si="87"/>
        <v>28/2/2017</v>
      </c>
      <c r="F618" s="10">
        <f t="shared" si="88"/>
        <v>31</v>
      </c>
      <c r="G618" s="1" t="str">
        <f t="shared" si="84"/>
        <v>220027OFICINA - BODEGA OFICINA</v>
      </c>
      <c r="H618" s="1">
        <f t="shared" si="85"/>
        <v>0</v>
      </c>
      <c r="I618" s="1" t="str">
        <f t="shared" si="89"/>
        <v>.</v>
      </c>
      <c r="K618" s="2"/>
      <c r="L618" s="2"/>
      <c r="M618" s="2">
        <v>52391</v>
      </c>
      <c r="N618" s="4">
        <v>42794</v>
      </c>
      <c r="O618" s="2" t="s">
        <v>299</v>
      </c>
    </row>
    <row r="619" spans="1:15" ht="11.25" customHeight="1" x14ac:dyDescent="0.25">
      <c r="A619" s="10" t="str">
        <f t="shared" si="81"/>
        <v>OFICINA - BODEGA OFICINA</v>
      </c>
      <c r="B619" s="10">
        <f t="shared" si="82"/>
        <v>220027</v>
      </c>
      <c r="C619" s="10" t="str">
        <f t="shared" si="83"/>
        <v>SUNWORK SPRAY 120 ML</v>
      </c>
      <c r="D619" s="10">
        <f t="shared" si="86"/>
        <v>53321</v>
      </c>
      <c r="E619" s="13" t="str">
        <f t="shared" si="87"/>
        <v>30/5/2017</v>
      </c>
      <c r="F619" s="10">
        <f t="shared" si="88"/>
        <v>9</v>
      </c>
      <c r="G619" s="1" t="str">
        <f t="shared" si="84"/>
        <v>220027OFICINA - BODEGA OFICINA</v>
      </c>
      <c r="H619" s="1">
        <f t="shared" si="85"/>
        <v>0</v>
      </c>
      <c r="I619" s="1" t="str">
        <f t="shared" si="89"/>
        <v>.</v>
      </c>
      <c r="K619" s="2"/>
      <c r="L619" s="2"/>
      <c r="M619" s="2">
        <v>53321</v>
      </c>
      <c r="N619" s="4">
        <v>42885</v>
      </c>
      <c r="O619" s="2" t="s">
        <v>147</v>
      </c>
    </row>
    <row r="620" spans="1:15" ht="11.25" customHeight="1" x14ac:dyDescent="0.25">
      <c r="A620" s="10" t="str">
        <f t="shared" si="81"/>
        <v>OFICINA - BODEGA OFICINA</v>
      </c>
      <c r="B620" s="10">
        <f t="shared" si="82"/>
        <v>220027</v>
      </c>
      <c r="C620" s="10" t="str">
        <f t="shared" si="83"/>
        <v>SUNWORK SPRAY 120 ML</v>
      </c>
      <c r="D620" s="10">
        <f t="shared" si="86"/>
        <v>60271</v>
      </c>
      <c r="E620" s="13" t="str">
        <f t="shared" si="87"/>
        <v>30/7/2017</v>
      </c>
      <c r="F620" s="10">
        <f t="shared" si="88"/>
        <v>8</v>
      </c>
      <c r="G620" s="1" t="str">
        <f t="shared" si="84"/>
        <v>220027OFICINA - BODEGA OFICINA</v>
      </c>
      <c r="H620" s="1">
        <f t="shared" si="85"/>
        <v>0</v>
      </c>
      <c r="I620" s="1" t="str">
        <f t="shared" si="89"/>
        <v>.</v>
      </c>
      <c r="K620" s="2"/>
      <c r="L620" s="2"/>
      <c r="M620" s="2">
        <v>60271</v>
      </c>
      <c r="N620" s="4">
        <v>42946</v>
      </c>
      <c r="O620" s="2" t="s">
        <v>58</v>
      </c>
    </row>
    <row r="621" spans="1:15" ht="11.25" customHeight="1" x14ac:dyDescent="0.25">
      <c r="A621" s="10" t="str">
        <f t="shared" si="81"/>
        <v>OFICINA - BODEGA OFICINA</v>
      </c>
      <c r="B621" s="10">
        <f t="shared" si="82"/>
        <v>220027</v>
      </c>
      <c r="C621" s="10" t="str">
        <f t="shared" si="83"/>
        <v>SUNWORK SPRAY 120 ML</v>
      </c>
      <c r="D621" s="10">
        <f t="shared" si="86"/>
        <v>61511</v>
      </c>
      <c r="E621" s="13" t="str">
        <f t="shared" si="87"/>
        <v>30/11/2017</v>
      </c>
      <c r="F621" s="10">
        <f t="shared" si="88"/>
        <v>50</v>
      </c>
      <c r="G621" s="1" t="str">
        <f t="shared" si="84"/>
        <v>220027OFICINA - BODEGA OFICINA</v>
      </c>
      <c r="H621" s="1">
        <f t="shared" si="85"/>
        <v>0</v>
      </c>
      <c r="I621" s="1" t="str">
        <f t="shared" si="89"/>
        <v>.</v>
      </c>
      <c r="K621" s="2"/>
      <c r="L621" s="2"/>
      <c r="M621" s="2">
        <v>61511</v>
      </c>
      <c r="N621" s="4">
        <v>43069</v>
      </c>
      <c r="O621" s="2" t="s">
        <v>278</v>
      </c>
    </row>
    <row r="622" spans="1:15" ht="11.25" customHeight="1" x14ac:dyDescent="0.25">
      <c r="A622" s="10" t="str">
        <f t="shared" si="81"/>
        <v>PERILOGISTIC - BOD PERILOGISTIC LIBERAD0S</v>
      </c>
      <c r="B622" s="10">
        <f t="shared" si="82"/>
        <v>220027</v>
      </c>
      <c r="C622" s="10" t="str">
        <f t="shared" si="83"/>
        <v>SUNWORK SPRAY 120 ML</v>
      </c>
      <c r="D622" s="10">
        <f t="shared" si="86"/>
        <v>0</v>
      </c>
      <c r="E622" s="13" t="str">
        <f t="shared" si="87"/>
        <v>0</v>
      </c>
      <c r="F622" s="10" t="str">
        <f t="shared" si="88"/>
        <v/>
      </c>
      <c r="G622" s="1" t="str">
        <f t="shared" si="84"/>
        <v>220027PERILOGISTIC - BOD PERILOGISTIC LIBERAD0S</v>
      </c>
      <c r="H622" s="1" t="str">
        <f t="shared" si="85"/>
        <v>PERILOGISTIC - BOD PERILOGISTIC LIBERAD0S</v>
      </c>
      <c r="I622" s="1" t="str">
        <f t="shared" si="89"/>
        <v>.</v>
      </c>
      <c r="K622" s="2"/>
      <c r="L622" s="2" t="s">
        <v>30</v>
      </c>
      <c r="M622" s="2"/>
      <c r="N622" s="2"/>
      <c r="O622" s="2"/>
    </row>
    <row r="623" spans="1:15" ht="11.25" customHeight="1" x14ac:dyDescent="0.25">
      <c r="A623" s="10" t="str">
        <f t="shared" si="81"/>
        <v>PERILOGISTIC - BOD PERILOGISTIC LIBERAD0S</v>
      </c>
      <c r="B623" s="10">
        <f t="shared" si="82"/>
        <v>220027</v>
      </c>
      <c r="C623" s="10" t="str">
        <f t="shared" si="83"/>
        <v>SUNWORK SPRAY 120 ML</v>
      </c>
      <c r="D623" s="10">
        <f t="shared" si="86"/>
        <v>52391</v>
      </c>
      <c r="E623" s="13" t="str">
        <f t="shared" si="87"/>
        <v>28/2/2017</v>
      </c>
      <c r="F623" s="10">
        <f t="shared" si="88"/>
        <v>2260</v>
      </c>
      <c r="G623" s="1" t="str">
        <f t="shared" si="84"/>
        <v>220027PERILOGISTIC - BOD PERILOGISTIC LIBERAD0S</v>
      </c>
      <c r="H623" s="1">
        <f t="shared" si="85"/>
        <v>0</v>
      </c>
      <c r="I623" s="1" t="str">
        <f t="shared" si="89"/>
        <v>.</v>
      </c>
      <c r="K623" s="2"/>
      <c r="L623" s="2"/>
      <c r="M623" s="2">
        <v>52391</v>
      </c>
      <c r="N623" s="4">
        <v>42794</v>
      </c>
      <c r="O623" s="2" t="s">
        <v>300</v>
      </c>
    </row>
    <row r="624" spans="1:15" ht="11.25" customHeight="1" x14ac:dyDescent="0.25">
      <c r="A624" s="10" t="str">
        <f t="shared" si="81"/>
        <v>PERILOGISTIC - BOD PERILOGISTIC LIBERAD0S</v>
      </c>
      <c r="B624" s="10">
        <f t="shared" si="82"/>
        <v>220027</v>
      </c>
      <c r="C624" s="10" t="str">
        <f t="shared" si="83"/>
        <v>SUNWORK SPRAY 120 ML</v>
      </c>
      <c r="D624" s="10">
        <f t="shared" si="86"/>
        <v>60271</v>
      </c>
      <c r="E624" s="13" t="str">
        <f t="shared" si="87"/>
        <v>30/7/2017</v>
      </c>
      <c r="F624" s="10">
        <f t="shared" si="88"/>
        <v>2681</v>
      </c>
      <c r="G624" s="1" t="str">
        <f t="shared" si="84"/>
        <v>220027PERILOGISTIC - BOD PERILOGISTIC LIBERAD0S</v>
      </c>
      <c r="H624" s="1">
        <f t="shared" si="85"/>
        <v>0</v>
      </c>
      <c r="I624" s="1" t="str">
        <f t="shared" si="89"/>
        <v>.</v>
      </c>
      <c r="K624" s="2"/>
      <c r="L624" s="2"/>
      <c r="M624" s="2">
        <v>60271</v>
      </c>
      <c r="N624" s="4">
        <v>42946</v>
      </c>
      <c r="O624" s="2" t="s">
        <v>301</v>
      </c>
    </row>
    <row r="625" spans="1:15" ht="11.25" customHeight="1" x14ac:dyDescent="0.25">
      <c r="A625" s="10" t="str">
        <f t="shared" si="81"/>
        <v>PERILOGISTIC - BOD PERILOGISTIC LIBERAD0S</v>
      </c>
      <c r="B625" s="10">
        <f t="shared" si="82"/>
        <v>220027</v>
      </c>
      <c r="C625" s="10" t="str">
        <f t="shared" si="83"/>
        <v>SUNWORK SPRAY 120 ML</v>
      </c>
      <c r="D625" s="10">
        <f t="shared" si="86"/>
        <v>61511</v>
      </c>
      <c r="E625" s="13" t="str">
        <f t="shared" si="87"/>
        <v>30/11/2017</v>
      </c>
      <c r="F625" s="10">
        <f t="shared" si="88"/>
        <v>1</v>
      </c>
      <c r="G625" s="1" t="str">
        <f t="shared" si="84"/>
        <v>220027PERILOGISTIC - BOD PERILOGISTIC LIBERAD0S</v>
      </c>
      <c r="H625" s="1">
        <f t="shared" si="85"/>
        <v>0</v>
      </c>
      <c r="I625" s="1" t="str">
        <f t="shared" si="89"/>
        <v>.</v>
      </c>
      <c r="K625" s="2"/>
      <c r="L625" s="2"/>
      <c r="M625" s="2">
        <v>61511</v>
      </c>
      <c r="N625" s="4">
        <v>43069</v>
      </c>
      <c r="O625" s="2" t="s">
        <v>53</v>
      </c>
    </row>
    <row r="626" spans="1:15" ht="11.25" customHeight="1" x14ac:dyDescent="0.25">
      <c r="A626" s="10" t="str">
        <f t="shared" si="81"/>
        <v>PERILOGISTIC - BOD PERILOGISTIC LIBERAD0S</v>
      </c>
      <c r="B626" s="10">
        <f t="shared" si="82"/>
        <v>220027</v>
      </c>
      <c r="C626" s="10" t="str">
        <f t="shared" si="83"/>
        <v>SUNWORK SPRAY 120 ML</v>
      </c>
      <c r="D626" s="10">
        <f t="shared" si="86"/>
        <v>62751</v>
      </c>
      <c r="E626" s="13" t="str">
        <f t="shared" si="87"/>
        <v>31/10/2019</v>
      </c>
      <c r="F626" s="10">
        <f t="shared" si="88"/>
        <v>3686</v>
      </c>
      <c r="G626" s="1" t="str">
        <f t="shared" si="84"/>
        <v>220027PERILOGISTIC - BOD PERILOGISTIC LIBERAD0S</v>
      </c>
      <c r="H626" s="1">
        <f t="shared" si="85"/>
        <v>0</v>
      </c>
      <c r="I626" s="1" t="str">
        <f t="shared" si="89"/>
        <v>.</v>
      </c>
      <c r="K626" s="2"/>
      <c r="L626" s="2"/>
      <c r="M626" s="2">
        <v>62751</v>
      </c>
      <c r="N626" s="4">
        <v>43769</v>
      </c>
      <c r="O626" s="2" t="s">
        <v>302</v>
      </c>
    </row>
    <row r="627" spans="1:15" ht="11.25" customHeight="1" x14ac:dyDescent="0.25">
      <c r="A627" s="10" t="str">
        <f t="shared" si="81"/>
        <v>PERILOGISTIC - BOD PERILOGISTIC LIBERAD0S</v>
      </c>
      <c r="B627" s="10">
        <f t="shared" si="82"/>
        <v>220027</v>
      </c>
      <c r="C627" s="10" t="str">
        <f t="shared" si="83"/>
        <v>SUNWORK SPRAY 120 ML</v>
      </c>
      <c r="D627" s="10">
        <f t="shared" si="86"/>
        <v>70041</v>
      </c>
      <c r="E627" s="13" t="str">
        <f t="shared" si="87"/>
        <v>31/1/2020</v>
      </c>
      <c r="F627" s="10">
        <f t="shared" si="88"/>
        <v>4227</v>
      </c>
      <c r="G627" s="1" t="str">
        <f t="shared" si="84"/>
        <v>220027PERILOGISTIC - BOD PERILOGISTIC LIBERAD0S</v>
      </c>
      <c r="H627" s="1">
        <f t="shared" si="85"/>
        <v>0</v>
      </c>
      <c r="I627" s="1" t="str">
        <f t="shared" si="89"/>
        <v>.</v>
      </c>
      <c r="K627" s="2"/>
      <c r="L627" s="2"/>
      <c r="M627" s="2">
        <v>70041</v>
      </c>
      <c r="N627" s="4">
        <v>43861</v>
      </c>
      <c r="O627" s="2" t="s">
        <v>303</v>
      </c>
    </row>
    <row r="628" spans="1:15" ht="11.25" customHeight="1" x14ac:dyDescent="0.25">
      <c r="A628" s="10" t="str">
        <f t="shared" si="81"/>
        <v>PERILOGISTIC01 - BOD PERILOGISTIC BAJA</v>
      </c>
      <c r="B628" s="10">
        <f t="shared" si="82"/>
        <v>220027</v>
      </c>
      <c r="C628" s="10" t="str">
        <f t="shared" si="83"/>
        <v>SUNWORK SPRAY 120 ML</v>
      </c>
      <c r="D628" s="10">
        <f t="shared" si="86"/>
        <v>0</v>
      </c>
      <c r="E628" s="13" t="str">
        <f t="shared" si="87"/>
        <v>0</v>
      </c>
      <c r="F628" s="10" t="str">
        <f t="shared" si="88"/>
        <v/>
      </c>
      <c r="G628" s="1" t="str">
        <f t="shared" si="84"/>
        <v>220027PERILOGISTIC01 - BOD PERILOGISTIC BAJA</v>
      </c>
      <c r="H628" s="1" t="str">
        <f t="shared" si="85"/>
        <v>PERILOGISTIC01 - BOD PERILOGISTIC BAJA</v>
      </c>
      <c r="I628" s="1" t="str">
        <f t="shared" si="89"/>
        <v>.</v>
      </c>
      <c r="K628" s="2"/>
      <c r="L628" s="2" t="s">
        <v>52</v>
      </c>
      <c r="M628" s="2"/>
      <c r="N628" s="2"/>
      <c r="O628" s="2"/>
    </row>
    <row r="629" spans="1:15" ht="11.25" customHeight="1" x14ac:dyDescent="0.25">
      <c r="A629" s="10" t="str">
        <f t="shared" si="81"/>
        <v>PERILOGISTIC01 - BOD PERILOGISTIC BAJA</v>
      </c>
      <c r="B629" s="10">
        <f t="shared" si="82"/>
        <v>220027</v>
      </c>
      <c r="C629" s="10" t="str">
        <f t="shared" si="83"/>
        <v>SUNWORK SPRAY 120 ML</v>
      </c>
      <c r="D629" s="10">
        <f t="shared" si="86"/>
        <v>42411</v>
      </c>
      <c r="E629" s="13" t="str">
        <f t="shared" si="87"/>
        <v>29/2/2016</v>
      </c>
      <c r="F629" s="10">
        <f t="shared" si="88"/>
        <v>13</v>
      </c>
      <c r="G629" s="1" t="str">
        <f t="shared" si="84"/>
        <v>220027PERILOGISTIC01 - BOD PERILOGISTIC BAJA</v>
      </c>
      <c r="H629" s="1">
        <f t="shared" si="85"/>
        <v>0</v>
      </c>
      <c r="I629" s="1" t="str">
        <f t="shared" si="89"/>
        <v>.</v>
      </c>
      <c r="K629" s="2"/>
      <c r="L629" s="2"/>
      <c r="M629" s="2">
        <v>42411</v>
      </c>
      <c r="N629" s="4">
        <v>42429</v>
      </c>
      <c r="O629" s="2" t="s">
        <v>172</v>
      </c>
    </row>
    <row r="630" spans="1:15" ht="11.25" customHeight="1" x14ac:dyDescent="0.25">
      <c r="A630" s="10" t="str">
        <f t="shared" si="81"/>
        <v>PERILOGISTIC01 - BOD PERILOGISTIC BAJA</v>
      </c>
      <c r="B630" s="10">
        <f t="shared" si="82"/>
        <v>220027</v>
      </c>
      <c r="C630" s="10" t="str">
        <f t="shared" si="83"/>
        <v>SUNWORK SPRAY 120 ML</v>
      </c>
      <c r="D630" s="10">
        <f t="shared" si="86"/>
        <v>51341</v>
      </c>
      <c r="E630" s="13" t="str">
        <f t="shared" si="87"/>
        <v>30/11/2016</v>
      </c>
      <c r="F630" s="10">
        <f t="shared" si="88"/>
        <v>680</v>
      </c>
      <c r="G630" s="1" t="str">
        <f t="shared" si="84"/>
        <v>220027PERILOGISTIC01 - BOD PERILOGISTIC BAJA</v>
      </c>
      <c r="H630" s="1">
        <f t="shared" si="85"/>
        <v>0</v>
      </c>
      <c r="I630" s="1" t="str">
        <f t="shared" si="89"/>
        <v>.</v>
      </c>
      <c r="K630" s="2"/>
      <c r="L630" s="2"/>
      <c r="M630" s="2">
        <v>51341</v>
      </c>
      <c r="N630" s="4">
        <v>42704</v>
      </c>
      <c r="O630" s="2" t="s">
        <v>304</v>
      </c>
    </row>
    <row r="631" spans="1:15" ht="11.25" customHeight="1" x14ac:dyDescent="0.25">
      <c r="A631" s="10" t="str">
        <f t="shared" si="81"/>
        <v>PERILOGISTIC01 - BOD PERILOGISTIC BAJA</v>
      </c>
      <c r="B631" s="10">
        <f t="shared" si="82"/>
        <v>220027</v>
      </c>
      <c r="C631" s="10" t="str">
        <f t="shared" si="83"/>
        <v>SUNWORK SPRAY 120 ML</v>
      </c>
      <c r="D631" s="10">
        <f t="shared" si="86"/>
        <v>52391</v>
      </c>
      <c r="E631" s="13" t="str">
        <f t="shared" si="87"/>
        <v>28/2/2017</v>
      </c>
      <c r="F631" s="10">
        <f t="shared" si="88"/>
        <v>20</v>
      </c>
      <c r="G631" s="1" t="str">
        <f t="shared" si="84"/>
        <v>220027PERILOGISTIC01 - BOD PERILOGISTIC BAJA</v>
      </c>
      <c r="H631" s="1">
        <f t="shared" si="85"/>
        <v>0</v>
      </c>
      <c r="I631" s="1" t="str">
        <f t="shared" si="89"/>
        <v>.</v>
      </c>
      <c r="K631" s="2"/>
      <c r="L631" s="2"/>
      <c r="M631" s="2">
        <v>52391</v>
      </c>
      <c r="N631" s="4">
        <v>42794</v>
      </c>
      <c r="O631" s="2" t="s">
        <v>193</v>
      </c>
    </row>
    <row r="632" spans="1:15" ht="11.25" customHeight="1" x14ac:dyDescent="0.25">
      <c r="A632" s="10" t="str">
        <f t="shared" si="81"/>
        <v>PERILOGISTIC01 - BOD PERILOGISTIC BAJA</v>
      </c>
      <c r="B632" s="10">
        <f t="shared" si="82"/>
        <v>220027</v>
      </c>
      <c r="C632" s="10" t="str">
        <f t="shared" si="83"/>
        <v>SUNWORK SPRAY 120 ML</v>
      </c>
      <c r="D632" s="10">
        <f t="shared" si="86"/>
        <v>53321</v>
      </c>
      <c r="E632" s="13" t="str">
        <f t="shared" si="87"/>
        <v>30/5/2017</v>
      </c>
      <c r="F632" s="10">
        <f t="shared" si="88"/>
        <v>1</v>
      </c>
      <c r="G632" s="1" t="str">
        <f t="shared" si="84"/>
        <v>220027PERILOGISTIC01 - BOD PERILOGISTIC BAJA</v>
      </c>
      <c r="H632" s="1">
        <f t="shared" si="85"/>
        <v>0</v>
      </c>
      <c r="I632" s="1" t="str">
        <f t="shared" si="89"/>
        <v>.</v>
      </c>
      <c r="K632" s="2"/>
      <c r="L632" s="2"/>
      <c r="M632" s="2">
        <v>53321</v>
      </c>
      <c r="N632" s="4">
        <v>42885</v>
      </c>
      <c r="O632" s="2" t="s">
        <v>53</v>
      </c>
    </row>
    <row r="633" spans="1:15" ht="11.25" customHeight="1" x14ac:dyDescent="0.25">
      <c r="A633" s="10" t="str">
        <f t="shared" si="81"/>
        <v>PERILOGISTIC03 - BOD PERILOGISTIC DETERIORADOS</v>
      </c>
      <c r="B633" s="10">
        <f t="shared" si="82"/>
        <v>220027</v>
      </c>
      <c r="C633" s="10" t="str">
        <f t="shared" si="83"/>
        <v>SUNWORK SPRAY 120 ML</v>
      </c>
      <c r="D633" s="10">
        <f t="shared" si="86"/>
        <v>0</v>
      </c>
      <c r="E633" s="13" t="str">
        <f t="shared" si="87"/>
        <v>0</v>
      </c>
      <c r="F633" s="10" t="str">
        <f t="shared" si="88"/>
        <v/>
      </c>
      <c r="G633" s="1" t="str">
        <f t="shared" si="84"/>
        <v>220027PERILOGISTIC03 - BOD PERILOGISTIC DETERIORADOS</v>
      </c>
      <c r="H633" s="1" t="str">
        <f t="shared" si="85"/>
        <v>PERILOGISTIC03 - BOD PERILOGISTIC DETERIORADOS</v>
      </c>
      <c r="I633" s="1" t="str">
        <f t="shared" si="89"/>
        <v>.</v>
      </c>
      <c r="K633" s="2"/>
      <c r="L633" s="2" t="s">
        <v>57</v>
      </c>
      <c r="M633" s="2"/>
      <c r="N633" s="2"/>
      <c r="O633" s="2"/>
    </row>
    <row r="634" spans="1:15" ht="11.25" customHeight="1" x14ac:dyDescent="0.25">
      <c r="A634" s="10" t="str">
        <f t="shared" si="81"/>
        <v>PERILOGISTIC03 - BOD PERILOGISTIC DETERIORADOS</v>
      </c>
      <c r="B634" s="10">
        <f t="shared" si="82"/>
        <v>220027</v>
      </c>
      <c r="C634" s="10" t="str">
        <f t="shared" si="83"/>
        <v>SUNWORK SPRAY 120 ML</v>
      </c>
      <c r="D634" s="10">
        <f t="shared" si="86"/>
        <v>52391</v>
      </c>
      <c r="E634" s="13" t="str">
        <f t="shared" si="87"/>
        <v>28/2/2017</v>
      </c>
      <c r="F634" s="10">
        <f t="shared" si="88"/>
        <v>929</v>
      </c>
      <c r="G634" s="1" t="str">
        <f t="shared" si="84"/>
        <v>220027PERILOGISTIC03 - BOD PERILOGISTIC DETERIORADOS</v>
      </c>
      <c r="H634" s="1">
        <f t="shared" si="85"/>
        <v>0</v>
      </c>
      <c r="I634" s="1" t="str">
        <f t="shared" si="89"/>
        <v>.</v>
      </c>
      <c r="K634" s="2"/>
      <c r="L634" s="2"/>
      <c r="M634" s="2">
        <v>52391</v>
      </c>
      <c r="N634" s="4">
        <v>42794</v>
      </c>
      <c r="O634" s="2" t="s">
        <v>305</v>
      </c>
    </row>
    <row r="635" spans="1:15" ht="11.25" customHeight="1" x14ac:dyDescent="0.25">
      <c r="A635" s="10" t="str">
        <f t="shared" si="81"/>
        <v>PERILOGISTIC03 - BOD PERILOGISTIC DETERIORADOS</v>
      </c>
      <c r="B635" s="10">
        <f t="shared" si="82"/>
        <v>220027</v>
      </c>
      <c r="C635" s="10" t="str">
        <f t="shared" si="83"/>
        <v>SUNWORK SPRAY 120 ML</v>
      </c>
      <c r="D635" s="10">
        <f t="shared" si="86"/>
        <v>53321</v>
      </c>
      <c r="E635" s="13" t="str">
        <f t="shared" si="87"/>
        <v>30/5/2017</v>
      </c>
      <c r="F635" s="10">
        <f t="shared" si="88"/>
        <v>1</v>
      </c>
      <c r="G635" s="1" t="str">
        <f t="shared" si="84"/>
        <v>220027PERILOGISTIC03 - BOD PERILOGISTIC DETERIORADOS</v>
      </c>
      <c r="H635" s="1">
        <f t="shared" si="85"/>
        <v>0</v>
      </c>
      <c r="I635" s="1" t="str">
        <f t="shared" si="89"/>
        <v>.</v>
      </c>
      <c r="K635" s="2"/>
      <c r="L635" s="2"/>
      <c r="M635" s="2">
        <v>53321</v>
      </c>
      <c r="N635" s="4">
        <v>42885</v>
      </c>
      <c r="O635" s="2" t="s">
        <v>53</v>
      </c>
    </row>
    <row r="636" spans="1:15" ht="11.25" customHeight="1" x14ac:dyDescent="0.25">
      <c r="A636" s="10" t="str">
        <f t="shared" si="81"/>
        <v>PERILOGISTIC04 - BOD PERILOGISTIC CANJE</v>
      </c>
      <c r="B636" s="10">
        <f t="shared" si="82"/>
        <v>220027</v>
      </c>
      <c r="C636" s="10" t="str">
        <f t="shared" si="83"/>
        <v>SUNWORK SPRAY 120 ML</v>
      </c>
      <c r="D636" s="10">
        <f t="shared" si="86"/>
        <v>0</v>
      </c>
      <c r="E636" s="13" t="str">
        <f t="shared" si="87"/>
        <v>0</v>
      </c>
      <c r="F636" s="10" t="str">
        <f t="shared" si="88"/>
        <v/>
      </c>
      <c r="G636" s="1" t="str">
        <f t="shared" si="84"/>
        <v>220027PERILOGISTIC04 - BOD PERILOGISTIC CANJE</v>
      </c>
      <c r="H636" s="1" t="str">
        <f t="shared" si="85"/>
        <v>PERILOGISTIC04 - BOD PERILOGISTIC CANJE</v>
      </c>
      <c r="I636" s="1" t="str">
        <f t="shared" si="89"/>
        <v>.</v>
      </c>
      <c r="K636" s="2"/>
      <c r="L636" s="2" t="s">
        <v>59</v>
      </c>
      <c r="M636" s="2"/>
      <c r="N636" s="2"/>
      <c r="O636" s="2"/>
    </row>
    <row r="637" spans="1:15" ht="11.25" customHeight="1" x14ac:dyDescent="0.25">
      <c r="A637" s="10" t="str">
        <f t="shared" si="81"/>
        <v>PERILOGISTIC04 - BOD PERILOGISTIC CANJE</v>
      </c>
      <c r="B637" s="10">
        <f t="shared" si="82"/>
        <v>220027</v>
      </c>
      <c r="C637" s="10" t="str">
        <f t="shared" si="83"/>
        <v>SUNWORK SPRAY 120 ML</v>
      </c>
      <c r="D637" s="10">
        <f t="shared" si="86"/>
        <v>53321</v>
      </c>
      <c r="E637" s="13" t="str">
        <f t="shared" si="87"/>
        <v>30/5/2017</v>
      </c>
      <c r="F637" s="10">
        <f t="shared" si="88"/>
        <v>15</v>
      </c>
      <c r="G637" s="1" t="str">
        <f t="shared" si="84"/>
        <v>220027PERILOGISTIC04 - BOD PERILOGISTIC CANJE</v>
      </c>
      <c r="H637" s="1">
        <f t="shared" si="85"/>
        <v>0</v>
      </c>
      <c r="I637" s="1" t="str">
        <f t="shared" si="89"/>
        <v>.</v>
      </c>
      <c r="K637" s="2"/>
      <c r="L637" s="2"/>
      <c r="M637" s="2">
        <v>53321</v>
      </c>
      <c r="N637" s="4">
        <v>42885</v>
      </c>
      <c r="O637" s="2" t="s">
        <v>159</v>
      </c>
    </row>
    <row r="638" spans="1:15" ht="11.25" customHeight="1" x14ac:dyDescent="0.25">
      <c r="A638" s="10" t="str">
        <f t="shared" si="81"/>
        <v>PERILOGISTIC05 - BOD PERILOGISTIC DEVOLUCION</v>
      </c>
      <c r="B638" s="10">
        <f t="shared" si="82"/>
        <v>220027</v>
      </c>
      <c r="C638" s="10" t="str">
        <f t="shared" si="83"/>
        <v>SUNWORK SPRAY 120 ML</v>
      </c>
      <c r="D638" s="10">
        <f t="shared" si="86"/>
        <v>0</v>
      </c>
      <c r="E638" s="13" t="str">
        <f t="shared" si="87"/>
        <v>0</v>
      </c>
      <c r="F638" s="10" t="str">
        <f t="shared" si="88"/>
        <v/>
      </c>
      <c r="G638" s="1" t="str">
        <f t="shared" si="84"/>
        <v>220027PERILOGISTIC05 - BOD PERILOGISTIC DEVOLUCION</v>
      </c>
      <c r="H638" s="1" t="str">
        <f t="shared" si="85"/>
        <v>PERILOGISTIC05 - BOD PERILOGISTIC DEVOLUCION</v>
      </c>
      <c r="I638" s="1" t="str">
        <f t="shared" si="89"/>
        <v>.</v>
      </c>
      <c r="K638" s="2"/>
      <c r="L638" s="2" t="s">
        <v>187</v>
      </c>
      <c r="M638" s="2"/>
      <c r="N638" s="2"/>
      <c r="O638" s="2"/>
    </row>
    <row r="639" spans="1:15" ht="11.25" customHeight="1" x14ac:dyDescent="0.25">
      <c r="A639" s="10" t="str">
        <f t="shared" si="81"/>
        <v>PERILOGISTIC05 - BOD PERILOGISTIC DEVOLUCION</v>
      </c>
      <c r="B639" s="10">
        <f t="shared" si="82"/>
        <v>220027</v>
      </c>
      <c r="C639" s="10" t="str">
        <f t="shared" si="83"/>
        <v>SUNWORK SPRAY 120 ML</v>
      </c>
      <c r="D639" s="10">
        <f t="shared" si="86"/>
        <v>53321</v>
      </c>
      <c r="E639" s="13" t="str">
        <f t="shared" si="87"/>
        <v>30/5/2017</v>
      </c>
      <c r="F639" s="10">
        <f t="shared" si="88"/>
        <v>45</v>
      </c>
      <c r="G639" s="1" t="str">
        <f t="shared" si="84"/>
        <v>220027PERILOGISTIC05 - BOD PERILOGISTIC DEVOLUCION</v>
      </c>
      <c r="H639" s="1">
        <f t="shared" si="85"/>
        <v>0</v>
      </c>
      <c r="I639" s="1" t="str">
        <f t="shared" si="89"/>
        <v>.</v>
      </c>
      <c r="K639" s="2"/>
      <c r="L639" s="2"/>
      <c r="M639" s="2">
        <v>53321</v>
      </c>
      <c r="N639" s="4">
        <v>42885</v>
      </c>
      <c r="O639" s="2" t="s">
        <v>272</v>
      </c>
    </row>
    <row r="640" spans="1:15" ht="11.25" customHeight="1" x14ac:dyDescent="0.25">
      <c r="A640" s="10" t="str">
        <f t="shared" si="81"/>
        <v>POR FACTURAR - BODEGA POR FACTURAR</v>
      </c>
      <c r="B640" s="10">
        <f t="shared" si="82"/>
        <v>220027</v>
      </c>
      <c r="C640" s="10" t="str">
        <f t="shared" si="83"/>
        <v>SUNWORK SPRAY 120 ML</v>
      </c>
      <c r="D640" s="10">
        <f t="shared" si="86"/>
        <v>0</v>
      </c>
      <c r="E640" s="13" t="str">
        <f t="shared" si="87"/>
        <v>0</v>
      </c>
      <c r="F640" s="10" t="str">
        <f t="shared" si="88"/>
        <v/>
      </c>
      <c r="G640" s="1" t="str">
        <f t="shared" si="84"/>
        <v>220027POR FACTURAR - BODEGA POR FACTURAR</v>
      </c>
      <c r="H640" s="1" t="str">
        <f t="shared" si="85"/>
        <v>POR FACTURAR - BODEGA POR FACTURAR</v>
      </c>
      <c r="I640" s="1" t="str">
        <f t="shared" si="89"/>
        <v>.</v>
      </c>
      <c r="K640" s="2"/>
      <c r="L640" s="2" t="s">
        <v>33</v>
      </c>
      <c r="M640" s="2"/>
      <c r="N640" s="2"/>
      <c r="O640" s="2"/>
    </row>
    <row r="641" spans="1:15" ht="11.25" customHeight="1" x14ac:dyDescent="0.25">
      <c r="A641" s="10" t="str">
        <f t="shared" si="81"/>
        <v>POR FACTURAR - BODEGA POR FACTURAR</v>
      </c>
      <c r="B641" s="10">
        <f t="shared" si="82"/>
        <v>220027</v>
      </c>
      <c r="C641" s="10" t="str">
        <f t="shared" si="83"/>
        <v>SUNWORK SPRAY 120 ML</v>
      </c>
      <c r="D641" s="10">
        <f t="shared" si="86"/>
        <v>53321</v>
      </c>
      <c r="E641" s="13" t="str">
        <f t="shared" si="87"/>
        <v>30/5/2017</v>
      </c>
      <c r="F641" s="10">
        <f t="shared" si="88"/>
        <v>117</v>
      </c>
      <c r="G641" s="1" t="str">
        <f t="shared" si="84"/>
        <v>220027POR FACTURAR - BODEGA POR FACTURAR</v>
      </c>
      <c r="H641" s="1">
        <f t="shared" si="85"/>
        <v>0</v>
      </c>
      <c r="I641" s="1" t="str">
        <f t="shared" si="89"/>
        <v>.</v>
      </c>
      <c r="K641" s="2"/>
      <c r="L641" s="2"/>
      <c r="M641" s="2">
        <v>53321</v>
      </c>
      <c r="N641" s="4">
        <v>42885</v>
      </c>
      <c r="O641" s="2" t="s">
        <v>306</v>
      </c>
    </row>
    <row r="642" spans="1:15" ht="11.25" customHeight="1" x14ac:dyDescent="0.25">
      <c r="A642" s="10" t="str">
        <f t="shared" si="81"/>
        <v>POR FACTURAR - BODEGA POR FACTURAR</v>
      </c>
      <c r="B642" s="10">
        <f t="shared" si="82"/>
        <v>220027</v>
      </c>
      <c r="C642" s="10" t="str">
        <f t="shared" si="83"/>
        <v>SUNWORK SPRAY 120 ML</v>
      </c>
      <c r="D642" s="10">
        <f t="shared" si="86"/>
        <v>60271</v>
      </c>
      <c r="E642" s="13" t="str">
        <f t="shared" si="87"/>
        <v>30/7/2017</v>
      </c>
      <c r="F642" s="10">
        <f t="shared" si="88"/>
        <v>7</v>
      </c>
      <c r="G642" s="1" t="str">
        <f t="shared" si="84"/>
        <v>220027POR FACTURAR - BODEGA POR FACTURAR</v>
      </c>
      <c r="H642" s="1">
        <f t="shared" si="85"/>
        <v>0</v>
      </c>
      <c r="I642" s="1" t="str">
        <f t="shared" si="89"/>
        <v>.</v>
      </c>
      <c r="K642" s="2"/>
      <c r="L642" s="2"/>
      <c r="M642" s="2">
        <v>60271</v>
      </c>
      <c r="N642" s="4">
        <v>42946</v>
      </c>
      <c r="O642" s="2" t="s">
        <v>145</v>
      </c>
    </row>
    <row r="643" spans="1:15" ht="11.25" customHeight="1" x14ac:dyDescent="0.25">
      <c r="A643" s="10" t="str">
        <f t="shared" si="81"/>
        <v>SALA DE VENTAS - BODEGA SALA DE VENTAS</v>
      </c>
      <c r="B643" s="10">
        <f t="shared" si="82"/>
        <v>220027</v>
      </c>
      <c r="C643" s="10" t="str">
        <f t="shared" si="83"/>
        <v>SUNWORK SPRAY 120 ML</v>
      </c>
      <c r="D643" s="10">
        <f t="shared" si="86"/>
        <v>0</v>
      </c>
      <c r="E643" s="13" t="str">
        <f t="shared" si="87"/>
        <v>0</v>
      </c>
      <c r="F643" s="10" t="str">
        <f t="shared" si="88"/>
        <v/>
      </c>
      <c r="G643" s="1" t="str">
        <f t="shared" si="84"/>
        <v>220027SALA DE VENTAS - BODEGA SALA DE VENTAS</v>
      </c>
      <c r="H643" s="1" t="str">
        <f t="shared" si="85"/>
        <v>SALA DE VENTAS - BODEGA SALA DE VENTAS</v>
      </c>
      <c r="I643" s="1" t="str">
        <f t="shared" si="89"/>
        <v>.</v>
      </c>
      <c r="K643" s="2"/>
      <c r="L643" s="2" t="s">
        <v>109</v>
      </c>
      <c r="M643" s="2"/>
      <c r="N643" s="2"/>
      <c r="O643" s="2"/>
    </row>
    <row r="644" spans="1:15" ht="11.25" customHeight="1" x14ac:dyDescent="0.25">
      <c r="A644" s="10" t="str">
        <f t="shared" si="81"/>
        <v>SALA DE VENTAS - BODEGA SALA DE VENTAS</v>
      </c>
      <c r="B644" s="10">
        <f t="shared" si="82"/>
        <v>220027</v>
      </c>
      <c r="C644" s="10" t="str">
        <f t="shared" si="83"/>
        <v>SUNWORK SPRAY 120 ML</v>
      </c>
      <c r="D644" s="10">
        <f t="shared" si="86"/>
        <v>53321</v>
      </c>
      <c r="E644" s="13" t="str">
        <f t="shared" si="87"/>
        <v>30/5/2017</v>
      </c>
      <c r="F644" s="10">
        <f t="shared" si="88"/>
        <v>1</v>
      </c>
      <c r="G644" s="1" t="str">
        <f t="shared" si="84"/>
        <v>220027SALA DE VENTAS - BODEGA SALA DE VENTAS</v>
      </c>
      <c r="H644" s="1">
        <f t="shared" si="85"/>
        <v>0</v>
      </c>
      <c r="I644" s="1" t="str">
        <f t="shared" si="89"/>
        <v>.</v>
      </c>
      <c r="K644" s="2"/>
      <c r="L644" s="2"/>
      <c r="M644" s="2">
        <v>53321</v>
      </c>
      <c r="N644" s="4">
        <v>42885</v>
      </c>
      <c r="O644" s="2" t="s">
        <v>53</v>
      </c>
    </row>
    <row r="645" spans="1:15" ht="11.25" customHeight="1" x14ac:dyDescent="0.25">
      <c r="A645" s="10" t="str">
        <f t="shared" si="81"/>
        <v>SALA DE VENTAS - BODEGA SALA DE VENTAS</v>
      </c>
      <c r="B645" s="10">
        <f t="shared" si="82"/>
        <v>220027</v>
      </c>
      <c r="C645" s="10" t="str">
        <f t="shared" si="83"/>
        <v>SUNWORK SPRAY 120 ML</v>
      </c>
      <c r="D645" s="10">
        <f t="shared" si="86"/>
        <v>61511</v>
      </c>
      <c r="E645" s="13" t="str">
        <f t="shared" si="87"/>
        <v>30/11/2017</v>
      </c>
      <c r="F645" s="10">
        <f t="shared" si="88"/>
        <v>13</v>
      </c>
      <c r="G645" s="1" t="str">
        <f t="shared" si="84"/>
        <v>220027SALA DE VENTAS - BODEGA SALA DE VENTAS</v>
      </c>
      <c r="H645" s="1">
        <f t="shared" si="85"/>
        <v>0</v>
      </c>
      <c r="I645" s="1" t="str">
        <f t="shared" si="89"/>
        <v>.</v>
      </c>
      <c r="K645" s="2"/>
      <c r="L645" s="2"/>
      <c r="M645" s="2">
        <v>61511</v>
      </c>
      <c r="N645" s="4">
        <v>43069</v>
      </c>
      <c r="O645" s="2" t="s">
        <v>172</v>
      </c>
    </row>
    <row r="646" spans="1:15" ht="11.25" customHeight="1" x14ac:dyDescent="0.25">
      <c r="A646" s="10" t="str">
        <f t="shared" si="81"/>
        <v>SALA DE VENTAS - BODEGA SALA DE VENTAS</v>
      </c>
      <c r="B646" s="10">
        <f t="shared" si="82"/>
        <v>220101</v>
      </c>
      <c r="C646" s="10" t="str">
        <f t="shared" si="83"/>
        <v>SUNWORK SPRAY 60 ML MM</v>
      </c>
      <c r="D646" s="10">
        <f t="shared" si="86"/>
        <v>0</v>
      </c>
      <c r="E646" s="13" t="str">
        <f t="shared" si="87"/>
        <v>0</v>
      </c>
      <c r="F646" s="10" t="str">
        <f t="shared" si="88"/>
        <v/>
      </c>
      <c r="G646" s="1" t="str">
        <f t="shared" si="84"/>
        <v>220101SALA DE VENTAS - BODEGA SALA DE VENTAS</v>
      </c>
      <c r="H646" s="1">
        <f t="shared" si="85"/>
        <v>0</v>
      </c>
      <c r="I646" s="1">
        <f t="shared" si="89"/>
        <v>220101</v>
      </c>
      <c r="K646" s="2" t="s">
        <v>307</v>
      </c>
      <c r="L646" s="2"/>
      <c r="M646" s="2"/>
      <c r="N646" s="2"/>
      <c r="O646" s="2"/>
    </row>
    <row r="647" spans="1:15" ht="11.25" customHeight="1" x14ac:dyDescent="0.25">
      <c r="A647" s="10" t="str">
        <f t="shared" si="81"/>
        <v>PERILOGISTIC - BOD PERILOGISTIC LIBERAD0S</v>
      </c>
      <c r="B647" s="10">
        <f t="shared" si="82"/>
        <v>220101</v>
      </c>
      <c r="C647" s="10" t="str">
        <f t="shared" si="83"/>
        <v>SUNWORK SPRAY 60 ML MM</v>
      </c>
      <c r="D647" s="10">
        <f t="shared" si="86"/>
        <v>0</v>
      </c>
      <c r="E647" s="13" t="str">
        <f t="shared" si="87"/>
        <v>0</v>
      </c>
      <c r="F647" s="10" t="str">
        <f t="shared" si="88"/>
        <v/>
      </c>
      <c r="G647" s="1" t="str">
        <f t="shared" si="84"/>
        <v>220101PERILOGISTIC - BOD PERILOGISTIC LIBERAD0S</v>
      </c>
      <c r="H647" s="1" t="str">
        <f t="shared" si="85"/>
        <v>PERILOGISTIC - BOD PERILOGISTIC LIBERAD0S</v>
      </c>
      <c r="I647" s="1" t="str">
        <f t="shared" si="89"/>
        <v>.</v>
      </c>
      <c r="K647" s="2"/>
      <c r="L647" s="2" t="s">
        <v>30</v>
      </c>
      <c r="M647" s="2"/>
      <c r="N647" s="2"/>
      <c r="O647" s="2"/>
    </row>
    <row r="648" spans="1:15" ht="11.25" customHeight="1" x14ac:dyDescent="0.25">
      <c r="A648" s="10" t="str">
        <f t="shared" ref="A648:A711" si="90">IF(H648=0,A647,H648)</f>
        <v>PERILOGISTIC - BOD PERILOGISTIC LIBERAD0S</v>
      </c>
      <c r="B648" s="10">
        <f t="shared" ref="B648:B711" si="91">IF(I648=".",B647,I648)</f>
        <v>220101</v>
      </c>
      <c r="C648" s="10" t="str">
        <f t="shared" ref="C648:C711" si="92">UPPER(IF(I648=".",C647,MID(K648,13,80)))</f>
        <v>SUNWORK SPRAY 60 ML MM</v>
      </c>
      <c r="D648" s="10">
        <f t="shared" si="86"/>
        <v>61521</v>
      </c>
      <c r="E648" s="13" t="str">
        <f t="shared" si="87"/>
        <v>30/11/2017</v>
      </c>
      <c r="F648" s="10">
        <f t="shared" si="88"/>
        <v>325</v>
      </c>
      <c r="G648" s="1" t="str">
        <f t="shared" ref="G648:G711" si="93">+B648&amp;A648</f>
        <v>220101PERILOGISTIC - BOD PERILOGISTIC LIBERAD0S</v>
      </c>
      <c r="H648" s="1">
        <f t="shared" ref="H648:H711" si="94">+L648</f>
        <v>0</v>
      </c>
      <c r="I648" s="1" t="str">
        <f t="shared" si="89"/>
        <v>.</v>
      </c>
      <c r="K648" s="2"/>
      <c r="L648" s="2"/>
      <c r="M648" s="2">
        <v>61521</v>
      </c>
      <c r="N648" s="4">
        <v>43069</v>
      </c>
      <c r="O648" s="2" t="s">
        <v>308</v>
      </c>
    </row>
    <row r="649" spans="1:15" ht="11.25" customHeight="1" x14ac:dyDescent="0.25">
      <c r="A649" s="10" t="str">
        <f t="shared" si="90"/>
        <v>PERILOGISTIC - BOD PERILOGISTIC LIBERAD0S</v>
      </c>
      <c r="B649" s="10">
        <f t="shared" si="91"/>
        <v>500001</v>
      </c>
      <c r="C649" s="10" t="str">
        <f t="shared" si="92"/>
        <v>ACEMUK JBE. FCO. POLVO PARA 100ML</v>
      </c>
      <c r="D649" s="10">
        <f t="shared" ref="D649:D712" si="95">IF(IFERROR(+M649,"")&lt;&gt;"    0/1/1900",IFERROR(+M649,""),0)</f>
        <v>0</v>
      </c>
      <c r="E649" s="13" t="str">
        <f t="shared" ref="E649:E712" si="96">IF(IFERROR(DAY(N649)&amp;"/"&amp;MONTH(N649)&amp;"/"&amp;YEAR(N649),"")="0/1/1900","0",IFERROR(DAY(N649)&amp;"/"&amp;MONTH(N649)&amp;"/"&amp;YEAR(N649),""))</f>
        <v>0</v>
      </c>
      <c r="F649" s="10" t="str">
        <f t="shared" ref="F649:F712" si="97">IFERROR(IF($A$2&lt;N649,VALUE(MID(O649,1,LEN(O649)-3)),""),"")</f>
        <v/>
      </c>
      <c r="G649" s="1" t="str">
        <f t="shared" si="93"/>
        <v>500001PERILOGISTIC - BOD PERILOGISTIC LIBERAD0S</v>
      </c>
      <c r="H649" s="1">
        <f t="shared" si="94"/>
        <v>0</v>
      </c>
      <c r="I649" s="1">
        <f t="shared" ref="I649:I712" si="98">IFERROR(VALUE(MID(K649,4,6)),".")</f>
        <v>500001</v>
      </c>
      <c r="K649" s="2" t="s">
        <v>309</v>
      </c>
      <c r="L649" s="2"/>
      <c r="M649" s="2"/>
      <c r="N649" s="2"/>
      <c r="O649" s="2"/>
    </row>
    <row r="650" spans="1:15" ht="11.25" customHeight="1" x14ac:dyDescent="0.25">
      <c r="A650" s="10" t="str">
        <f t="shared" si="90"/>
        <v>BODCUA - CUARENTENA PHARMA ISA</v>
      </c>
      <c r="B650" s="10">
        <f t="shared" si="91"/>
        <v>500001</v>
      </c>
      <c r="C650" s="10" t="str">
        <f t="shared" si="92"/>
        <v>ACEMUK JBE. FCO. POLVO PARA 100ML</v>
      </c>
      <c r="D650" s="10">
        <f t="shared" si="95"/>
        <v>0</v>
      </c>
      <c r="E650" s="13" t="str">
        <f t="shared" si="96"/>
        <v>0</v>
      </c>
      <c r="F650" s="10" t="str">
        <f t="shared" si="97"/>
        <v/>
      </c>
      <c r="G650" s="1" t="str">
        <f t="shared" si="93"/>
        <v>500001BODCUA - CUARENTENA PHARMA ISA</v>
      </c>
      <c r="H650" s="1" t="str">
        <f t="shared" si="94"/>
        <v>BODCUA - CUARENTENA PHARMA ISA</v>
      </c>
      <c r="I650" s="1" t="str">
        <f t="shared" si="98"/>
        <v>.</v>
      </c>
      <c r="K650" s="2"/>
      <c r="L650" s="2" t="s">
        <v>37</v>
      </c>
      <c r="M650" s="2"/>
      <c r="N650" s="2"/>
      <c r="O650" s="2"/>
    </row>
    <row r="651" spans="1:15" ht="11.25" customHeight="1" x14ac:dyDescent="0.25">
      <c r="A651" s="10" t="str">
        <f t="shared" si="90"/>
        <v>BODCUA - CUARENTENA PHARMA ISA</v>
      </c>
      <c r="B651" s="10">
        <f t="shared" si="91"/>
        <v>500001</v>
      </c>
      <c r="C651" s="10" t="str">
        <f t="shared" si="92"/>
        <v>ACEMUK JBE. FCO. POLVO PARA 100ML</v>
      </c>
      <c r="D651" s="10">
        <f t="shared" si="95"/>
        <v>270</v>
      </c>
      <c r="E651" s="13" t="str">
        <f t="shared" si="96"/>
        <v>31/8/2018</v>
      </c>
      <c r="F651" s="10">
        <f t="shared" si="97"/>
        <v>105</v>
      </c>
      <c r="G651" s="1" t="str">
        <f t="shared" si="93"/>
        <v>500001BODCUA - CUARENTENA PHARMA ISA</v>
      </c>
      <c r="H651" s="1">
        <f t="shared" si="94"/>
        <v>0</v>
      </c>
      <c r="I651" s="1" t="str">
        <f t="shared" si="98"/>
        <v>.</v>
      </c>
      <c r="K651" s="2"/>
      <c r="L651" s="2"/>
      <c r="M651" s="2">
        <v>270</v>
      </c>
      <c r="N651" s="4">
        <v>43343</v>
      </c>
      <c r="O651" s="2" t="s">
        <v>310</v>
      </c>
    </row>
    <row r="652" spans="1:15" ht="11.25" customHeight="1" x14ac:dyDescent="0.25">
      <c r="A652" s="10" t="str">
        <f t="shared" si="90"/>
        <v>JL - BODEGA JL</v>
      </c>
      <c r="B652" s="10">
        <f t="shared" si="91"/>
        <v>500001</v>
      </c>
      <c r="C652" s="10" t="str">
        <f t="shared" si="92"/>
        <v>ACEMUK JBE. FCO. POLVO PARA 100ML</v>
      </c>
      <c r="D652" s="10">
        <f t="shared" si="95"/>
        <v>0</v>
      </c>
      <c r="E652" s="13" t="str">
        <f t="shared" si="96"/>
        <v>0</v>
      </c>
      <c r="F652" s="10" t="str">
        <f t="shared" si="97"/>
        <v/>
      </c>
      <c r="G652" s="1" t="str">
        <f t="shared" si="93"/>
        <v>500001JL - BODEGA JL</v>
      </c>
      <c r="H652" s="1" t="str">
        <f t="shared" si="94"/>
        <v>JL - BODEGA JL</v>
      </c>
      <c r="I652" s="1" t="str">
        <f t="shared" si="98"/>
        <v>.</v>
      </c>
      <c r="K652" s="2"/>
      <c r="L652" s="2" t="s">
        <v>40</v>
      </c>
      <c r="M652" s="2"/>
      <c r="N652" s="2"/>
      <c r="O652" s="2"/>
    </row>
    <row r="653" spans="1:15" ht="11.25" customHeight="1" x14ac:dyDescent="0.25">
      <c r="A653" s="10" t="str">
        <f t="shared" si="90"/>
        <v>JL - BODEGA JL</v>
      </c>
      <c r="B653" s="10">
        <f t="shared" si="91"/>
        <v>500001</v>
      </c>
      <c r="C653" s="10" t="str">
        <f t="shared" si="92"/>
        <v>ACEMUK JBE. FCO. POLVO PARA 100ML</v>
      </c>
      <c r="D653" s="10">
        <f t="shared" si="95"/>
        <v>196</v>
      </c>
      <c r="E653" s="13" t="str">
        <f t="shared" si="96"/>
        <v>31/12/2016</v>
      </c>
      <c r="F653" s="10">
        <f t="shared" si="97"/>
        <v>10</v>
      </c>
      <c r="G653" s="1" t="str">
        <f t="shared" si="93"/>
        <v>500001JL - BODEGA JL</v>
      </c>
      <c r="H653" s="1">
        <f t="shared" si="94"/>
        <v>0</v>
      </c>
      <c r="I653" s="1" t="str">
        <f t="shared" si="98"/>
        <v>.</v>
      </c>
      <c r="K653" s="2"/>
      <c r="L653" s="2"/>
      <c r="M653" s="2">
        <v>196</v>
      </c>
      <c r="N653" s="4">
        <v>42735</v>
      </c>
      <c r="O653" s="2" t="s">
        <v>137</v>
      </c>
    </row>
    <row r="654" spans="1:15" ht="11.25" customHeight="1" x14ac:dyDescent="0.25">
      <c r="A654" s="10" t="str">
        <f t="shared" si="90"/>
        <v>OFICINA - BODEGA OFICINA</v>
      </c>
      <c r="B654" s="10">
        <f t="shared" si="91"/>
        <v>500001</v>
      </c>
      <c r="C654" s="10" t="str">
        <f t="shared" si="92"/>
        <v>ACEMUK JBE. FCO. POLVO PARA 100ML</v>
      </c>
      <c r="D654" s="10">
        <f t="shared" si="95"/>
        <v>0</v>
      </c>
      <c r="E654" s="13" t="str">
        <f t="shared" si="96"/>
        <v>0</v>
      </c>
      <c r="F654" s="10" t="str">
        <f t="shared" si="97"/>
        <v/>
      </c>
      <c r="G654" s="1" t="str">
        <f t="shared" si="93"/>
        <v>500001OFICINA - BODEGA OFICINA</v>
      </c>
      <c r="H654" s="1" t="str">
        <f t="shared" si="94"/>
        <v>OFICINA - BODEGA OFICINA</v>
      </c>
      <c r="I654" s="1" t="str">
        <f t="shared" si="98"/>
        <v>.</v>
      </c>
      <c r="K654" s="2"/>
      <c r="L654" s="2" t="s">
        <v>19</v>
      </c>
      <c r="M654" s="2"/>
      <c r="N654" s="2"/>
      <c r="O654" s="2"/>
    </row>
    <row r="655" spans="1:15" ht="11.25" customHeight="1" x14ac:dyDescent="0.25">
      <c r="A655" s="10" t="str">
        <f t="shared" si="90"/>
        <v>OFICINA - BODEGA OFICINA</v>
      </c>
      <c r="B655" s="10">
        <f t="shared" si="91"/>
        <v>500001</v>
      </c>
      <c r="C655" s="10" t="str">
        <f t="shared" si="92"/>
        <v>ACEMUK JBE. FCO. POLVO PARA 100ML</v>
      </c>
      <c r="D655" s="10">
        <f t="shared" si="95"/>
        <v>239</v>
      </c>
      <c r="E655" s="13" t="str">
        <f t="shared" si="96"/>
        <v>28/2/2018</v>
      </c>
      <c r="F655" s="10">
        <f t="shared" si="97"/>
        <v>4</v>
      </c>
      <c r="G655" s="1" t="str">
        <f t="shared" si="93"/>
        <v>500001OFICINA - BODEGA OFICINA</v>
      </c>
      <c r="H655" s="1">
        <f t="shared" si="94"/>
        <v>0</v>
      </c>
      <c r="I655" s="1" t="str">
        <f t="shared" si="98"/>
        <v>.</v>
      </c>
      <c r="K655" s="2"/>
      <c r="L655" s="2"/>
      <c r="M655" s="2">
        <v>239</v>
      </c>
      <c r="N655" s="4">
        <v>43159</v>
      </c>
      <c r="O655" s="2" t="s">
        <v>54</v>
      </c>
    </row>
    <row r="656" spans="1:15" ht="11.25" customHeight="1" x14ac:dyDescent="0.25">
      <c r="A656" s="10" t="str">
        <f t="shared" si="90"/>
        <v>PERILOGISTIC - BOD PERILOGISTIC LIBERAD0S</v>
      </c>
      <c r="B656" s="10">
        <f t="shared" si="91"/>
        <v>500001</v>
      </c>
      <c r="C656" s="10" t="str">
        <f t="shared" si="92"/>
        <v>ACEMUK JBE. FCO. POLVO PARA 100ML</v>
      </c>
      <c r="D656" s="10">
        <f t="shared" si="95"/>
        <v>0</v>
      </c>
      <c r="E656" s="13" t="str">
        <f t="shared" si="96"/>
        <v>0</v>
      </c>
      <c r="F656" s="10" t="str">
        <f t="shared" si="97"/>
        <v/>
      </c>
      <c r="G656" s="1" t="str">
        <f t="shared" si="93"/>
        <v>500001PERILOGISTIC - BOD PERILOGISTIC LIBERAD0S</v>
      </c>
      <c r="H656" s="1" t="str">
        <f t="shared" si="94"/>
        <v>PERILOGISTIC - BOD PERILOGISTIC LIBERAD0S</v>
      </c>
      <c r="I656" s="1" t="str">
        <f t="shared" si="98"/>
        <v>.</v>
      </c>
      <c r="K656" s="2"/>
      <c r="L656" s="2" t="s">
        <v>30</v>
      </c>
      <c r="M656" s="2"/>
      <c r="N656" s="2"/>
      <c r="O656" s="2"/>
    </row>
    <row r="657" spans="1:15" ht="11.25" customHeight="1" x14ac:dyDescent="0.25">
      <c r="A657" s="10" t="str">
        <f t="shared" si="90"/>
        <v>PERILOGISTIC - BOD PERILOGISTIC LIBERAD0S</v>
      </c>
      <c r="B657" s="10">
        <f t="shared" si="91"/>
        <v>500001</v>
      </c>
      <c r="C657" s="10" t="str">
        <f t="shared" si="92"/>
        <v>ACEMUK JBE. FCO. POLVO PARA 100ML</v>
      </c>
      <c r="D657" s="10">
        <f t="shared" si="95"/>
        <v>239</v>
      </c>
      <c r="E657" s="13" t="str">
        <f t="shared" si="96"/>
        <v>28/2/2018</v>
      </c>
      <c r="F657" s="10">
        <f t="shared" si="97"/>
        <v>13</v>
      </c>
      <c r="G657" s="1" t="str">
        <f t="shared" si="93"/>
        <v>500001PERILOGISTIC - BOD PERILOGISTIC LIBERAD0S</v>
      </c>
      <c r="H657" s="1">
        <f t="shared" si="94"/>
        <v>0</v>
      </c>
      <c r="I657" s="1" t="str">
        <f t="shared" si="98"/>
        <v>.</v>
      </c>
      <c r="K657" s="2"/>
      <c r="L657" s="2"/>
      <c r="M657" s="2">
        <v>239</v>
      </c>
      <c r="N657" s="4">
        <v>43159</v>
      </c>
      <c r="O657" s="2" t="s">
        <v>172</v>
      </c>
    </row>
    <row r="658" spans="1:15" ht="11.25" customHeight="1" x14ac:dyDescent="0.25">
      <c r="A658" s="10" t="str">
        <f t="shared" si="90"/>
        <v>PERILOGISTIC - BOD PERILOGISTIC LIBERAD0S</v>
      </c>
      <c r="B658" s="10">
        <f t="shared" si="91"/>
        <v>500001</v>
      </c>
      <c r="C658" s="10" t="str">
        <f t="shared" si="92"/>
        <v>ACEMUK JBE. FCO. POLVO PARA 100ML</v>
      </c>
      <c r="D658" s="10">
        <f t="shared" si="95"/>
        <v>240</v>
      </c>
      <c r="E658" s="13" t="str">
        <f t="shared" si="96"/>
        <v>28/2/2018</v>
      </c>
      <c r="F658" s="10">
        <f t="shared" si="97"/>
        <v>792</v>
      </c>
      <c r="G658" s="1" t="str">
        <f t="shared" si="93"/>
        <v>500001PERILOGISTIC - BOD PERILOGISTIC LIBERAD0S</v>
      </c>
      <c r="H658" s="1">
        <f t="shared" si="94"/>
        <v>0</v>
      </c>
      <c r="I658" s="1" t="str">
        <f t="shared" si="98"/>
        <v>.</v>
      </c>
      <c r="K658" s="2"/>
      <c r="L658" s="2"/>
      <c r="M658" s="2">
        <v>240</v>
      </c>
      <c r="N658" s="4">
        <v>43159</v>
      </c>
      <c r="O658" s="2" t="s">
        <v>311</v>
      </c>
    </row>
    <row r="659" spans="1:15" ht="11.25" customHeight="1" x14ac:dyDescent="0.25">
      <c r="A659" s="10" t="str">
        <f t="shared" si="90"/>
        <v>PERILOGISTIC01 - BOD PERILOGISTIC BAJA</v>
      </c>
      <c r="B659" s="10">
        <f t="shared" si="91"/>
        <v>500001</v>
      </c>
      <c r="C659" s="10" t="str">
        <f t="shared" si="92"/>
        <v>ACEMUK JBE. FCO. POLVO PARA 100ML</v>
      </c>
      <c r="D659" s="10">
        <f t="shared" si="95"/>
        <v>0</v>
      </c>
      <c r="E659" s="13" t="str">
        <f t="shared" si="96"/>
        <v>0</v>
      </c>
      <c r="F659" s="10" t="str">
        <f t="shared" si="97"/>
        <v/>
      </c>
      <c r="G659" s="1" t="str">
        <f t="shared" si="93"/>
        <v>500001PERILOGISTIC01 - BOD PERILOGISTIC BAJA</v>
      </c>
      <c r="H659" s="1" t="str">
        <f t="shared" si="94"/>
        <v>PERILOGISTIC01 - BOD PERILOGISTIC BAJA</v>
      </c>
      <c r="I659" s="1" t="str">
        <f t="shared" si="98"/>
        <v>.</v>
      </c>
      <c r="K659" s="2"/>
      <c r="L659" s="2" t="s">
        <v>52</v>
      </c>
      <c r="M659" s="2"/>
      <c r="N659" s="2"/>
      <c r="O659" s="2"/>
    </row>
    <row r="660" spans="1:15" ht="11.25" customHeight="1" x14ac:dyDescent="0.25">
      <c r="A660" s="10" t="str">
        <f t="shared" si="90"/>
        <v>PERILOGISTIC01 - BOD PERILOGISTIC BAJA</v>
      </c>
      <c r="B660" s="10">
        <f t="shared" si="91"/>
        <v>500001</v>
      </c>
      <c r="C660" s="10" t="str">
        <f t="shared" si="92"/>
        <v>ACEMUK JBE. FCO. POLVO PARA 100ML</v>
      </c>
      <c r="D660" s="10">
        <f t="shared" si="95"/>
        <v>171</v>
      </c>
      <c r="E660" s="13" t="str">
        <f t="shared" si="96"/>
        <v>30/4/2016</v>
      </c>
      <c r="F660" s="10">
        <f t="shared" si="97"/>
        <v>38</v>
      </c>
      <c r="G660" s="1" t="str">
        <f t="shared" si="93"/>
        <v>500001PERILOGISTIC01 - BOD PERILOGISTIC BAJA</v>
      </c>
      <c r="H660" s="1">
        <f t="shared" si="94"/>
        <v>0</v>
      </c>
      <c r="I660" s="1" t="str">
        <f t="shared" si="98"/>
        <v>.</v>
      </c>
      <c r="K660" s="2"/>
      <c r="L660" s="2"/>
      <c r="M660" s="2">
        <v>171</v>
      </c>
      <c r="N660" s="4">
        <v>42490</v>
      </c>
      <c r="O660" s="2" t="s">
        <v>312</v>
      </c>
    </row>
    <row r="661" spans="1:15" ht="11.25" customHeight="1" x14ac:dyDescent="0.25">
      <c r="A661" s="10" t="str">
        <f t="shared" si="90"/>
        <v>PERILOGISTIC01 - BOD PERILOGISTIC BAJA</v>
      </c>
      <c r="B661" s="10">
        <f t="shared" si="91"/>
        <v>500001</v>
      </c>
      <c r="C661" s="10" t="str">
        <f t="shared" si="92"/>
        <v>ACEMUK JBE. FCO. POLVO PARA 100ML</v>
      </c>
      <c r="D661" s="10">
        <f t="shared" si="95"/>
        <v>190</v>
      </c>
      <c r="E661" s="13" t="str">
        <f t="shared" si="96"/>
        <v>31/10/2016</v>
      </c>
      <c r="F661" s="10">
        <f t="shared" si="97"/>
        <v>89</v>
      </c>
      <c r="G661" s="1" t="str">
        <f t="shared" si="93"/>
        <v>500001PERILOGISTIC01 - BOD PERILOGISTIC BAJA</v>
      </c>
      <c r="H661" s="1">
        <f t="shared" si="94"/>
        <v>0</v>
      </c>
      <c r="I661" s="1" t="str">
        <f t="shared" si="98"/>
        <v>.</v>
      </c>
      <c r="K661" s="2"/>
      <c r="L661" s="2"/>
      <c r="M661" s="2">
        <v>190</v>
      </c>
      <c r="N661" s="4">
        <v>42674</v>
      </c>
      <c r="O661" s="2" t="s">
        <v>83</v>
      </c>
    </row>
    <row r="662" spans="1:15" ht="11.25" customHeight="1" x14ac:dyDescent="0.25">
      <c r="A662" s="10" t="str">
        <f t="shared" si="90"/>
        <v>PERILOGISTIC01 - BOD PERILOGISTIC BAJA</v>
      </c>
      <c r="B662" s="10">
        <f t="shared" si="91"/>
        <v>500001</v>
      </c>
      <c r="C662" s="10" t="str">
        <f t="shared" si="92"/>
        <v>ACEMUK JBE. FCO. POLVO PARA 100ML</v>
      </c>
      <c r="D662" s="10">
        <f t="shared" si="95"/>
        <v>191</v>
      </c>
      <c r="E662" s="13" t="str">
        <f t="shared" si="96"/>
        <v>31/10/2016</v>
      </c>
      <c r="F662" s="10">
        <f t="shared" si="97"/>
        <v>3</v>
      </c>
      <c r="G662" s="1" t="str">
        <f t="shared" si="93"/>
        <v>500001PERILOGISTIC01 - BOD PERILOGISTIC BAJA</v>
      </c>
      <c r="H662" s="1">
        <f t="shared" si="94"/>
        <v>0</v>
      </c>
      <c r="I662" s="1" t="str">
        <f t="shared" si="98"/>
        <v>.</v>
      </c>
      <c r="K662" s="2"/>
      <c r="L662" s="2"/>
      <c r="M662" s="2">
        <v>191</v>
      </c>
      <c r="N662" s="4">
        <v>42674</v>
      </c>
      <c r="O662" s="2" t="s">
        <v>31</v>
      </c>
    </row>
    <row r="663" spans="1:15" ht="11.25" customHeight="1" x14ac:dyDescent="0.25">
      <c r="A663" s="10" t="str">
        <f t="shared" si="90"/>
        <v>PERILOGISTIC01 - BOD PERILOGISTIC BAJA</v>
      </c>
      <c r="B663" s="10">
        <f t="shared" si="91"/>
        <v>500001</v>
      </c>
      <c r="C663" s="10" t="str">
        <f t="shared" si="92"/>
        <v>ACEMUK JBE. FCO. POLVO PARA 100ML</v>
      </c>
      <c r="D663" s="10">
        <f t="shared" si="95"/>
        <v>195</v>
      </c>
      <c r="E663" s="13" t="str">
        <f t="shared" si="96"/>
        <v>31/12/2016</v>
      </c>
      <c r="F663" s="10">
        <f t="shared" si="97"/>
        <v>3</v>
      </c>
      <c r="G663" s="1" t="str">
        <f t="shared" si="93"/>
        <v>500001PERILOGISTIC01 - BOD PERILOGISTIC BAJA</v>
      </c>
      <c r="H663" s="1">
        <f t="shared" si="94"/>
        <v>0</v>
      </c>
      <c r="I663" s="1" t="str">
        <f t="shared" si="98"/>
        <v>.</v>
      </c>
      <c r="K663" s="2"/>
      <c r="L663" s="2"/>
      <c r="M663" s="2">
        <v>195</v>
      </c>
      <c r="N663" s="4">
        <v>42735</v>
      </c>
      <c r="O663" s="2" t="s">
        <v>31</v>
      </c>
    </row>
    <row r="664" spans="1:15" ht="11.25" customHeight="1" x14ac:dyDescent="0.25">
      <c r="A664" s="10" t="str">
        <f t="shared" si="90"/>
        <v>PERILOGISTIC01 - BOD PERILOGISTIC BAJA</v>
      </c>
      <c r="B664" s="10">
        <f t="shared" si="91"/>
        <v>500001</v>
      </c>
      <c r="C664" s="10" t="str">
        <f t="shared" si="92"/>
        <v>ACEMUK JBE. FCO. POLVO PARA 100ML</v>
      </c>
      <c r="D664" s="10">
        <f t="shared" si="95"/>
        <v>196</v>
      </c>
      <c r="E664" s="13" t="str">
        <f t="shared" si="96"/>
        <v>31/12/2016</v>
      </c>
      <c r="F664" s="10">
        <f t="shared" si="97"/>
        <v>104</v>
      </c>
      <c r="G664" s="1" t="str">
        <f t="shared" si="93"/>
        <v>500001PERILOGISTIC01 - BOD PERILOGISTIC BAJA</v>
      </c>
      <c r="H664" s="1">
        <f t="shared" si="94"/>
        <v>0</v>
      </c>
      <c r="I664" s="1" t="str">
        <f t="shared" si="98"/>
        <v>.</v>
      </c>
      <c r="K664" s="2"/>
      <c r="L664" s="2"/>
      <c r="M664" s="2">
        <v>196</v>
      </c>
      <c r="N664" s="4">
        <v>42735</v>
      </c>
      <c r="O664" s="2" t="s">
        <v>313</v>
      </c>
    </row>
    <row r="665" spans="1:15" ht="11.25" customHeight="1" x14ac:dyDescent="0.25">
      <c r="A665" s="10" t="str">
        <f t="shared" si="90"/>
        <v>PERILOGISTIC02 - BOD PERILOGISTIC BLOQUEADO / DIF</v>
      </c>
      <c r="B665" s="10">
        <f t="shared" si="91"/>
        <v>500001</v>
      </c>
      <c r="C665" s="10" t="str">
        <f t="shared" si="92"/>
        <v>ACEMUK JBE. FCO. POLVO PARA 100ML</v>
      </c>
      <c r="D665" s="10">
        <f t="shared" si="95"/>
        <v>0</v>
      </c>
      <c r="E665" s="13" t="str">
        <f t="shared" si="96"/>
        <v>0</v>
      </c>
      <c r="F665" s="10" t="str">
        <f t="shared" si="97"/>
        <v/>
      </c>
      <c r="G665" s="1" t="str">
        <f t="shared" si="93"/>
        <v>500001PERILOGISTIC02 - BOD PERILOGISTIC BLOQUEADO / DIF</v>
      </c>
      <c r="H665" s="1" t="str">
        <f t="shared" si="94"/>
        <v>PERILOGISTIC02 - BOD PERILOGISTIC BLOQUEADO / DIF</v>
      </c>
      <c r="I665" s="1" t="str">
        <f t="shared" si="98"/>
        <v>.</v>
      </c>
      <c r="K665" s="2"/>
      <c r="L665" s="2" t="s">
        <v>132</v>
      </c>
      <c r="M665" s="2"/>
      <c r="N665" s="2"/>
      <c r="O665" s="2"/>
    </row>
    <row r="666" spans="1:15" ht="11.25" customHeight="1" x14ac:dyDescent="0.25">
      <c r="A666" s="10" t="str">
        <f t="shared" si="90"/>
        <v>PERILOGISTIC02 - BOD PERILOGISTIC BLOQUEADO / DIF</v>
      </c>
      <c r="B666" s="10">
        <f t="shared" si="91"/>
        <v>500001</v>
      </c>
      <c r="C666" s="10" t="str">
        <f t="shared" si="92"/>
        <v>ACEMUK JBE. FCO. POLVO PARA 100ML</v>
      </c>
      <c r="D666" s="10">
        <f t="shared" si="95"/>
        <v>240</v>
      </c>
      <c r="E666" s="13" t="str">
        <f t="shared" si="96"/>
        <v>28/2/2018</v>
      </c>
      <c r="F666" s="10">
        <f t="shared" si="97"/>
        <v>4</v>
      </c>
      <c r="G666" s="1" t="str">
        <f t="shared" si="93"/>
        <v>500001PERILOGISTIC02 - BOD PERILOGISTIC BLOQUEADO / DIF</v>
      </c>
      <c r="H666" s="1">
        <f t="shared" si="94"/>
        <v>0</v>
      </c>
      <c r="I666" s="1" t="str">
        <f t="shared" si="98"/>
        <v>.</v>
      </c>
      <c r="K666" s="2"/>
      <c r="L666" s="2"/>
      <c r="M666" s="2">
        <v>240</v>
      </c>
      <c r="N666" s="4">
        <v>43159</v>
      </c>
      <c r="O666" s="2" t="s">
        <v>54</v>
      </c>
    </row>
    <row r="667" spans="1:15" ht="11.25" customHeight="1" x14ac:dyDescent="0.25">
      <c r="A667" s="10" t="str">
        <f t="shared" si="90"/>
        <v>PERILOGISTIC03 - BOD PERILOGISTIC DETERIORADOS</v>
      </c>
      <c r="B667" s="10">
        <f t="shared" si="91"/>
        <v>500001</v>
      </c>
      <c r="C667" s="10" t="str">
        <f t="shared" si="92"/>
        <v>ACEMUK JBE. FCO. POLVO PARA 100ML</v>
      </c>
      <c r="D667" s="10">
        <f t="shared" si="95"/>
        <v>0</v>
      </c>
      <c r="E667" s="13" t="str">
        <f t="shared" si="96"/>
        <v>0</v>
      </c>
      <c r="F667" s="10" t="str">
        <f t="shared" si="97"/>
        <v/>
      </c>
      <c r="G667" s="1" t="str">
        <f t="shared" si="93"/>
        <v>500001PERILOGISTIC03 - BOD PERILOGISTIC DETERIORADOS</v>
      </c>
      <c r="H667" s="1" t="str">
        <f t="shared" si="94"/>
        <v>PERILOGISTIC03 - BOD PERILOGISTIC DETERIORADOS</v>
      </c>
      <c r="I667" s="1" t="str">
        <f t="shared" si="98"/>
        <v>.</v>
      </c>
      <c r="K667" s="2"/>
      <c r="L667" s="2" t="s">
        <v>57</v>
      </c>
      <c r="M667" s="2"/>
      <c r="N667" s="2"/>
      <c r="O667" s="2"/>
    </row>
    <row r="668" spans="1:15" ht="11.25" customHeight="1" x14ac:dyDescent="0.25">
      <c r="A668" s="10" t="str">
        <f t="shared" si="90"/>
        <v>PERILOGISTIC03 - BOD PERILOGISTIC DETERIORADOS</v>
      </c>
      <c r="B668" s="10">
        <f t="shared" si="91"/>
        <v>500001</v>
      </c>
      <c r="C668" s="10" t="str">
        <f t="shared" si="92"/>
        <v>ACEMUK JBE. FCO. POLVO PARA 100ML</v>
      </c>
      <c r="D668" s="10">
        <f t="shared" si="95"/>
        <v>239</v>
      </c>
      <c r="E668" s="13" t="str">
        <f t="shared" si="96"/>
        <v>28/2/2018</v>
      </c>
      <c r="F668" s="10">
        <f t="shared" si="97"/>
        <v>153</v>
      </c>
      <c r="G668" s="1" t="str">
        <f t="shared" si="93"/>
        <v>500001PERILOGISTIC03 - BOD PERILOGISTIC DETERIORADOS</v>
      </c>
      <c r="H668" s="1">
        <f t="shared" si="94"/>
        <v>0</v>
      </c>
      <c r="I668" s="1" t="str">
        <f t="shared" si="98"/>
        <v>.</v>
      </c>
      <c r="K668" s="2"/>
      <c r="L668" s="2"/>
      <c r="M668" s="2">
        <v>239</v>
      </c>
      <c r="N668" s="4">
        <v>43159</v>
      </c>
      <c r="O668" s="2" t="s">
        <v>314</v>
      </c>
    </row>
    <row r="669" spans="1:15" ht="11.25" customHeight="1" x14ac:dyDescent="0.25">
      <c r="A669" s="10" t="str">
        <f t="shared" si="90"/>
        <v>PERILOGISTIC03 - BOD PERILOGISTIC DETERIORADOS</v>
      </c>
      <c r="B669" s="10">
        <f t="shared" si="91"/>
        <v>500001</v>
      </c>
      <c r="C669" s="10" t="str">
        <f t="shared" si="92"/>
        <v>ACEMUK JBE. FCO. POLVO PARA 100ML</v>
      </c>
      <c r="D669" s="10">
        <f t="shared" si="95"/>
        <v>240</v>
      </c>
      <c r="E669" s="13" t="str">
        <f t="shared" si="96"/>
        <v>28/2/2018</v>
      </c>
      <c r="F669" s="10">
        <f t="shared" si="97"/>
        <v>219</v>
      </c>
      <c r="G669" s="1" t="str">
        <f t="shared" si="93"/>
        <v>500001PERILOGISTIC03 - BOD PERILOGISTIC DETERIORADOS</v>
      </c>
      <c r="H669" s="1">
        <f t="shared" si="94"/>
        <v>0</v>
      </c>
      <c r="I669" s="1" t="str">
        <f t="shared" si="98"/>
        <v>.</v>
      </c>
      <c r="K669" s="2"/>
      <c r="L669" s="2"/>
      <c r="M669" s="2">
        <v>240</v>
      </c>
      <c r="N669" s="4">
        <v>43159</v>
      </c>
      <c r="O669" s="2" t="s">
        <v>200</v>
      </c>
    </row>
    <row r="670" spans="1:15" ht="11.25" customHeight="1" x14ac:dyDescent="0.25">
      <c r="A670" s="10" t="str">
        <f t="shared" si="90"/>
        <v>PERILOGISTIC03 - BOD PERILOGISTIC DETERIORADOS</v>
      </c>
      <c r="B670" s="10">
        <f t="shared" si="91"/>
        <v>500001</v>
      </c>
      <c r="C670" s="10" t="str">
        <f t="shared" si="92"/>
        <v>ACEMUK JBE. FCO. POLVO PARA 100ML</v>
      </c>
      <c r="D670" s="10">
        <f t="shared" si="95"/>
        <v>270</v>
      </c>
      <c r="E670" s="13" t="str">
        <f t="shared" si="96"/>
        <v>31/8/2018</v>
      </c>
      <c r="F670" s="10">
        <f t="shared" si="97"/>
        <v>369</v>
      </c>
      <c r="G670" s="1" t="str">
        <f t="shared" si="93"/>
        <v>500001PERILOGISTIC03 - BOD PERILOGISTIC DETERIORADOS</v>
      </c>
      <c r="H670" s="1">
        <f t="shared" si="94"/>
        <v>0</v>
      </c>
      <c r="I670" s="1" t="str">
        <f t="shared" si="98"/>
        <v>.</v>
      </c>
      <c r="K670" s="2"/>
      <c r="L670" s="2"/>
      <c r="M670" s="2">
        <v>270</v>
      </c>
      <c r="N670" s="4">
        <v>43343</v>
      </c>
      <c r="O670" s="2" t="s">
        <v>315</v>
      </c>
    </row>
    <row r="671" spans="1:15" ht="11.25" customHeight="1" x14ac:dyDescent="0.25">
      <c r="A671" s="10" t="str">
        <f t="shared" si="90"/>
        <v>PERILOGISTIC07 - BOD PERILOGISTIC CUARENTENA</v>
      </c>
      <c r="B671" s="10">
        <f t="shared" si="91"/>
        <v>500001</v>
      </c>
      <c r="C671" s="10" t="str">
        <f t="shared" si="92"/>
        <v>ACEMUK JBE. FCO. POLVO PARA 100ML</v>
      </c>
      <c r="D671" s="10">
        <f t="shared" si="95"/>
        <v>0</v>
      </c>
      <c r="E671" s="13" t="str">
        <f t="shared" si="96"/>
        <v>0</v>
      </c>
      <c r="F671" s="10" t="str">
        <f t="shared" si="97"/>
        <v/>
      </c>
      <c r="G671" s="1" t="str">
        <f t="shared" si="93"/>
        <v>500001PERILOGISTIC07 - BOD PERILOGISTIC CUARENTENA</v>
      </c>
      <c r="H671" s="1" t="str">
        <f t="shared" si="94"/>
        <v>PERILOGISTIC07 - BOD PERILOGISTIC CUARENTENA</v>
      </c>
      <c r="I671" s="1" t="str">
        <f t="shared" si="98"/>
        <v>.</v>
      </c>
      <c r="K671" s="2"/>
      <c r="L671" s="2" t="s">
        <v>316</v>
      </c>
      <c r="M671" s="2"/>
      <c r="N671" s="2"/>
      <c r="O671" s="2"/>
    </row>
    <row r="672" spans="1:15" ht="11.25" customHeight="1" x14ac:dyDescent="0.25">
      <c r="A672" s="10" t="str">
        <f t="shared" si="90"/>
        <v>PERILOGISTIC07 - BOD PERILOGISTIC CUARENTENA</v>
      </c>
      <c r="B672" s="10">
        <f t="shared" si="91"/>
        <v>500001</v>
      </c>
      <c r="C672" s="10" t="str">
        <f t="shared" si="92"/>
        <v>ACEMUK JBE. FCO. POLVO PARA 100ML</v>
      </c>
      <c r="D672" s="10">
        <f t="shared" si="95"/>
        <v>270</v>
      </c>
      <c r="E672" s="13" t="str">
        <f t="shared" si="96"/>
        <v>31/8/2018</v>
      </c>
      <c r="F672" s="10">
        <f t="shared" si="97"/>
        <v>8220</v>
      </c>
      <c r="G672" s="1" t="str">
        <f t="shared" si="93"/>
        <v>500001PERILOGISTIC07 - BOD PERILOGISTIC CUARENTENA</v>
      </c>
      <c r="H672" s="1">
        <f t="shared" si="94"/>
        <v>0</v>
      </c>
      <c r="I672" s="1" t="str">
        <f t="shared" si="98"/>
        <v>.</v>
      </c>
      <c r="K672" s="2"/>
      <c r="L672" s="2"/>
      <c r="M672" s="2">
        <v>270</v>
      </c>
      <c r="N672" s="4">
        <v>43343</v>
      </c>
      <c r="O672" s="2" t="s">
        <v>317</v>
      </c>
    </row>
    <row r="673" spans="1:15" ht="11.25" customHeight="1" x14ac:dyDescent="0.25">
      <c r="A673" s="10" t="str">
        <f t="shared" si="90"/>
        <v>PERILOGISTIC07 - BOD PERILOGISTIC CUARENTENA</v>
      </c>
      <c r="B673" s="10">
        <f t="shared" si="91"/>
        <v>500003</v>
      </c>
      <c r="C673" s="10" t="str">
        <f t="shared" si="92"/>
        <v>LIBRAXIN 5MG/2,5MG 30 COMP.</v>
      </c>
      <c r="D673" s="10">
        <f t="shared" si="95"/>
        <v>0</v>
      </c>
      <c r="E673" s="13" t="str">
        <f t="shared" si="96"/>
        <v>0</v>
      </c>
      <c r="F673" s="10" t="str">
        <f t="shared" si="97"/>
        <v/>
      </c>
      <c r="G673" s="1" t="str">
        <f t="shared" si="93"/>
        <v>500003PERILOGISTIC07 - BOD PERILOGISTIC CUARENTENA</v>
      </c>
      <c r="H673" s="1">
        <f t="shared" si="94"/>
        <v>0</v>
      </c>
      <c r="I673" s="1">
        <f t="shared" si="98"/>
        <v>500003</v>
      </c>
      <c r="K673" s="2" t="s">
        <v>318</v>
      </c>
      <c r="L673" s="2"/>
      <c r="M673" s="2"/>
      <c r="N673" s="2"/>
      <c r="O673" s="2"/>
    </row>
    <row r="674" spans="1:15" ht="11.25" customHeight="1" x14ac:dyDescent="0.25">
      <c r="A674" s="10" t="str">
        <f t="shared" si="90"/>
        <v>JL - BODEGA JL</v>
      </c>
      <c r="B674" s="10">
        <f t="shared" si="91"/>
        <v>500003</v>
      </c>
      <c r="C674" s="10" t="str">
        <f t="shared" si="92"/>
        <v>LIBRAXIN 5MG/2,5MG 30 COMP.</v>
      </c>
      <c r="D674" s="10">
        <f t="shared" si="95"/>
        <v>0</v>
      </c>
      <c r="E674" s="13" t="str">
        <f t="shared" si="96"/>
        <v>0</v>
      </c>
      <c r="F674" s="10" t="str">
        <f t="shared" si="97"/>
        <v/>
      </c>
      <c r="G674" s="1" t="str">
        <f t="shared" si="93"/>
        <v>500003JL - BODEGA JL</v>
      </c>
      <c r="H674" s="1" t="str">
        <f t="shared" si="94"/>
        <v>JL - BODEGA JL</v>
      </c>
      <c r="I674" s="1" t="str">
        <f t="shared" si="98"/>
        <v>.</v>
      </c>
      <c r="K674" s="2"/>
      <c r="L674" s="2" t="s">
        <v>40</v>
      </c>
      <c r="M674" s="2"/>
      <c r="N674" s="2"/>
      <c r="O674" s="2"/>
    </row>
    <row r="675" spans="1:15" ht="11.25" customHeight="1" x14ac:dyDescent="0.25">
      <c r="A675" s="10" t="str">
        <f t="shared" si="90"/>
        <v>JL - BODEGA JL</v>
      </c>
      <c r="B675" s="10">
        <f t="shared" si="91"/>
        <v>500003</v>
      </c>
      <c r="C675" s="10" t="str">
        <f t="shared" si="92"/>
        <v>LIBRAXIN 5MG/2,5MG 30 COMP.</v>
      </c>
      <c r="D675" s="10">
        <f t="shared" si="95"/>
        <v>21</v>
      </c>
      <c r="E675" s="13" t="str">
        <f t="shared" si="96"/>
        <v>31/12/2016</v>
      </c>
      <c r="F675" s="10">
        <f t="shared" si="97"/>
        <v>4</v>
      </c>
      <c r="G675" s="1" t="str">
        <f t="shared" si="93"/>
        <v>500003JL - BODEGA JL</v>
      </c>
      <c r="H675" s="1">
        <f t="shared" si="94"/>
        <v>0</v>
      </c>
      <c r="I675" s="1" t="str">
        <f t="shared" si="98"/>
        <v>.</v>
      </c>
      <c r="K675" s="2"/>
      <c r="L675" s="2"/>
      <c r="M675" s="2">
        <v>21</v>
      </c>
      <c r="N675" s="4">
        <v>42735</v>
      </c>
      <c r="O675" s="2" t="s">
        <v>54</v>
      </c>
    </row>
    <row r="676" spans="1:15" ht="11.25" customHeight="1" x14ac:dyDescent="0.25">
      <c r="A676" s="10" t="str">
        <f t="shared" si="90"/>
        <v>PERILOGISTIC01 - BOD PERILOGISTIC BAJA</v>
      </c>
      <c r="B676" s="10">
        <f t="shared" si="91"/>
        <v>500003</v>
      </c>
      <c r="C676" s="10" t="str">
        <f t="shared" si="92"/>
        <v>LIBRAXIN 5MG/2,5MG 30 COMP.</v>
      </c>
      <c r="D676" s="10">
        <f t="shared" si="95"/>
        <v>0</v>
      </c>
      <c r="E676" s="13" t="str">
        <f t="shared" si="96"/>
        <v>0</v>
      </c>
      <c r="F676" s="10" t="str">
        <f t="shared" si="97"/>
        <v/>
      </c>
      <c r="G676" s="1" t="str">
        <f t="shared" si="93"/>
        <v>500003PERILOGISTIC01 - BOD PERILOGISTIC BAJA</v>
      </c>
      <c r="H676" s="1" t="str">
        <f t="shared" si="94"/>
        <v>PERILOGISTIC01 - BOD PERILOGISTIC BAJA</v>
      </c>
      <c r="I676" s="1" t="str">
        <f t="shared" si="98"/>
        <v>.</v>
      </c>
      <c r="K676" s="2"/>
      <c r="L676" s="2" t="s">
        <v>52</v>
      </c>
      <c r="M676" s="2"/>
      <c r="N676" s="2"/>
      <c r="O676" s="2"/>
    </row>
    <row r="677" spans="1:15" ht="11.25" customHeight="1" x14ac:dyDescent="0.25">
      <c r="A677" s="10" t="str">
        <f t="shared" si="90"/>
        <v>PERILOGISTIC01 - BOD PERILOGISTIC BAJA</v>
      </c>
      <c r="B677" s="10">
        <f t="shared" si="91"/>
        <v>500003</v>
      </c>
      <c r="C677" s="10" t="str">
        <f t="shared" si="92"/>
        <v>LIBRAXIN 5MG/2,5MG 30 COMP.</v>
      </c>
      <c r="D677" s="10">
        <f t="shared" si="95"/>
        <v>20</v>
      </c>
      <c r="E677" s="13" t="str">
        <f t="shared" si="96"/>
        <v>31/12/2016</v>
      </c>
      <c r="F677" s="10">
        <f t="shared" si="97"/>
        <v>35</v>
      </c>
      <c r="G677" s="1" t="str">
        <f t="shared" si="93"/>
        <v>500003PERILOGISTIC01 - BOD PERILOGISTIC BAJA</v>
      </c>
      <c r="H677" s="1">
        <f t="shared" si="94"/>
        <v>0</v>
      </c>
      <c r="I677" s="1" t="str">
        <f t="shared" si="98"/>
        <v>.</v>
      </c>
      <c r="K677" s="2"/>
      <c r="L677" s="2"/>
      <c r="M677" s="2">
        <v>20</v>
      </c>
      <c r="N677" s="4">
        <v>42735</v>
      </c>
      <c r="O677" s="2" t="s">
        <v>319</v>
      </c>
    </row>
    <row r="678" spans="1:15" ht="11.25" customHeight="1" x14ac:dyDescent="0.25">
      <c r="A678" s="10" t="str">
        <f t="shared" si="90"/>
        <v>PERILOGISTIC01 - BOD PERILOGISTIC BAJA</v>
      </c>
      <c r="B678" s="10">
        <f t="shared" si="91"/>
        <v>500003</v>
      </c>
      <c r="C678" s="10" t="str">
        <f t="shared" si="92"/>
        <v>LIBRAXIN 5MG/2,5MG 30 COMP.</v>
      </c>
      <c r="D678" s="10">
        <f t="shared" si="95"/>
        <v>21</v>
      </c>
      <c r="E678" s="13" t="str">
        <f t="shared" si="96"/>
        <v>31/12/2016</v>
      </c>
      <c r="F678" s="10">
        <f t="shared" si="97"/>
        <v>791</v>
      </c>
      <c r="G678" s="1" t="str">
        <f t="shared" si="93"/>
        <v>500003PERILOGISTIC01 - BOD PERILOGISTIC BAJA</v>
      </c>
      <c r="H678" s="1">
        <f t="shared" si="94"/>
        <v>0</v>
      </c>
      <c r="I678" s="1" t="str">
        <f t="shared" si="98"/>
        <v>.</v>
      </c>
      <c r="K678" s="2"/>
      <c r="L678" s="2"/>
      <c r="M678" s="2">
        <v>21</v>
      </c>
      <c r="N678" s="4">
        <v>42735</v>
      </c>
      <c r="O678" s="2" t="s">
        <v>320</v>
      </c>
    </row>
    <row r="679" spans="1:15" ht="11.25" customHeight="1" x14ac:dyDescent="0.25">
      <c r="A679" s="10" t="str">
        <f t="shared" si="90"/>
        <v>PERILOGISTIC03 - BOD PERILOGISTIC DETERIORADOS</v>
      </c>
      <c r="B679" s="10">
        <f t="shared" si="91"/>
        <v>500003</v>
      </c>
      <c r="C679" s="10" t="str">
        <f t="shared" si="92"/>
        <v>LIBRAXIN 5MG/2,5MG 30 COMP.</v>
      </c>
      <c r="D679" s="10">
        <f t="shared" si="95"/>
        <v>0</v>
      </c>
      <c r="E679" s="13" t="str">
        <f t="shared" si="96"/>
        <v>0</v>
      </c>
      <c r="F679" s="10" t="str">
        <f t="shared" si="97"/>
        <v/>
      </c>
      <c r="G679" s="1" t="str">
        <f t="shared" si="93"/>
        <v>500003PERILOGISTIC03 - BOD PERILOGISTIC DETERIORADOS</v>
      </c>
      <c r="H679" s="1" t="str">
        <f t="shared" si="94"/>
        <v>PERILOGISTIC03 - BOD PERILOGISTIC DETERIORADOS</v>
      </c>
      <c r="I679" s="1" t="str">
        <f t="shared" si="98"/>
        <v>.</v>
      </c>
      <c r="K679" s="2"/>
      <c r="L679" s="2" t="s">
        <v>57</v>
      </c>
      <c r="M679" s="2"/>
      <c r="N679" s="2"/>
      <c r="O679" s="2"/>
    </row>
    <row r="680" spans="1:15" ht="11.25" customHeight="1" x14ac:dyDescent="0.25">
      <c r="A680" s="10" t="str">
        <f t="shared" si="90"/>
        <v>PERILOGISTIC03 - BOD PERILOGISTIC DETERIORADOS</v>
      </c>
      <c r="B680" s="10">
        <f t="shared" si="91"/>
        <v>500003</v>
      </c>
      <c r="C680" s="10" t="str">
        <f t="shared" si="92"/>
        <v>LIBRAXIN 5MG/2,5MG 30 COMP.</v>
      </c>
      <c r="D680" s="10">
        <f t="shared" si="95"/>
        <v>22</v>
      </c>
      <c r="E680" s="13" t="str">
        <f t="shared" si="96"/>
        <v>31/8/2017</v>
      </c>
      <c r="F680" s="10">
        <f t="shared" si="97"/>
        <v>96</v>
      </c>
      <c r="G680" s="1" t="str">
        <f t="shared" si="93"/>
        <v>500003PERILOGISTIC03 - BOD PERILOGISTIC DETERIORADOS</v>
      </c>
      <c r="H680" s="1">
        <f t="shared" si="94"/>
        <v>0</v>
      </c>
      <c r="I680" s="1" t="str">
        <f t="shared" si="98"/>
        <v>.</v>
      </c>
      <c r="K680" s="2"/>
      <c r="L680" s="2"/>
      <c r="M680" s="2">
        <v>22</v>
      </c>
      <c r="N680" s="4">
        <v>42978</v>
      </c>
      <c r="O680" s="2" t="s">
        <v>321</v>
      </c>
    </row>
    <row r="681" spans="1:15" ht="11.25" customHeight="1" x14ac:dyDescent="0.25">
      <c r="A681" s="10" t="str">
        <f t="shared" si="90"/>
        <v>PERILOGISTIC03 - BOD PERILOGISTIC DETERIORADOS</v>
      </c>
      <c r="B681" s="10">
        <f t="shared" si="91"/>
        <v>500005</v>
      </c>
      <c r="C681" s="10" t="str">
        <f t="shared" si="92"/>
        <v>ACEMUK JBE.FCO POLVO MM</v>
      </c>
      <c r="D681" s="10">
        <f t="shared" si="95"/>
        <v>0</v>
      </c>
      <c r="E681" s="13" t="str">
        <f t="shared" si="96"/>
        <v>0</v>
      </c>
      <c r="F681" s="10" t="str">
        <f t="shared" si="97"/>
        <v/>
      </c>
      <c r="G681" s="1" t="str">
        <f t="shared" si="93"/>
        <v>500005PERILOGISTIC03 - BOD PERILOGISTIC DETERIORADOS</v>
      </c>
      <c r="H681" s="1">
        <f t="shared" si="94"/>
        <v>0</v>
      </c>
      <c r="I681" s="1">
        <f t="shared" si="98"/>
        <v>500005</v>
      </c>
      <c r="K681" s="2" t="s">
        <v>322</v>
      </c>
      <c r="L681" s="2"/>
      <c r="M681" s="2"/>
      <c r="N681" s="2"/>
      <c r="O681" s="2"/>
    </row>
    <row r="682" spans="1:15" ht="11.25" customHeight="1" x14ac:dyDescent="0.25">
      <c r="A682" s="10" t="str">
        <f t="shared" si="90"/>
        <v>JL - BODEGA JL</v>
      </c>
      <c r="B682" s="10">
        <f t="shared" si="91"/>
        <v>500005</v>
      </c>
      <c r="C682" s="10" t="str">
        <f t="shared" si="92"/>
        <v>ACEMUK JBE.FCO POLVO MM</v>
      </c>
      <c r="D682" s="10">
        <f t="shared" si="95"/>
        <v>0</v>
      </c>
      <c r="E682" s="13" t="str">
        <f t="shared" si="96"/>
        <v>0</v>
      </c>
      <c r="F682" s="10" t="str">
        <f t="shared" si="97"/>
        <v/>
      </c>
      <c r="G682" s="1" t="str">
        <f t="shared" si="93"/>
        <v>500005JL - BODEGA JL</v>
      </c>
      <c r="H682" s="1" t="str">
        <f t="shared" si="94"/>
        <v>JL - BODEGA JL</v>
      </c>
      <c r="I682" s="1" t="str">
        <f t="shared" si="98"/>
        <v>.</v>
      </c>
      <c r="K682" s="2"/>
      <c r="L682" s="2" t="s">
        <v>40</v>
      </c>
      <c r="M682" s="2"/>
      <c r="N682" s="2"/>
      <c r="O682" s="2"/>
    </row>
    <row r="683" spans="1:15" ht="11.25" customHeight="1" x14ac:dyDescent="0.25">
      <c r="A683" s="10" t="str">
        <f t="shared" si="90"/>
        <v>JL - BODEGA JL</v>
      </c>
      <c r="B683" s="10">
        <f t="shared" si="91"/>
        <v>500005</v>
      </c>
      <c r="C683" s="10" t="str">
        <f t="shared" si="92"/>
        <v>ACEMUK JBE.FCO POLVO MM</v>
      </c>
      <c r="D683" s="10">
        <f t="shared" si="95"/>
        <v>194</v>
      </c>
      <c r="E683" s="13" t="str">
        <f t="shared" si="96"/>
        <v>31/12/2016</v>
      </c>
      <c r="F683" s="10">
        <f t="shared" si="97"/>
        <v>1400</v>
      </c>
      <c r="G683" s="1" t="str">
        <f t="shared" si="93"/>
        <v>500005JL - BODEGA JL</v>
      </c>
      <c r="H683" s="1">
        <f t="shared" si="94"/>
        <v>0</v>
      </c>
      <c r="I683" s="1" t="str">
        <f t="shared" si="98"/>
        <v>.</v>
      </c>
      <c r="K683" s="2"/>
      <c r="L683" s="2"/>
      <c r="M683" s="2">
        <v>194</v>
      </c>
      <c r="N683" s="4">
        <v>42735</v>
      </c>
      <c r="O683" s="2" t="s">
        <v>323</v>
      </c>
    </row>
    <row r="684" spans="1:15" ht="11.25" customHeight="1" x14ac:dyDescent="0.25">
      <c r="A684" s="10" t="str">
        <f t="shared" si="90"/>
        <v>JL - BODEGA JL</v>
      </c>
      <c r="B684" s="10">
        <f t="shared" si="91"/>
        <v>500005</v>
      </c>
      <c r="C684" s="10" t="str">
        <f t="shared" si="92"/>
        <v>ACEMUK JBE.FCO POLVO MM</v>
      </c>
      <c r="D684" s="10">
        <f t="shared" si="95"/>
        <v>0</v>
      </c>
      <c r="E684" s="13" t="str">
        <f t="shared" si="96"/>
        <v/>
      </c>
      <c r="F684" s="10" t="str">
        <f t="shared" si="97"/>
        <v/>
      </c>
      <c r="G684" s="1" t="str">
        <f t="shared" si="93"/>
        <v>500005JL - BODEGA JL</v>
      </c>
      <c r="H684" s="1">
        <f t="shared" si="94"/>
        <v>0</v>
      </c>
      <c r="I684" s="1" t="str">
        <f t="shared" si="98"/>
        <v>.</v>
      </c>
      <c r="K684" s="2" t="s">
        <v>85</v>
      </c>
      <c r="L684" s="2"/>
      <c r="M684" s="2"/>
      <c r="N684" s="2" t="s">
        <v>324</v>
      </c>
      <c r="O684" s="2"/>
    </row>
    <row r="685" spans="1:15" ht="11.25" customHeight="1" x14ac:dyDescent="0.25">
      <c r="A685" s="10" t="str">
        <f t="shared" si="90"/>
        <v>JL - BODEGA JL</v>
      </c>
      <c r="B685" s="10">
        <f t="shared" si="91"/>
        <v>500005</v>
      </c>
      <c r="C685" s="10" t="str">
        <f t="shared" si="92"/>
        <v>ACEMUK JBE.FCO POLVO MM</v>
      </c>
      <c r="D685" s="10">
        <f t="shared" si="95"/>
        <v>0</v>
      </c>
      <c r="E685" s="13" t="str">
        <f t="shared" si="96"/>
        <v>0</v>
      </c>
      <c r="F685" s="10" t="str">
        <f t="shared" si="97"/>
        <v/>
      </c>
      <c r="G685" s="1" t="str">
        <f t="shared" si="93"/>
        <v>500005JL - BODEGA JL</v>
      </c>
      <c r="H685" s="1">
        <f t="shared" si="94"/>
        <v>0</v>
      </c>
      <c r="I685" s="1" t="str">
        <f t="shared" si="98"/>
        <v>.</v>
      </c>
      <c r="K685" s="2" t="s">
        <v>0</v>
      </c>
      <c r="L685" s="2"/>
      <c r="M685" s="2"/>
      <c r="N685" s="2"/>
      <c r="O685" s="2"/>
    </row>
    <row r="686" spans="1:15" ht="11.25" customHeight="1" x14ac:dyDescent="0.25">
      <c r="A686" s="10" t="str">
        <f t="shared" si="90"/>
        <v>JL - BODEGA JL</v>
      </c>
      <c r="B686" s="10">
        <f t="shared" si="91"/>
        <v>500005</v>
      </c>
      <c r="C686" s="10" t="str">
        <f t="shared" si="92"/>
        <v>ACEMUK JBE.FCO POLVO MM</v>
      </c>
      <c r="D686" s="10">
        <f t="shared" si="95"/>
        <v>0</v>
      </c>
      <c r="E686" s="13" t="str">
        <f t="shared" si="96"/>
        <v>0</v>
      </c>
      <c r="F686" s="10" t="str">
        <f t="shared" si="97"/>
        <v/>
      </c>
      <c r="G686" s="1" t="str">
        <f t="shared" si="93"/>
        <v>500005JL - BODEGA JL</v>
      </c>
      <c r="H686" s="1">
        <f t="shared" si="94"/>
        <v>0</v>
      </c>
      <c r="I686" s="1" t="str">
        <f t="shared" si="98"/>
        <v>.</v>
      </c>
      <c r="K686" s="2" t="s">
        <v>1</v>
      </c>
      <c r="L686" s="2"/>
      <c r="M686" s="2"/>
      <c r="N686" s="2"/>
      <c r="O686" s="2"/>
    </row>
    <row r="687" spans="1:15" ht="11.25" customHeight="1" x14ac:dyDescent="0.25">
      <c r="A687" s="10" t="str">
        <f t="shared" si="90"/>
        <v>JL - BODEGA JL</v>
      </c>
      <c r="B687" s="10">
        <f t="shared" si="91"/>
        <v>500005</v>
      </c>
      <c r="C687" s="10" t="str">
        <f t="shared" si="92"/>
        <v>ACEMUK JBE.FCO POLVO MM</v>
      </c>
      <c r="D687" s="10">
        <f t="shared" si="95"/>
        <v>0</v>
      </c>
      <c r="E687" s="13" t="str">
        <f t="shared" si="96"/>
        <v>0</v>
      </c>
      <c r="F687" s="10" t="str">
        <f t="shared" si="97"/>
        <v/>
      </c>
      <c r="G687" s="1" t="str">
        <f t="shared" si="93"/>
        <v>500005JL - BODEGA JL</v>
      </c>
      <c r="H687" s="1">
        <f t="shared" si="94"/>
        <v>0</v>
      </c>
      <c r="I687" s="1" t="str">
        <f t="shared" si="98"/>
        <v>.</v>
      </c>
      <c r="K687" s="2" t="s">
        <v>2</v>
      </c>
      <c r="L687" s="2"/>
      <c r="M687" s="2"/>
      <c r="N687" s="2"/>
      <c r="O687" s="2"/>
    </row>
    <row r="688" spans="1:15" ht="11.25" customHeight="1" x14ac:dyDescent="0.25">
      <c r="A688" s="10" t="str">
        <f t="shared" si="90"/>
        <v>Bodega</v>
      </c>
      <c r="B688" s="10">
        <f t="shared" si="91"/>
        <v>500005</v>
      </c>
      <c r="C688" s="10" t="str">
        <f t="shared" si="92"/>
        <v>ACEMUK JBE.FCO POLVO MM</v>
      </c>
      <c r="D688" s="10">
        <f t="shared" si="95"/>
        <v>0</v>
      </c>
      <c r="E688" s="13" t="str">
        <f t="shared" si="96"/>
        <v>0</v>
      </c>
      <c r="F688" s="10" t="str">
        <f t="shared" si="97"/>
        <v/>
      </c>
      <c r="G688" s="1" t="str">
        <f t="shared" si="93"/>
        <v>500005Bodega</v>
      </c>
      <c r="H688" s="1" t="str">
        <f t="shared" si="94"/>
        <v>Bodega</v>
      </c>
      <c r="I688" s="1" t="str">
        <f t="shared" si="98"/>
        <v>.</v>
      </c>
      <c r="K688" s="2"/>
      <c r="L688" s="2" t="s">
        <v>4</v>
      </c>
      <c r="M688" s="2"/>
      <c r="N688" s="2"/>
      <c r="O688" s="2"/>
    </row>
    <row r="689" spans="1:15" ht="11.25" customHeight="1" x14ac:dyDescent="0.25">
      <c r="A689" s="10" t="str">
        <f t="shared" si="90"/>
        <v>Bodega</v>
      </c>
      <c r="B689" s="10">
        <f t="shared" si="91"/>
        <v>500005</v>
      </c>
      <c r="C689" s="10" t="str">
        <f t="shared" si="92"/>
        <v>ACEMUK JBE.FCO POLVO MM</v>
      </c>
      <c r="D689" s="10" t="str">
        <f t="shared" si="95"/>
        <v>Lote</v>
      </c>
      <c r="E689" s="13" t="str">
        <f t="shared" si="96"/>
        <v/>
      </c>
      <c r="F689" s="10" t="str">
        <f t="shared" si="97"/>
        <v/>
      </c>
      <c r="G689" s="1" t="str">
        <f t="shared" si="93"/>
        <v>500005Bodega</v>
      </c>
      <c r="H689" s="1">
        <f t="shared" si="94"/>
        <v>0</v>
      </c>
      <c r="I689" s="1" t="str">
        <f t="shared" si="98"/>
        <v>.</v>
      </c>
      <c r="K689" s="2"/>
      <c r="L689" s="2"/>
      <c r="M689" s="2" t="s">
        <v>11</v>
      </c>
      <c r="N689" s="2" t="s">
        <v>12</v>
      </c>
      <c r="O689" s="2" t="s">
        <v>13</v>
      </c>
    </row>
    <row r="690" spans="1:15" ht="11.25" customHeight="1" x14ac:dyDescent="0.25">
      <c r="A690" s="10" t="str">
        <f t="shared" si="90"/>
        <v>Bodega</v>
      </c>
      <c r="B690" s="10">
        <f t="shared" si="91"/>
        <v>500005</v>
      </c>
      <c r="C690" s="10" t="str">
        <f t="shared" si="92"/>
        <v>ACEMUK JBE.FCO POLVO MM</v>
      </c>
      <c r="D690" s="10">
        <f t="shared" si="95"/>
        <v>0</v>
      </c>
      <c r="E690" s="13" t="str">
        <f t="shared" si="96"/>
        <v>0</v>
      </c>
      <c r="F690" s="10" t="str">
        <f t="shared" si="97"/>
        <v/>
      </c>
      <c r="G690" s="1" t="str">
        <f t="shared" si="93"/>
        <v>500005Bodega</v>
      </c>
      <c r="H690" s="1">
        <f t="shared" si="94"/>
        <v>0</v>
      </c>
      <c r="I690" s="1">
        <f t="shared" si="98"/>
        <v>500005</v>
      </c>
      <c r="K690" s="2" t="s">
        <v>322</v>
      </c>
      <c r="L690" s="2"/>
      <c r="M690" s="2"/>
      <c r="N690" s="2"/>
      <c r="O690" s="2"/>
    </row>
    <row r="691" spans="1:15" ht="11.25" customHeight="1" x14ac:dyDescent="0.25">
      <c r="A691" s="10" t="str">
        <f t="shared" si="90"/>
        <v>PERILOGISTIC01 - BOD PERILOGISTIC BAJA</v>
      </c>
      <c r="B691" s="10">
        <f t="shared" si="91"/>
        <v>500005</v>
      </c>
      <c r="C691" s="10" t="str">
        <f t="shared" si="92"/>
        <v>ACEMUK JBE.FCO POLVO MM</v>
      </c>
      <c r="D691" s="10">
        <f t="shared" si="95"/>
        <v>0</v>
      </c>
      <c r="E691" s="13" t="str">
        <f t="shared" si="96"/>
        <v>0</v>
      </c>
      <c r="F691" s="10" t="str">
        <f t="shared" si="97"/>
        <v/>
      </c>
      <c r="G691" s="1" t="str">
        <f t="shared" si="93"/>
        <v>500005PERILOGISTIC01 - BOD PERILOGISTIC BAJA</v>
      </c>
      <c r="H691" s="1" t="str">
        <f t="shared" si="94"/>
        <v>PERILOGISTIC01 - BOD PERILOGISTIC BAJA</v>
      </c>
      <c r="I691" s="1" t="str">
        <f t="shared" si="98"/>
        <v>.</v>
      </c>
      <c r="K691" s="2"/>
      <c r="L691" s="2" t="s">
        <v>52</v>
      </c>
      <c r="M691" s="2"/>
      <c r="N691" s="2"/>
      <c r="O691" s="2"/>
    </row>
    <row r="692" spans="1:15" ht="11.25" customHeight="1" x14ac:dyDescent="0.25">
      <c r="A692" s="10" t="str">
        <f t="shared" si="90"/>
        <v>PERILOGISTIC01 - BOD PERILOGISTIC BAJA</v>
      </c>
      <c r="B692" s="10">
        <f t="shared" si="91"/>
        <v>500005</v>
      </c>
      <c r="C692" s="10" t="str">
        <f t="shared" si="92"/>
        <v>ACEMUK JBE.FCO POLVO MM</v>
      </c>
      <c r="D692" s="10">
        <f t="shared" si="95"/>
        <v>194</v>
      </c>
      <c r="E692" s="13" t="str">
        <f t="shared" si="96"/>
        <v>31/12/2016</v>
      </c>
      <c r="F692" s="10">
        <f t="shared" si="97"/>
        <v>1082</v>
      </c>
      <c r="G692" s="1" t="str">
        <f t="shared" si="93"/>
        <v>500005PERILOGISTIC01 - BOD PERILOGISTIC BAJA</v>
      </c>
      <c r="H692" s="1">
        <f t="shared" si="94"/>
        <v>0</v>
      </c>
      <c r="I692" s="1" t="str">
        <f t="shared" si="98"/>
        <v>.</v>
      </c>
      <c r="K692" s="2"/>
      <c r="L692" s="2"/>
      <c r="M692" s="2">
        <v>194</v>
      </c>
      <c r="N692" s="4">
        <v>42735</v>
      </c>
      <c r="O692" s="2" t="s">
        <v>325</v>
      </c>
    </row>
    <row r="693" spans="1:15" ht="11.25" customHeight="1" x14ac:dyDescent="0.25">
      <c r="A693" s="10" t="str">
        <f t="shared" si="90"/>
        <v>PERILOGISTIC01 - BOD PERILOGISTIC BAJA</v>
      </c>
      <c r="B693" s="10">
        <f t="shared" si="91"/>
        <v>500006</v>
      </c>
      <c r="C693" s="10" t="str">
        <f t="shared" si="92"/>
        <v>PALDAR 5GR UNG. DERMICO MM.</v>
      </c>
      <c r="D693" s="10">
        <f t="shared" si="95"/>
        <v>0</v>
      </c>
      <c r="E693" s="13" t="str">
        <f t="shared" si="96"/>
        <v>0</v>
      </c>
      <c r="F693" s="10" t="str">
        <f t="shared" si="97"/>
        <v/>
      </c>
      <c r="G693" s="1" t="str">
        <f t="shared" si="93"/>
        <v>500006PERILOGISTIC01 - BOD PERILOGISTIC BAJA</v>
      </c>
      <c r="H693" s="1">
        <f t="shared" si="94"/>
        <v>0</v>
      </c>
      <c r="I693" s="1">
        <f t="shared" si="98"/>
        <v>500006</v>
      </c>
      <c r="K693" s="2" t="s">
        <v>326</v>
      </c>
      <c r="L693" s="2"/>
      <c r="M693" s="2"/>
      <c r="N693" s="2"/>
      <c r="O693" s="2"/>
    </row>
    <row r="694" spans="1:15" ht="11.25" customHeight="1" x14ac:dyDescent="0.25">
      <c r="A694" s="10" t="str">
        <f t="shared" si="90"/>
        <v>PERILOGISTIC - BOD PERILOGISTIC LIBERAD0S</v>
      </c>
      <c r="B694" s="10">
        <f t="shared" si="91"/>
        <v>500006</v>
      </c>
      <c r="C694" s="10" t="str">
        <f t="shared" si="92"/>
        <v>PALDAR 5GR UNG. DERMICO MM.</v>
      </c>
      <c r="D694" s="10">
        <f t="shared" si="95"/>
        <v>0</v>
      </c>
      <c r="E694" s="13" t="str">
        <f t="shared" si="96"/>
        <v>0</v>
      </c>
      <c r="F694" s="10" t="str">
        <f t="shared" si="97"/>
        <v/>
      </c>
      <c r="G694" s="1" t="str">
        <f t="shared" si="93"/>
        <v>500006PERILOGISTIC - BOD PERILOGISTIC LIBERAD0S</v>
      </c>
      <c r="H694" s="1" t="str">
        <f t="shared" si="94"/>
        <v>PERILOGISTIC - BOD PERILOGISTIC LIBERAD0S</v>
      </c>
      <c r="I694" s="1" t="str">
        <f t="shared" si="98"/>
        <v>.</v>
      </c>
      <c r="K694" s="2"/>
      <c r="L694" s="2" t="s">
        <v>30</v>
      </c>
      <c r="M694" s="2"/>
      <c r="N694" s="2"/>
      <c r="O694" s="2"/>
    </row>
    <row r="695" spans="1:15" ht="11.25" customHeight="1" x14ac:dyDescent="0.25">
      <c r="A695" s="10" t="str">
        <f t="shared" si="90"/>
        <v>PERILOGISTIC - BOD PERILOGISTIC LIBERAD0S</v>
      </c>
      <c r="B695" s="10">
        <f t="shared" si="91"/>
        <v>500006</v>
      </c>
      <c r="C695" s="10" t="str">
        <f t="shared" si="92"/>
        <v>PALDAR 5GR UNG. DERMICO MM.</v>
      </c>
      <c r="D695" s="10">
        <f t="shared" si="95"/>
        <v>41</v>
      </c>
      <c r="E695" s="13" t="str">
        <f t="shared" si="96"/>
        <v>30/6/2017</v>
      </c>
      <c r="F695" s="10">
        <f t="shared" si="97"/>
        <v>9466</v>
      </c>
      <c r="G695" s="1" t="str">
        <f t="shared" si="93"/>
        <v>500006PERILOGISTIC - BOD PERILOGISTIC LIBERAD0S</v>
      </c>
      <c r="H695" s="1">
        <f t="shared" si="94"/>
        <v>0</v>
      </c>
      <c r="I695" s="1" t="str">
        <f t="shared" si="98"/>
        <v>.</v>
      </c>
      <c r="K695" s="2"/>
      <c r="L695" s="2"/>
      <c r="M695" s="2">
        <v>41</v>
      </c>
      <c r="N695" s="4">
        <v>42916</v>
      </c>
      <c r="O695" s="2" t="s">
        <v>327</v>
      </c>
    </row>
    <row r="696" spans="1:15" ht="11.25" customHeight="1" x14ac:dyDescent="0.25">
      <c r="A696" s="10" t="str">
        <f t="shared" si="90"/>
        <v>PERILOGISTIC01 - BOD PERILOGISTIC BAJA</v>
      </c>
      <c r="B696" s="10">
        <f t="shared" si="91"/>
        <v>500006</v>
      </c>
      <c r="C696" s="10" t="str">
        <f t="shared" si="92"/>
        <v>PALDAR 5GR UNG. DERMICO MM.</v>
      </c>
      <c r="D696" s="10">
        <f t="shared" si="95"/>
        <v>0</v>
      </c>
      <c r="E696" s="13" t="str">
        <f t="shared" si="96"/>
        <v>0</v>
      </c>
      <c r="F696" s="10" t="str">
        <f t="shared" si="97"/>
        <v/>
      </c>
      <c r="G696" s="1" t="str">
        <f t="shared" si="93"/>
        <v>500006PERILOGISTIC01 - BOD PERILOGISTIC BAJA</v>
      </c>
      <c r="H696" s="1" t="str">
        <f t="shared" si="94"/>
        <v>PERILOGISTIC01 - BOD PERILOGISTIC BAJA</v>
      </c>
      <c r="I696" s="1" t="str">
        <f t="shared" si="98"/>
        <v>.</v>
      </c>
      <c r="K696" s="2"/>
      <c r="L696" s="2" t="s">
        <v>52</v>
      </c>
      <c r="M696" s="2"/>
      <c r="N696" s="2"/>
      <c r="O696" s="2"/>
    </row>
    <row r="697" spans="1:15" ht="11.25" customHeight="1" x14ac:dyDescent="0.25">
      <c r="A697" s="10" t="str">
        <f t="shared" si="90"/>
        <v>PERILOGISTIC01 - BOD PERILOGISTIC BAJA</v>
      </c>
      <c r="B697" s="10">
        <f t="shared" si="91"/>
        <v>500006</v>
      </c>
      <c r="C697" s="10" t="str">
        <f t="shared" si="92"/>
        <v>PALDAR 5GR UNG. DERMICO MM.</v>
      </c>
      <c r="D697" s="10">
        <f t="shared" si="95"/>
        <v>32</v>
      </c>
      <c r="E697" s="13" t="str">
        <f t="shared" si="96"/>
        <v>31/5/2016</v>
      </c>
      <c r="F697" s="10">
        <f t="shared" si="97"/>
        <v>4909</v>
      </c>
      <c r="G697" s="1" t="str">
        <f t="shared" si="93"/>
        <v>500006PERILOGISTIC01 - BOD PERILOGISTIC BAJA</v>
      </c>
      <c r="H697" s="1">
        <f t="shared" si="94"/>
        <v>0</v>
      </c>
      <c r="I697" s="1" t="str">
        <f t="shared" si="98"/>
        <v>.</v>
      </c>
      <c r="K697" s="2"/>
      <c r="L697" s="2"/>
      <c r="M697" s="2">
        <v>32</v>
      </c>
      <c r="N697" s="4">
        <v>42521</v>
      </c>
      <c r="O697" s="2" t="s">
        <v>328</v>
      </c>
    </row>
    <row r="698" spans="1:15" ht="11.25" customHeight="1" x14ac:dyDescent="0.25">
      <c r="A698" s="10" t="str">
        <f t="shared" si="90"/>
        <v>POR FACTURAR - BODEGA POR FACTURAR</v>
      </c>
      <c r="B698" s="10">
        <f t="shared" si="91"/>
        <v>500006</v>
      </c>
      <c r="C698" s="10" t="str">
        <f t="shared" si="92"/>
        <v>PALDAR 5GR UNG. DERMICO MM.</v>
      </c>
      <c r="D698" s="10">
        <f t="shared" si="95"/>
        <v>0</v>
      </c>
      <c r="E698" s="13" t="str">
        <f t="shared" si="96"/>
        <v>0</v>
      </c>
      <c r="F698" s="10" t="str">
        <f t="shared" si="97"/>
        <v/>
      </c>
      <c r="G698" s="1" t="str">
        <f t="shared" si="93"/>
        <v>500006POR FACTURAR - BODEGA POR FACTURAR</v>
      </c>
      <c r="H698" s="1" t="str">
        <f t="shared" si="94"/>
        <v>POR FACTURAR - BODEGA POR FACTURAR</v>
      </c>
      <c r="I698" s="1" t="str">
        <f t="shared" si="98"/>
        <v>.</v>
      </c>
      <c r="K698" s="2"/>
      <c r="L698" s="2" t="s">
        <v>33</v>
      </c>
      <c r="M698" s="2"/>
      <c r="N698" s="2"/>
      <c r="O698" s="2"/>
    </row>
    <row r="699" spans="1:15" ht="11.25" customHeight="1" x14ac:dyDescent="0.25">
      <c r="A699" s="10" t="str">
        <f t="shared" si="90"/>
        <v>POR FACTURAR - BODEGA POR FACTURAR</v>
      </c>
      <c r="B699" s="10">
        <f t="shared" si="91"/>
        <v>500006</v>
      </c>
      <c r="C699" s="10" t="str">
        <f t="shared" si="92"/>
        <v>PALDAR 5GR UNG. DERMICO MM.</v>
      </c>
      <c r="D699" s="10">
        <f t="shared" si="95"/>
        <v>41</v>
      </c>
      <c r="E699" s="13" t="str">
        <f t="shared" si="96"/>
        <v>30/6/2017</v>
      </c>
      <c r="F699" s="10">
        <f t="shared" si="97"/>
        <v>2550</v>
      </c>
      <c r="G699" s="1" t="str">
        <f t="shared" si="93"/>
        <v>500006POR FACTURAR - BODEGA POR FACTURAR</v>
      </c>
      <c r="H699" s="1">
        <f t="shared" si="94"/>
        <v>0</v>
      </c>
      <c r="I699" s="1" t="str">
        <f t="shared" si="98"/>
        <v>.</v>
      </c>
      <c r="K699" s="2"/>
      <c r="L699" s="2"/>
      <c r="M699" s="2">
        <v>41</v>
      </c>
      <c r="N699" s="4">
        <v>42916</v>
      </c>
      <c r="O699" s="2" t="s">
        <v>329</v>
      </c>
    </row>
    <row r="700" spans="1:15" ht="11.25" customHeight="1" x14ac:dyDescent="0.25">
      <c r="A700" s="10" t="str">
        <f t="shared" si="90"/>
        <v>POR FACTURAR - BODEGA POR FACTURAR</v>
      </c>
      <c r="B700" s="10">
        <f t="shared" si="91"/>
        <v>500007</v>
      </c>
      <c r="C700" s="10" t="str">
        <f t="shared" si="92"/>
        <v>LIBRAXIN 5MG/2,5MG 2 COMP. MM.</v>
      </c>
      <c r="D700" s="10">
        <f t="shared" si="95"/>
        <v>0</v>
      </c>
      <c r="E700" s="13" t="str">
        <f t="shared" si="96"/>
        <v>0</v>
      </c>
      <c r="F700" s="10" t="str">
        <f t="shared" si="97"/>
        <v/>
      </c>
      <c r="G700" s="1" t="str">
        <f t="shared" si="93"/>
        <v>500007POR FACTURAR - BODEGA POR FACTURAR</v>
      </c>
      <c r="H700" s="1">
        <f t="shared" si="94"/>
        <v>0</v>
      </c>
      <c r="I700" s="1">
        <f t="shared" si="98"/>
        <v>500007</v>
      </c>
      <c r="K700" s="2" t="s">
        <v>330</v>
      </c>
      <c r="L700" s="2"/>
      <c r="M700" s="2"/>
      <c r="N700" s="2"/>
      <c r="O700" s="2"/>
    </row>
    <row r="701" spans="1:15" ht="11.25" customHeight="1" x14ac:dyDescent="0.25">
      <c r="A701" s="10" t="str">
        <f t="shared" si="90"/>
        <v>PERILOGISTIC - BOD PERILOGISTIC LIBERAD0S</v>
      </c>
      <c r="B701" s="10">
        <f t="shared" si="91"/>
        <v>500007</v>
      </c>
      <c r="C701" s="10" t="str">
        <f t="shared" si="92"/>
        <v>LIBRAXIN 5MG/2,5MG 2 COMP. MM.</v>
      </c>
      <c r="D701" s="10">
        <f t="shared" si="95"/>
        <v>0</v>
      </c>
      <c r="E701" s="13" t="str">
        <f t="shared" si="96"/>
        <v>0</v>
      </c>
      <c r="F701" s="10" t="str">
        <f t="shared" si="97"/>
        <v/>
      </c>
      <c r="G701" s="1" t="str">
        <f t="shared" si="93"/>
        <v>500007PERILOGISTIC - BOD PERILOGISTIC LIBERAD0S</v>
      </c>
      <c r="H701" s="1" t="str">
        <f t="shared" si="94"/>
        <v>PERILOGISTIC - BOD PERILOGISTIC LIBERAD0S</v>
      </c>
      <c r="I701" s="1" t="str">
        <f t="shared" si="98"/>
        <v>.</v>
      </c>
      <c r="K701" s="2"/>
      <c r="L701" s="2" t="s">
        <v>30</v>
      </c>
      <c r="M701" s="2"/>
      <c r="N701" s="2"/>
      <c r="O701" s="2"/>
    </row>
    <row r="702" spans="1:15" ht="11.25" customHeight="1" x14ac:dyDescent="0.25">
      <c r="A702" s="10" t="str">
        <f t="shared" si="90"/>
        <v>PERILOGISTIC - BOD PERILOGISTIC LIBERAD0S</v>
      </c>
      <c r="B702" s="10">
        <f t="shared" si="91"/>
        <v>500007</v>
      </c>
      <c r="C702" s="10" t="str">
        <f t="shared" si="92"/>
        <v>LIBRAXIN 5MG/2,5MG 2 COMP. MM.</v>
      </c>
      <c r="D702" s="10">
        <f t="shared" si="95"/>
        <v>17</v>
      </c>
      <c r="E702" s="13" t="str">
        <f t="shared" si="96"/>
        <v>30/6/2018</v>
      </c>
      <c r="F702" s="10">
        <f t="shared" si="97"/>
        <v>78</v>
      </c>
      <c r="G702" s="1" t="str">
        <f t="shared" si="93"/>
        <v>500007PERILOGISTIC - BOD PERILOGISTIC LIBERAD0S</v>
      </c>
      <c r="H702" s="1">
        <f t="shared" si="94"/>
        <v>0</v>
      </c>
      <c r="I702" s="1" t="str">
        <f t="shared" si="98"/>
        <v>.</v>
      </c>
      <c r="K702" s="2"/>
      <c r="L702" s="2"/>
      <c r="M702" s="2">
        <v>17</v>
      </c>
      <c r="N702" s="4">
        <v>43281</v>
      </c>
      <c r="O702" s="2" t="s">
        <v>209</v>
      </c>
    </row>
    <row r="703" spans="1:15" ht="11.25" customHeight="1" x14ac:dyDescent="0.25">
      <c r="A703" s="10" t="str">
        <f t="shared" si="90"/>
        <v>POR FACTURAR - BODEGA POR FACTURAR</v>
      </c>
      <c r="B703" s="10">
        <f t="shared" si="91"/>
        <v>500007</v>
      </c>
      <c r="C703" s="10" t="str">
        <f t="shared" si="92"/>
        <v>LIBRAXIN 5MG/2,5MG 2 COMP. MM.</v>
      </c>
      <c r="D703" s="10">
        <f t="shared" si="95"/>
        <v>0</v>
      </c>
      <c r="E703" s="13" t="str">
        <f t="shared" si="96"/>
        <v>0</v>
      </c>
      <c r="F703" s="10" t="str">
        <f t="shared" si="97"/>
        <v/>
      </c>
      <c r="G703" s="1" t="str">
        <f t="shared" si="93"/>
        <v>500007POR FACTURAR - BODEGA POR FACTURAR</v>
      </c>
      <c r="H703" s="1" t="str">
        <f t="shared" si="94"/>
        <v>POR FACTURAR - BODEGA POR FACTURAR</v>
      </c>
      <c r="I703" s="1" t="str">
        <f t="shared" si="98"/>
        <v>.</v>
      </c>
      <c r="K703" s="2"/>
      <c r="L703" s="2" t="s">
        <v>33</v>
      </c>
      <c r="M703" s="2"/>
      <c r="N703" s="2"/>
      <c r="O703" s="2"/>
    </row>
    <row r="704" spans="1:15" ht="11.25" customHeight="1" x14ac:dyDescent="0.25">
      <c r="A704" s="10" t="str">
        <f t="shared" si="90"/>
        <v>POR FACTURAR - BODEGA POR FACTURAR</v>
      </c>
      <c r="B704" s="10">
        <f t="shared" si="91"/>
        <v>500007</v>
      </c>
      <c r="C704" s="10" t="str">
        <f t="shared" si="92"/>
        <v>LIBRAXIN 5MG/2,5MG 2 COMP. MM.</v>
      </c>
      <c r="D704" s="10">
        <f t="shared" si="95"/>
        <v>17</v>
      </c>
      <c r="E704" s="13" t="str">
        <f t="shared" si="96"/>
        <v>30/6/2018</v>
      </c>
      <c r="F704" s="10">
        <f t="shared" si="97"/>
        <v>15</v>
      </c>
      <c r="G704" s="1" t="str">
        <f t="shared" si="93"/>
        <v>500007POR FACTURAR - BODEGA POR FACTURAR</v>
      </c>
      <c r="H704" s="1">
        <f t="shared" si="94"/>
        <v>0</v>
      </c>
      <c r="I704" s="1" t="str">
        <f t="shared" si="98"/>
        <v>.</v>
      </c>
      <c r="K704" s="2"/>
      <c r="L704" s="2"/>
      <c r="M704" s="2">
        <v>17</v>
      </c>
      <c r="N704" s="4">
        <v>43281</v>
      </c>
      <c r="O704" s="2" t="s">
        <v>159</v>
      </c>
    </row>
    <row r="705" spans="1:15" ht="11.25" customHeight="1" x14ac:dyDescent="0.25">
      <c r="A705" s="10" t="str">
        <f t="shared" si="90"/>
        <v>POR FACTURAR - BODEGA POR FACTURAR</v>
      </c>
      <c r="B705" s="10">
        <f t="shared" si="91"/>
        <v>210003</v>
      </c>
      <c r="C705" s="10" t="str">
        <f t="shared" si="92"/>
        <v>SUNCARE GEL 90 GR</v>
      </c>
      <c r="D705" s="10">
        <f t="shared" si="95"/>
        <v>0</v>
      </c>
      <c r="E705" s="13" t="str">
        <f t="shared" si="96"/>
        <v>0</v>
      </c>
      <c r="F705" s="10" t="str">
        <f t="shared" si="97"/>
        <v/>
      </c>
      <c r="G705" s="1" t="str">
        <f t="shared" si="93"/>
        <v>210003POR FACTURAR - BODEGA POR FACTURAR</v>
      </c>
      <c r="H705" s="1">
        <f t="shared" si="94"/>
        <v>0</v>
      </c>
      <c r="I705" s="1">
        <f t="shared" si="98"/>
        <v>210003</v>
      </c>
      <c r="K705" s="2" t="s">
        <v>331</v>
      </c>
      <c r="L705" s="2"/>
      <c r="M705" s="2"/>
      <c r="N705" s="2"/>
      <c r="O705" s="2"/>
    </row>
    <row r="706" spans="1:15" ht="11.25" customHeight="1" x14ac:dyDescent="0.25">
      <c r="A706" s="10" t="str">
        <f t="shared" si="90"/>
        <v>OFICINA - BODEGA OFICINA</v>
      </c>
      <c r="B706" s="10">
        <f t="shared" si="91"/>
        <v>210003</v>
      </c>
      <c r="C706" s="10" t="str">
        <f t="shared" si="92"/>
        <v>SUNCARE GEL 90 GR</v>
      </c>
      <c r="D706" s="10">
        <f t="shared" si="95"/>
        <v>0</v>
      </c>
      <c r="E706" s="13" t="str">
        <f t="shared" si="96"/>
        <v>0</v>
      </c>
      <c r="F706" s="10" t="str">
        <f t="shared" si="97"/>
        <v/>
      </c>
      <c r="G706" s="1" t="str">
        <f t="shared" si="93"/>
        <v>210003OFICINA - BODEGA OFICINA</v>
      </c>
      <c r="H706" s="1" t="str">
        <f t="shared" si="94"/>
        <v>OFICINA - BODEGA OFICINA</v>
      </c>
      <c r="I706" s="1" t="str">
        <f t="shared" si="98"/>
        <v>.</v>
      </c>
      <c r="K706" s="2"/>
      <c r="L706" s="2" t="s">
        <v>19</v>
      </c>
      <c r="M706" s="2"/>
      <c r="N706" s="2"/>
      <c r="O706" s="2"/>
    </row>
    <row r="707" spans="1:15" ht="11.25" customHeight="1" x14ac:dyDescent="0.25">
      <c r="A707" s="10" t="str">
        <f t="shared" si="90"/>
        <v>OFICINA - BODEGA OFICINA</v>
      </c>
      <c r="B707" s="10">
        <f t="shared" si="91"/>
        <v>210003</v>
      </c>
      <c r="C707" s="10" t="str">
        <f t="shared" si="92"/>
        <v>SUNCARE GEL 90 GR</v>
      </c>
      <c r="D707" s="10">
        <f t="shared" si="95"/>
        <v>62291</v>
      </c>
      <c r="E707" s="13" t="str">
        <f t="shared" si="96"/>
        <v>30/8/2019</v>
      </c>
      <c r="F707" s="10">
        <f t="shared" si="97"/>
        <v>15</v>
      </c>
      <c r="G707" s="1" t="str">
        <f t="shared" si="93"/>
        <v>210003OFICINA - BODEGA OFICINA</v>
      </c>
      <c r="H707" s="1">
        <f t="shared" si="94"/>
        <v>0</v>
      </c>
      <c r="I707" s="1" t="str">
        <f t="shared" si="98"/>
        <v>.</v>
      </c>
      <c r="K707" s="2"/>
      <c r="L707" s="2"/>
      <c r="M707" s="2">
        <v>62291</v>
      </c>
      <c r="N707" s="4">
        <v>43707</v>
      </c>
      <c r="O707" s="2" t="s">
        <v>159</v>
      </c>
    </row>
    <row r="708" spans="1:15" ht="11.25" customHeight="1" x14ac:dyDescent="0.25">
      <c r="A708" s="10" t="str">
        <f t="shared" si="90"/>
        <v>OFICINA - BODEGA OFICINA</v>
      </c>
      <c r="B708" s="10">
        <f t="shared" si="91"/>
        <v>210003</v>
      </c>
      <c r="C708" s="10" t="str">
        <f t="shared" si="92"/>
        <v>SUNCARE GEL 90 GR</v>
      </c>
      <c r="D708" s="10">
        <f t="shared" si="95"/>
        <v>63221</v>
      </c>
      <c r="E708" s="13" t="str">
        <f t="shared" si="96"/>
        <v>30/11/2019</v>
      </c>
      <c r="F708" s="10">
        <f t="shared" si="97"/>
        <v>5</v>
      </c>
      <c r="G708" s="1" t="str">
        <f t="shared" si="93"/>
        <v>210003OFICINA - BODEGA OFICINA</v>
      </c>
      <c r="H708" s="1">
        <f t="shared" si="94"/>
        <v>0</v>
      </c>
      <c r="I708" s="1" t="str">
        <f t="shared" si="98"/>
        <v>.</v>
      </c>
      <c r="K708" s="2"/>
      <c r="L708" s="2"/>
      <c r="M708" s="2">
        <v>63221</v>
      </c>
      <c r="N708" s="4">
        <v>43799</v>
      </c>
      <c r="O708" s="2" t="s">
        <v>56</v>
      </c>
    </row>
    <row r="709" spans="1:15" ht="11.25" customHeight="1" x14ac:dyDescent="0.25">
      <c r="A709" s="10" t="str">
        <f t="shared" si="90"/>
        <v>PERILOGISTIC01 - BOD PERILOGISTIC BAJA</v>
      </c>
      <c r="B709" s="10">
        <f t="shared" si="91"/>
        <v>210003</v>
      </c>
      <c r="C709" s="10" t="str">
        <f t="shared" si="92"/>
        <v>SUNCARE GEL 90 GR</v>
      </c>
      <c r="D709" s="10">
        <f t="shared" si="95"/>
        <v>0</v>
      </c>
      <c r="E709" s="13" t="str">
        <f t="shared" si="96"/>
        <v>0</v>
      </c>
      <c r="F709" s="10" t="str">
        <f t="shared" si="97"/>
        <v/>
      </c>
      <c r="G709" s="1" t="str">
        <f t="shared" si="93"/>
        <v>210003PERILOGISTIC01 - BOD PERILOGISTIC BAJA</v>
      </c>
      <c r="H709" s="1" t="str">
        <f t="shared" si="94"/>
        <v>PERILOGISTIC01 - BOD PERILOGISTIC BAJA</v>
      </c>
      <c r="I709" s="1" t="str">
        <f t="shared" si="98"/>
        <v>.</v>
      </c>
      <c r="K709" s="2"/>
      <c r="L709" s="2" t="s">
        <v>52</v>
      </c>
      <c r="M709" s="2"/>
      <c r="N709" s="2"/>
      <c r="O709" s="2"/>
    </row>
    <row r="710" spans="1:15" ht="11.25" customHeight="1" x14ac:dyDescent="0.25">
      <c r="A710" s="10" t="str">
        <f t="shared" si="90"/>
        <v>PERILOGISTIC01 - BOD PERILOGISTIC BAJA</v>
      </c>
      <c r="B710" s="10">
        <f t="shared" si="91"/>
        <v>210003</v>
      </c>
      <c r="C710" s="10" t="str">
        <f t="shared" si="92"/>
        <v>SUNCARE GEL 90 GR</v>
      </c>
      <c r="D710" s="10">
        <f t="shared" si="95"/>
        <v>31891</v>
      </c>
      <c r="E710" s="13" t="str">
        <f t="shared" si="96"/>
        <v>31/7/2016</v>
      </c>
      <c r="F710" s="10">
        <f t="shared" si="97"/>
        <v>1</v>
      </c>
      <c r="G710" s="1" t="str">
        <f t="shared" si="93"/>
        <v>210003PERILOGISTIC01 - BOD PERILOGISTIC BAJA</v>
      </c>
      <c r="H710" s="1">
        <f t="shared" si="94"/>
        <v>0</v>
      </c>
      <c r="I710" s="1" t="str">
        <f t="shared" si="98"/>
        <v>.</v>
      </c>
      <c r="K710" s="2"/>
      <c r="L710" s="2"/>
      <c r="M710" s="2">
        <v>31891</v>
      </c>
      <c r="N710" s="4">
        <v>42582</v>
      </c>
      <c r="O710" s="2" t="s">
        <v>53</v>
      </c>
    </row>
    <row r="711" spans="1:15" ht="11.25" customHeight="1" x14ac:dyDescent="0.25">
      <c r="A711" s="10" t="str">
        <f t="shared" si="90"/>
        <v>PERILOGISTIC01 - BOD PERILOGISTIC BAJA</v>
      </c>
      <c r="B711" s="10">
        <f t="shared" si="91"/>
        <v>210003</v>
      </c>
      <c r="C711" s="10" t="str">
        <f t="shared" si="92"/>
        <v>SUNCARE GEL 90 GR</v>
      </c>
      <c r="D711" s="10">
        <f t="shared" si="95"/>
        <v>32261</v>
      </c>
      <c r="E711" s="13" t="str">
        <f t="shared" si="96"/>
        <v>31/8/2016</v>
      </c>
      <c r="F711" s="10">
        <f t="shared" si="97"/>
        <v>7</v>
      </c>
      <c r="G711" s="1" t="str">
        <f t="shared" si="93"/>
        <v>210003PERILOGISTIC01 - BOD PERILOGISTIC BAJA</v>
      </c>
      <c r="H711" s="1">
        <f t="shared" si="94"/>
        <v>0</v>
      </c>
      <c r="I711" s="1" t="str">
        <f t="shared" si="98"/>
        <v>.</v>
      </c>
      <c r="K711" s="2"/>
      <c r="L711" s="2"/>
      <c r="M711" s="2">
        <v>32261</v>
      </c>
      <c r="N711" s="4">
        <v>42613</v>
      </c>
      <c r="O711" s="2" t="s">
        <v>145</v>
      </c>
    </row>
    <row r="712" spans="1:15" ht="11.25" customHeight="1" x14ac:dyDescent="0.25">
      <c r="A712" s="10" t="str">
        <f t="shared" ref="A712:A775" si="99">IF(H712=0,A711,H712)</f>
        <v>PERILOGISTIC03 - BOD PERILOGISTIC DETERIORADOS</v>
      </c>
      <c r="B712" s="10">
        <f t="shared" ref="B712:B775" si="100">IF(I712=".",B711,I712)</f>
        <v>210003</v>
      </c>
      <c r="C712" s="10" t="str">
        <f t="shared" ref="C712:C775" si="101">UPPER(IF(I712=".",C711,MID(K712,13,80)))</f>
        <v>SUNCARE GEL 90 GR</v>
      </c>
      <c r="D712" s="10">
        <f t="shared" si="95"/>
        <v>0</v>
      </c>
      <c r="E712" s="13" t="str">
        <f t="shared" si="96"/>
        <v>0</v>
      </c>
      <c r="F712" s="10" t="str">
        <f t="shared" si="97"/>
        <v/>
      </c>
      <c r="G712" s="1" t="str">
        <f t="shared" ref="G712:G775" si="102">+B712&amp;A712</f>
        <v>210003PERILOGISTIC03 - BOD PERILOGISTIC DETERIORADOS</v>
      </c>
      <c r="H712" s="1" t="str">
        <f t="shared" ref="H712:H775" si="103">+L712</f>
        <v>PERILOGISTIC03 - BOD PERILOGISTIC DETERIORADOS</v>
      </c>
      <c r="I712" s="1" t="str">
        <f t="shared" si="98"/>
        <v>.</v>
      </c>
      <c r="K712" s="2"/>
      <c r="L712" s="2" t="s">
        <v>57</v>
      </c>
      <c r="M712" s="2"/>
      <c r="N712" s="2"/>
      <c r="O712" s="2"/>
    </row>
    <row r="713" spans="1:15" ht="11.25" customHeight="1" x14ac:dyDescent="0.25">
      <c r="A713" s="10" t="str">
        <f t="shared" si="99"/>
        <v>PERILOGISTIC03 - BOD PERILOGISTIC DETERIORADOS</v>
      </c>
      <c r="B713" s="10">
        <f t="shared" si="100"/>
        <v>210003</v>
      </c>
      <c r="C713" s="10" t="str">
        <f t="shared" si="101"/>
        <v>SUNCARE GEL 90 GR</v>
      </c>
      <c r="D713" s="10">
        <f t="shared" ref="D713:D776" si="104">IF(IFERROR(+M713,"")&lt;&gt;"    0/1/1900",IFERROR(+M713,""),0)</f>
        <v>41961</v>
      </c>
      <c r="E713" s="13" t="str">
        <f t="shared" ref="E713:E776" si="105">IF(IFERROR(DAY(N713)&amp;"/"&amp;MONTH(N713)&amp;"/"&amp;YEAR(N713),"")="0/1/1900","0",IFERROR(DAY(N713)&amp;"/"&amp;MONTH(N713)&amp;"/"&amp;YEAR(N713),""))</f>
        <v>31/7/2017</v>
      </c>
      <c r="F713" s="10">
        <f t="shared" ref="F713:F776" si="106">IFERROR(IF($A$2&lt;N713,VALUE(MID(O713,1,LEN(O713)-3)),""),"")</f>
        <v>1</v>
      </c>
      <c r="G713" s="1" t="str">
        <f t="shared" si="102"/>
        <v>210003PERILOGISTIC03 - BOD PERILOGISTIC DETERIORADOS</v>
      </c>
      <c r="H713" s="1">
        <f t="shared" si="103"/>
        <v>0</v>
      </c>
      <c r="I713" s="1" t="str">
        <f t="shared" ref="I713:I776" si="107">IFERROR(VALUE(MID(K713,4,6)),".")</f>
        <v>.</v>
      </c>
      <c r="K713" s="2"/>
      <c r="L713" s="2"/>
      <c r="M713" s="2">
        <v>41961</v>
      </c>
      <c r="N713" s="4">
        <v>42947</v>
      </c>
      <c r="O713" s="2" t="s">
        <v>53</v>
      </c>
    </row>
    <row r="714" spans="1:15" ht="11.25" customHeight="1" x14ac:dyDescent="0.25">
      <c r="A714" s="10" t="str">
        <f t="shared" si="99"/>
        <v>PERILOGISTIC03 - BOD PERILOGISTIC DETERIORADOS</v>
      </c>
      <c r="B714" s="10">
        <f t="shared" si="100"/>
        <v>210003</v>
      </c>
      <c r="C714" s="10" t="str">
        <f t="shared" si="101"/>
        <v>SUNCARE GEL 90 GR</v>
      </c>
      <c r="D714" s="10">
        <f t="shared" si="104"/>
        <v>53281</v>
      </c>
      <c r="E714" s="13" t="str">
        <f t="shared" si="105"/>
        <v>30/11/2018</v>
      </c>
      <c r="F714" s="10">
        <f t="shared" si="106"/>
        <v>6</v>
      </c>
      <c r="G714" s="1" t="str">
        <f t="shared" si="102"/>
        <v>210003PERILOGISTIC03 - BOD PERILOGISTIC DETERIORADOS</v>
      </c>
      <c r="H714" s="1">
        <f t="shared" si="103"/>
        <v>0</v>
      </c>
      <c r="I714" s="1" t="str">
        <f t="shared" si="107"/>
        <v>.</v>
      </c>
      <c r="K714" s="2"/>
      <c r="L714" s="2"/>
      <c r="M714" s="2">
        <v>53281</v>
      </c>
      <c r="N714" s="4">
        <v>43434</v>
      </c>
      <c r="O714" s="2" t="s">
        <v>25</v>
      </c>
    </row>
    <row r="715" spans="1:15" ht="11.25" customHeight="1" x14ac:dyDescent="0.25">
      <c r="A715" s="10" t="str">
        <f t="shared" si="99"/>
        <v>PERILOGISTIC03 - BOD PERILOGISTIC DETERIORADOS</v>
      </c>
      <c r="B715" s="10">
        <f t="shared" si="100"/>
        <v>210003</v>
      </c>
      <c r="C715" s="10" t="str">
        <f t="shared" si="101"/>
        <v>SUNCARE GEL 90 GR</v>
      </c>
      <c r="D715" s="10">
        <f t="shared" si="104"/>
        <v>53341</v>
      </c>
      <c r="E715" s="13" t="str">
        <f t="shared" si="105"/>
        <v>30/11/2018</v>
      </c>
      <c r="F715" s="10">
        <f t="shared" si="106"/>
        <v>3</v>
      </c>
      <c r="G715" s="1" t="str">
        <f t="shared" si="102"/>
        <v>210003PERILOGISTIC03 - BOD PERILOGISTIC DETERIORADOS</v>
      </c>
      <c r="H715" s="1">
        <f t="shared" si="103"/>
        <v>0</v>
      </c>
      <c r="I715" s="1" t="str">
        <f t="shared" si="107"/>
        <v>.</v>
      </c>
      <c r="K715" s="2"/>
      <c r="L715" s="2"/>
      <c r="M715" s="2">
        <v>53341</v>
      </c>
      <c r="N715" s="4">
        <v>43434</v>
      </c>
      <c r="O715" s="2" t="s">
        <v>31</v>
      </c>
    </row>
    <row r="716" spans="1:15" ht="11.25" customHeight="1" x14ac:dyDescent="0.25">
      <c r="A716" s="10" t="str">
        <f t="shared" si="99"/>
        <v>PERILOGISTIC03 - BOD PERILOGISTIC DETERIORADOS</v>
      </c>
      <c r="B716" s="10">
        <f t="shared" si="100"/>
        <v>210003</v>
      </c>
      <c r="C716" s="10" t="str">
        <f t="shared" si="101"/>
        <v>SUNCARE GEL 90 GR</v>
      </c>
      <c r="D716" s="10">
        <f t="shared" si="104"/>
        <v>63221</v>
      </c>
      <c r="E716" s="13" t="str">
        <f t="shared" si="105"/>
        <v>30/11/2019</v>
      </c>
      <c r="F716" s="10">
        <f t="shared" si="106"/>
        <v>8</v>
      </c>
      <c r="G716" s="1" t="str">
        <f t="shared" si="102"/>
        <v>210003PERILOGISTIC03 - BOD PERILOGISTIC DETERIORADOS</v>
      </c>
      <c r="H716" s="1">
        <f t="shared" si="103"/>
        <v>0</v>
      </c>
      <c r="I716" s="1" t="str">
        <f t="shared" si="107"/>
        <v>.</v>
      </c>
      <c r="K716" s="2"/>
      <c r="L716" s="2"/>
      <c r="M716" s="2">
        <v>63221</v>
      </c>
      <c r="N716" s="4">
        <v>43799</v>
      </c>
      <c r="O716" s="2" t="s">
        <v>58</v>
      </c>
    </row>
    <row r="717" spans="1:15" ht="11.25" customHeight="1" x14ac:dyDescent="0.25">
      <c r="A717" s="10" t="str">
        <f t="shared" si="99"/>
        <v>PERILOGISTIC04 - BOD PERILOGISTIC CANJE</v>
      </c>
      <c r="B717" s="10">
        <f t="shared" si="100"/>
        <v>210003</v>
      </c>
      <c r="C717" s="10" t="str">
        <f t="shared" si="101"/>
        <v>SUNCARE GEL 90 GR</v>
      </c>
      <c r="D717" s="10">
        <f t="shared" si="104"/>
        <v>0</v>
      </c>
      <c r="E717" s="13" t="str">
        <f t="shared" si="105"/>
        <v>0</v>
      </c>
      <c r="F717" s="10" t="str">
        <f t="shared" si="106"/>
        <v/>
      </c>
      <c r="G717" s="1" t="str">
        <f t="shared" si="102"/>
        <v>210003PERILOGISTIC04 - BOD PERILOGISTIC CANJE</v>
      </c>
      <c r="H717" s="1" t="str">
        <f t="shared" si="103"/>
        <v>PERILOGISTIC04 - BOD PERILOGISTIC CANJE</v>
      </c>
      <c r="I717" s="1" t="str">
        <f t="shared" si="107"/>
        <v>.</v>
      </c>
      <c r="K717" s="2"/>
      <c r="L717" s="2" t="s">
        <v>59</v>
      </c>
      <c r="M717" s="2"/>
      <c r="N717" s="2"/>
      <c r="O717" s="2"/>
    </row>
    <row r="718" spans="1:15" ht="11.25" customHeight="1" x14ac:dyDescent="0.25">
      <c r="A718" s="10" t="str">
        <f t="shared" si="99"/>
        <v>PERILOGISTIC04 - BOD PERILOGISTIC CANJE</v>
      </c>
      <c r="B718" s="10">
        <f t="shared" si="100"/>
        <v>210003</v>
      </c>
      <c r="C718" s="10" t="str">
        <f t="shared" si="101"/>
        <v>SUNCARE GEL 90 GR</v>
      </c>
      <c r="D718" s="10">
        <f t="shared" si="104"/>
        <v>50771</v>
      </c>
      <c r="E718" s="13" t="str">
        <f t="shared" si="105"/>
        <v>31/3/2018</v>
      </c>
      <c r="F718" s="10">
        <f t="shared" si="106"/>
        <v>1</v>
      </c>
      <c r="G718" s="1" t="str">
        <f t="shared" si="102"/>
        <v>210003PERILOGISTIC04 - BOD PERILOGISTIC CANJE</v>
      </c>
      <c r="H718" s="1">
        <f t="shared" si="103"/>
        <v>0</v>
      </c>
      <c r="I718" s="1" t="str">
        <f t="shared" si="107"/>
        <v>.</v>
      </c>
      <c r="K718" s="2"/>
      <c r="L718" s="2"/>
      <c r="M718" s="2">
        <v>50771</v>
      </c>
      <c r="N718" s="4">
        <v>43190</v>
      </c>
      <c r="O718" s="2" t="s">
        <v>53</v>
      </c>
    </row>
    <row r="719" spans="1:15" ht="11.25" customHeight="1" x14ac:dyDescent="0.25">
      <c r="A719" s="10" t="str">
        <f t="shared" si="99"/>
        <v>PERILOGISTIC04 - BOD PERILOGISTIC CANJE</v>
      </c>
      <c r="B719" s="10">
        <f t="shared" si="100"/>
        <v>210003</v>
      </c>
      <c r="C719" s="10" t="str">
        <f t="shared" si="101"/>
        <v>SUNCARE GEL 90 GR</v>
      </c>
      <c r="D719" s="10">
        <f t="shared" si="104"/>
        <v>52451</v>
      </c>
      <c r="E719" s="13" t="str">
        <f t="shared" si="105"/>
        <v>31/8/2018</v>
      </c>
      <c r="F719" s="10">
        <f t="shared" si="106"/>
        <v>6</v>
      </c>
      <c r="G719" s="1" t="str">
        <f t="shared" si="102"/>
        <v>210003PERILOGISTIC04 - BOD PERILOGISTIC CANJE</v>
      </c>
      <c r="H719" s="1">
        <f t="shared" si="103"/>
        <v>0</v>
      </c>
      <c r="I719" s="1" t="str">
        <f t="shared" si="107"/>
        <v>.</v>
      </c>
      <c r="K719" s="2"/>
      <c r="L719" s="2"/>
      <c r="M719" s="2">
        <v>52451</v>
      </c>
      <c r="N719" s="4">
        <v>43343</v>
      </c>
      <c r="O719" s="2" t="s">
        <v>25</v>
      </c>
    </row>
    <row r="720" spans="1:15" ht="11.25" customHeight="1" x14ac:dyDescent="0.25">
      <c r="A720" s="10" t="str">
        <f t="shared" si="99"/>
        <v>PERILOGISTIC04 - BOD PERILOGISTIC CANJE</v>
      </c>
      <c r="B720" s="10">
        <f t="shared" si="100"/>
        <v>210003</v>
      </c>
      <c r="C720" s="10" t="str">
        <f t="shared" si="101"/>
        <v>SUNCARE GEL 90 GR</v>
      </c>
      <c r="D720" s="10">
        <f t="shared" si="104"/>
        <v>53281</v>
      </c>
      <c r="E720" s="13" t="str">
        <f t="shared" si="105"/>
        <v>30/11/2018</v>
      </c>
      <c r="F720" s="10">
        <f t="shared" si="106"/>
        <v>1</v>
      </c>
      <c r="G720" s="1" t="str">
        <f t="shared" si="102"/>
        <v>210003PERILOGISTIC04 - BOD PERILOGISTIC CANJE</v>
      </c>
      <c r="H720" s="1">
        <f t="shared" si="103"/>
        <v>0</v>
      </c>
      <c r="I720" s="1" t="str">
        <f t="shared" si="107"/>
        <v>.</v>
      </c>
      <c r="K720" s="2"/>
      <c r="L720" s="2"/>
      <c r="M720" s="2">
        <v>53281</v>
      </c>
      <c r="N720" s="4">
        <v>43434</v>
      </c>
      <c r="O720" s="2" t="s">
        <v>53</v>
      </c>
    </row>
    <row r="721" spans="1:15" ht="11.25" customHeight="1" x14ac:dyDescent="0.25">
      <c r="A721" s="10" t="str">
        <f t="shared" si="99"/>
        <v>PERILOGISTIC05 - BOD PERILOGISTIC DEVOLUCION</v>
      </c>
      <c r="B721" s="10">
        <f t="shared" si="100"/>
        <v>210003</v>
      </c>
      <c r="C721" s="10" t="str">
        <f t="shared" si="101"/>
        <v>SUNCARE GEL 90 GR</v>
      </c>
      <c r="D721" s="10">
        <f t="shared" si="104"/>
        <v>0</v>
      </c>
      <c r="E721" s="13" t="str">
        <f t="shared" si="105"/>
        <v>0</v>
      </c>
      <c r="F721" s="10" t="str">
        <f t="shared" si="106"/>
        <v/>
      </c>
      <c r="G721" s="1" t="str">
        <f t="shared" si="102"/>
        <v>210003PERILOGISTIC05 - BOD PERILOGISTIC DEVOLUCION</v>
      </c>
      <c r="H721" s="1" t="str">
        <f t="shared" si="103"/>
        <v>PERILOGISTIC05 - BOD PERILOGISTIC DEVOLUCION</v>
      </c>
      <c r="I721" s="1" t="str">
        <f t="shared" si="107"/>
        <v>.</v>
      </c>
      <c r="K721" s="2"/>
      <c r="L721" s="2" t="s">
        <v>187</v>
      </c>
      <c r="M721" s="2"/>
      <c r="N721" s="2"/>
      <c r="O721" s="2"/>
    </row>
    <row r="722" spans="1:15" ht="11.25" customHeight="1" x14ac:dyDescent="0.25">
      <c r="A722" s="10" t="str">
        <f t="shared" si="99"/>
        <v>PERILOGISTIC05 - BOD PERILOGISTIC DEVOLUCION</v>
      </c>
      <c r="B722" s="10">
        <f t="shared" si="100"/>
        <v>210003</v>
      </c>
      <c r="C722" s="10" t="str">
        <f t="shared" si="101"/>
        <v>SUNCARE GEL 90 GR</v>
      </c>
      <c r="D722" s="10">
        <f t="shared" si="104"/>
        <v>62291</v>
      </c>
      <c r="E722" s="13" t="str">
        <f t="shared" si="105"/>
        <v>30/8/2019</v>
      </c>
      <c r="F722" s="10">
        <f t="shared" si="106"/>
        <v>2</v>
      </c>
      <c r="G722" s="1" t="str">
        <f t="shared" si="102"/>
        <v>210003PERILOGISTIC05 - BOD PERILOGISTIC DEVOLUCION</v>
      </c>
      <c r="H722" s="1">
        <f t="shared" si="103"/>
        <v>0</v>
      </c>
      <c r="I722" s="1" t="str">
        <f t="shared" si="107"/>
        <v>.</v>
      </c>
      <c r="K722" s="2"/>
      <c r="L722" s="2"/>
      <c r="M722" s="2">
        <v>62291</v>
      </c>
      <c r="N722" s="4">
        <v>43707</v>
      </c>
      <c r="O722" s="2" t="s">
        <v>43</v>
      </c>
    </row>
    <row r="723" spans="1:15" ht="11.25" customHeight="1" x14ac:dyDescent="0.25">
      <c r="A723" s="10" t="str">
        <f t="shared" si="99"/>
        <v>POR FACTURAR - BODEGA POR FACTURAR</v>
      </c>
      <c r="B723" s="10">
        <f t="shared" si="100"/>
        <v>210003</v>
      </c>
      <c r="C723" s="10" t="str">
        <f t="shared" si="101"/>
        <v>SUNCARE GEL 90 GR</v>
      </c>
      <c r="D723" s="10">
        <f t="shared" si="104"/>
        <v>0</v>
      </c>
      <c r="E723" s="13" t="str">
        <f t="shared" si="105"/>
        <v>0</v>
      </c>
      <c r="F723" s="10" t="str">
        <f t="shared" si="106"/>
        <v/>
      </c>
      <c r="G723" s="1" t="str">
        <f t="shared" si="102"/>
        <v>210003POR FACTURAR - BODEGA POR FACTURAR</v>
      </c>
      <c r="H723" s="1" t="str">
        <f t="shared" si="103"/>
        <v>POR FACTURAR - BODEGA POR FACTURAR</v>
      </c>
      <c r="I723" s="1" t="str">
        <f t="shared" si="107"/>
        <v>.</v>
      </c>
      <c r="K723" s="2"/>
      <c r="L723" s="2" t="s">
        <v>33</v>
      </c>
      <c r="M723" s="2"/>
      <c r="N723" s="2"/>
      <c r="O723" s="2"/>
    </row>
    <row r="724" spans="1:15" ht="11.25" customHeight="1" x14ac:dyDescent="0.25">
      <c r="A724" s="10" t="str">
        <f t="shared" si="99"/>
        <v>POR FACTURAR - BODEGA POR FACTURAR</v>
      </c>
      <c r="B724" s="10">
        <f t="shared" si="100"/>
        <v>210003</v>
      </c>
      <c r="C724" s="10" t="str">
        <f t="shared" si="101"/>
        <v>SUNCARE GEL 90 GR</v>
      </c>
      <c r="D724" s="10">
        <f t="shared" si="104"/>
        <v>51251</v>
      </c>
      <c r="E724" s="13" t="str">
        <f t="shared" si="105"/>
        <v>30/5/2018</v>
      </c>
      <c r="F724" s="10">
        <f t="shared" si="106"/>
        <v>4</v>
      </c>
      <c r="G724" s="1" t="str">
        <f t="shared" si="102"/>
        <v>210003POR FACTURAR - BODEGA POR FACTURAR</v>
      </c>
      <c r="H724" s="1">
        <f t="shared" si="103"/>
        <v>0</v>
      </c>
      <c r="I724" s="1" t="str">
        <f t="shared" si="107"/>
        <v>.</v>
      </c>
      <c r="K724" s="2"/>
      <c r="L724" s="2"/>
      <c r="M724" s="2">
        <v>51251</v>
      </c>
      <c r="N724" s="4">
        <v>43250</v>
      </c>
      <c r="O724" s="2" t="s">
        <v>54</v>
      </c>
    </row>
    <row r="725" spans="1:15" ht="11.25" customHeight="1" x14ac:dyDescent="0.25">
      <c r="A725" s="10" t="str">
        <f t="shared" si="99"/>
        <v>POR FACTURAR - BODEGA POR FACTURAR</v>
      </c>
      <c r="B725" s="10">
        <f t="shared" si="100"/>
        <v>210003</v>
      </c>
      <c r="C725" s="10" t="str">
        <f t="shared" si="101"/>
        <v>SUNCARE GEL 90 GR</v>
      </c>
      <c r="D725" s="10">
        <f t="shared" si="104"/>
        <v>60121</v>
      </c>
      <c r="E725" s="13" t="str">
        <f t="shared" si="105"/>
        <v>31/1/2019</v>
      </c>
      <c r="F725" s="10">
        <f t="shared" si="106"/>
        <v>8</v>
      </c>
      <c r="G725" s="1" t="str">
        <f t="shared" si="102"/>
        <v>210003POR FACTURAR - BODEGA POR FACTURAR</v>
      </c>
      <c r="H725" s="1">
        <f t="shared" si="103"/>
        <v>0</v>
      </c>
      <c r="I725" s="1" t="str">
        <f t="shared" si="107"/>
        <v>.</v>
      </c>
      <c r="K725" s="2"/>
      <c r="L725" s="2"/>
      <c r="M725" s="2">
        <v>60121</v>
      </c>
      <c r="N725" s="4">
        <v>43496</v>
      </c>
      <c r="O725" s="2" t="s">
        <v>58</v>
      </c>
    </row>
    <row r="726" spans="1:15" ht="11.25" customHeight="1" x14ac:dyDescent="0.25">
      <c r="A726" s="10" t="str">
        <f t="shared" si="99"/>
        <v>POR FACTURAR - BODEGA POR FACTURAR</v>
      </c>
      <c r="B726" s="10">
        <f t="shared" si="100"/>
        <v>210003</v>
      </c>
      <c r="C726" s="10" t="str">
        <f t="shared" si="101"/>
        <v>SUNCARE GEL 90 GR</v>
      </c>
      <c r="D726" s="10">
        <f t="shared" si="104"/>
        <v>60431</v>
      </c>
      <c r="E726" s="13" t="str">
        <f t="shared" si="105"/>
        <v>28/2/2019</v>
      </c>
      <c r="F726" s="10">
        <f t="shared" si="106"/>
        <v>8</v>
      </c>
      <c r="G726" s="1" t="str">
        <f t="shared" si="102"/>
        <v>210003POR FACTURAR - BODEGA POR FACTURAR</v>
      </c>
      <c r="H726" s="1">
        <f t="shared" si="103"/>
        <v>0</v>
      </c>
      <c r="I726" s="1" t="str">
        <f t="shared" si="107"/>
        <v>.</v>
      </c>
      <c r="K726" s="2"/>
      <c r="L726" s="2"/>
      <c r="M726" s="2">
        <v>60431</v>
      </c>
      <c r="N726" s="4">
        <v>43524</v>
      </c>
      <c r="O726" s="2" t="s">
        <v>58</v>
      </c>
    </row>
    <row r="727" spans="1:15" ht="11.25" customHeight="1" x14ac:dyDescent="0.25">
      <c r="A727" s="10" t="str">
        <f t="shared" si="99"/>
        <v>POR FACTURAR - BODEGA POR FACTURAR</v>
      </c>
      <c r="B727" s="10">
        <f t="shared" si="100"/>
        <v>210003</v>
      </c>
      <c r="C727" s="10" t="str">
        <f t="shared" si="101"/>
        <v>SUNCARE GEL 90 GR</v>
      </c>
      <c r="D727" s="10">
        <f t="shared" si="104"/>
        <v>62291</v>
      </c>
      <c r="E727" s="13" t="str">
        <f t="shared" si="105"/>
        <v>30/8/2019</v>
      </c>
      <c r="F727" s="10">
        <f t="shared" si="106"/>
        <v>4</v>
      </c>
      <c r="G727" s="1" t="str">
        <f t="shared" si="102"/>
        <v>210003POR FACTURAR - BODEGA POR FACTURAR</v>
      </c>
      <c r="H727" s="1">
        <f t="shared" si="103"/>
        <v>0</v>
      </c>
      <c r="I727" s="1" t="str">
        <f t="shared" si="107"/>
        <v>.</v>
      </c>
      <c r="K727" s="2"/>
      <c r="L727" s="2"/>
      <c r="M727" s="2">
        <v>62291</v>
      </c>
      <c r="N727" s="4">
        <v>43707</v>
      </c>
      <c r="O727" s="2" t="s">
        <v>54</v>
      </c>
    </row>
    <row r="728" spans="1:15" ht="11.25" customHeight="1" x14ac:dyDescent="0.25">
      <c r="A728" s="10" t="str">
        <f t="shared" si="99"/>
        <v>POR FACTURAR - BODEGA POR FACTURAR</v>
      </c>
      <c r="B728" s="10">
        <f t="shared" si="100"/>
        <v>210003</v>
      </c>
      <c r="C728" s="10" t="str">
        <f t="shared" si="101"/>
        <v>SUNCARE GEL 90 GR</v>
      </c>
      <c r="D728" s="10">
        <f t="shared" si="104"/>
        <v>63221</v>
      </c>
      <c r="E728" s="13" t="str">
        <f t="shared" si="105"/>
        <v>30/11/2019</v>
      </c>
      <c r="F728" s="10">
        <f t="shared" si="106"/>
        <v>9</v>
      </c>
      <c r="G728" s="1" t="str">
        <f t="shared" si="102"/>
        <v>210003POR FACTURAR - BODEGA POR FACTURAR</v>
      </c>
      <c r="H728" s="1">
        <f t="shared" si="103"/>
        <v>0</v>
      </c>
      <c r="I728" s="1" t="str">
        <f t="shared" si="107"/>
        <v>.</v>
      </c>
      <c r="K728" s="2"/>
      <c r="L728" s="2"/>
      <c r="M728" s="2">
        <v>63221</v>
      </c>
      <c r="N728" s="4">
        <v>43799</v>
      </c>
      <c r="O728" s="2" t="s">
        <v>147</v>
      </c>
    </row>
    <row r="729" spans="1:15" ht="11.25" customHeight="1" x14ac:dyDescent="0.25">
      <c r="A729" s="10" t="str">
        <f t="shared" si="99"/>
        <v>SALA DE VENTAS - BODEGA SALA DE VENTAS</v>
      </c>
      <c r="B729" s="10">
        <f t="shared" si="100"/>
        <v>210003</v>
      </c>
      <c r="C729" s="10" t="str">
        <f t="shared" si="101"/>
        <v>SUNCARE GEL 90 GR</v>
      </c>
      <c r="D729" s="10">
        <f t="shared" si="104"/>
        <v>0</v>
      </c>
      <c r="E729" s="13" t="str">
        <f t="shared" si="105"/>
        <v>0</v>
      </c>
      <c r="F729" s="10" t="str">
        <f t="shared" si="106"/>
        <v/>
      </c>
      <c r="G729" s="1" t="str">
        <f t="shared" si="102"/>
        <v>210003SALA DE VENTAS - BODEGA SALA DE VENTAS</v>
      </c>
      <c r="H729" s="1" t="str">
        <f t="shared" si="103"/>
        <v>SALA DE VENTAS - BODEGA SALA DE VENTAS</v>
      </c>
      <c r="I729" s="1" t="str">
        <f t="shared" si="107"/>
        <v>.</v>
      </c>
      <c r="K729" s="2"/>
      <c r="L729" s="2" t="s">
        <v>109</v>
      </c>
      <c r="M729" s="2"/>
      <c r="N729" s="2"/>
      <c r="O729" s="2"/>
    </row>
    <row r="730" spans="1:15" ht="11.25" customHeight="1" x14ac:dyDescent="0.25">
      <c r="A730" s="10" t="str">
        <f t="shared" si="99"/>
        <v>SALA DE VENTAS - BODEGA SALA DE VENTAS</v>
      </c>
      <c r="B730" s="10">
        <f t="shared" si="100"/>
        <v>210003</v>
      </c>
      <c r="C730" s="10" t="str">
        <f t="shared" si="101"/>
        <v>SUNCARE GEL 90 GR</v>
      </c>
      <c r="D730" s="10">
        <f t="shared" si="104"/>
        <v>62291</v>
      </c>
      <c r="E730" s="13" t="str">
        <f t="shared" si="105"/>
        <v>30/8/2019</v>
      </c>
      <c r="F730" s="10">
        <f t="shared" si="106"/>
        <v>5</v>
      </c>
      <c r="G730" s="1" t="str">
        <f t="shared" si="102"/>
        <v>210003SALA DE VENTAS - BODEGA SALA DE VENTAS</v>
      </c>
      <c r="H730" s="1">
        <f t="shared" si="103"/>
        <v>0</v>
      </c>
      <c r="I730" s="1" t="str">
        <f t="shared" si="107"/>
        <v>.</v>
      </c>
      <c r="K730" s="2"/>
      <c r="L730" s="2"/>
      <c r="M730" s="2">
        <v>62291</v>
      </c>
      <c r="N730" s="4">
        <v>43707</v>
      </c>
      <c r="O730" s="2" t="s">
        <v>56</v>
      </c>
    </row>
    <row r="731" spans="1:15" ht="11.25" customHeight="1" x14ac:dyDescent="0.25">
      <c r="A731" s="10" t="str">
        <f t="shared" si="99"/>
        <v>SALA DE VENTAS - BODEGA SALA DE VENTAS</v>
      </c>
      <c r="B731" s="10">
        <f t="shared" si="100"/>
        <v>210033</v>
      </c>
      <c r="C731" s="10" t="str">
        <f t="shared" si="101"/>
        <v>SUNCARE FLUIDO BOV FPS 50+90 GR</v>
      </c>
      <c r="D731" s="10">
        <f t="shared" si="104"/>
        <v>0</v>
      </c>
      <c r="E731" s="13" t="str">
        <f t="shared" si="105"/>
        <v>0</v>
      </c>
      <c r="F731" s="10" t="str">
        <f t="shared" si="106"/>
        <v/>
      </c>
      <c r="G731" s="1" t="str">
        <f t="shared" si="102"/>
        <v>210033SALA DE VENTAS - BODEGA SALA DE VENTAS</v>
      </c>
      <c r="H731" s="1">
        <f t="shared" si="103"/>
        <v>0</v>
      </c>
      <c r="I731" s="1">
        <f t="shared" si="107"/>
        <v>210033</v>
      </c>
      <c r="K731" s="2" t="s">
        <v>332</v>
      </c>
      <c r="L731" s="2"/>
      <c r="M731" s="2"/>
      <c r="N731" s="2"/>
      <c r="O731" s="2"/>
    </row>
    <row r="732" spans="1:15" ht="11.25" customHeight="1" x14ac:dyDescent="0.25">
      <c r="A732" s="10" t="str">
        <f t="shared" si="99"/>
        <v>PERILOGISTIC - BOD PERILOGISTIC LIBERAD0S</v>
      </c>
      <c r="B732" s="10">
        <f t="shared" si="100"/>
        <v>210033</v>
      </c>
      <c r="C732" s="10" t="str">
        <f t="shared" si="101"/>
        <v>SUNCARE FLUIDO BOV FPS 50+90 GR</v>
      </c>
      <c r="D732" s="10">
        <f t="shared" si="104"/>
        <v>0</v>
      </c>
      <c r="E732" s="13" t="str">
        <f t="shared" si="105"/>
        <v>0</v>
      </c>
      <c r="F732" s="10" t="str">
        <f t="shared" si="106"/>
        <v/>
      </c>
      <c r="G732" s="1" t="str">
        <f t="shared" si="102"/>
        <v>210033PERILOGISTIC - BOD PERILOGISTIC LIBERAD0S</v>
      </c>
      <c r="H732" s="1" t="str">
        <f t="shared" si="103"/>
        <v>PERILOGISTIC - BOD PERILOGISTIC LIBERAD0S</v>
      </c>
      <c r="I732" s="1" t="str">
        <f t="shared" si="107"/>
        <v>.</v>
      </c>
      <c r="K732" s="2"/>
      <c r="L732" s="2" t="s">
        <v>30</v>
      </c>
      <c r="M732" s="2"/>
      <c r="N732" s="2"/>
      <c r="O732" s="2"/>
    </row>
    <row r="733" spans="1:15" ht="11.25" customHeight="1" x14ac:dyDescent="0.25">
      <c r="A733" s="10" t="str">
        <f t="shared" si="99"/>
        <v>PERILOGISTIC - BOD PERILOGISTIC LIBERAD0S</v>
      </c>
      <c r="B733" s="10">
        <f t="shared" si="100"/>
        <v>210033</v>
      </c>
      <c r="C733" s="10" t="str">
        <f t="shared" si="101"/>
        <v>SUNCARE FLUIDO BOV FPS 50+90 GR</v>
      </c>
      <c r="D733" s="10">
        <f t="shared" si="104"/>
        <v>63221</v>
      </c>
      <c r="E733" s="13" t="str">
        <f t="shared" si="105"/>
        <v>30/11/2019</v>
      </c>
      <c r="F733" s="10">
        <f t="shared" si="106"/>
        <v>5</v>
      </c>
      <c r="G733" s="1" t="str">
        <f t="shared" si="102"/>
        <v>210033PERILOGISTIC - BOD PERILOGISTIC LIBERAD0S</v>
      </c>
      <c r="H733" s="1">
        <f t="shared" si="103"/>
        <v>0</v>
      </c>
      <c r="I733" s="1" t="str">
        <f t="shared" si="107"/>
        <v>.</v>
      </c>
      <c r="K733" s="2"/>
      <c r="L733" s="2"/>
      <c r="M733" s="2">
        <v>63221</v>
      </c>
      <c r="N733" s="4">
        <v>43799</v>
      </c>
      <c r="O733" s="2" t="s">
        <v>56</v>
      </c>
    </row>
    <row r="734" spans="1:15" ht="11.25" customHeight="1" x14ac:dyDescent="0.25">
      <c r="A734" s="10" t="str">
        <f t="shared" si="99"/>
        <v>PERILOGISTIC - BOD PERILOGISTIC LIBERAD0S</v>
      </c>
      <c r="B734" s="10">
        <f t="shared" si="100"/>
        <v>210033</v>
      </c>
      <c r="C734" s="10" t="str">
        <f t="shared" si="101"/>
        <v>SUNCARE FLUIDO BOV FPS 50+90 GR</v>
      </c>
      <c r="D734" s="10">
        <f t="shared" si="104"/>
        <v>63561</v>
      </c>
      <c r="E734" s="13" t="str">
        <f t="shared" si="105"/>
        <v>31/12/2019</v>
      </c>
      <c r="F734" s="10">
        <f t="shared" si="106"/>
        <v>1443</v>
      </c>
      <c r="G734" s="1" t="str">
        <f t="shared" si="102"/>
        <v>210033PERILOGISTIC - BOD PERILOGISTIC LIBERAD0S</v>
      </c>
      <c r="H734" s="1">
        <f t="shared" si="103"/>
        <v>0</v>
      </c>
      <c r="I734" s="1" t="str">
        <f t="shared" si="107"/>
        <v>.</v>
      </c>
      <c r="K734" s="2"/>
      <c r="L734" s="2"/>
      <c r="M734" s="2">
        <v>63561</v>
      </c>
      <c r="N734" s="4">
        <v>43830</v>
      </c>
      <c r="O734" s="2" t="s">
        <v>333</v>
      </c>
    </row>
    <row r="735" spans="1:15" ht="11.25" customHeight="1" x14ac:dyDescent="0.25">
      <c r="A735" s="10" t="str">
        <f t="shared" si="99"/>
        <v>PERILOGISTIC01 - BOD PERILOGISTIC BAJA</v>
      </c>
      <c r="B735" s="10">
        <f t="shared" si="100"/>
        <v>210033</v>
      </c>
      <c r="C735" s="10" t="str">
        <f t="shared" si="101"/>
        <v>SUNCARE FLUIDO BOV FPS 50+90 GR</v>
      </c>
      <c r="D735" s="10">
        <f t="shared" si="104"/>
        <v>0</v>
      </c>
      <c r="E735" s="13" t="str">
        <f t="shared" si="105"/>
        <v>0</v>
      </c>
      <c r="F735" s="10" t="str">
        <f t="shared" si="106"/>
        <v/>
      </c>
      <c r="G735" s="1" t="str">
        <f t="shared" si="102"/>
        <v>210033PERILOGISTIC01 - BOD PERILOGISTIC BAJA</v>
      </c>
      <c r="H735" s="1" t="str">
        <f t="shared" si="103"/>
        <v>PERILOGISTIC01 - BOD PERILOGISTIC BAJA</v>
      </c>
      <c r="I735" s="1" t="str">
        <f t="shared" si="107"/>
        <v>.</v>
      </c>
      <c r="K735" s="2"/>
      <c r="L735" s="2" t="s">
        <v>52</v>
      </c>
      <c r="M735" s="2"/>
      <c r="N735" s="2"/>
      <c r="O735" s="2"/>
    </row>
    <row r="736" spans="1:15" ht="11.25" customHeight="1" x14ac:dyDescent="0.25">
      <c r="A736" s="10" t="str">
        <f t="shared" si="99"/>
        <v>PERILOGISTIC01 - BOD PERILOGISTIC BAJA</v>
      </c>
      <c r="B736" s="10">
        <f t="shared" si="100"/>
        <v>210033</v>
      </c>
      <c r="C736" s="10" t="str">
        <f t="shared" si="101"/>
        <v>SUNCARE FLUIDO BOV FPS 50+90 GR</v>
      </c>
      <c r="D736" s="10">
        <f t="shared" si="104"/>
        <v>31471</v>
      </c>
      <c r="E736" s="13" t="str">
        <f t="shared" si="105"/>
        <v>31/5/2016</v>
      </c>
      <c r="F736" s="10">
        <f t="shared" si="106"/>
        <v>1</v>
      </c>
      <c r="G736" s="1" t="str">
        <f t="shared" si="102"/>
        <v>210033PERILOGISTIC01 - BOD PERILOGISTIC BAJA</v>
      </c>
      <c r="H736" s="1">
        <f t="shared" si="103"/>
        <v>0</v>
      </c>
      <c r="I736" s="1" t="str">
        <f t="shared" si="107"/>
        <v>.</v>
      </c>
      <c r="K736" s="2"/>
      <c r="L736" s="2"/>
      <c r="M736" s="2">
        <v>31471</v>
      </c>
      <c r="N736" s="4">
        <v>42521</v>
      </c>
      <c r="O736" s="2" t="s">
        <v>53</v>
      </c>
    </row>
    <row r="737" spans="1:15" ht="11.25" customHeight="1" x14ac:dyDescent="0.25">
      <c r="A737" s="10" t="str">
        <f t="shared" si="99"/>
        <v>PERILOGISTIC01 - BOD PERILOGISTIC BAJA</v>
      </c>
      <c r="B737" s="10">
        <f t="shared" si="100"/>
        <v>210033</v>
      </c>
      <c r="C737" s="10" t="str">
        <f t="shared" si="101"/>
        <v>SUNCARE FLUIDO BOV FPS 50+90 GR</v>
      </c>
      <c r="D737" s="10">
        <f t="shared" si="104"/>
        <v>31891</v>
      </c>
      <c r="E737" s="13" t="str">
        <f t="shared" si="105"/>
        <v>31/7/2016</v>
      </c>
      <c r="F737" s="10">
        <f t="shared" si="106"/>
        <v>1</v>
      </c>
      <c r="G737" s="1" t="str">
        <f t="shared" si="102"/>
        <v>210033PERILOGISTIC01 - BOD PERILOGISTIC BAJA</v>
      </c>
      <c r="H737" s="1">
        <f t="shared" si="103"/>
        <v>0</v>
      </c>
      <c r="I737" s="1" t="str">
        <f t="shared" si="107"/>
        <v>.</v>
      </c>
      <c r="K737" s="2"/>
      <c r="L737" s="2"/>
      <c r="M737" s="2">
        <v>31891</v>
      </c>
      <c r="N737" s="4">
        <v>42582</v>
      </c>
      <c r="O737" s="2" t="s">
        <v>53</v>
      </c>
    </row>
    <row r="738" spans="1:15" ht="11.25" customHeight="1" x14ac:dyDescent="0.25">
      <c r="A738" s="10" t="str">
        <f t="shared" si="99"/>
        <v>PERILOGISTIC01 - BOD PERILOGISTIC BAJA</v>
      </c>
      <c r="B738" s="10">
        <f t="shared" si="100"/>
        <v>210033</v>
      </c>
      <c r="C738" s="10" t="str">
        <f t="shared" si="101"/>
        <v>SUNCARE FLUIDO BOV FPS 50+90 GR</v>
      </c>
      <c r="D738" s="10">
        <f t="shared" si="104"/>
        <v>32261</v>
      </c>
      <c r="E738" s="13" t="str">
        <f t="shared" si="105"/>
        <v>31/8/2016</v>
      </c>
      <c r="F738" s="10">
        <f t="shared" si="106"/>
        <v>7</v>
      </c>
      <c r="G738" s="1" t="str">
        <f t="shared" si="102"/>
        <v>210033PERILOGISTIC01 - BOD PERILOGISTIC BAJA</v>
      </c>
      <c r="H738" s="1">
        <f t="shared" si="103"/>
        <v>0</v>
      </c>
      <c r="I738" s="1" t="str">
        <f t="shared" si="107"/>
        <v>.</v>
      </c>
      <c r="K738" s="2"/>
      <c r="L738" s="2"/>
      <c r="M738" s="2">
        <v>32261</v>
      </c>
      <c r="N738" s="4">
        <v>42613</v>
      </c>
      <c r="O738" s="2" t="s">
        <v>145</v>
      </c>
    </row>
    <row r="739" spans="1:15" ht="11.25" customHeight="1" x14ac:dyDescent="0.25">
      <c r="A739" s="10" t="str">
        <f t="shared" si="99"/>
        <v>PERILOGISTIC01 - BOD PERILOGISTIC BAJA</v>
      </c>
      <c r="B739" s="10">
        <f t="shared" si="100"/>
        <v>210033</v>
      </c>
      <c r="C739" s="10" t="str">
        <f t="shared" si="101"/>
        <v>SUNCARE FLUIDO BOV FPS 50+90 GR</v>
      </c>
      <c r="D739" s="10">
        <f t="shared" si="104"/>
        <v>60431</v>
      </c>
      <c r="E739" s="13" t="str">
        <f t="shared" si="105"/>
        <v>28/2/2019</v>
      </c>
      <c r="F739" s="10">
        <f t="shared" si="106"/>
        <v>20</v>
      </c>
      <c r="G739" s="1" t="str">
        <f t="shared" si="102"/>
        <v>210033PERILOGISTIC01 - BOD PERILOGISTIC BAJA</v>
      </c>
      <c r="H739" s="1">
        <f t="shared" si="103"/>
        <v>0</v>
      </c>
      <c r="I739" s="1" t="str">
        <f t="shared" si="107"/>
        <v>.</v>
      </c>
      <c r="K739" s="2"/>
      <c r="L739" s="2"/>
      <c r="M739" s="2">
        <v>60431</v>
      </c>
      <c r="N739" s="4">
        <v>43524</v>
      </c>
      <c r="O739" s="2" t="s">
        <v>193</v>
      </c>
    </row>
    <row r="740" spans="1:15" ht="11.25" customHeight="1" x14ac:dyDescent="0.25">
      <c r="A740" s="10" t="str">
        <f t="shared" si="99"/>
        <v>PERILOGISTIC04 - BOD PERILOGISTIC CANJE</v>
      </c>
      <c r="B740" s="10">
        <f t="shared" si="100"/>
        <v>210033</v>
      </c>
      <c r="C740" s="10" t="str">
        <f t="shared" si="101"/>
        <v>SUNCARE FLUIDO BOV FPS 50+90 GR</v>
      </c>
      <c r="D740" s="10">
        <f t="shared" si="104"/>
        <v>0</v>
      </c>
      <c r="E740" s="13" t="str">
        <f t="shared" si="105"/>
        <v>0</v>
      </c>
      <c r="F740" s="10" t="str">
        <f t="shared" si="106"/>
        <v/>
      </c>
      <c r="G740" s="1" t="str">
        <f t="shared" si="102"/>
        <v>210033PERILOGISTIC04 - BOD PERILOGISTIC CANJE</v>
      </c>
      <c r="H740" s="1" t="str">
        <f t="shared" si="103"/>
        <v>PERILOGISTIC04 - BOD PERILOGISTIC CANJE</v>
      </c>
      <c r="I740" s="1" t="str">
        <f t="shared" si="107"/>
        <v>.</v>
      </c>
      <c r="K740" s="2"/>
      <c r="L740" s="2" t="s">
        <v>59</v>
      </c>
      <c r="M740" s="2"/>
      <c r="N740" s="2"/>
      <c r="O740" s="2"/>
    </row>
    <row r="741" spans="1:15" ht="11.25" customHeight="1" x14ac:dyDescent="0.25">
      <c r="A741" s="10" t="str">
        <f t="shared" si="99"/>
        <v>PERILOGISTIC04 - BOD PERILOGISTIC CANJE</v>
      </c>
      <c r="B741" s="10">
        <f t="shared" si="100"/>
        <v>210033</v>
      </c>
      <c r="C741" s="10" t="str">
        <f t="shared" si="101"/>
        <v>SUNCARE FLUIDO BOV FPS 50+90 GR</v>
      </c>
      <c r="D741" s="10">
        <f t="shared" si="104"/>
        <v>53081</v>
      </c>
      <c r="E741" s="13" t="str">
        <f t="shared" si="105"/>
        <v>30/11/2018</v>
      </c>
      <c r="F741" s="10">
        <f t="shared" si="106"/>
        <v>1</v>
      </c>
      <c r="G741" s="1" t="str">
        <f t="shared" si="102"/>
        <v>210033PERILOGISTIC04 - BOD PERILOGISTIC CANJE</v>
      </c>
      <c r="H741" s="1">
        <f t="shared" si="103"/>
        <v>0</v>
      </c>
      <c r="I741" s="1" t="str">
        <f t="shared" si="107"/>
        <v>.</v>
      </c>
      <c r="K741" s="2"/>
      <c r="L741" s="2"/>
      <c r="M741" s="2">
        <v>53081</v>
      </c>
      <c r="N741" s="4">
        <v>43434</v>
      </c>
      <c r="O741" s="2" t="s">
        <v>53</v>
      </c>
    </row>
    <row r="742" spans="1:15" ht="11.25" customHeight="1" x14ac:dyDescent="0.25">
      <c r="A742" s="10" t="str">
        <f t="shared" si="99"/>
        <v>PERILOGISTIC04 - BOD PERILOGISTIC CANJE</v>
      </c>
      <c r="B742" s="10">
        <f t="shared" si="100"/>
        <v>210033</v>
      </c>
      <c r="C742" s="10" t="str">
        <f t="shared" si="101"/>
        <v>SUNCARE FLUIDO BOV FPS 50+90 GR</v>
      </c>
      <c r="D742" s="10">
        <f t="shared" si="104"/>
        <v>53341</v>
      </c>
      <c r="E742" s="13" t="str">
        <f t="shared" si="105"/>
        <v>30/11/2018</v>
      </c>
      <c r="F742" s="10">
        <f t="shared" si="106"/>
        <v>3</v>
      </c>
      <c r="G742" s="1" t="str">
        <f t="shared" si="102"/>
        <v>210033PERILOGISTIC04 - BOD PERILOGISTIC CANJE</v>
      </c>
      <c r="H742" s="1">
        <f t="shared" si="103"/>
        <v>0</v>
      </c>
      <c r="I742" s="1" t="str">
        <f t="shared" si="107"/>
        <v>.</v>
      </c>
      <c r="K742" s="2"/>
      <c r="L742" s="2"/>
      <c r="M742" s="2">
        <v>53341</v>
      </c>
      <c r="N742" s="4">
        <v>43434</v>
      </c>
      <c r="O742" s="2" t="s">
        <v>31</v>
      </c>
    </row>
    <row r="743" spans="1:15" ht="11.25" customHeight="1" x14ac:dyDescent="0.25">
      <c r="A743" s="10" t="str">
        <f t="shared" si="99"/>
        <v>PERILOGISTIC04 - BOD PERILOGISTIC CANJE</v>
      </c>
      <c r="B743" s="10">
        <f t="shared" si="100"/>
        <v>210033</v>
      </c>
      <c r="C743" s="10" t="str">
        <f t="shared" si="101"/>
        <v>SUNCARE FLUIDO BOV FPS 50+90 GR</v>
      </c>
      <c r="D743" s="10">
        <f t="shared" si="104"/>
        <v>60121</v>
      </c>
      <c r="E743" s="13" t="str">
        <f t="shared" si="105"/>
        <v>31/1/2019</v>
      </c>
      <c r="F743" s="10">
        <f t="shared" si="106"/>
        <v>3</v>
      </c>
      <c r="G743" s="1" t="str">
        <f t="shared" si="102"/>
        <v>210033PERILOGISTIC04 - BOD PERILOGISTIC CANJE</v>
      </c>
      <c r="H743" s="1">
        <f t="shared" si="103"/>
        <v>0</v>
      </c>
      <c r="I743" s="1" t="str">
        <f t="shared" si="107"/>
        <v>.</v>
      </c>
      <c r="K743" s="2"/>
      <c r="L743" s="2"/>
      <c r="M743" s="2">
        <v>60121</v>
      </c>
      <c r="N743" s="4">
        <v>43496</v>
      </c>
      <c r="O743" s="2" t="s">
        <v>31</v>
      </c>
    </row>
    <row r="744" spans="1:15" ht="11.25" customHeight="1" x14ac:dyDescent="0.25">
      <c r="A744" s="10" t="str">
        <f t="shared" si="99"/>
        <v>PERILOGISTIC04 - BOD PERILOGISTIC CANJE</v>
      </c>
      <c r="B744" s="10">
        <f t="shared" si="100"/>
        <v>210033</v>
      </c>
      <c r="C744" s="10" t="str">
        <f t="shared" si="101"/>
        <v>SUNCARE FLUIDO BOV FPS 50+90 GR</v>
      </c>
      <c r="D744" s="10">
        <f t="shared" si="104"/>
        <v>60431</v>
      </c>
      <c r="E744" s="13" t="str">
        <f t="shared" si="105"/>
        <v>28/2/2019</v>
      </c>
      <c r="F744" s="10">
        <f t="shared" si="106"/>
        <v>1</v>
      </c>
      <c r="G744" s="1" t="str">
        <f t="shared" si="102"/>
        <v>210033PERILOGISTIC04 - BOD PERILOGISTIC CANJE</v>
      </c>
      <c r="H744" s="1">
        <f t="shared" si="103"/>
        <v>0</v>
      </c>
      <c r="I744" s="1" t="str">
        <f t="shared" si="107"/>
        <v>.</v>
      </c>
      <c r="K744" s="2"/>
      <c r="L744" s="2"/>
      <c r="M744" s="2">
        <v>60431</v>
      </c>
      <c r="N744" s="4">
        <v>43524</v>
      </c>
      <c r="O744" s="2" t="s">
        <v>53</v>
      </c>
    </row>
    <row r="745" spans="1:15" ht="11.25" customHeight="1" x14ac:dyDescent="0.25">
      <c r="A745" s="10" t="str">
        <f t="shared" si="99"/>
        <v>POR FACTURAR - BODEGA POR FACTURAR</v>
      </c>
      <c r="B745" s="10">
        <f t="shared" si="100"/>
        <v>210033</v>
      </c>
      <c r="C745" s="10" t="str">
        <f t="shared" si="101"/>
        <v>SUNCARE FLUIDO BOV FPS 50+90 GR</v>
      </c>
      <c r="D745" s="10">
        <f t="shared" si="104"/>
        <v>0</v>
      </c>
      <c r="E745" s="13" t="str">
        <f t="shared" si="105"/>
        <v>0</v>
      </c>
      <c r="F745" s="10" t="str">
        <f t="shared" si="106"/>
        <v/>
      </c>
      <c r="G745" s="1" t="str">
        <f t="shared" si="102"/>
        <v>210033POR FACTURAR - BODEGA POR FACTURAR</v>
      </c>
      <c r="H745" s="1" t="str">
        <f t="shared" si="103"/>
        <v>POR FACTURAR - BODEGA POR FACTURAR</v>
      </c>
      <c r="I745" s="1" t="str">
        <f t="shared" si="107"/>
        <v>.</v>
      </c>
      <c r="K745" s="2"/>
      <c r="L745" s="2" t="s">
        <v>33</v>
      </c>
      <c r="M745" s="2"/>
      <c r="N745" s="2"/>
      <c r="O745" s="2"/>
    </row>
    <row r="746" spans="1:15" ht="11.25" customHeight="1" x14ac:dyDescent="0.25">
      <c r="A746" s="10" t="str">
        <f t="shared" si="99"/>
        <v>POR FACTURAR - BODEGA POR FACTURAR</v>
      </c>
      <c r="B746" s="10">
        <f t="shared" si="100"/>
        <v>210033</v>
      </c>
      <c r="C746" s="10" t="str">
        <f t="shared" si="101"/>
        <v>SUNCARE FLUIDO BOV FPS 50+90 GR</v>
      </c>
      <c r="D746" s="10">
        <f t="shared" si="104"/>
        <v>52451</v>
      </c>
      <c r="E746" s="13" t="str">
        <f t="shared" si="105"/>
        <v>1/8/2018</v>
      </c>
      <c r="F746" s="10">
        <f t="shared" si="106"/>
        <v>2</v>
      </c>
      <c r="G746" s="1" t="str">
        <f t="shared" si="102"/>
        <v>210033POR FACTURAR - BODEGA POR FACTURAR</v>
      </c>
      <c r="H746" s="1">
        <f t="shared" si="103"/>
        <v>0</v>
      </c>
      <c r="I746" s="1" t="str">
        <f t="shared" si="107"/>
        <v>.</v>
      </c>
      <c r="K746" s="2"/>
      <c r="L746" s="2"/>
      <c r="M746" s="2">
        <v>52451</v>
      </c>
      <c r="N746" s="4">
        <v>43313</v>
      </c>
      <c r="O746" s="2" t="s">
        <v>43</v>
      </c>
    </row>
    <row r="747" spans="1:15" ht="11.25" customHeight="1" x14ac:dyDescent="0.25">
      <c r="A747" s="10" t="str">
        <f t="shared" si="99"/>
        <v>POR FACTURAR - BODEGA POR FACTURAR</v>
      </c>
      <c r="B747" s="10">
        <f t="shared" si="100"/>
        <v>210033</v>
      </c>
      <c r="C747" s="10" t="str">
        <f t="shared" si="101"/>
        <v>SUNCARE FLUIDO BOV FPS 50+90 GR</v>
      </c>
      <c r="D747" s="10">
        <f t="shared" si="104"/>
        <v>53281</v>
      </c>
      <c r="E747" s="13" t="str">
        <f t="shared" si="105"/>
        <v>30/11/2018</v>
      </c>
      <c r="F747" s="10">
        <f t="shared" si="106"/>
        <v>4</v>
      </c>
      <c r="G747" s="1" t="str">
        <f t="shared" si="102"/>
        <v>210033POR FACTURAR - BODEGA POR FACTURAR</v>
      </c>
      <c r="H747" s="1">
        <f t="shared" si="103"/>
        <v>0</v>
      </c>
      <c r="I747" s="1" t="str">
        <f t="shared" si="107"/>
        <v>.</v>
      </c>
      <c r="K747" s="2"/>
      <c r="L747" s="2"/>
      <c r="M747" s="2">
        <v>53281</v>
      </c>
      <c r="N747" s="4">
        <v>43434</v>
      </c>
      <c r="O747" s="2" t="s">
        <v>54</v>
      </c>
    </row>
    <row r="748" spans="1:15" ht="11.25" customHeight="1" x14ac:dyDescent="0.25">
      <c r="A748" s="10" t="str">
        <f t="shared" si="99"/>
        <v>POR FACTURAR - BODEGA POR FACTURAR</v>
      </c>
      <c r="B748" s="10">
        <f t="shared" si="100"/>
        <v>210033</v>
      </c>
      <c r="C748" s="10" t="str">
        <f t="shared" si="101"/>
        <v>SUNCARE FLUIDO BOV FPS 50+90 GR</v>
      </c>
      <c r="D748" s="10">
        <f t="shared" si="104"/>
        <v>60431</v>
      </c>
      <c r="E748" s="13" t="str">
        <f t="shared" si="105"/>
        <v>28/2/2019</v>
      </c>
      <c r="F748" s="10">
        <f t="shared" si="106"/>
        <v>10</v>
      </c>
      <c r="G748" s="1" t="str">
        <f t="shared" si="102"/>
        <v>210033POR FACTURAR - BODEGA POR FACTURAR</v>
      </c>
      <c r="H748" s="1">
        <f t="shared" si="103"/>
        <v>0</v>
      </c>
      <c r="I748" s="1" t="str">
        <f t="shared" si="107"/>
        <v>.</v>
      </c>
      <c r="K748" s="2"/>
      <c r="L748" s="2"/>
      <c r="M748" s="2">
        <v>60431</v>
      </c>
      <c r="N748" s="4">
        <v>43524</v>
      </c>
      <c r="O748" s="2" t="s">
        <v>137</v>
      </c>
    </row>
    <row r="749" spans="1:15" ht="11.25" customHeight="1" x14ac:dyDescent="0.25">
      <c r="A749" s="10" t="str">
        <f t="shared" si="99"/>
        <v>POR FACTURAR - BODEGA POR FACTURAR</v>
      </c>
      <c r="B749" s="10">
        <f t="shared" si="100"/>
        <v>210033</v>
      </c>
      <c r="C749" s="10" t="str">
        <f t="shared" si="101"/>
        <v>SUNCARE FLUIDO BOV FPS 50+90 GR</v>
      </c>
      <c r="D749" s="10">
        <f t="shared" si="104"/>
        <v>61901</v>
      </c>
      <c r="E749" s="13" t="str">
        <f t="shared" si="105"/>
        <v>31/7/2019</v>
      </c>
      <c r="F749" s="10">
        <f t="shared" si="106"/>
        <v>7</v>
      </c>
      <c r="G749" s="1" t="str">
        <f t="shared" si="102"/>
        <v>210033POR FACTURAR - BODEGA POR FACTURAR</v>
      </c>
      <c r="H749" s="1">
        <f t="shared" si="103"/>
        <v>0</v>
      </c>
      <c r="I749" s="1" t="str">
        <f t="shared" si="107"/>
        <v>.</v>
      </c>
      <c r="K749" s="2"/>
      <c r="L749" s="2"/>
      <c r="M749" s="2">
        <v>61901</v>
      </c>
      <c r="N749" s="4">
        <v>43677</v>
      </c>
      <c r="O749" s="2" t="s">
        <v>145</v>
      </c>
    </row>
    <row r="750" spans="1:15" ht="11.25" customHeight="1" x14ac:dyDescent="0.25">
      <c r="A750" s="10" t="str">
        <f t="shared" si="99"/>
        <v>POR FACTURAR - BODEGA POR FACTURAR</v>
      </c>
      <c r="B750" s="10">
        <f t="shared" si="100"/>
        <v>210033</v>
      </c>
      <c r="C750" s="10" t="str">
        <f t="shared" si="101"/>
        <v>SUNCARE FLUIDO BOV FPS 50+90 GR</v>
      </c>
      <c r="D750" s="10">
        <f t="shared" si="104"/>
        <v>62291</v>
      </c>
      <c r="E750" s="13" t="str">
        <f t="shared" si="105"/>
        <v>30/8/2019</v>
      </c>
      <c r="F750" s="10">
        <f t="shared" si="106"/>
        <v>5</v>
      </c>
      <c r="G750" s="1" t="str">
        <f t="shared" si="102"/>
        <v>210033POR FACTURAR - BODEGA POR FACTURAR</v>
      </c>
      <c r="H750" s="1">
        <f t="shared" si="103"/>
        <v>0</v>
      </c>
      <c r="I750" s="1" t="str">
        <f t="shared" si="107"/>
        <v>.</v>
      </c>
      <c r="K750" s="2"/>
      <c r="L750" s="2"/>
      <c r="M750" s="2">
        <v>62291</v>
      </c>
      <c r="N750" s="4">
        <v>43707</v>
      </c>
      <c r="O750" s="2" t="s">
        <v>56</v>
      </c>
    </row>
    <row r="751" spans="1:15" ht="11.25" customHeight="1" x14ac:dyDescent="0.25">
      <c r="A751" s="10" t="str">
        <f t="shared" si="99"/>
        <v>SALA DE VENTAS - BODEGA SALA DE VENTAS</v>
      </c>
      <c r="B751" s="10">
        <f t="shared" si="100"/>
        <v>210033</v>
      </c>
      <c r="C751" s="10" t="str">
        <f t="shared" si="101"/>
        <v>SUNCARE FLUIDO BOV FPS 50+90 GR</v>
      </c>
      <c r="D751" s="10">
        <f t="shared" si="104"/>
        <v>0</v>
      </c>
      <c r="E751" s="13" t="str">
        <f t="shared" si="105"/>
        <v>0</v>
      </c>
      <c r="F751" s="10" t="str">
        <f t="shared" si="106"/>
        <v/>
      </c>
      <c r="G751" s="1" t="str">
        <f t="shared" si="102"/>
        <v>210033SALA DE VENTAS - BODEGA SALA DE VENTAS</v>
      </c>
      <c r="H751" s="1" t="str">
        <f t="shared" si="103"/>
        <v>SALA DE VENTAS - BODEGA SALA DE VENTAS</v>
      </c>
      <c r="I751" s="1" t="str">
        <f t="shared" si="107"/>
        <v>.</v>
      </c>
      <c r="K751" s="2"/>
      <c r="L751" s="2" t="s">
        <v>109</v>
      </c>
      <c r="M751" s="2"/>
      <c r="N751" s="2"/>
      <c r="O751" s="2"/>
    </row>
    <row r="752" spans="1:15" ht="11.25" customHeight="1" x14ac:dyDescent="0.25">
      <c r="A752" s="10" t="str">
        <f t="shared" si="99"/>
        <v>SALA DE VENTAS - BODEGA SALA DE VENTAS</v>
      </c>
      <c r="B752" s="10">
        <f t="shared" si="100"/>
        <v>210033</v>
      </c>
      <c r="C752" s="10" t="str">
        <f t="shared" si="101"/>
        <v>SUNCARE FLUIDO BOV FPS 50+90 GR</v>
      </c>
      <c r="D752" s="10">
        <f t="shared" si="104"/>
        <v>51251</v>
      </c>
      <c r="E752" s="13" t="str">
        <f t="shared" si="105"/>
        <v>30/5/2018</v>
      </c>
      <c r="F752" s="10">
        <f t="shared" si="106"/>
        <v>8</v>
      </c>
      <c r="G752" s="1" t="str">
        <f t="shared" si="102"/>
        <v>210033SALA DE VENTAS - BODEGA SALA DE VENTAS</v>
      </c>
      <c r="H752" s="1">
        <f t="shared" si="103"/>
        <v>0</v>
      </c>
      <c r="I752" s="1" t="str">
        <f t="shared" si="107"/>
        <v>.</v>
      </c>
      <c r="K752" s="2"/>
      <c r="L752" s="2"/>
      <c r="M752" s="2">
        <v>51251</v>
      </c>
      <c r="N752" s="4">
        <v>43250</v>
      </c>
      <c r="O752" s="2" t="s">
        <v>58</v>
      </c>
    </row>
    <row r="753" spans="1:15" ht="11.25" customHeight="1" x14ac:dyDescent="0.25">
      <c r="A753" s="10" t="str">
        <f t="shared" si="99"/>
        <v>SALA DE VENTAS - BODEGA SALA DE VENTAS</v>
      </c>
      <c r="B753" s="10">
        <f t="shared" si="100"/>
        <v>210033</v>
      </c>
      <c r="C753" s="10" t="str">
        <f t="shared" si="101"/>
        <v>SUNCARE FLUIDO BOV FPS 50+90 GR</v>
      </c>
      <c r="D753" s="10">
        <f t="shared" si="104"/>
        <v>52451</v>
      </c>
      <c r="E753" s="13" t="str">
        <f t="shared" si="105"/>
        <v>1/8/2018</v>
      </c>
      <c r="F753" s="10">
        <f t="shared" si="106"/>
        <v>2</v>
      </c>
      <c r="G753" s="1" t="str">
        <f t="shared" si="102"/>
        <v>210033SALA DE VENTAS - BODEGA SALA DE VENTAS</v>
      </c>
      <c r="H753" s="1">
        <f t="shared" si="103"/>
        <v>0</v>
      </c>
      <c r="I753" s="1" t="str">
        <f t="shared" si="107"/>
        <v>.</v>
      </c>
      <c r="K753" s="2"/>
      <c r="L753" s="2"/>
      <c r="M753" s="2">
        <v>52451</v>
      </c>
      <c r="N753" s="4">
        <v>43313</v>
      </c>
      <c r="O753" s="2" t="s">
        <v>43</v>
      </c>
    </row>
    <row r="754" spans="1:15" ht="11.25" customHeight="1" x14ac:dyDescent="0.25">
      <c r="A754" s="10" t="str">
        <f t="shared" si="99"/>
        <v>SALA DE VENTAS - BODEGA SALA DE VENTAS</v>
      </c>
      <c r="B754" s="10">
        <f t="shared" si="100"/>
        <v>210033</v>
      </c>
      <c r="C754" s="10" t="str">
        <f t="shared" si="101"/>
        <v>SUNCARE FLUIDO BOV FPS 50+90 GR</v>
      </c>
      <c r="D754" s="10">
        <f t="shared" si="104"/>
        <v>60431</v>
      </c>
      <c r="E754" s="13" t="str">
        <f t="shared" si="105"/>
        <v>28/2/2019</v>
      </c>
      <c r="F754" s="10">
        <f t="shared" si="106"/>
        <v>5</v>
      </c>
      <c r="G754" s="1" t="str">
        <f t="shared" si="102"/>
        <v>210033SALA DE VENTAS - BODEGA SALA DE VENTAS</v>
      </c>
      <c r="H754" s="1">
        <f t="shared" si="103"/>
        <v>0</v>
      </c>
      <c r="I754" s="1" t="str">
        <f t="shared" si="107"/>
        <v>.</v>
      </c>
      <c r="K754" s="2"/>
      <c r="L754" s="2"/>
      <c r="M754" s="2">
        <v>60431</v>
      </c>
      <c r="N754" s="4">
        <v>43524</v>
      </c>
      <c r="O754" s="2" t="s">
        <v>56</v>
      </c>
    </row>
    <row r="755" spans="1:15" ht="11.25" customHeight="1" x14ac:dyDescent="0.25">
      <c r="A755" s="10" t="str">
        <f t="shared" si="99"/>
        <v>SALA DE VENTAS - BODEGA SALA DE VENTAS</v>
      </c>
      <c r="B755" s="10">
        <f t="shared" si="100"/>
        <v>210041</v>
      </c>
      <c r="C755" s="10" t="str">
        <f t="shared" si="101"/>
        <v>SUNCARE LIPS 5 GR</v>
      </c>
      <c r="D755" s="10">
        <f t="shared" si="104"/>
        <v>0</v>
      </c>
      <c r="E755" s="13" t="str">
        <f t="shared" si="105"/>
        <v>0</v>
      </c>
      <c r="F755" s="10" t="str">
        <f t="shared" si="106"/>
        <v/>
      </c>
      <c r="G755" s="1" t="str">
        <f t="shared" si="102"/>
        <v>210041SALA DE VENTAS - BODEGA SALA DE VENTAS</v>
      </c>
      <c r="H755" s="1">
        <f t="shared" si="103"/>
        <v>0</v>
      </c>
      <c r="I755" s="1">
        <f t="shared" si="107"/>
        <v>210041</v>
      </c>
      <c r="K755" s="2" t="s">
        <v>334</v>
      </c>
      <c r="L755" s="2"/>
      <c r="M755" s="2"/>
      <c r="N755" s="2"/>
      <c r="O755" s="2"/>
    </row>
    <row r="756" spans="1:15" ht="11.25" customHeight="1" x14ac:dyDescent="0.25">
      <c r="A756" s="10" t="str">
        <f t="shared" si="99"/>
        <v>OFICINA - BODEGA OFICINA</v>
      </c>
      <c r="B756" s="10">
        <f t="shared" si="100"/>
        <v>210041</v>
      </c>
      <c r="C756" s="10" t="str">
        <f t="shared" si="101"/>
        <v>SUNCARE LIPS 5 GR</v>
      </c>
      <c r="D756" s="10">
        <f t="shared" si="104"/>
        <v>0</v>
      </c>
      <c r="E756" s="13" t="str">
        <f t="shared" si="105"/>
        <v>0</v>
      </c>
      <c r="F756" s="10" t="str">
        <f t="shared" si="106"/>
        <v/>
      </c>
      <c r="G756" s="1" t="str">
        <f t="shared" si="102"/>
        <v>210041OFICINA - BODEGA OFICINA</v>
      </c>
      <c r="H756" s="1" t="str">
        <f t="shared" si="103"/>
        <v>OFICINA - BODEGA OFICINA</v>
      </c>
      <c r="I756" s="1" t="str">
        <f t="shared" si="107"/>
        <v>.</v>
      </c>
      <c r="K756" s="2"/>
      <c r="L756" s="2" t="s">
        <v>19</v>
      </c>
      <c r="M756" s="2"/>
      <c r="N756" s="2"/>
      <c r="O756" s="2"/>
    </row>
    <row r="757" spans="1:15" ht="11.25" customHeight="1" x14ac:dyDescent="0.25">
      <c r="A757" s="10" t="str">
        <f t="shared" si="99"/>
        <v>OFICINA - BODEGA OFICINA</v>
      </c>
      <c r="B757" s="10">
        <f t="shared" si="100"/>
        <v>210041</v>
      </c>
      <c r="C757" s="10" t="str">
        <f t="shared" si="101"/>
        <v>SUNCARE LIPS 5 GR</v>
      </c>
      <c r="D757" s="10">
        <f t="shared" si="104"/>
        <v>1248516</v>
      </c>
      <c r="E757" s="13" t="str">
        <f t="shared" si="105"/>
        <v>31/12/2019</v>
      </c>
      <c r="F757" s="10">
        <f t="shared" si="106"/>
        <v>308</v>
      </c>
      <c r="G757" s="1" t="str">
        <f t="shared" si="102"/>
        <v>210041OFICINA - BODEGA OFICINA</v>
      </c>
      <c r="H757" s="1">
        <f t="shared" si="103"/>
        <v>0</v>
      </c>
      <c r="I757" s="1" t="str">
        <f t="shared" si="107"/>
        <v>.</v>
      </c>
      <c r="K757" s="2"/>
      <c r="L757" s="2"/>
      <c r="M757" s="2">
        <v>1248516</v>
      </c>
      <c r="N757" s="4">
        <v>43830</v>
      </c>
      <c r="O757" s="2" t="s">
        <v>335</v>
      </c>
    </row>
    <row r="758" spans="1:15" ht="11.25" customHeight="1" x14ac:dyDescent="0.25">
      <c r="A758" s="10" t="str">
        <f t="shared" si="99"/>
        <v>PERILOGISTIC - BOD PERILOGISTIC LIBERAD0S</v>
      </c>
      <c r="B758" s="10">
        <f t="shared" si="100"/>
        <v>210041</v>
      </c>
      <c r="C758" s="10" t="str">
        <f t="shared" si="101"/>
        <v>SUNCARE LIPS 5 GR</v>
      </c>
      <c r="D758" s="10">
        <f t="shared" si="104"/>
        <v>0</v>
      </c>
      <c r="E758" s="13" t="str">
        <f t="shared" si="105"/>
        <v>0</v>
      </c>
      <c r="F758" s="10" t="str">
        <f t="shared" si="106"/>
        <v/>
      </c>
      <c r="G758" s="1" t="str">
        <f t="shared" si="102"/>
        <v>210041PERILOGISTIC - BOD PERILOGISTIC LIBERAD0S</v>
      </c>
      <c r="H758" s="1" t="str">
        <f t="shared" si="103"/>
        <v>PERILOGISTIC - BOD PERILOGISTIC LIBERAD0S</v>
      </c>
      <c r="I758" s="1" t="str">
        <f t="shared" si="107"/>
        <v>.</v>
      </c>
      <c r="K758" s="2"/>
      <c r="L758" s="2" t="s">
        <v>30</v>
      </c>
      <c r="M758" s="2"/>
      <c r="N758" s="2"/>
      <c r="O758" s="2"/>
    </row>
    <row r="759" spans="1:15" ht="11.25" customHeight="1" x14ac:dyDescent="0.25">
      <c r="A759" s="10" t="str">
        <f t="shared" si="99"/>
        <v>PERILOGISTIC - BOD PERILOGISTIC LIBERAD0S</v>
      </c>
      <c r="B759" s="10">
        <f t="shared" si="100"/>
        <v>210041</v>
      </c>
      <c r="C759" s="10" t="str">
        <f t="shared" si="101"/>
        <v>SUNCARE LIPS 5 GR</v>
      </c>
      <c r="D759" s="10">
        <f t="shared" si="104"/>
        <v>1248516</v>
      </c>
      <c r="E759" s="13" t="str">
        <f t="shared" si="105"/>
        <v>31/12/2019</v>
      </c>
      <c r="F759" s="10">
        <f t="shared" si="106"/>
        <v>2287</v>
      </c>
      <c r="G759" s="1" t="str">
        <f t="shared" si="102"/>
        <v>210041PERILOGISTIC - BOD PERILOGISTIC LIBERAD0S</v>
      </c>
      <c r="H759" s="1">
        <f t="shared" si="103"/>
        <v>0</v>
      </c>
      <c r="I759" s="1" t="str">
        <f t="shared" si="107"/>
        <v>.</v>
      </c>
      <c r="K759" s="2"/>
      <c r="L759" s="2"/>
      <c r="M759" s="2">
        <v>1248516</v>
      </c>
      <c r="N759" s="4">
        <v>43830</v>
      </c>
      <c r="O759" s="2" t="s">
        <v>336</v>
      </c>
    </row>
    <row r="760" spans="1:15" ht="11.25" customHeight="1" x14ac:dyDescent="0.25">
      <c r="A760" s="10" t="str">
        <f t="shared" si="99"/>
        <v>PERILOGISTIC - BOD PERILOGISTIC LIBERAD0S</v>
      </c>
      <c r="B760" s="10">
        <f t="shared" si="100"/>
        <v>210041</v>
      </c>
      <c r="C760" s="10" t="str">
        <f t="shared" si="101"/>
        <v>SUNCARE LIPS 5 GR</v>
      </c>
      <c r="D760" s="10">
        <f t="shared" si="104"/>
        <v>63341</v>
      </c>
      <c r="E760" s="13" t="str">
        <f t="shared" si="105"/>
        <v>30/11/2019</v>
      </c>
      <c r="F760" s="10">
        <f t="shared" si="106"/>
        <v>354</v>
      </c>
      <c r="G760" s="1" t="str">
        <f t="shared" si="102"/>
        <v>210041PERILOGISTIC - BOD PERILOGISTIC LIBERAD0S</v>
      </c>
      <c r="H760" s="1">
        <f t="shared" si="103"/>
        <v>0</v>
      </c>
      <c r="I760" s="1" t="str">
        <f t="shared" si="107"/>
        <v>.</v>
      </c>
      <c r="K760" s="2"/>
      <c r="L760" s="2"/>
      <c r="M760" s="2">
        <v>63341</v>
      </c>
      <c r="N760" s="4">
        <v>43799</v>
      </c>
      <c r="O760" s="2" t="s">
        <v>337</v>
      </c>
    </row>
    <row r="761" spans="1:15" ht="11.25" customHeight="1" x14ac:dyDescent="0.25">
      <c r="A761" s="10" t="str">
        <f t="shared" si="99"/>
        <v>PERILOGISTIC04 - BOD PERILOGISTIC CANJE</v>
      </c>
      <c r="B761" s="10">
        <f t="shared" si="100"/>
        <v>210041</v>
      </c>
      <c r="C761" s="10" t="str">
        <f t="shared" si="101"/>
        <v>SUNCARE LIPS 5 GR</v>
      </c>
      <c r="D761" s="10">
        <f t="shared" si="104"/>
        <v>0</v>
      </c>
      <c r="E761" s="13" t="str">
        <f t="shared" si="105"/>
        <v>0</v>
      </c>
      <c r="F761" s="10" t="str">
        <f t="shared" si="106"/>
        <v/>
      </c>
      <c r="G761" s="1" t="str">
        <f t="shared" si="102"/>
        <v>210041PERILOGISTIC04 - BOD PERILOGISTIC CANJE</v>
      </c>
      <c r="H761" s="1" t="str">
        <f t="shared" si="103"/>
        <v>PERILOGISTIC04 - BOD PERILOGISTIC CANJE</v>
      </c>
      <c r="I761" s="1" t="str">
        <f t="shared" si="107"/>
        <v>.</v>
      </c>
      <c r="K761" s="2"/>
      <c r="L761" s="2" t="s">
        <v>59</v>
      </c>
      <c r="M761" s="2"/>
      <c r="N761" s="2"/>
      <c r="O761" s="2"/>
    </row>
    <row r="762" spans="1:15" ht="11.25" customHeight="1" x14ac:dyDescent="0.25">
      <c r="A762" s="10" t="str">
        <f t="shared" si="99"/>
        <v>PERILOGISTIC04 - BOD PERILOGISTIC CANJE</v>
      </c>
      <c r="B762" s="10">
        <f t="shared" si="100"/>
        <v>210041</v>
      </c>
      <c r="C762" s="10" t="str">
        <f t="shared" si="101"/>
        <v>SUNCARE LIPS 5 GR</v>
      </c>
      <c r="D762" s="10">
        <f t="shared" si="104"/>
        <v>40781</v>
      </c>
      <c r="E762" s="13" t="str">
        <f t="shared" si="105"/>
        <v>31/3/2017</v>
      </c>
      <c r="F762" s="10">
        <f t="shared" si="106"/>
        <v>3</v>
      </c>
      <c r="G762" s="1" t="str">
        <f t="shared" si="102"/>
        <v>210041PERILOGISTIC04 - BOD PERILOGISTIC CANJE</v>
      </c>
      <c r="H762" s="1">
        <f t="shared" si="103"/>
        <v>0</v>
      </c>
      <c r="I762" s="1" t="str">
        <f t="shared" si="107"/>
        <v>.</v>
      </c>
      <c r="K762" s="2"/>
      <c r="L762" s="2"/>
      <c r="M762" s="2">
        <v>40781</v>
      </c>
      <c r="N762" s="4">
        <v>42825</v>
      </c>
      <c r="O762" s="2" t="s">
        <v>31</v>
      </c>
    </row>
    <row r="763" spans="1:15" ht="11.25" customHeight="1" x14ac:dyDescent="0.25">
      <c r="A763" s="10" t="str">
        <f t="shared" si="99"/>
        <v>POR FACTURAR - BODEGA POR FACTURAR</v>
      </c>
      <c r="B763" s="10">
        <f t="shared" si="100"/>
        <v>210041</v>
      </c>
      <c r="C763" s="10" t="str">
        <f t="shared" si="101"/>
        <v>SUNCARE LIPS 5 GR</v>
      </c>
      <c r="D763" s="10">
        <f t="shared" si="104"/>
        <v>0</v>
      </c>
      <c r="E763" s="13" t="str">
        <f t="shared" si="105"/>
        <v>0</v>
      </c>
      <c r="F763" s="10" t="str">
        <f t="shared" si="106"/>
        <v/>
      </c>
      <c r="G763" s="1" t="str">
        <f t="shared" si="102"/>
        <v>210041POR FACTURAR - BODEGA POR FACTURAR</v>
      </c>
      <c r="H763" s="1" t="str">
        <f t="shared" si="103"/>
        <v>POR FACTURAR - BODEGA POR FACTURAR</v>
      </c>
      <c r="I763" s="1" t="str">
        <f t="shared" si="107"/>
        <v>.</v>
      </c>
      <c r="K763" s="2"/>
      <c r="L763" s="2" t="s">
        <v>33</v>
      </c>
      <c r="M763" s="2"/>
      <c r="N763" s="2"/>
      <c r="O763" s="2"/>
    </row>
    <row r="764" spans="1:15" ht="11.25" customHeight="1" x14ac:dyDescent="0.25">
      <c r="A764" s="10" t="str">
        <f t="shared" si="99"/>
        <v>POR FACTURAR - BODEGA POR FACTURAR</v>
      </c>
      <c r="B764" s="10">
        <f t="shared" si="100"/>
        <v>210041</v>
      </c>
      <c r="C764" s="10" t="str">
        <f t="shared" si="101"/>
        <v>SUNCARE LIPS 5 GR</v>
      </c>
      <c r="D764" s="10">
        <f t="shared" si="104"/>
        <v>1248516</v>
      </c>
      <c r="E764" s="13" t="str">
        <f t="shared" si="105"/>
        <v>31/12/2019</v>
      </c>
      <c r="F764" s="10">
        <f t="shared" si="106"/>
        <v>4</v>
      </c>
      <c r="G764" s="1" t="str">
        <f t="shared" si="102"/>
        <v>210041POR FACTURAR - BODEGA POR FACTURAR</v>
      </c>
      <c r="H764" s="1">
        <f t="shared" si="103"/>
        <v>0</v>
      </c>
      <c r="I764" s="1" t="str">
        <f t="shared" si="107"/>
        <v>.</v>
      </c>
      <c r="K764" s="2"/>
      <c r="L764" s="2"/>
      <c r="M764" s="2">
        <v>1248516</v>
      </c>
      <c r="N764" s="4">
        <v>43830</v>
      </c>
      <c r="O764" s="2" t="s">
        <v>54</v>
      </c>
    </row>
    <row r="765" spans="1:15" ht="11.25" customHeight="1" x14ac:dyDescent="0.25">
      <c r="A765" s="10" t="str">
        <f t="shared" si="99"/>
        <v>POR FACTURAR - BODEGA POR FACTURAR</v>
      </c>
      <c r="B765" s="10">
        <f t="shared" si="100"/>
        <v>210041</v>
      </c>
      <c r="C765" s="10" t="str">
        <f t="shared" si="101"/>
        <v>SUNCARE LIPS 5 GR</v>
      </c>
      <c r="D765" s="10">
        <f t="shared" si="104"/>
        <v>60251</v>
      </c>
      <c r="E765" s="13" t="str">
        <f t="shared" si="105"/>
        <v>31/1/2019</v>
      </c>
      <c r="F765" s="10">
        <f t="shared" si="106"/>
        <v>2</v>
      </c>
      <c r="G765" s="1" t="str">
        <f t="shared" si="102"/>
        <v>210041POR FACTURAR - BODEGA POR FACTURAR</v>
      </c>
      <c r="H765" s="1">
        <f t="shared" si="103"/>
        <v>0</v>
      </c>
      <c r="I765" s="1" t="str">
        <f t="shared" si="107"/>
        <v>.</v>
      </c>
      <c r="K765" s="2"/>
      <c r="L765" s="2"/>
      <c r="M765" s="2">
        <v>60251</v>
      </c>
      <c r="N765" s="4">
        <v>43496</v>
      </c>
      <c r="O765" s="2" t="s">
        <v>43</v>
      </c>
    </row>
    <row r="766" spans="1:15" ht="11.25" customHeight="1" x14ac:dyDescent="0.25">
      <c r="A766" s="10" t="str">
        <f t="shared" si="99"/>
        <v>POR FACTURAR - BODEGA POR FACTURAR</v>
      </c>
      <c r="B766" s="10">
        <f t="shared" si="100"/>
        <v>210041</v>
      </c>
      <c r="C766" s="10" t="str">
        <f t="shared" si="101"/>
        <v>SUNCARE LIPS 5 GR</v>
      </c>
      <c r="D766" s="10">
        <f t="shared" si="104"/>
        <v>0</v>
      </c>
      <c r="E766" s="13" t="str">
        <f t="shared" si="105"/>
        <v/>
      </c>
      <c r="F766" s="10" t="str">
        <f t="shared" si="106"/>
        <v/>
      </c>
      <c r="G766" s="1" t="str">
        <f t="shared" si="102"/>
        <v>210041POR FACTURAR - BODEGA POR FACTURAR</v>
      </c>
      <c r="H766" s="1">
        <f t="shared" si="103"/>
        <v>0</v>
      </c>
      <c r="I766" s="1" t="str">
        <f t="shared" si="107"/>
        <v>.</v>
      </c>
      <c r="K766" s="2" t="s">
        <v>85</v>
      </c>
      <c r="L766" s="2"/>
      <c r="M766" s="2"/>
      <c r="N766" s="2" t="s">
        <v>338</v>
      </c>
      <c r="O766" s="2"/>
    </row>
    <row r="767" spans="1:15" ht="11.25" customHeight="1" x14ac:dyDescent="0.25">
      <c r="A767" s="10" t="str">
        <f t="shared" si="99"/>
        <v>POR FACTURAR - BODEGA POR FACTURAR</v>
      </c>
      <c r="B767" s="10">
        <f t="shared" si="100"/>
        <v>210041</v>
      </c>
      <c r="C767" s="10" t="str">
        <f t="shared" si="101"/>
        <v>SUNCARE LIPS 5 GR</v>
      </c>
      <c r="D767" s="10">
        <f t="shared" si="104"/>
        <v>0</v>
      </c>
      <c r="E767" s="13" t="str">
        <f t="shared" si="105"/>
        <v>0</v>
      </c>
      <c r="F767" s="10" t="str">
        <f t="shared" si="106"/>
        <v/>
      </c>
      <c r="G767" s="1" t="str">
        <f t="shared" si="102"/>
        <v>210041POR FACTURAR - BODEGA POR FACTURAR</v>
      </c>
      <c r="H767" s="1">
        <f t="shared" si="103"/>
        <v>0</v>
      </c>
      <c r="I767" s="1" t="str">
        <f t="shared" si="107"/>
        <v>.</v>
      </c>
      <c r="K767" s="2" t="s">
        <v>0</v>
      </c>
      <c r="L767" s="2"/>
      <c r="M767" s="2"/>
      <c r="N767" s="2"/>
      <c r="O767" s="2"/>
    </row>
    <row r="768" spans="1:15" ht="11.25" customHeight="1" x14ac:dyDescent="0.25">
      <c r="A768" s="10" t="str">
        <f t="shared" si="99"/>
        <v>POR FACTURAR - BODEGA POR FACTURAR</v>
      </c>
      <c r="B768" s="10">
        <f t="shared" si="100"/>
        <v>210041</v>
      </c>
      <c r="C768" s="10" t="str">
        <f t="shared" si="101"/>
        <v>SUNCARE LIPS 5 GR</v>
      </c>
      <c r="D768" s="10">
        <f t="shared" si="104"/>
        <v>0</v>
      </c>
      <c r="E768" s="13" t="str">
        <f t="shared" si="105"/>
        <v>0</v>
      </c>
      <c r="F768" s="10" t="str">
        <f t="shared" si="106"/>
        <v/>
      </c>
      <c r="G768" s="1" t="str">
        <f t="shared" si="102"/>
        <v>210041POR FACTURAR - BODEGA POR FACTURAR</v>
      </c>
      <c r="H768" s="1">
        <f t="shared" si="103"/>
        <v>0</v>
      </c>
      <c r="I768" s="1" t="str">
        <f t="shared" si="107"/>
        <v>.</v>
      </c>
      <c r="K768" s="2" t="s">
        <v>1</v>
      </c>
      <c r="L768" s="2"/>
      <c r="M768" s="2"/>
      <c r="N768" s="2"/>
      <c r="O768" s="2"/>
    </row>
    <row r="769" spans="1:15" ht="11.25" customHeight="1" x14ac:dyDescent="0.25">
      <c r="A769" s="10" t="str">
        <f t="shared" si="99"/>
        <v>POR FACTURAR - BODEGA POR FACTURAR</v>
      </c>
      <c r="B769" s="10">
        <f t="shared" si="100"/>
        <v>210041</v>
      </c>
      <c r="C769" s="10" t="str">
        <f t="shared" si="101"/>
        <v>SUNCARE LIPS 5 GR</v>
      </c>
      <c r="D769" s="10">
        <f t="shared" si="104"/>
        <v>0</v>
      </c>
      <c r="E769" s="13" t="str">
        <f t="shared" si="105"/>
        <v>0</v>
      </c>
      <c r="F769" s="10" t="str">
        <f t="shared" si="106"/>
        <v/>
      </c>
      <c r="G769" s="1" t="str">
        <f t="shared" si="102"/>
        <v>210041POR FACTURAR - BODEGA POR FACTURAR</v>
      </c>
      <c r="H769" s="1">
        <f t="shared" si="103"/>
        <v>0</v>
      </c>
      <c r="I769" s="1" t="str">
        <f t="shared" si="107"/>
        <v>.</v>
      </c>
      <c r="K769" s="2" t="s">
        <v>2</v>
      </c>
      <c r="L769" s="2"/>
      <c r="M769" s="2"/>
      <c r="N769" s="2"/>
      <c r="O769" s="2"/>
    </row>
    <row r="770" spans="1:15" ht="11.25" customHeight="1" x14ac:dyDescent="0.25">
      <c r="A770" s="10" t="str">
        <f t="shared" si="99"/>
        <v>Bodega</v>
      </c>
      <c r="B770" s="10">
        <f t="shared" si="100"/>
        <v>210041</v>
      </c>
      <c r="C770" s="10" t="str">
        <f t="shared" si="101"/>
        <v>SUNCARE LIPS 5 GR</v>
      </c>
      <c r="D770" s="10">
        <f t="shared" si="104"/>
        <v>0</v>
      </c>
      <c r="E770" s="13" t="str">
        <f t="shared" si="105"/>
        <v>0</v>
      </c>
      <c r="F770" s="10" t="str">
        <f t="shared" si="106"/>
        <v/>
      </c>
      <c r="G770" s="1" t="str">
        <f t="shared" si="102"/>
        <v>210041Bodega</v>
      </c>
      <c r="H770" s="1" t="str">
        <f t="shared" si="103"/>
        <v>Bodega</v>
      </c>
      <c r="I770" s="1" t="str">
        <f t="shared" si="107"/>
        <v>.</v>
      </c>
      <c r="K770" s="2"/>
      <c r="L770" s="2" t="s">
        <v>4</v>
      </c>
      <c r="M770" s="2"/>
      <c r="N770" s="2"/>
      <c r="O770" s="2"/>
    </row>
    <row r="771" spans="1:15" ht="11.25" customHeight="1" x14ac:dyDescent="0.25">
      <c r="A771" s="10" t="str">
        <f t="shared" si="99"/>
        <v>Bodega</v>
      </c>
      <c r="B771" s="10">
        <f t="shared" si="100"/>
        <v>210041</v>
      </c>
      <c r="C771" s="10" t="str">
        <f t="shared" si="101"/>
        <v>SUNCARE LIPS 5 GR</v>
      </c>
      <c r="D771" s="10" t="str">
        <f t="shared" si="104"/>
        <v>Lote</v>
      </c>
      <c r="E771" s="13" t="str">
        <f t="shared" si="105"/>
        <v/>
      </c>
      <c r="F771" s="10" t="str">
        <f t="shared" si="106"/>
        <v/>
      </c>
      <c r="G771" s="1" t="str">
        <f t="shared" si="102"/>
        <v>210041Bodega</v>
      </c>
      <c r="H771" s="1">
        <f t="shared" si="103"/>
        <v>0</v>
      </c>
      <c r="I771" s="1" t="str">
        <f t="shared" si="107"/>
        <v>.</v>
      </c>
      <c r="K771" s="2"/>
      <c r="L771" s="2"/>
      <c r="M771" s="2" t="s">
        <v>11</v>
      </c>
      <c r="N771" s="2" t="s">
        <v>12</v>
      </c>
      <c r="O771" s="2" t="s">
        <v>13</v>
      </c>
    </row>
    <row r="772" spans="1:15" ht="11.25" customHeight="1" x14ac:dyDescent="0.25">
      <c r="A772" s="10" t="str">
        <f t="shared" si="99"/>
        <v>Bodega</v>
      </c>
      <c r="B772" s="10">
        <f t="shared" si="100"/>
        <v>210041</v>
      </c>
      <c r="C772" s="10" t="str">
        <f t="shared" si="101"/>
        <v>SUNCARE LIPS 5 GR</v>
      </c>
      <c r="D772" s="10">
        <f t="shared" si="104"/>
        <v>0</v>
      </c>
      <c r="E772" s="13" t="str">
        <f t="shared" si="105"/>
        <v>0</v>
      </c>
      <c r="F772" s="10" t="str">
        <f t="shared" si="106"/>
        <v/>
      </c>
      <c r="G772" s="1" t="str">
        <f t="shared" si="102"/>
        <v>210041Bodega</v>
      </c>
      <c r="H772" s="1">
        <f t="shared" si="103"/>
        <v>0</v>
      </c>
      <c r="I772" s="1">
        <f t="shared" si="107"/>
        <v>210041</v>
      </c>
      <c r="K772" s="2" t="s">
        <v>334</v>
      </c>
      <c r="L772" s="2"/>
      <c r="M772" s="2"/>
      <c r="N772" s="2"/>
      <c r="O772" s="2"/>
    </row>
    <row r="773" spans="1:15" ht="11.25" customHeight="1" x14ac:dyDescent="0.25">
      <c r="A773" s="10" t="str">
        <f t="shared" si="99"/>
        <v>POR FACTURAR - BODEGA POR FACTURAR</v>
      </c>
      <c r="B773" s="10">
        <f t="shared" si="100"/>
        <v>210041</v>
      </c>
      <c r="C773" s="10" t="str">
        <f t="shared" si="101"/>
        <v>SUNCARE LIPS 5 GR</v>
      </c>
      <c r="D773" s="10">
        <f t="shared" si="104"/>
        <v>0</v>
      </c>
      <c r="E773" s="13" t="str">
        <f t="shared" si="105"/>
        <v>0</v>
      </c>
      <c r="F773" s="10" t="str">
        <f t="shared" si="106"/>
        <v/>
      </c>
      <c r="G773" s="1" t="str">
        <f t="shared" si="102"/>
        <v>210041POR FACTURAR - BODEGA POR FACTURAR</v>
      </c>
      <c r="H773" s="1" t="str">
        <f t="shared" si="103"/>
        <v>POR FACTURAR - BODEGA POR FACTURAR</v>
      </c>
      <c r="I773" s="1" t="str">
        <f t="shared" si="107"/>
        <v>.</v>
      </c>
      <c r="K773" s="2"/>
      <c r="L773" s="2" t="s">
        <v>33</v>
      </c>
      <c r="M773" s="2"/>
      <c r="N773" s="2"/>
      <c r="O773" s="2"/>
    </row>
    <row r="774" spans="1:15" ht="11.25" customHeight="1" x14ac:dyDescent="0.25">
      <c r="A774" s="10" t="str">
        <f t="shared" si="99"/>
        <v>POR FACTURAR - BODEGA POR FACTURAR</v>
      </c>
      <c r="B774" s="10">
        <f t="shared" si="100"/>
        <v>210041</v>
      </c>
      <c r="C774" s="10" t="str">
        <f t="shared" si="101"/>
        <v>SUNCARE LIPS 5 GR</v>
      </c>
      <c r="D774" s="10">
        <f t="shared" si="104"/>
        <v>63341</v>
      </c>
      <c r="E774" s="13" t="str">
        <f t="shared" si="105"/>
        <v>30/11/2019</v>
      </c>
      <c r="F774" s="10">
        <f t="shared" si="106"/>
        <v>373</v>
      </c>
      <c r="G774" s="1" t="str">
        <f t="shared" si="102"/>
        <v>210041POR FACTURAR - BODEGA POR FACTURAR</v>
      </c>
      <c r="H774" s="1">
        <f t="shared" si="103"/>
        <v>0</v>
      </c>
      <c r="I774" s="1" t="str">
        <f t="shared" si="107"/>
        <v>.</v>
      </c>
      <c r="K774" s="2"/>
      <c r="L774" s="2"/>
      <c r="M774" s="2">
        <v>63341</v>
      </c>
      <c r="N774" s="4">
        <v>43799</v>
      </c>
      <c r="O774" s="2" t="s">
        <v>339</v>
      </c>
    </row>
    <row r="775" spans="1:15" ht="11.25" customHeight="1" x14ac:dyDescent="0.25">
      <c r="A775" s="10" t="str">
        <f t="shared" si="99"/>
        <v>SALA DE VENTAS - BODEGA SALA DE VENTAS</v>
      </c>
      <c r="B775" s="10">
        <f t="shared" si="100"/>
        <v>210041</v>
      </c>
      <c r="C775" s="10" t="str">
        <f t="shared" si="101"/>
        <v>SUNCARE LIPS 5 GR</v>
      </c>
      <c r="D775" s="10">
        <f t="shared" si="104"/>
        <v>0</v>
      </c>
      <c r="E775" s="13" t="str">
        <f t="shared" si="105"/>
        <v>0</v>
      </c>
      <c r="F775" s="10" t="str">
        <f t="shared" si="106"/>
        <v/>
      </c>
      <c r="G775" s="1" t="str">
        <f t="shared" si="102"/>
        <v>210041SALA DE VENTAS - BODEGA SALA DE VENTAS</v>
      </c>
      <c r="H775" s="1" t="str">
        <f t="shared" si="103"/>
        <v>SALA DE VENTAS - BODEGA SALA DE VENTAS</v>
      </c>
      <c r="I775" s="1" t="str">
        <f t="shared" si="107"/>
        <v>.</v>
      </c>
      <c r="K775" s="2"/>
      <c r="L775" s="2" t="s">
        <v>109</v>
      </c>
      <c r="M775" s="2"/>
      <c r="N775" s="2"/>
      <c r="O775" s="2"/>
    </row>
    <row r="776" spans="1:15" ht="11.25" customHeight="1" x14ac:dyDescent="0.25">
      <c r="A776" s="10" t="str">
        <f t="shared" ref="A776:A839" si="108">IF(H776=0,A775,H776)</f>
        <v>SALA DE VENTAS - BODEGA SALA DE VENTAS</v>
      </c>
      <c r="B776" s="10">
        <f t="shared" ref="B776:B839" si="109">IF(I776=".",B775,I776)</f>
        <v>210041</v>
      </c>
      <c r="C776" s="10" t="str">
        <f t="shared" ref="C776:C839" si="110">UPPER(IF(I776=".",C775,MID(K776,13,80)))</f>
        <v>SUNCARE LIPS 5 GR</v>
      </c>
      <c r="D776" s="10">
        <f t="shared" si="104"/>
        <v>52301</v>
      </c>
      <c r="E776" s="13" t="str">
        <f t="shared" si="105"/>
        <v>30/8/2018</v>
      </c>
      <c r="F776" s="10">
        <f t="shared" si="106"/>
        <v>227</v>
      </c>
      <c r="G776" s="1" t="str">
        <f t="shared" ref="G776:G839" si="111">+B776&amp;A776</f>
        <v>210041SALA DE VENTAS - BODEGA SALA DE VENTAS</v>
      </c>
      <c r="H776" s="1">
        <f t="shared" ref="H776:H839" si="112">+L776</f>
        <v>0</v>
      </c>
      <c r="I776" s="1" t="str">
        <f t="shared" si="107"/>
        <v>.</v>
      </c>
      <c r="K776" s="2"/>
      <c r="L776" s="2"/>
      <c r="M776" s="2">
        <v>52301</v>
      </c>
      <c r="N776" s="4">
        <v>43342</v>
      </c>
      <c r="O776" s="2" t="s">
        <v>340</v>
      </c>
    </row>
    <row r="777" spans="1:15" ht="11.25" customHeight="1" x14ac:dyDescent="0.25">
      <c r="A777" s="10" t="str">
        <f t="shared" si="108"/>
        <v>SALA DE VENTAS - BODEGA SALA DE VENTAS</v>
      </c>
      <c r="B777" s="10">
        <f t="shared" si="109"/>
        <v>220002</v>
      </c>
      <c r="C777" s="10" t="str">
        <f t="shared" si="110"/>
        <v>DERMATOPIC ADULTO 250 ML</v>
      </c>
      <c r="D777" s="10">
        <f t="shared" ref="D777:D840" si="113">IF(IFERROR(+M777,"")&lt;&gt;"    0/1/1900",IFERROR(+M777,""),0)</f>
        <v>0</v>
      </c>
      <c r="E777" s="13" t="str">
        <f t="shared" ref="E777:E840" si="114">IF(IFERROR(DAY(N777)&amp;"/"&amp;MONTH(N777)&amp;"/"&amp;YEAR(N777),"")="0/1/1900","0",IFERROR(DAY(N777)&amp;"/"&amp;MONTH(N777)&amp;"/"&amp;YEAR(N777),""))</f>
        <v>0</v>
      </c>
      <c r="F777" s="10" t="str">
        <f t="shared" ref="F777:F840" si="115">IFERROR(IF($A$2&lt;N777,VALUE(MID(O777,1,LEN(O777)-3)),""),"")</f>
        <v/>
      </c>
      <c r="G777" s="1" t="str">
        <f t="shared" si="111"/>
        <v>220002SALA DE VENTAS - BODEGA SALA DE VENTAS</v>
      </c>
      <c r="H777" s="1">
        <f t="shared" si="112"/>
        <v>0</v>
      </c>
      <c r="I777" s="1">
        <f t="shared" ref="I777:I840" si="116">IFERROR(VALUE(MID(K777,4,6)),".")</f>
        <v>220002</v>
      </c>
      <c r="K777" s="2" t="s">
        <v>341</v>
      </c>
      <c r="L777" s="2"/>
      <c r="M777" s="2"/>
      <c r="N777" s="2"/>
      <c r="O777" s="2"/>
    </row>
    <row r="778" spans="1:15" ht="11.25" customHeight="1" x14ac:dyDescent="0.25">
      <c r="A778" s="10" t="str">
        <f t="shared" si="108"/>
        <v>PERILOGISTIC - BOD PERILOGISTIC LIBERAD0S</v>
      </c>
      <c r="B778" s="10">
        <f t="shared" si="109"/>
        <v>220002</v>
      </c>
      <c r="C778" s="10" t="str">
        <f t="shared" si="110"/>
        <v>DERMATOPIC ADULTO 250 ML</v>
      </c>
      <c r="D778" s="10">
        <f t="shared" si="113"/>
        <v>0</v>
      </c>
      <c r="E778" s="13" t="str">
        <f t="shared" si="114"/>
        <v>0</v>
      </c>
      <c r="F778" s="10" t="str">
        <f t="shared" si="115"/>
        <v/>
      </c>
      <c r="G778" s="1" t="str">
        <f t="shared" si="111"/>
        <v>220002PERILOGISTIC - BOD PERILOGISTIC LIBERAD0S</v>
      </c>
      <c r="H778" s="1" t="str">
        <f t="shared" si="112"/>
        <v>PERILOGISTIC - BOD PERILOGISTIC LIBERAD0S</v>
      </c>
      <c r="I778" s="1" t="str">
        <f t="shared" si="116"/>
        <v>.</v>
      </c>
      <c r="K778" s="2"/>
      <c r="L778" s="2" t="s">
        <v>30</v>
      </c>
      <c r="M778" s="2"/>
      <c r="N778" s="2"/>
      <c r="O778" s="2"/>
    </row>
    <row r="779" spans="1:15" ht="11.25" customHeight="1" x14ac:dyDescent="0.25">
      <c r="A779" s="10" t="str">
        <f t="shared" si="108"/>
        <v>PERILOGISTIC - BOD PERILOGISTIC LIBERAD0S</v>
      </c>
      <c r="B779" s="10">
        <f t="shared" si="109"/>
        <v>220002</v>
      </c>
      <c r="C779" s="10" t="str">
        <f t="shared" si="110"/>
        <v>DERMATOPIC ADULTO 250 ML</v>
      </c>
      <c r="D779" s="10">
        <f t="shared" si="113"/>
        <v>50821</v>
      </c>
      <c r="E779" s="13" t="str">
        <f t="shared" si="114"/>
        <v>30/3/2018</v>
      </c>
      <c r="F779" s="10">
        <f t="shared" si="115"/>
        <v>11</v>
      </c>
      <c r="G779" s="1" t="str">
        <f t="shared" si="111"/>
        <v>220002PERILOGISTIC - BOD PERILOGISTIC LIBERAD0S</v>
      </c>
      <c r="H779" s="1">
        <f t="shared" si="112"/>
        <v>0</v>
      </c>
      <c r="I779" s="1" t="str">
        <f t="shared" si="116"/>
        <v>.</v>
      </c>
      <c r="K779" s="2"/>
      <c r="L779" s="2"/>
      <c r="M779" s="2">
        <v>50821</v>
      </c>
      <c r="N779" s="4">
        <v>43189</v>
      </c>
      <c r="O779" s="2" t="s">
        <v>123</v>
      </c>
    </row>
    <row r="780" spans="1:15" ht="11.25" customHeight="1" x14ac:dyDescent="0.25">
      <c r="A780" s="10" t="str">
        <f t="shared" si="108"/>
        <v>PERILOGISTIC - BOD PERILOGISTIC LIBERAD0S</v>
      </c>
      <c r="B780" s="10">
        <f t="shared" si="109"/>
        <v>220002</v>
      </c>
      <c r="C780" s="10" t="str">
        <f t="shared" si="110"/>
        <v>DERMATOPIC ADULTO 250 ML</v>
      </c>
      <c r="D780" s="10">
        <f t="shared" si="113"/>
        <v>61961</v>
      </c>
      <c r="E780" s="13" t="str">
        <f t="shared" si="114"/>
        <v>31/7/2019</v>
      </c>
      <c r="F780" s="10">
        <f t="shared" si="115"/>
        <v>219</v>
      </c>
      <c r="G780" s="1" t="str">
        <f t="shared" si="111"/>
        <v>220002PERILOGISTIC - BOD PERILOGISTIC LIBERAD0S</v>
      </c>
      <c r="H780" s="1">
        <f t="shared" si="112"/>
        <v>0</v>
      </c>
      <c r="I780" s="1" t="str">
        <f t="shared" si="116"/>
        <v>.</v>
      </c>
      <c r="K780" s="2"/>
      <c r="L780" s="2"/>
      <c r="M780" s="2">
        <v>61961</v>
      </c>
      <c r="N780" s="4">
        <v>43677</v>
      </c>
      <c r="O780" s="2" t="s">
        <v>200</v>
      </c>
    </row>
    <row r="781" spans="1:15" ht="11.25" customHeight="1" x14ac:dyDescent="0.25">
      <c r="A781" s="10" t="str">
        <f t="shared" si="108"/>
        <v>PERILOGISTIC - BOD PERILOGISTIC LIBERAD0S</v>
      </c>
      <c r="B781" s="10">
        <f t="shared" si="109"/>
        <v>220002</v>
      </c>
      <c r="C781" s="10" t="str">
        <f t="shared" si="110"/>
        <v>DERMATOPIC ADULTO 250 ML</v>
      </c>
      <c r="D781" s="10">
        <f t="shared" si="113"/>
        <v>62501</v>
      </c>
      <c r="E781" s="13" t="str">
        <f t="shared" si="114"/>
        <v>30/9/2019</v>
      </c>
      <c r="F781" s="10">
        <f t="shared" si="115"/>
        <v>571</v>
      </c>
      <c r="G781" s="1" t="str">
        <f t="shared" si="111"/>
        <v>220002PERILOGISTIC - BOD PERILOGISTIC LIBERAD0S</v>
      </c>
      <c r="H781" s="1">
        <f t="shared" si="112"/>
        <v>0</v>
      </c>
      <c r="I781" s="1" t="str">
        <f t="shared" si="116"/>
        <v>.</v>
      </c>
      <c r="K781" s="2"/>
      <c r="L781" s="2"/>
      <c r="M781" s="2">
        <v>62501</v>
      </c>
      <c r="N781" s="4">
        <v>43738</v>
      </c>
      <c r="O781" s="2" t="s">
        <v>342</v>
      </c>
    </row>
    <row r="782" spans="1:15" ht="11.25" customHeight="1" x14ac:dyDescent="0.25">
      <c r="A782" s="10" t="str">
        <f t="shared" si="108"/>
        <v>PERILOGISTIC01 - BOD PERILOGISTIC BAJA</v>
      </c>
      <c r="B782" s="10">
        <f t="shared" si="109"/>
        <v>220002</v>
      </c>
      <c r="C782" s="10" t="str">
        <f t="shared" si="110"/>
        <v>DERMATOPIC ADULTO 250 ML</v>
      </c>
      <c r="D782" s="10">
        <f t="shared" si="113"/>
        <v>0</v>
      </c>
      <c r="E782" s="13" t="str">
        <f t="shared" si="114"/>
        <v>0</v>
      </c>
      <c r="F782" s="10" t="str">
        <f t="shared" si="115"/>
        <v/>
      </c>
      <c r="G782" s="1" t="str">
        <f t="shared" si="111"/>
        <v>220002PERILOGISTIC01 - BOD PERILOGISTIC BAJA</v>
      </c>
      <c r="H782" s="1" t="str">
        <f t="shared" si="112"/>
        <v>PERILOGISTIC01 - BOD PERILOGISTIC BAJA</v>
      </c>
      <c r="I782" s="1" t="str">
        <f t="shared" si="116"/>
        <v>.</v>
      </c>
      <c r="K782" s="2"/>
      <c r="L782" s="2" t="s">
        <v>52</v>
      </c>
      <c r="M782" s="2"/>
      <c r="N782" s="2"/>
      <c r="O782" s="2"/>
    </row>
    <row r="783" spans="1:15" ht="11.25" customHeight="1" x14ac:dyDescent="0.25">
      <c r="A783" s="10" t="str">
        <f t="shared" si="108"/>
        <v>PERILOGISTIC01 - BOD PERILOGISTIC BAJA</v>
      </c>
      <c r="B783" s="10">
        <f t="shared" si="109"/>
        <v>220002</v>
      </c>
      <c r="C783" s="10" t="str">
        <f t="shared" si="110"/>
        <v>DERMATOPIC ADULTO 250 ML</v>
      </c>
      <c r="D783" s="10">
        <f t="shared" si="113"/>
        <v>22021</v>
      </c>
      <c r="E783" s="13" t="str">
        <f t="shared" si="114"/>
        <v>31/1/2014</v>
      </c>
      <c r="F783" s="10">
        <f t="shared" si="115"/>
        <v>1</v>
      </c>
      <c r="G783" s="1" t="str">
        <f t="shared" si="111"/>
        <v>220002PERILOGISTIC01 - BOD PERILOGISTIC BAJA</v>
      </c>
      <c r="H783" s="1">
        <f t="shared" si="112"/>
        <v>0</v>
      </c>
      <c r="I783" s="1" t="str">
        <f t="shared" si="116"/>
        <v>.</v>
      </c>
      <c r="K783" s="2"/>
      <c r="L783" s="2"/>
      <c r="M783" s="2">
        <v>22021</v>
      </c>
      <c r="N783" s="4">
        <v>41670</v>
      </c>
      <c r="O783" s="2" t="s">
        <v>53</v>
      </c>
    </row>
    <row r="784" spans="1:15" ht="11.25" customHeight="1" x14ac:dyDescent="0.25">
      <c r="A784" s="10" t="str">
        <f t="shared" si="108"/>
        <v>PERILOGISTIC01 - BOD PERILOGISTIC BAJA</v>
      </c>
      <c r="B784" s="10">
        <f t="shared" si="109"/>
        <v>220002</v>
      </c>
      <c r="C784" s="10" t="str">
        <f t="shared" si="110"/>
        <v>DERMATOPIC ADULTO 250 ML</v>
      </c>
      <c r="D784" s="10">
        <f t="shared" si="113"/>
        <v>22211</v>
      </c>
      <c r="E784" s="13" t="str">
        <f t="shared" si="114"/>
        <v>28/2/2014</v>
      </c>
      <c r="F784" s="10">
        <f t="shared" si="115"/>
        <v>1</v>
      </c>
      <c r="G784" s="1" t="str">
        <f t="shared" si="111"/>
        <v>220002PERILOGISTIC01 - BOD PERILOGISTIC BAJA</v>
      </c>
      <c r="H784" s="1">
        <f t="shared" si="112"/>
        <v>0</v>
      </c>
      <c r="I784" s="1" t="str">
        <f t="shared" si="116"/>
        <v>.</v>
      </c>
      <c r="K784" s="2"/>
      <c r="L784" s="2"/>
      <c r="M784" s="2">
        <v>22211</v>
      </c>
      <c r="N784" s="4">
        <v>41698</v>
      </c>
      <c r="O784" s="2" t="s">
        <v>53</v>
      </c>
    </row>
    <row r="785" spans="1:15" ht="11.25" customHeight="1" x14ac:dyDescent="0.25">
      <c r="A785" s="10" t="str">
        <f t="shared" si="108"/>
        <v>PERILOGISTIC03 - BOD PERILOGISTIC DETERIORADOS</v>
      </c>
      <c r="B785" s="10">
        <f t="shared" si="109"/>
        <v>220002</v>
      </c>
      <c r="C785" s="10" t="str">
        <f t="shared" si="110"/>
        <v>DERMATOPIC ADULTO 250 ML</v>
      </c>
      <c r="D785" s="10">
        <f t="shared" si="113"/>
        <v>0</v>
      </c>
      <c r="E785" s="13" t="str">
        <f t="shared" si="114"/>
        <v>0</v>
      </c>
      <c r="F785" s="10" t="str">
        <f t="shared" si="115"/>
        <v/>
      </c>
      <c r="G785" s="1" t="str">
        <f t="shared" si="111"/>
        <v>220002PERILOGISTIC03 - BOD PERILOGISTIC DETERIORADOS</v>
      </c>
      <c r="H785" s="1" t="str">
        <f t="shared" si="112"/>
        <v>PERILOGISTIC03 - BOD PERILOGISTIC DETERIORADOS</v>
      </c>
      <c r="I785" s="1" t="str">
        <f t="shared" si="116"/>
        <v>.</v>
      </c>
      <c r="K785" s="2"/>
      <c r="L785" s="2" t="s">
        <v>57</v>
      </c>
      <c r="M785" s="2"/>
      <c r="N785" s="2"/>
      <c r="O785" s="2"/>
    </row>
    <row r="786" spans="1:15" ht="11.25" customHeight="1" x14ac:dyDescent="0.25">
      <c r="A786" s="10" t="str">
        <f t="shared" si="108"/>
        <v>PERILOGISTIC03 - BOD PERILOGISTIC DETERIORADOS</v>
      </c>
      <c r="B786" s="10">
        <f t="shared" si="109"/>
        <v>220002</v>
      </c>
      <c r="C786" s="10" t="str">
        <f t="shared" si="110"/>
        <v>DERMATOPIC ADULTO 250 ML</v>
      </c>
      <c r="D786" s="10">
        <f t="shared" si="113"/>
        <v>51681</v>
      </c>
      <c r="E786" s="13" t="str">
        <f t="shared" si="114"/>
        <v>30/6/2018</v>
      </c>
      <c r="F786" s="10">
        <f t="shared" si="115"/>
        <v>1</v>
      </c>
      <c r="G786" s="1" t="str">
        <f t="shared" si="111"/>
        <v>220002PERILOGISTIC03 - BOD PERILOGISTIC DETERIORADOS</v>
      </c>
      <c r="H786" s="1">
        <f t="shared" si="112"/>
        <v>0</v>
      </c>
      <c r="I786" s="1" t="str">
        <f t="shared" si="116"/>
        <v>.</v>
      </c>
      <c r="K786" s="2"/>
      <c r="L786" s="2"/>
      <c r="M786" s="2">
        <v>51681</v>
      </c>
      <c r="N786" s="4">
        <v>43281</v>
      </c>
      <c r="O786" s="2" t="s">
        <v>53</v>
      </c>
    </row>
    <row r="787" spans="1:15" ht="11.25" customHeight="1" x14ac:dyDescent="0.25">
      <c r="A787" s="10" t="str">
        <f t="shared" si="108"/>
        <v>PERILOGISTIC04 - BOD PERILOGISTIC CANJE</v>
      </c>
      <c r="B787" s="10">
        <f t="shared" si="109"/>
        <v>220002</v>
      </c>
      <c r="C787" s="10" t="str">
        <f t="shared" si="110"/>
        <v>DERMATOPIC ADULTO 250 ML</v>
      </c>
      <c r="D787" s="10">
        <f t="shared" si="113"/>
        <v>0</v>
      </c>
      <c r="E787" s="13" t="str">
        <f t="shared" si="114"/>
        <v>0</v>
      </c>
      <c r="F787" s="10" t="str">
        <f t="shared" si="115"/>
        <v/>
      </c>
      <c r="G787" s="1" t="str">
        <f t="shared" si="111"/>
        <v>220002PERILOGISTIC04 - BOD PERILOGISTIC CANJE</v>
      </c>
      <c r="H787" s="1" t="str">
        <f t="shared" si="112"/>
        <v>PERILOGISTIC04 - BOD PERILOGISTIC CANJE</v>
      </c>
      <c r="I787" s="1" t="str">
        <f t="shared" si="116"/>
        <v>.</v>
      </c>
      <c r="K787" s="2"/>
      <c r="L787" s="2" t="s">
        <v>59</v>
      </c>
      <c r="M787" s="2"/>
      <c r="N787" s="2"/>
      <c r="O787" s="2"/>
    </row>
    <row r="788" spans="1:15" ht="11.25" customHeight="1" x14ac:dyDescent="0.25">
      <c r="A788" s="10" t="str">
        <f t="shared" si="108"/>
        <v>PERILOGISTIC04 - BOD PERILOGISTIC CANJE</v>
      </c>
      <c r="B788" s="10">
        <f t="shared" si="109"/>
        <v>220002</v>
      </c>
      <c r="C788" s="10" t="str">
        <f t="shared" si="110"/>
        <v>DERMATOPIC ADULTO 250 ML</v>
      </c>
      <c r="D788" s="10">
        <f t="shared" si="113"/>
        <v>50821</v>
      </c>
      <c r="E788" s="13" t="str">
        <f t="shared" si="114"/>
        <v>30/3/2018</v>
      </c>
      <c r="F788" s="10">
        <f t="shared" si="115"/>
        <v>1</v>
      </c>
      <c r="G788" s="1" t="str">
        <f t="shared" si="111"/>
        <v>220002PERILOGISTIC04 - BOD PERILOGISTIC CANJE</v>
      </c>
      <c r="H788" s="1">
        <f t="shared" si="112"/>
        <v>0</v>
      </c>
      <c r="I788" s="1" t="str">
        <f t="shared" si="116"/>
        <v>.</v>
      </c>
      <c r="K788" s="2"/>
      <c r="L788" s="2"/>
      <c r="M788" s="2">
        <v>50821</v>
      </c>
      <c r="N788" s="4">
        <v>43189</v>
      </c>
      <c r="O788" s="2" t="s">
        <v>53</v>
      </c>
    </row>
    <row r="789" spans="1:15" ht="11.25" customHeight="1" x14ac:dyDescent="0.25">
      <c r="A789" s="10" t="str">
        <f t="shared" si="108"/>
        <v>PERILOGISTIC04 - BOD PERILOGISTIC CANJE</v>
      </c>
      <c r="B789" s="10">
        <f t="shared" si="109"/>
        <v>220002</v>
      </c>
      <c r="C789" s="10" t="str">
        <f t="shared" si="110"/>
        <v>DERMATOPIC ADULTO 250 ML</v>
      </c>
      <c r="D789" s="10">
        <f t="shared" si="113"/>
        <v>51681</v>
      </c>
      <c r="E789" s="13" t="str">
        <f t="shared" si="114"/>
        <v>30/6/2018</v>
      </c>
      <c r="F789" s="10">
        <f t="shared" si="115"/>
        <v>3</v>
      </c>
      <c r="G789" s="1" t="str">
        <f t="shared" si="111"/>
        <v>220002PERILOGISTIC04 - BOD PERILOGISTIC CANJE</v>
      </c>
      <c r="H789" s="1">
        <f t="shared" si="112"/>
        <v>0</v>
      </c>
      <c r="I789" s="1" t="str">
        <f t="shared" si="116"/>
        <v>.</v>
      </c>
      <c r="K789" s="2"/>
      <c r="L789" s="2"/>
      <c r="M789" s="2">
        <v>51681</v>
      </c>
      <c r="N789" s="4">
        <v>43281</v>
      </c>
      <c r="O789" s="2" t="s">
        <v>31</v>
      </c>
    </row>
    <row r="790" spans="1:15" ht="11.25" customHeight="1" x14ac:dyDescent="0.25">
      <c r="A790" s="10" t="str">
        <f t="shared" si="108"/>
        <v>SALA DE VENTAS - BODEGA SALA DE VENTAS</v>
      </c>
      <c r="B790" s="10">
        <f t="shared" si="109"/>
        <v>220002</v>
      </c>
      <c r="C790" s="10" t="str">
        <f t="shared" si="110"/>
        <v>DERMATOPIC ADULTO 250 ML</v>
      </c>
      <c r="D790" s="10">
        <f t="shared" si="113"/>
        <v>0</v>
      </c>
      <c r="E790" s="13" t="str">
        <f t="shared" si="114"/>
        <v>0</v>
      </c>
      <c r="F790" s="10" t="str">
        <f t="shared" si="115"/>
        <v/>
      </c>
      <c r="G790" s="1" t="str">
        <f t="shared" si="111"/>
        <v>220002SALA DE VENTAS - BODEGA SALA DE VENTAS</v>
      </c>
      <c r="H790" s="1" t="str">
        <f t="shared" si="112"/>
        <v>SALA DE VENTAS - BODEGA SALA DE VENTAS</v>
      </c>
      <c r="I790" s="1" t="str">
        <f t="shared" si="116"/>
        <v>.</v>
      </c>
      <c r="K790" s="2"/>
      <c r="L790" s="2" t="s">
        <v>109</v>
      </c>
      <c r="M790" s="2"/>
      <c r="N790" s="2"/>
      <c r="O790" s="2"/>
    </row>
    <row r="791" spans="1:15" ht="11.25" customHeight="1" x14ac:dyDescent="0.25">
      <c r="A791" s="10" t="str">
        <f t="shared" si="108"/>
        <v>SALA DE VENTAS - BODEGA SALA DE VENTAS</v>
      </c>
      <c r="B791" s="10">
        <f t="shared" si="109"/>
        <v>220002</v>
      </c>
      <c r="C791" s="10" t="str">
        <f t="shared" si="110"/>
        <v>DERMATOPIC ADULTO 250 ML</v>
      </c>
      <c r="D791" s="10">
        <f t="shared" si="113"/>
        <v>50821</v>
      </c>
      <c r="E791" s="13" t="str">
        <f t="shared" si="114"/>
        <v>30/3/2018</v>
      </c>
      <c r="F791" s="10">
        <f t="shared" si="115"/>
        <v>1</v>
      </c>
      <c r="G791" s="1" t="str">
        <f t="shared" si="111"/>
        <v>220002SALA DE VENTAS - BODEGA SALA DE VENTAS</v>
      </c>
      <c r="H791" s="1">
        <f t="shared" si="112"/>
        <v>0</v>
      </c>
      <c r="I791" s="1" t="str">
        <f t="shared" si="116"/>
        <v>.</v>
      </c>
      <c r="K791" s="2"/>
      <c r="L791" s="2"/>
      <c r="M791" s="2">
        <v>50821</v>
      </c>
      <c r="N791" s="4">
        <v>43189</v>
      </c>
      <c r="O791" s="2" t="s">
        <v>53</v>
      </c>
    </row>
    <row r="792" spans="1:15" ht="11.25" customHeight="1" x14ac:dyDescent="0.25">
      <c r="A792" s="10" t="str">
        <f t="shared" si="108"/>
        <v>SALA DE VENTAS - BODEGA SALA DE VENTAS</v>
      </c>
      <c r="B792" s="10">
        <f t="shared" si="109"/>
        <v>220011</v>
      </c>
      <c r="C792" s="10" t="str">
        <f t="shared" si="110"/>
        <v>CERADERM GEL 140 GR</v>
      </c>
      <c r="D792" s="10">
        <f t="shared" si="113"/>
        <v>0</v>
      </c>
      <c r="E792" s="13" t="str">
        <f t="shared" si="114"/>
        <v>0</v>
      </c>
      <c r="F792" s="10" t="str">
        <f t="shared" si="115"/>
        <v/>
      </c>
      <c r="G792" s="1" t="str">
        <f t="shared" si="111"/>
        <v>220011SALA DE VENTAS - BODEGA SALA DE VENTAS</v>
      </c>
      <c r="H792" s="1">
        <f t="shared" si="112"/>
        <v>0</v>
      </c>
      <c r="I792" s="1">
        <f t="shared" si="116"/>
        <v>220011</v>
      </c>
      <c r="K792" s="2" t="s">
        <v>343</v>
      </c>
      <c r="L792" s="2"/>
      <c r="M792" s="2"/>
      <c r="N792" s="2"/>
      <c r="O792" s="2"/>
    </row>
    <row r="793" spans="1:15" ht="11.25" customHeight="1" x14ac:dyDescent="0.25">
      <c r="A793" s="10" t="str">
        <f t="shared" si="108"/>
        <v>OFICINA - BODEGA OFICINA</v>
      </c>
      <c r="B793" s="10">
        <f t="shared" si="109"/>
        <v>220011</v>
      </c>
      <c r="C793" s="10" t="str">
        <f t="shared" si="110"/>
        <v>CERADERM GEL 140 GR</v>
      </c>
      <c r="D793" s="10">
        <f t="shared" si="113"/>
        <v>0</v>
      </c>
      <c r="E793" s="13" t="str">
        <f t="shared" si="114"/>
        <v>0</v>
      </c>
      <c r="F793" s="10" t="str">
        <f t="shared" si="115"/>
        <v/>
      </c>
      <c r="G793" s="1" t="str">
        <f t="shared" si="111"/>
        <v>220011OFICINA - BODEGA OFICINA</v>
      </c>
      <c r="H793" s="1" t="str">
        <f t="shared" si="112"/>
        <v>OFICINA - BODEGA OFICINA</v>
      </c>
      <c r="I793" s="1" t="str">
        <f t="shared" si="116"/>
        <v>.</v>
      </c>
      <c r="K793" s="2"/>
      <c r="L793" s="2" t="s">
        <v>19</v>
      </c>
      <c r="M793" s="2"/>
      <c r="N793" s="2"/>
      <c r="O793" s="2"/>
    </row>
    <row r="794" spans="1:15" ht="11.25" customHeight="1" x14ac:dyDescent="0.25">
      <c r="A794" s="10" t="str">
        <f t="shared" si="108"/>
        <v>OFICINA - BODEGA OFICINA</v>
      </c>
      <c r="B794" s="10">
        <f t="shared" si="109"/>
        <v>220011</v>
      </c>
      <c r="C794" s="10" t="str">
        <f t="shared" si="110"/>
        <v>CERADERM GEL 140 GR</v>
      </c>
      <c r="D794" s="10">
        <f t="shared" si="113"/>
        <v>53171</v>
      </c>
      <c r="E794" s="13" t="str">
        <f t="shared" si="114"/>
        <v>30/5/2017</v>
      </c>
      <c r="F794" s="10">
        <f t="shared" si="115"/>
        <v>44</v>
      </c>
      <c r="G794" s="1" t="str">
        <f t="shared" si="111"/>
        <v>220011OFICINA - BODEGA OFICINA</v>
      </c>
      <c r="H794" s="1">
        <f t="shared" si="112"/>
        <v>0</v>
      </c>
      <c r="I794" s="1" t="str">
        <f t="shared" si="116"/>
        <v>.</v>
      </c>
      <c r="K794" s="2"/>
      <c r="L794" s="2"/>
      <c r="M794" s="2">
        <v>53171</v>
      </c>
      <c r="N794" s="4">
        <v>42885</v>
      </c>
      <c r="O794" s="2" t="s">
        <v>344</v>
      </c>
    </row>
    <row r="795" spans="1:15" ht="11.25" customHeight="1" x14ac:dyDescent="0.25">
      <c r="A795" s="10" t="str">
        <f t="shared" si="108"/>
        <v>OFICINA - BODEGA OFICINA</v>
      </c>
      <c r="B795" s="10">
        <f t="shared" si="109"/>
        <v>220011</v>
      </c>
      <c r="C795" s="10" t="str">
        <f t="shared" si="110"/>
        <v>CERADERM GEL 140 GR</v>
      </c>
      <c r="D795" s="10">
        <f t="shared" si="113"/>
        <v>62331</v>
      </c>
      <c r="E795" s="13" t="str">
        <f t="shared" si="114"/>
        <v>28/2/2018</v>
      </c>
      <c r="F795" s="10">
        <f t="shared" si="115"/>
        <v>2</v>
      </c>
      <c r="G795" s="1" t="str">
        <f t="shared" si="111"/>
        <v>220011OFICINA - BODEGA OFICINA</v>
      </c>
      <c r="H795" s="1">
        <f t="shared" si="112"/>
        <v>0</v>
      </c>
      <c r="I795" s="1" t="str">
        <f t="shared" si="116"/>
        <v>.</v>
      </c>
      <c r="K795" s="2"/>
      <c r="L795" s="2"/>
      <c r="M795" s="2">
        <v>62331</v>
      </c>
      <c r="N795" s="4">
        <v>43159</v>
      </c>
      <c r="O795" s="2" t="s">
        <v>43</v>
      </c>
    </row>
    <row r="796" spans="1:15" ht="11.25" customHeight="1" x14ac:dyDescent="0.25">
      <c r="A796" s="10" t="str">
        <f t="shared" si="108"/>
        <v>PERILOGISTIC - BOD PERILOGISTIC LIBERAD0S</v>
      </c>
      <c r="B796" s="10">
        <f t="shared" si="109"/>
        <v>220011</v>
      </c>
      <c r="C796" s="10" t="str">
        <f t="shared" si="110"/>
        <v>CERADERM GEL 140 GR</v>
      </c>
      <c r="D796" s="10">
        <f t="shared" si="113"/>
        <v>0</v>
      </c>
      <c r="E796" s="13" t="str">
        <f t="shared" si="114"/>
        <v>0</v>
      </c>
      <c r="F796" s="10" t="str">
        <f t="shared" si="115"/>
        <v/>
      </c>
      <c r="G796" s="1" t="str">
        <f t="shared" si="111"/>
        <v>220011PERILOGISTIC - BOD PERILOGISTIC LIBERAD0S</v>
      </c>
      <c r="H796" s="1" t="str">
        <f t="shared" si="112"/>
        <v>PERILOGISTIC - BOD PERILOGISTIC LIBERAD0S</v>
      </c>
      <c r="I796" s="1" t="str">
        <f t="shared" si="116"/>
        <v>.</v>
      </c>
      <c r="K796" s="2"/>
      <c r="L796" s="2" t="s">
        <v>30</v>
      </c>
      <c r="M796" s="2"/>
      <c r="N796" s="2"/>
      <c r="O796" s="2"/>
    </row>
    <row r="797" spans="1:15" ht="11.25" customHeight="1" x14ac:dyDescent="0.25">
      <c r="A797" s="10" t="str">
        <f t="shared" si="108"/>
        <v>PERILOGISTIC - BOD PERILOGISTIC LIBERAD0S</v>
      </c>
      <c r="B797" s="10">
        <f t="shared" si="109"/>
        <v>220011</v>
      </c>
      <c r="C797" s="10" t="str">
        <f t="shared" si="110"/>
        <v>CERADERM GEL 140 GR</v>
      </c>
      <c r="D797" s="10">
        <f t="shared" si="113"/>
        <v>62331</v>
      </c>
      <c r="E797" s="13" t="str">
        <f t="shared" si="114"/>
        <v>28/2/2018</v>
      </c>
      <c r="F797" s="10">
        <f t="shared" si="115"/>
        <v>571</v>
      </c>
      <c r="G797" s="1" t="str">
        <f t="shared" si="111"/>
        <v>220011PERILOGISTIC - BOD PERILOGISTIC LIBERAD0S</v>
      </c>
      <c r="H797" s="1">
        <f t="shared" si="112"/>
        <v>0</v>
      </c>
      <c r="I797" s="1" t="str">
        <f t="shared" si="116"/>
        <v>.</v>
      </c>
      <c r="K797" s="2"/>
      <c r="L797" s="2"/>
      <c r="M797" s="2">
        <v>62331</v>
      </c>
      <c r="N797" s="4">
        <v>43159</v>
      </c>
      <c r="O797" s="2" t="s">
        <v>342</v>
      </c>
    </row>
    <row r="798" spans="1:15" ht="11.25" customHeight="1" x14ac:dyDescent="0.25">
      <c r="A798" s="10" t="str">
        <f t="shared" si="108"/>
        <v>PERILOGISTIC01 - BOD PERILOGISTIC BAJA</v>
      </c>
      <c r="B798" s="10">
        <f t="shared" si="109"/>
        <v>220011</v>
      </c>
      <c r="C798" s="10" t="str">
        <f t="shared" si="110"/>
        <v>CERADERM GEL 140 GR</v>
      </c>
      <c r="D798" s="10">
        <f t="shared" si="113"/>
        <v>0</v>
      </c>
      <c r="E798" s="13" t="str">
        <f t="shared" si="114"/>
        <v>0</v>
      </c>
      <c r="F798" s="10" t="str">
        <f t="shared" si="115"/>
        <v/>
      </c>
      <c r="G798" s="1" t="str">
        <f t="shared" si="111"/>
        <v>220011PERILOGISTIC01 - BOD PERILOGISTIC BAJA</v>
      </c>
      <c r="H798" s="1" t="str">
        <f t="shared" si="112"/>
        <v>PERILOGISTIC01 - BOD PERILOGISTIC BAJA</v>
      </c>
      <c r="I798" s="1" t="str">
        <f t="shared" si="116"/>
        <v>.</v>
      </c>
      <c r="K798" s="2"/>
      <c r="L798" s="2" t="s">
        <v>52</v>
      </c>
      <c r="M798" s="2"/>
      <c r="N798" s="2"/>
      <c r="O798" s="2"/>
    </row>
    <row r="799" spans="1:15" ht="11.25" customHeight="1" x14ac:dyDescent="0.25">
      <c r="A799" s="10" t="str">
        <f t="shared" si="108"/>
        <v>PERILOGISTIC01 - BOD PERILOGISTIC BAJA</v>
      </c>
      <c r="B799" s="10">
        <f t="shared" si="109"/>
        <v>220011</v>
      </c>
      <c r="C799" s="10" t="str">
        <f t="shared" si="110"/>
        <v>CERADERM GEL 140 GR</v>
      </c>
      <c r="D799" s="10">
        <f t="shared" si="113"/>
        <v>22471</v>
      </c>
      <c r="E799" s="13" t="str">
        <f t="shared" si="114"/>
        <v>31/3/2014</v>
      </c>
      <c r="F799" s="10">
        <f t="shared" si="115"/>
        <v>1</v>
      </c>
      <c r="G799" s="1" t="str">
        <f t="shared" si="111"/>
        <v>220011PERILOGISTIC01 - BOD PERILOGISTIC BAJA</v>
      </c>
      <c r="H799" s="1">
        <f t="shared" si="112"/>
        <v>0</v>
      </c>
      <c r="I799" s="1" t="str">
        <f t="shared" si="116"/>
        <v>.</v>
      </c>
      <c r="K799" s="2"/>
      <c r="L799" s="2"/>
      <c r="M799" s="2">
        <v>22471</v>
      </c>
      <c r="N799" s="4">
        <v>41729</v>
      </c>
      <c r="O799" s="2" t="s">
        <v>53</v>
      </c>
    </row>
    <row r="800" spans="1:15" ht="11.25" customHeight="1" x14ac:dyDescent="0.25">
      <c r="A800" s="10" t="str">
        <f t="shared" si="108"/>
        <v>PERILOGISTIC01 - BOD PERILOGISTIC BAJA</v>
      </c>
      <c r="B800" s="10">
        <f t="shared" si="109"/>
        <v>220011</v>
      </c>
      <c r="C800" s="10" t="str">
        <f t="shared" si="110"/>
        <v>CERADERM GEL 140 GR</v>
      </c>
      <c r="D800" s="10">
        <f t="shared" si="113"/>
        <v>32031</v>
      </c>
      <c r="E800" s="13" t="str">
        <f t="shared" si="114"/>
        <v>31/7/2016</v>
      </c>
      <c r="F800" s="10">
        <f t="shared" si="115"/>
        <v>2</v>
      </c>
      <c r="G800" s="1" t="str">
        <f t="shared" si="111"/>
        <v>220011PERILOGISTIC01 - BOD PERILOGISTIC BAJA</v>
      </c>
      <c r="H800" s="1">
        <f t="shared" si="112"/>
        <v>0</v>
      </c>
      <c r="I800" s="1" t="str">
        <f t="shared" si="116"/>
        <v>.</v>
      </c>
      <c r="K800" s="2"/>
      <c r="L800" s="2"/>
      <c r="M800" s="2">
        <v>32031</v>
      </c>
      <c r="N800" s="4">
        <v>42582</v>
      </c>
      <c r="O800" s="2" t="s">
        <v>43</v>
      </c>
    </row>
    <row r="801" spans="1:15" ht="11.25" customHeight="1" x14ac:dyDescent="0.25">
      <c r="A801" s="10" t="str">
        <f t="shared" si="108"/>
        <v>PERILOGISTIC01 - BOD PERILOGISTIC BAJA</v>
      </c>
      <c r="B801" s="10">
        <f t="shared" si="109"/>
        <v>220011</v>
      </c>
      <c r="C801" s="10" t="str">
        <f t="shared" si="110"/>
        <v>CERADERM GEL 140 GR</v>
      </c>
      <c r="D801" s="10">
        <f t="shared" si="113"/>
        <v>50641</v>
      </c>
      <c r="E801" s="13" t="str">
        <f t="shared" si="114"/>
        <v>30/9/2016</v>
      </c>
      <c r="F801" s="10">
        <f t="shared" si="115"/>
        <v>6</v>
      </c>
      <c r="G801" s="1" t="str">
        <f t="shared" si="111"/>
        <v>220011PERILOGISTIC01 - BOD PERILOGISTIC BAJA</v>
      </c>
      <c r="H801" s="1">
        <f t="shared" si="112"/>
        <v>0</v>
      </c>
      <c r="I801" s="1" t="str">
        <f t="shared" si="116"/>
        <v>.</v>
      </c>
      <c r="K801" s="2"/>
      <c r="L801" s="2"/>
      <c r="M801" s="2">
        <v>50641</v>
      </c>
      <c r="N801" s="4">
        <v>42643</v>
      </c>
      <c r="O801" s="2" t="s">
        <v>25</v>
      </c>
    </row>
    <row r="802" spans="1:15" ht="11.25" customHeight="1" x14ac:dyDescent="0.25">
      <c r="A802" s="10" t="str">
        <f t="shared" si="108"/>
        <v>PERILOGISTIC01 - BOD PERILOGISTIC BAJA</v>
      </c>
      <c r="B802" s="10">
        <f t="shared" si="109"/>
        <v>220011</v>
      </c>
      <c r="C802" s="10" t="str">
        <f t="shared" si="110"/>
        <v>CERADERM GEL 140 GR</v>
      </c>
      <c r="D802" s="10">
        <f t="shared" si="113"/>
        <v>51261</v>
      </c>
      <c r="E802" s="13" t="str">
        <f t="shared" si="114"/>
        <v>30/11/2016</v>
      </c>
      <c r="F802" s="10">
        <f t="shared" si="115"/>
        <v>9</v>
      </c>
      <c r="G802" s="1" t="str">
        <f t="shared" si="111"/>
        <v>220011PERILOGISTIC01 - BOD PERILOGISTIC BAJA</v>
      </c>
      <c r="H802" s="1">
        <f t="shared" si="112"/>
        <v>0</v>
      </c>
      <c r="I802" s="1" t="str">
        <f t="shared" si="116"/>
        <v>.</v>
      </c>
      <c r="K802" s="2"/>
      <c r="L802" s="2"/>
      <c r="M802" s="2">
        <v>51261</v>
      </c>
      <c r="N802" s="4">
        <v>42704</v>
      </c>
      <c r="O802" s="2" t="s">
        <v>147</v>
      </c>
    </row>
    <row r="803" spans="1:15" ht="11.25" customHeight="1" x14ac:dyDescent="0.25">
      <c r="A803" s="10" t="str">
        <f t="shared" si="108"/>
        <v>PERILOGISTIC01 - BOD PERILOGISTIC BAJA</v>
      </c>
      <c r="B803" s="10">
        <f t="shared" si="109"/>
        <v>220011</v>
      </c>
      <c r="C803" s="10" t="str">
        <f t="shared" si="110"/>
        <v>CERADERM GEL 140 GR</v>
      </c>
      <c r="D803" s="10">
        <f t="shared" si="113"/>
        <v>51321</v>
      </c>
      <c r="E803" s="13" t="str">
        <f t="shared" si="114"/>
        <v>30/11/2016</v>
      </c>
      <c r="F803" s="10">
        <f t="shared" si="115"/>
        <v>6</v>
      </c>
      <c r="G803" s="1" t="str">
        <f t="shared" si="111"/>
        <v>220011PERILOGISTIC01 - BOD PERILOGISTIC BAJA</v>
      </c>
      <c r="H803" s="1">
        <f t="shared" si="112"/>
        <v>0</v>
      </c>
      <c r="I803" s="1" t="str">
        <f t="shared" si="116"/>
        <v>.</v>
      </c>
      <c r="K803" s="2"/>
      <c r="L803" s="2"/>
      <c r="M803" s="2">
        <v>51321</v>
      </c>
      <c r="N803" s="4">
        <v>42704</v>
      </c>
      <c r="O803" s="2" t="s">
        <v>25</v>
      </c>
    </row>
    <row r="804" spans="1:15" ht="11.25" customHeight="1" x14ac:dyDescent="0.25">
      <c r="A804" s="10" t="str">
        <f t="shared" si="108"/>
        <v>PERILOGISTIC02 - BOD PERILOGISTIC BLOQUEADO / DIF</v>
      </c>
      <c r="B804" s="10">
        <f t="shared" si="109"/>
        <v>220011</v>
      </c>
      <c r="C804" s="10" t="str">
        <f t="shared" si="110"/>
        <v>CERADERM GEL 140 GR</v>
      </c>
      <c r="D804" s="10">
        <f t="shared" si="113"/>
        <v>0</v>
      </c>
      <c r="E804" s="13" t="str">
        <f t="shared" si="114"/>
        <v>0</v>
      </c>
      <c r="F804" s="10" t="str">
        <f t="shared" si="115"/>
        <v/>
      </c>
      <c r="G804" s="1" t="str">
        <f t="shared" si="111"/>
        <v>220011PERILOGISTIC02 - BOD PERILOGISTIC BLOQUEADO / DIF</v>
      </c>
      <c r="H804" s="1" t="str">
        <f t="shared" si="112"/>
        <v>PERILOGISTIC02 - BOD PERILOGISTIC BLOQUEADO / DIF</v>
      </c>
      <c r="I804" s="1" t="str">
        <f t="shared" si="116"/>
        <v>.</v>
      </c>
      <c r="K804" s="2"/>
      <c r="L804" s="2" t="s">
        <v>132</v>
      </c>
      <c r="M804" s="2"/>
      <c r="N804" s="2"/>
      <c r="O804" s="2"/>
    </row>
    <row r="805" spans="1:15" ht="11.25" customHeight="1" x14ac:dyDescent="0.25">
      <c r="A805" s="10" t="str">
        <f t="shared" si="108"/>
        <v>PERILOGISTIC02 - BOD PERILOGISTIC BLOQUEADO / DIF</v>
      </c>
      <c r="B805" s="10">
        <f t="shared" si="109"/>
        <v>220011</v>
      </c>
      <c r="C805" s="10" t="str">
        <f t="shared" si="110"/>
        <v>CERADERM GEL 140 GR</v>
      </c>
      <c r="D805" s="10">
        <f t="shared" si="113"/>
        <v>60611</v>
      </c>
      <c r="E805" s="13" t="str">
        <f t="shared" si="114"/>
        <v>30/9/2017</v>
      </c>
      <c r="F805" s="10">
        <f t="shared" si="115"/>
        <v>4</v>
      </c>
      <c r="G805" s="1" t="str">
        <f t="shared" si="111"/>
        <v>220011PERILOGISTIC02 - BOD PERILOGISTIC BLOQUEADO / DIF</v>
      </c>
      <c r="H805" s="1">
        <f t="shared" si="112"/>
        <v>0</v>
      </c>
      <c r="I805" s="1" t="str">
        <f t="shared" si="116"/>
        <v>.</v>
      </c>
      <c r="K805" s="2"/>
      <c r="L805" s="2"/>
      <c r="M805" s="2">
        <v>60611</v>
      </c>
      <c r="N805" s="4">
        <v>43008</v>
      </c>
      <c r="O805" s="2" t="s">
        <v>54</v>
      </c>
    </row>
    <row r="806" spans="1:15" ht="11.25" customHeight="1" x14ac:dyDescent="0.25">
      <c r="A806" s="10" t="str">
        <f t="shared" si="108"/>
        <v>PERILOGISTIC03 - BOD PERILOGISTIC DETERIORADOS</v>
      </c>
      <c r="B806" s="10">
        <f t="shared" si="109"/>
        <v>220011</v>
      </c>
      <c r="C806" s="10" t="str">
        <f t="shared" si="110"/>
        <v>CERADERM GEL 140 GR</v>
      </c>
      <c r="D806" s="10">
        <f t="shared" si="113"/>
        <v>0</v>
      </c>
      <c r="E806" s="13" t="str">
        <f t="shared" si="114"/>
        <v>0</v>
      </c>
      <c r="F806" s="10" t="str">
        <f t="shared" si="115"/>
        <v/>
      </c>
      <c r="G806" s="1" t="str">
        <f t="shared" si="111"/>
        <v>220011PERILOGISTIC03 - BOD PERILOGISTIC DETERIORADOS</v>
      </c>
      <c r="H806" s="1" t="str">
        <f t="shared" si="112"/>
        <v>PERILOGISTIC03 - BOD PERILOGISTIC DETERIORADOS</v>
      </c>
      <c r="I806" s="1" t="str">
        <f t="shared" si="116"/>
        <v>.</v>
      </c>
      <c r="K806" s="2"/>
      <c r="L806" s="2" t="s">
        <v>57</v>
      </c>
      <c r="M806" s="2"/>
      <c r="N806" s="2"/>
      <c r="O806" s="2"/>
    </row>
    <row r="807" spans="1:15" ht="11.25" customHeight="1" x14ac:dyDescent="0.25">
      <c r="A807" s="10" t="str">
        <f t="shared" si="108"/>
        <v>PERILOGISTIC03 - BOD PERILOGISTIC DETERIORADOS</v>
      </c>
      <c r="B807" s="10">
        <f t="shared" si="109"/>
        <v>220011</v>
      </c>
      <c r="C807" s="10" t="str">
        <f t="shared" si="110"/>
        <v>CERADERM GEL 140 GR</v>
      </c>
      <c r="D807" s="10">
        <f t="shared" si="113"/>
        <v>53171</v>
      </c>
      <c r="E807" s="13" t="str">
        <f t="shared" si="114"/>
        <v>30/5/2017</v>
      </c>
      <c r="F807" s="10">
        <f t="shared" si="115"/>
        <v>1</v>
      </c>
      <c r="G807" s="1" t="str">
        <f t="shared" si="111"/>
        <v>220011PERILOGISTIC03 - BOD PERILOGISTIC DETERIORADOS</v>
      </c>
      <c r="H807" s="1">
        <f t="shared" si="112"/>
        <v>0</v>
      </c>
      <c r="I807" s="1" t="str">
        <f t="shared" si="116"/>
        <v>.</v>
      </c>
      <c r="K807" s="2"/>
      <c r="L807" s="2"/>
      <c r="M807" s="2">
        <v>53171</v>
      </c>
      <c r="N807" s="4">
        <v>42885</v>
      </c>
      <c r="O807" s="2" t="s">
        <v>53</v>
      </c>
    </row>
    <row r="808" spans="1:15" ht="11.25" customHeight="1" x14ac:dyDescent="0.25">
      <c r="A808" s="10" t="str">
        <f t="shared" si="108"/>
        <v>PERILOGISTIC03 - BOD PERILOGISTIC DETERIORADOS</v>
      </c>
      <c r="B808" s="10">
        <f t="shared" si="109"/>
        <v>220011</v>
      </c>
      <c r="C808" s="10" t="str">
        <f t="shared" si="110"/>
        <v>CERADERM GEL 140 GR</v>
      </c>
      <c r="D808" s="10">
        <f t="shared" si="113"/>
        <v>61411</v>
      </c>
      <c r="E808" s="13" t="str">
        <f t="shared" si="114"/>
        <v>30/11/2017</v>
      </c>
      <c r="F808" s="10">
        <f t="shared" si="115"/>
        <v>2</v>
      </c>
      <c r="G808" s="1" t="str">
        <f t="shared" si="111"/>
        <v>220011PERILOGISTIC03 - BOD PERILOGISTIC DETERIORADOS</v>
      </c>
      <c r="H808" s="1">
        <f t="shared" si="112"/>
        <v>0</v>
      </c>
      <c r="I808" s="1" t="str">
        <f t="shared" si="116"/>
        <v>.</v>
      </c>
      <c r="K808" s="2"/>
      <c r="L808" s="2"/>
      <c r="M808" s="2">
        <v>61411</v>
      </c>
      <c r="N808" s="4">
        <v>43069</v>
      </c>
      <c r="O808" s="2" t="s">
        <v>43</v>
      </c>
    </row>
    <row r="809" spans="1:15" ht="11.25" customHeight="1" x14ac:dyDescent="0.25">
      <c r="A809" s="10" t="str">
        <f t="shared" si="108"/>
        <v>PERILOGISTIC04 - BOD PERILOGISTIC CANJE</v>
      </c>
      <c r="B809" s="10">
        <f t="shared" si="109"/>
        <v>220011</v>
      </c>
      <c r="C809" s="10" t="str">
        <f t="shared" si="110"/>
        <v>CERADERM GEL 140 GR</v>
      </c>
      <c r="D809" s="10">
        <f t="shared" si="113"/>
        <v>0</v>
      </c>
      <c r="E809" s="13" t="str">
        <f t="shared" si="114"/>
        <v>0</v>
      </c>
      <c r="F809" s="10" t="str">
        <f t="shared" si="115"/>
        <v/>
      </c>
      <c r="G809" s="1" t="str">
        <f t="shared" si="111"/>
        <v>220011PERILOGISTIC04 - BOD PERILOGISTIC CANJE</v>
      </c>
      <c r="H809" s="1" t="str">
        <f t="shared" si="112"/>
        <v>PERILOGISTIC04 - BOD PERILOGISTIC CANJE</v>
      </c>
      <c r="I809" s="1" t="str">
        <f t="shared" si="116"/>
        <v>.</v>
      </c>
      <c r="K809" s="2"/>
      <c r="L809" s="2" t="s">
        <v>59</v>
      </c>
      <c r="M809" s="2"/>
      <c r="N809" s="2"/>
      <c r="O809" s="2"/>
    </row>
    <row r="810" spans="1:15" ht="11.25" customHeight="1" x14ac:dyDescent="0.25">
      <c r="A810" s="10" t="str">
        <f t="shared" si="108"/>
        <v>PERILOGISTIC04 - BOD PERILOGISTIC CANJE</v>
      </c>
      <c r="B810" s="10">
        <f t="shared" si="109"/>
        <v>220011</v>
      </c>
      <c r="C810" s="10" t="str">
        <f t="shared" si="110"/>
        <v>CERADERM GEL 140 GR</v>
      </c>
      <c r="D810" s="10">
        <f t="shared" si="113"/>
        <v>53171</v>
      </c>
      <c r="E810" s="13" t="str">
        <f t="shared" si="114"/>
        <v>30/5/2017</v>
      </c>
      <c r="F810" s="10">
        <f t="shared" si="115"/>
        <v>3</v>
      </c>
      <c r="G810" s="1" t="str">
        <f t="shared" si="111"/>
        <v>220011PERILOGISTIC04 - BOD PERILOGISTIC CANJE</v>
      </c>
      <c r="H810" s="1">
        <f t="shared" si="112"/>
        <v>0</v>
      </c>
      <c r="I810" s="1" t="str">
        <f t="shared" si="116"/>
        <v>.</v>
      </c>
      <c r="K810" s="2"/>
      <c r="L810" s="2"/>
      <c r="M810" s="2">
        <v>53171</v>
      </c>
      <c r="N810" s="4">
        <v>42885</v>
      </c>
      <c r="O810" s="2" t="s">
        <v>31</v>
      </c>
    </row>
    <row r="811" spans="1:15" ht="11.25" customHeight="1" x14ac:dyDescent="0.25">
      <c r="A811" s="10" t="str">
        <f t="shared" si="108"/>
        <v>PERILOGISTIC04 - BOD PERILOGISTIC CANJE</v>
      </c>
      <c r="B811" s="10">
        <f t="shared" si="109"/>
        <v>220011</v>
      </c>
      <c r="C811" s="10" t="str">
        <f t="shared" si="110"/>
        <v>CERADERM GEL 140 GR</v>
      </c>
      <c r="D811" s="10">
        <f t="shared" si="113"/>
        <v>60611</v>
      </c>
      <c r="E811" s="13" t="str">
        <f t="shared" si="114"/>
        <v>30/9/2017</v>
      </c>
      <c r="F811" s="10">
        <f t="shared" si="115"/>
        <v>2</v>
      </c>
      <c r="G811" s="1" t="str">
        <f t="shared" si="111"/>
        <v>220011PERILOGISTIC04 - BOD PERILOGISTIC CANJE</v>
      </c>
      <c r="H811" s="1">
        <f t="shared" si="112"/>
        <v>0</v>
      </c>
      <c r="I811" s="1" t="str">
        <f t="shared" si="116"/>
        <v>.</v>
      </c>
      <c r="K811" s="2"/>
      <c r="L811" s="2"/>
      <c r="M811" s="2">
        <v>60611</v>
      </c>
      <c r="N811" s="4">
        <v>43008</v>
      </c>
      <c r="O811" s="2" t="s">
        <v>43</v>
      </c>
    </row>
    <row r="812" spans="1:15" ht="11.25" customHeight="1" x14ac:dyDescent="0.25">
      <c r="A812" s="10" t="str">
        <f t="shared" si="108"/>
        <v>POR FACTURAR - BODEGA POR FACTURAR</v>
      </c>
      <c r="B812" s="10">
        <f t="shared" si="109"/>
        <v>220011</v>
      </c>
      <c r="C812" s="10" t="str">
        <f t="shared" si="110"/>
        <v>CERADERM GEL 140 GR</v>
      </c>
      <c r="D812" s="10">
        <f t="shared" si="113"/>
        <v>0</v>
      </c>
      <c r="E812" s="13" t="str">
        <f t="shared" si="114"/>
        <v>0</v>
      </c>
      <c r="F812" s="10" t="str">
        <f t="shared" si="115"/>
        <v/>
      </c>
      <c r="G812" s="1" t="str">
        <f t="shared" si="111"/>
        <v>220011POR FACTURAR - BODEGA POR FACTURAR</v>
      </c>
      <c r="H812" s="1" t="str">
        <f t="shared" si="112"/>
        <v>POR FACTURAR - BODEGA POR FACTURAR</v>
      </c>
      <c r="I812" s="1" t="str">
        <f t="shared" si="116"/>
        <v>.</v>
      </c>
      <c r="K812" s="2"/>
      <c r="L812" s="2" t="s">
        <v>33</v>
      </c>
      <c r="M812" s="2"/>
      <c r="N812" s="2"/>
      <c r="O812" s="2"/>
    </row>
    <row r="813" spans="1:15" ht="11.25" customHeight="1" x14ac:dyDescent="0.25">
      <c r="A813" s="10" t="str">
        <f t="shared" si="108"/>
        <v>POR FACTURAR - BODEGA POR FACTURAR</v>
      </c>
      <c r="B813" s="10">
        <f t="shared" si="109"/>
        <v>220011</v>
      </c>
      <c r="C813" s="10" t="str">
        <f t="shared" si="110"/>
        <v>CERADERM GEL 140 GR</v>
      </c>
      <c r="D813" s="10">
        <f t="shared" si="113"/>
        <v>51261</v>
      </c>
      <c r="E813" s="13" t="str">
        <f t="shared" si="114"/>
        <v>30/11/2016</v>
      </c>
      <c r="F813" s="10">
        <f t="shared" si="115"/>
        <v>2</v>
      </c>
      <c r="G813" s="1" t="str">
        <f t="shared" si="111"/>
        <v>220011POR FACTURAR - BODEGA POR FACTURAR</v>
      </c>
      <c r="H813" s="1">
        <f t="shared" si="112"/>
        <v>0</v>
      </c>
      <c r="I813" s="1" t="str">
        <f t="shared" si="116"/>
        <v>.</v>
      </c>
      <c r="K813" s="2"/>
      <c r="L813" s="2"/>
      <c r="M813" s="2">
        <v>51261</v>
      </c>
      <c r="N813" s="4">
        <v>42704</v>
      </c>
      <c r="O813" s="2" t="s">
        <v>43</v>
      </c>
    </row>
    <row r="814" spans="1:15" ht="11.25" customHeight="1" x14ac:dyDescent="0.25">
      <c r="A814" s="10" t="str">
        <f t="shared" si="108"/>
        <v>POR FACTURAR - BODEGA POR FACTURAR</v>
      </c>
      <c r="B814" s="10">
        <f t="shared" si="109"/>
        <v>220011</v>
      </c>
      <c r="C814" s="10" t="str">
        <f t="shared" si="110"/>
        <v>CERADERM GEL 140 GR</v>
      </c>
      <c r="D814" s="10">
        <f t="shared" si="113"/>
        <v>53171</v>
      </c>
      <c r="E814" s="13" t="str">
        <f t="shared" si="114"/>
        <v>30/5/2017</v>
      </c>
      <c r="F814" s="10">
        <f t="shared" si="115"/>
        <v>1</v>
      </c>
      <c r="G814" s="1" t="str">
        <f t="shared" si="111"/>
        <v>220011POR FACTURAR - BODEGA POR FACTURAR</v>
      </c>
      <c r="H814" s="1">
        <f t="shared" si="112"/>
        <v>0</v>
      </c>
      <c r="I814" s="1" t="str">
        <f t="shared" si="116"/>
        <v>.</v>
      </c>
      <c r="K814" s="2"/>
      <c r="L814" s="2"/>
      <c r="M814" s="2">
        <v>53171</v>
      </c>
      <c r="N814" s="4">
        <v>42885</v>
      </c>
      <c r="O814" s="2" t="s">
        <v>53</v>
      </c>
    </row>
    <row r="815" spans="1:15" ht="11.25" customHeight="1" x14ac:dyDescent="0.25">
      <c r="A815" s="10" t="str">
        <f t="shared" si="108"/>
        <v>POR FACTURAR - BODEGA POR FACTURAR</v>
      </c>
      <c r="B815" s="10">
        <f t="shared" si="109"/>
        <v>220011</v>
      </c>
      <c r="C815" s="10" t="str">
        <f t="shared" si="110"/>
        <v>CERADERM GEL 140 GR</v>
      </c>
      <c r="D815" s="10">
        <f t="shared" si="113"/>
        <v>60611</v>
      </c>
      <c r="E815" s="13" t="str">
        <f t="shared" si="114"/>
        <v>30/9/2017</v>
      </c>
      <c r="F815" s="10">
        <f t="shared" si="115"/>
        <v>2</v>
      </c>
      <c r="G815" s="1" t="str">
        <f t="shared" si="111"/>
        <v>220011POR FACTURAR - BODEGA POR FACTURAR</v>
      </c>
      <c r="H815" s="1">
        <f t="shared" si="112"/>
        <v>0</v>
      </c>
      <c r="I815" s="1" t="str">
        <f t="shared" si="116"/>
        <v>.</v>
      </c>
      <c r="K815" s="2"/>
      <c r="L815" s="2"/>
      <c r="M815" s="2">
        <v>60611</v>
      </c>
      <c r="N815" s="4">
        <v>43008</v>
      </c>
      <c r="O815" s="2" t="s">
        <v>43</v>
      </c>
    </row>
    <row r="816" spans="1:15" ht="11.25" customHeight="1" x14ac:dyDescent="0.25">
      <c r="A816" s="10" t="str">
        <f t="shared" si="108"/>
        <v>POR FACTURAR - BODEGA POR FACTURAR</v>
      </c>
      <c r="B816" s="10">
        <f t="shared" si="109"/>
        <v>220011</v>
      </c>
      <c r="C816" s="10" t="str">
        <f t="shared" si="110"/>
        <v>CERADERM GEL 140 GR</v>
      </c>
      <c r="D816" s="10">
        <f t="shared" si="113"/>
        <v>62021</v>
      </c>
      <c r="E816" s="13" t="str">
        <f t="shared" si="114"/>
        <v>31/1/2018</v>
      </c>
      <c r="F816" s="10">
        <f t="shared" si="115"/>
        <v>1</v>
      </c>
      <c r="G816" s="1" t="str">
        <f t="shared" si="111"/>
        <v>220011POR FACTURAR - BODEGA POR FACTURAR</v>
      </c>
      <c r="H816" s="1">
        <f t="shared" si="112"/>
        <v>0</v>
      </c>
      <c r="I816" s="1" t="str">
        <f t="shared" si="116"/>
        <v>.</v>
      </c>
      <c r="K816" s="2"/>
      <c r="L816" s="2"/>
      <c r="M816" s="2">
        <v>62021</v>
      </c>
      <c r="N816" s="4">
        <v>43131</v>
      </c>
      <c r="O816" s="2" t="s">
        <v>53</v>
      </c>
    </row>
    <row r="817" spans="1:15" ht="11.25" customHeight="1" x14ac:dyDescent="0.25">
      <c r="A817" s="10" t="str">
        <f t="shared" si="108"/>
        <v>POR FACTURAR - BODEGA POR FACTURAR</v>
      </c>
      <c r="B817" s="10">
        <f t="shared" si="109"/>
        <v>220011</v>
      </c>
      <c r="C817" s="10" t="str">
        <f t="shared" si="110"/>
        <v>CERADERM GEL 140 GR</v>
      </c>
      <c r="D817" s="10">
        <f t="shared" si="113"/>
        <v>62331</v>
      </c>
      <c r="E817" s="13" t="str">
        <f t="shared" si="114"/>
        <v>28/2/2018</v>
      </c>
      <c r="F817" s="10">
        <f t="shared" si="115"/>
        <v>18</v>
      </c>
      <c r="G817" s="1" t="str">
        <f t="shared" si="111"/>
        <v>220011POR FACTURAR - BODEGA POR FACTURAR</v>
      </c>
      <c r="H817" s="1">
        <f t="shared" si="112"/>
        <v>0</v>
      </c>
      <c r="I817" s="1" t="str">
        <f t="shared" si="116"/>
        <v>.</v>
      </c>
      <c r="K817" s="2"/>
      <c r="L817" s="2"/>
      <c r="M817" s="2">
        <v>62331</v>
      </c>
      <c r="N817" s="4">
        <v>43159</v>
      </c>
      <c r="O817" s="2" t="s">
        <v>143</v>
      </c>
    </row>
    <row r="818" spans="1:15" ht="11.25" customHeight="1" x14ac:dyDescent="0.25">
      <c r="A818" s="10" t="str">
        <f t="shared" si="108"/>
        <v>SALA DE VENTAS - BODEGA SALA DE VENTAS</v>
      </c>
      <c r="B818" s="10">
        <f t="shared" si="109"/>
        <v>220011</v>
      </c>
      <c r="C818" s="10" t="str">
        <f t="shared" si="110"/>
        <v>CERADERM GEL 140 GR</v>
      </c>
      <c r="D818" s="10">
        <f t="shared" si="113"/>
        <v>0</v>
      </c>
      <c r="E818" s="13" t="str">
        <f t="shared" si="114"/>
        <v>0</v>
      </c>
      <c r="F818" s="10" t="str">
        <f t="shared" si="115"/>
        <v/>
      </c>
      <c r="G818" s="1" t="str">
        <f t="shared" si="111"/>
        <v>220011SALA DE VENTAS - BODEGA SALA DE VENTAS</v>
      </c>
      <c r="H818" s="1" t="str">
        <f t="shared" si="112"/>
        <v>SALA DE VENTAS - BODEGA SALA DE VENTAS</v>
      </c>
      <c r="I818" s="1" t="str">
        <f t="shared" si="116"/>
        <v>.</v>
      </c>
      <c r="K818" s="2"/>
      <c r="L818" s="2" t="s">
        <v>109</v>
      </c>
      <c r="M818" s="2"/>
      <c r="N818" s="2"/>
      <c r="O818" s="2"/>
    </row>
    <row r="819" spans="1:15" ht="11.25" customHeight="1" x14ac:dyDescent="0.25">
      <c r="A819" s="10" t="str">
        <f t="shared" si="108"/>
        <v>SALA DE VENTAS - BODEGA SALA DE VENTAS</v>
      </c>
      <c r="B819" s="10">
        <f t="shared" si="109"/>
        <v>220011</v>
      </c>
      <c r="C819" s="10" t="str">
        <f t="shared" si="110"/>
        <v>CERADERM GEL 140 GR</v>
      </c>
      <c r="D819" s="10">
        <f t="shared" si="113"/>
        <v>60611</v>
      </c>
      <c r="E819" s="13" t="str">
        <f t="shared" si="114"/>
        <v>30/9/2017</v>
      </c>
      <c r="F819" s="10">
        <f t="shared" si="115"/>
        <v>2</v>
      </c>
      <c r="G819" s="1" t="str">
        <f t="shared" si="111"/>
        <v>220011SALA DE VENTAS - BODEGA SALA DE VENTAS</v>
      </c>
      <c r="H819" s="1">
        <f t="shared" si="112"/>
        <v>0</v>
      </c>
      <c r="I819" s="1" t="str">
        <f t="shared" si="116"/>
        <v>.</v>
      </c>
      <c r="K819" s="2"/>
      <c r="L819" s="2"/>
      <c r="M819" s="2">
        <v>60611</v>
      </c>
      <c r="N819" s="4">
        <v>43008</v>
      </c>
      <c r="O819" s="2" t="s">
        <v>43</v>
      </c>
    </row>
    <row r="820" spans="1:15" ht="11.25" customHeight="1" x14ac:dyDescent="0.25">
      <c r="A820" s="10" t="str">
        <f t="shared" si="108"/>
        <v>SALA DE VENTAS - BODEGA SALA DE VENTAS</v>
      </c>
      <c r="B820" s="10">
        <f t="shared" si="109"/>
        <v>220011</v>
      </c>
      <c r="C820" s="10" t="str">
        <f t="shared" si="110"/>
        <v>CERADERM GEL 140 GR</v>
      </c>
      <c r="D820" s="10">
        <f t="shared" si="113"/>
        <v>61411</v>
      </c>
      <c r="E820" s="13" t="str">
        <f t="shared" si="114"/>
        <v>30/11/2017</v>
      </c>
      <c r="F820" s="10">
        <f t="shared" si="115"/>
        <v>17</v>
      </c>
      <c r="G820" s="1" t="str">
        <f t="shared" si="111"/>
        <v>220011SALA DE VENTAS - BODEGA SALA DE VENTAS</v>
      </c>
      <c r="H820" s="1">
        <f t="shared" si="112"/>
        <v>0</v>
      </c>
      <c r="I820" s="1" t="str">
        <f t="shared" si="116"/>
        <v>.</v>
      </c>
      <c r="K820" s="2"/>
      <c r="L820" s="2"/>
      <c r="M820" s="2">
        <v>61411</v>
      </c>
      <c r="N820" s="4">
        <v>43069</v>
      </c>
      <c r="O820" s="2" t="s">
        <v>126</v>
      </c>
    </row>
    <row r="821" spans="1:15" ht="11.25" customHeight="1" x14ac:dyDescent="0.25">
      <c r="A821" s="10" t="str">
        <f t="shared" si="108"/>
        <v>SALA DE VENTAS - BODEGA SALA DE VENTAS</v>
      </c>
      <c r="B821" s="10">
        <f t="shared" si="109"/>
        <v>220011</v>
      </c>
      <c r="C821" s="10" t="str">
        <f t="shared" si="110"/>
        <v>CERADERM GEL 140 GR</v>
      </c>
      <c r="D821" s="10">
        <f t="shared" si="113"/>
        <v>62021</v>
      </c>
      <c r="E821" s="13" t="str">
        <f t="shared" si="114"/>
        <v>31/1/2018</v>
      </c>
      <c r="F821" s="10">
        <f t="shared" si="115"/>
        <v>2</v>
      </c>
      <c r="G821" s="1" t="str">
        <f t="shared" si="111"/>
        <v>220011SALA DE VENTAS - BODEGA SALA DE VENTAS</v>
      </c>
      <c r="H821" s="1">
        <f t="shared" si="112"/>
        <v>0</v>
      </c>
      <c r="I821" s="1" t="str">
        <f t="shared" si="116"/>
        <v>.</v>
      </c>
      <c r="K821" s="2"/>
      <c r="L821" s="2"/>
      <c r="M821" s="2">
        <v>62021</v>
      </c>
      <c r="N821" s="4">
        <v>43131</v>
      </c>
      <c r="O821" s="2" t="s">
        <v>43</v>
      </c>
    </row>
    <row r="822" spans="1:15" ht="11.25" customHeight="1" x14ac:dyDescent="0.25">
      <c r="A822" s="10" t="str">
        <f t="shared" si="108"/>
        <v>SALA DE VENTAS - BODEGA SALA DE VENTAS</v>
      </c>
      <c r="B822" s="10">
        <f t="shared" si="109"/>
        <v>220012</v>
      </c>
      <c r="C822" s="10" t="str">
        <f t="shared" si="110"/>
        <v>CERADERM CREMA 200 GR</v>
      </c>
      <c r="D822" s="10">
        <f t="shared" si="113"/>
        <v>0</v>
      </c>
      <c r="E822" s="13" t="str">
        <f t="shared" si="114"/>
        <v>0</v>
      </c>
      <c r="F822" s="10" t="str">
        <f t="shared" si="115"/>
        <v/>
      </c>
      <c r="G822" s="1" t="str">
        <f t="shared" si="111"/>
        <v>220012SALA DE VENTAS - BODEGA SALA DE VENTAS</v>
      </c>
      <c r="H822" s="1">
        <f t="shared" si="112"/>
        <v>0</v>
      </c>
      <c r="I822" s="1">
        <f t="shared" si="116"/>
        <v>220012</v>
      </c>
      <c r="K822" s="2" t="s">
        <v>345</v>
      </c>
      <c r="L822" s="2"/>
      <c r="M822" s="2"/>
      <c r="N822" s="2"/>
      <c r="O822" s="2"/>
    </row>
    <row r="823" spans="1:15" ht="11.25" customHeight="1" x14ac:dyDescent="0.25">
      <c r="A823" s="10" t="str">
        <f t="shared" si="108"/>
        <v>OFICINA - BODEGA OFICINA</v>
      </c>
      <c r="B823" s="10">
        <f t="shared" si="109"/>
        <v>220012</v>
      </c>
      <c r="C823" s="10" t="str">
        <f t="shared" si="110"/>
        <v>CERADERM CREMA 200 GR</v>
      </c>
      <c r="D823" s="10">
        <f t="shared" si="113"/>
        <v>0</v>
      </c>
      <c r="E823" s="13" t="str">
        <f t="shared" si="114"/>
        <v>0</v>
      </c>
      <c r="F823" s="10" t="str">
        <f t="shared" si="115"/>
        <v/>
      </c>
      <c r="G823" s="1" t="str">
        <f t="shared" si="111"/>
        <v>220012OFICINA - BODEGA OFICINA</v>
      </c>
      <c r="H823" s="1" t="str">
        <f t="shared" si="112"/>
        <v>OFICINA - BODEGA OFICINA</v>
      </c>
      <c r="I823" s="1" t="str">
        <f t="shared" si="116"/>
        <v>.</v>
      </c>
      <c r="K823" s="2"/>
      <c r="L823" s="2" t="s">
        <v>19</v>
      </c>
      <c r="M823" s="2"/>
      <c r="N823" s="2"/>
      <c r="O823" s="2"/>
    </row>
    <row r="824" spans="1:15" ht="11.25" customHeight="1" x14ac:dyDescent="0.25">
      <c r="A824" s="10" t="str">
        <f t="shared" si="108"/>
        <v>OFICINA - BODEGA OFICINA</v>
      </c>
      <c r="B824" s="10">
        <f t="shared" si="109"/>
        <v>220012</v>
      </c>
      <c r="C824" s="10" t="str">
        <f t="shared" si="110"/>
        <v>CERADERM CREMA 200 GR</v>
      </c>
      <c r="D824" s="10">
        <f t="shared" si="113"/>
        <v>60601</v>
      </c>
      <c r="E824" s="13" t="str">
        <f t="shared" si="114"/>
        <v>28/2/2019</v>
      </c>
      <c r="F824" s="10">
        <f t="shared" si="115"/>
        <v>12</v>
      </c>
      <c r="G824" s="1" t="str">
        <f t="shared" si="111"/>
        <v>220012OFICINA - BODEGA OFICINA</v>
      </c>
      <c r="H824" s="1">
        <f t="shared" si="112"/>
        <v>0</v>
      </c>
      <c r="I824" s="1" t="str">
        <f t="shared" si="116"/>
        <v>.</v>
      </c>
      <c r="K824" s="2"/>
      <c r="L824" s="2"/>
      <c r="M824" s="2">
        <v>60601</v>
      </c>
      <c r="N824" s="4">
        <v>43524</v>
      </c>
      <c r="O824" s="2" t="s">
        <v>23</v>
      </c>
    </row>
    <row r="825" spans="1:15" ht="11.25" customHeight="1" x14ac:dyDescent="0.25">
      <c r="A825" s="10" t="str">
        <f t="shared" si="108"/>
        <v>OFICINA - BODEGA OFICINA</v>
      </c>
      <c r="B825" s="10">
        <f t="shared" si="109"/>
        <v>220012</v>
      </c>
      <c r="C825" s="10" t="str">
        <f t="shared" si="110"/>
        <v>CERADERM CREMA 200 GR</v>
      </c>
      <c r="D825" s="10">
        <f t="shared" si="113"/>
        <v>61931</v>
      </c>
      <c r="E825" s="13" t="str">
        <f t="shared" si="114"/>
        <v>31/7/2019</v>
      </c>
      <c r="F825" s="10">
        <f t="shared" si="115"/>
        <v>10</v>
      </c>
      <c r="G825" s="1" t="str">
        <f t="shared" si="111"/>
        <v>220012OFICINA - BODEGA OFICINA</v>
      </c>
      <c r="H825" s="1">
        <f t="shared" si="112"/>
        <v>0</v>
      </c>
      <c r="I825" s="1" t="str">
        <f t="shared" si="116"/>
        <v>.</v>
      </c>
      <c r="K825" s="2"/>
      <c r="L825" s="2"/>
      <c r="M825" s="2">
        <v>61931</v>
      </c>
      <c r="N825" s="4">
        <v>43677</v>
      </c>
      <c r="O825" s="2" t="s">
        <v>137</v>
      </c>
    </row>
    <row r="826" spans="1:15" ht="11.25" customHeight="1" x14ac:dyDescent="0.25">
      <c r="A826" s="10" t="str">
        <f t="shared" si="108"/>
        <v>PERILOGISTIC - BOD PERILOGISTIC LIBERAD0S</v>
      </c>
      <c r="B826" s="10">
        <f t="shared" si="109"/>
        <v>220012</v>
      </c>
      <c r="C826" s="10" t="str">
        <f t="shared" si="110"/>
        <v>CERADERM CREMA 200 GR</v>
      </c>
      <c r="D826" s="10">
        <f t="shared" si="113"/>
        <v>0</v>
      </c>
      <c r="E826" s="13" t="str">
        <f t="shared" si="114"/>
        <v>0</v>
      </c>
      <c r="F826" s="10" t="str">
        <f t="shared" si="115"/>
        <v/>
      </c>
      <c r="G826" s="1" t="str">
        <f t="shared" si="111"/>
        <v>220012PERILOGISTIC - BOD PERILOGISTIC LIBERAD0S</v>
      </c>
      <c r="H826" s="1" t="str">
        <f t="shared" si="112"/>
        <v>PERILOGISTIC - BOD PERILOGISTIC LIBERAD0S</v>
      </c>
      <c r="I826" s="1" t="str">
        <f t="shared" si="116"/>
        <v>.</v>
      </c>
      <c r="K826" s="2"/>
      <c r="L826" s="2" t="s">
        <v>30</v>
      </c>
      <c r="M826" s="2"/>
      <c r="N826" s="2"/>
      <c r="O826" s="2"/>
    </row>
    <row r="827" spans="1:15" ht="11.25" customHeight="1" x14ac:dyDescent="0.25">
      <c r="A827" s="10" t="str">
        <f t="shared" si="108"/>
        <v>PERILOGISTIC - BOD PERILOGISTIC LIBERAD0S</v>
      </c>
      <c r="B827" s="10">
        <f t="shared" si="109"/>
        <v>220012</v>
      </c>
      <c r="C827" s="10" t="str">
        <f t="shared" si="110"/>
        <v>CERADERM CREMA 200 GR</v>
      </c>
      <c r="D827" s="10">
        <f t="shared" si="113"/>
        <v>63471</v>
      </c>
      <c r="E827" s="13" t="str">
        <f t="shared" si="114"/>
        <v>31/12/2019</v>
      </c>
      <c r="F827" s="10">
        <f t="shared" si="115"/>
        <v>2203</v>
      </c>
      <c r="G827" s="1" t="str">
        <f t="shared" si="111"/>
        <v>220012PERILOGISTIC - BOD PERILOGISTIC LIBERAD0S</v>
      </c>
      <c r="H827" s="1">
        <f t="shared" si="112"/>
        <v>0</v>
      </c>
      <c r="I827" s="1" t="str">
        <f t="shared" si="116"/>
        <v>.</v>
      </c>
      <c r="K827" s="2"/>
      <c r="L827" s="2"/>
      <c r="M827" s="2">
        <v>63471</v>
      </c>
      <c r="N827" s="4">
        <v>43830</v>
      </c>
      <c r="O827" s="2" t="s">
        <v>346</v>
      </c>
    </row>
    <row r="828" spans="1:15" ht="11.25" customHeight="1" x14ac:dyDescent="0.25">
      <c r="A828" s="10" t="str">
        <f t="shared" si="108"/>
        <v>PERILOGISTIC01 - BOD PERILOGISTIC BAJA</v>
      </c>
      <c r="B828" s="10">
        <f t="shared" si="109"/>
        <v>220012</v>
      </c>
      <c r="C828" s="10" t="str">
        <f t="shared" si="110"/>
        <v>CERADERM CREMA 200 GR</v>
      </c>
      <c r="D828" s="10">
        <f t="shared" si="113"/>
        <v>0</v>
      </c>
      <c r="E828" s="13" t="str">
        <f t="shared" si="114"/>
        <v>0</v>
      </c>
      <c r="F828" s="10" t="str">
        <f t="shared" si="115"/>
        <v/>
      </c>
      <c r="G828" s="1" t="str">
        <f t="shared" si="111"/>
        <v>220012PERILOGISTIC01 - BOD PERILOGISTIC BAJA</v>
      </c>
      <c r="H828" s="1" t="str">
        <f t="shared" si="112"/>
        <v>PERILOGISTIC01 - BOD PERILOGISTIC BAJA</v>
      </c>
      <c r="I828" s="1" t="str">
        <f t="shared" si="116"/>
        <v>.</v>
      </c>
      <c r="K828" s="2"/>
      <c r="L828" s="2" t="s">
        <v>52</v>
      </c>
      <c r="M828" s="2"/>
      <c r="N828" s="2"/>
      <c r="O828" s="2"/>
    </row>
    <row r="829" spans="1:15" ht="11.25" customHeight="1" x14ac:dyDescent="0.25">
      <c r="A829" s="10" t="str">
        <f t="shared" si="108"/>
        <v>PERILOGISTIC01 - BOD PERILOGISTIC BAJA</v>
      </c>
      <c r="B829" s="10">
        <f t="shared" si="109"/>
        <v>220012</v>
      </c>
      <c r="C829" s="10" t="str">
        <f t="shared" si="110"/>
        <v>CERADERM CREMA 200 GR</v>
      </c>
      <c r="D829" s="10">
        <f t="shared" si="113"/>
        <v>33011</v>
      </c>
      <c r="E829" s="13" t="str">
        <f t="shared" si="114"/>
        <v>31/10/2016</v>
      </c>
      <c r="F829" s="10">
        <f t="shared" si="115"/>
        <v>2</v>
      </c>
      <c r="G829" s="1" t="str">
        <f t="shared" si="111"/>
        <v>220012PERILOGISTIC01 - BOD PERILOGISTIC BAJA</v>
      </c>
      <c r="H829" s="1">
        <f t="shared" si="112"/>
        <v>0</v>
      </c>
      <c r="I829" s="1" t="str">
        <f t="shared" si="116"/>
        <v>.</v>
      </c>
      <c r="K829" s="2"/>
      <c r="L829" s="2"/>
      <c r="M829" s="2">
        <v>33011</v>
      </c>
      <c r="N829" s="4">
        <v>42674</v>
      </c>
      <c r="O829" s="2" t="s">
        <v>43</v>
      </c>
    </row>
    <row r="830" spans="1:15" ht="11.25" customHeight="1" x14ac:dyDescent="0.25">
      <c r="A830" s="10" t="str">
        <f t="shared" si="108"/>
        <v>PERILOGISTIC01 - BOD PERILOGISTIC BAJA</v>
      </c>
      <c r="B830" s="10">
        <f t="shared" si="109"/>
        <v>220012</v>
      </c>
      <c r="C830" s="10" t="str">
        <f t="shared" si="110"/>
        <v>CERADERM CREMA 200 GR</v>
      </c>
      <c r="D830" s="10">
        <f t="shared" si="113"/>
        <v>40281</v>
      </c>
      <c r="E830" s="13" t="str">
        <f t="shared" si="114"/>
        <v>31/1/2017</v>
      </c>
      <c r="F830" s="10">
        <f t="shared" si="115"/>
        <v>1</v>
      </c>
      <c r="G830" s="1" t="str">
        <f t="shared" si="111"/>
        <v>220012PERILOGISTIC01 - BOD PERILOGISTIC BAJA</v>
      </c>
      <c r="H830" s="1">
        <f t="shared" si="112"/>
        <v>0</v>
      </c>
      <c r="I830" s="1" t="str">
        <f t="shared" si="116"/>
        <v>.</v>
      </c>
      <c r="K830" s="2"/>
      <c r="L830" s="2"/>
      <c r="M830" s="2">
        <v>40281</v>
      </c>
      <c r="N830" s="4">
        <v>42766</v>
      </c>
      <c r="O830" s="2" t="s">
        <v>53</v>
      </c>
    </row>
    <row r="831" spans="1:15" ht="11.25" customHeight="1" x14ac:dyDescent="0.25">
      <c r="A831" s="10" t="str">
        <f t="shared" si="108"/>
        <v>PERILOGISTIC01 - BOD PERILOGISTIC BAJA</v>
      </c>
      <c r="B831" s="10">
        <f t="shared" si="109"/>
        <v>220012</v>
      </c>
      <c r="C831" s="10" t="str">
        <f t="shared" si="110"/>
        <v>CERADERM CREMA 200 GR</v>
      </c>
      <c r="D831" s="10">
        <f t="shared" si="113"/>
        <v>61741</v>
      </c>
      <c r="E831" s="13" t="str">
        <f t="shared" si="114"/>
        <v>30/6/2019</v>
      </c>
      <c r="F831" s="10">
        <f t="shared" si="115"/>
        <v>1</v>
      </c>
      <c r="G831" s="1" t="str">
        <f t="shared" si="111"/>
        <v>220012PERILOGISTIC01 - BOD PERILOGISTIC BAJA</v>
      </c>
      <c r="H831" s="1">
        <f t="shared" si="112"/>
        <v>0</v>
      </c>
      <c r="I831" s="1" t="str">
        <f t="shared" si="116"/>
        <v>.</v>
      </c>
      <c r="K831" s="2"/>
      <c r="L831" s="2"/>
      <c r="M831" s="2">
        <v>61741</v>
      </c>
      <c r="N831" s="4">
        <v>43646</v>
      </c>
      <c r="O831" s="2" t="s">
        <v>53</v>
      </c>
    </row>
    <row r="832" spans="1:15" ht="11.25" customHeight="1" x14ac:dyDescent="0.25">
      <c r="A832" s="10" t="str">
        <f t="shared" si="108"/>
        <v>PERILOGISTIC03 - BOD PERILOGISTIC DETERIORADOS</v>
      </c>
      <c r="B832" s="10">
        <f t="shared" si="109"/>
        <v>220012</v>
      </c>
      <c r="C832" s="10" t="str">
        <f t="shared" si="110"/>
        <v>CERADERM CREMA 200 GR</v>
      </c>
      <c r="D832" s="10">
        <f t="shared" si="113"/>
        <v>0</v>
      </c>
      <c r="E832" s="13" t="str">
        <f t="shared" si="114"/>
        <v>0</v>
      </c>
      <c r="F832" s="10" t="str">
        <f t="shared" si="115"/>
        <v/>
      </c>
      <c r="G832" s="1" t="str">
        <f t="shared" si="111"/>
        <v>220012PERILOGISTIC03 - BOD PERILOGISTIC DETERIORADOS</v>
      </c>
      <c r="H832" s="1" t="str">
        <f t="shared" si="112"/>
        <v>PERILOGISTIC03 - BOD PERILOGISTIC DETERIORADOS</v>
      </c>
      <c r="I832" s="1" t="str">
        <f t="shared" si="116"/>
        <v>.</v>
      </c>
      <c r="K832" s="2"/>
      <c r="L832" s="2" t="s">
        <v>57</v>
      </c>
      <c r="M832" s="2"/>
      <c r="N832" s="2"/>
      <c r="O832" s="2"/>
    </row>
    <row r="833" spans="1:15" ht="11.25" customHeight="1" x14ac:dyDescent="0.25">
      <c r="A833" s="10" t="str">
        <f t="shared" si="108"/>
        <v>PERILOGISTIC03 - BOD PERILOGISTIC DETERIORADOS</v>
      </c>
      <c r="B833" s="10">
        <f t="shared" si="109"/>
        <v>220012</v>
      </c>
      <c r="C833" s="10" t="str">
        <f t="shared" si="110"/>
        <v>CERADERM CREMA 200 GR</v>
      </c>
      <c r="D833" s="10">
        <f t="shared" si="113"/>
        <v>53411</v>
      </c>
      <c r="E833" s="13" t="str">
        <f t="shared" si="114"/>
        <v>31/12/2018</v>
      </c>
      <c r="F833" s="10">
        <f t="shared" si="115"/>
        <v>5</v>
      </c>
      <c r="G833" s="1" t="str">
        <f t="shared" si="111"/>
        <v>220012PERILOGISTIC03 - BOD PERILOGISTIC DETERIORADOS</v>
      </c>
      <c r="H833" s="1">
        <f t="shared" si="112"/>
        <v>0</v>
      </c>
      <c r="I833" s="1" t="str">
        <f t="shared" si="116"/>
        <v>.</v>
      </c>
      <c r="K833" s="2"/>
      <c r="L833" s="2"/>
      <c r="M833" s="2">
        <v>53411</v>
      </c>
      <c r="N833" s="4">
        <v>43465</v>
      </c>
      <c r="O833" s="2" t="s">
        <v>56</v>
      </c>
    </row>
    <row r="834" spans="1:15" ht="11.25" customHeight="1" x14ac:dyDescent="0.25">
      <c r="A834" s="10" t="str">
        <f t="shared" si="108"/>
        <v>PERILOGISTIC03 - BOD PERILOGISTIC DETERIORADOS</v>
      </c>
      <c r="B834" s="10">
        <f t="shared" si="109"/>
        <v>220012</v>
      </c>
      <c r="C834" s="10" t="str">
        <f t="shared" si="110"/>
        <v>CERADERM CREMA 200 GR</v>
      </c>
      <c r="D834" s="10">
        <f t="shared" si="113"/>
        <v>60601</v>
      </c>
      <c r="E834" s="13" t="str">
        <f t="shared" si="114"/>
        <v>28/2/2019</v>
      </c>
      <c r="F834" s="10">
        <f t="shared" si="115"/>
        <v>1</v>
      </c>
      <c r="G834" s="1" t="str">
        <f t="shared" si="111"/>
        <v>220012PERILOGISTIC03 - BOD PERILOGISTIC DETERIORADOS</v>
      </c>
      <c r="H834" s="1">
        <f t="shared" si="112"/>
        <v>0</v>
      </c>
      <c r="I834" s="1" t="str">
        <f t="shared" si="116"/>
        <v>.</v>
      </c>
      <c r="K834" s="2"/>
      <c r="L834" s="2"/>
      <c r="M834" s="2">
        <v>60601</v>
      </c>
      <c r="N834" s="4">
        <v>43524</v>
      </c>
      <c r="O834" s="2" t="s">
        <v>53</v>
      </c>
    </row>
    <row r="835" spans="1:15" ht="11.25" customHeight="1" x14ac:dyDescent="0.25">
      <c r="A835" s="10" t="str">
        <f t="shared" si="108"/>
        <v>PERILOGISTIC03 - BOD PERILOGISTIC DETERIORADOS</v>
      </c>
      <c r="B835" s="10">
        <f t="shared" si="109"/>
        <v>220012</v>
      </c>
      <c r="C835" s="10" t="str">
        <f t="shared" si="110"/>
        <v>CERADERM CREMA 200 GR</v>
      </c>
      <c r="D835" s="10">
        <f t="shared" si="113"/>
        <v>61021</v>
      </c>
      <c r="E835" s="13" t="str">
        <f t="shared" si="114"/>
        <v>30/4/2019</v>
      </c>
      <c r="F835" s="10">
        <f t="shared" si="115"/>
        <v>1</v>
      </c>
      <c r="G835" s="1" t="str">
        <f t="shared" si="111"/>
        <v>220012PERILOGISTIC03 - BOD PERILOGISTIC DETERIORADOS</v>
      </c>
      <c r="H835" s="1">
        <f t="shared" si="112"/>
        <v>0</v>
      </c>
      <c r="I835" s="1" t="str">
        <f t="shared" si="116"/>
        <v>.</v>
      </c>
      <c r="K835" s="2"/>
      <c r="L835" s="2"/>
      <c r="M835" s="2">
        <v>61021</v>
      </c>
      <c r="N835" s="4">
        <v>43585</v>
      </c>
      <c r="O835" s="2" t="s">
        <v>53</v>
      </c>
    </row>
    <row r="836" spans="1:15" ht="11.25" customHeight="1" x14ac:dyDescent="0.25">
      <c r="A836" s="10" t="str">
        <f t="shared" si="108"/>
        <v>PERILOGISTIC04 - BOD PERILOGISTIC CANJE</v>
      </c>
      <c r="B836" s="10">
        <f t="shared" si="109"/>
        <v>220012</v>
      </c>
      <c r="C836" s="10" t="str">
        <f t="shared" si="110"/>
        <v>CERADERM CREMA 200 GR</v>
      </c>
      <c r="D836" s="10">
        <f t="shared" si="113"/>
        <v>0</v>
      </c>
      <c r="E836" s="13" t="str">
        <f t="shared" si="114"/>
        <v>0</v>
      </c>
      <c r="F836" s="10" t="str">
        <f t="shared" si="115"/>
        <v/>
      </c>
      <c r="G836" s="1" t="str">
        <f t="shared" si="111"/>
        <v>220012PERILOGISTIC04 - BOD PERILOGISTIC CANJE</v>
      </c>
      <c r="H836" s="1" t="str">
        <f t="shared" si="112"/>
        <v>PERILOGISTIC04 - BOD PERILOGISTIC CANJE</v>
      </c>
      <c r="I836" s="1" t="str">
        <f t="shared" si="116"/>
        <v>.</v>
      </c>
      <c r="K836" s="2"/>
      <c r="L836" s="2" t="s">
        <v>59</v>
      </c>
      <c r="M836" s="2"/>
      <c r="N836" s="2"/>
      <c r="O836" s="2"/>
    </row>
    <row r="837" spans="1:15" ht="11.25" customHeight="1" x14ac:dyDescent="0.25">
      <c r="A837" s="10" t="str">
        <f t="shared" si="108"/>
        <v>PERILOGISTIC04 - BOD PERILOGISTIC CANJE</v>
      </c>
      <c r="B837" s="10">
        <f t="shared" si="109"/>
        <v>220012</v>
      </c>
      <c r="C837" s="10" t="str">
        <f t="shared" si="110"/>
        <v>CERADERM CREMA 200 GR</v>
      </c>
      <c r="D837" s="10">
        <f t="shared" si="113"/>
        <v>50281</v>
      </c>
      <c r="E837" s="13" t="str">
        <f t="shared" si="114"/>
        <v>31/1/2018</v>
      </c>
      <c r="F837" s="10">
        <f t="shared" si="115"/>
        <v>1</v>
      </c>
      <c r="G837" s="1" t="str">
        <f t="shared" si="111"/>
        <v>220012PERILOGISTIC04 - BOD PERILOGISTIC CANJE</v>
      </c>
      <c r="H837" s="1">
        <f t="shared" si="112"/>
        <v>0</v>
      </c>
      <c r="I837" s="1" t="str">
        <f t="shared" si="116"/>
        <v>.</v>
      </c>
      <c r="K837" s="2"/>
      <c r="L837" s="2"/>
      <c r="M837" s="2">
        <v>50281</v>
      </c>
      <c r="N837" s="4">
        <v>43131</v>
      </c>
      <c r="O837" s="2" t="s">
        <v>53</v>
      </c>
    </row>
    <row r="838" spans="1:15" ht="11.25" customHeight="1" x14ac:dyDescent="0.25">
      <c r="A838" s="10" t="str">
        <f t="shared" si="108"/>
        <v>PERILOGISTIC04 - BOD PERILOGISTIC CANJE</v>
      </c>
      <c r="B838" s="10">
        <f t="shared" si="109"/>
        <v>220012</v>
      </c>
      <c r="C838" s="10" t="str">
        <f t="shared" si="110"/>
        <v>CERADERM CREMA 200 GR</v>
      </c>
      <c r="D838" s="10">
        <f t="shared" si="113"/>
        <v>51201</v>
      </c>
      <c r="E838" s="13" t="str">
        <f t="shared" si="114"/>
        <v>30/4/2018</v>
      </c>
      <c r="F838" s="10">
        <f t="shared" si="115"/>
        <v>1</v>
      </c>
      <c r="G838" s="1" t="str">
        <f t="shared" si="111"/>
        <v>220012PERILOGISTIC04 - BOD PERILOGISTIC CANJE</v>
      </c>
      <c r="H838" s="1">
        <f t="shared" si="112"/>
        <v>0</v>
      </c>
      <c r="I838" s="1" t="str">
        <f t="shared" si="116"/>
        <v>.</v>
      </c>
      <c r="K838" s="2"/>
      <c r="L838" s="2"/>
      <c r="M838" s="2">
        <v>51201</v>
      </c>
      <c r="N838" s="4">
        <v>43220</v>
      </c>
      <c r="O838" s="2" t="s">
        <v>53</v>
      </c>
    </row>
    <row r="839" spans="1:15" ht="11.25" customHeight="1" x14ac:dyDescent="0.25">
      <c r="A839" s="10" t="str">
        <f t="shared" si="108"/>
        <v>PERILOGISTIC04 - BOD PERILOGISTIC CANJE</v>
      </c>
      <c r="B839" s="10">
        <f t="shared" si="109"/>
        <v>220012</v>
      </c>
      <c r="C839" s="10" t="str">
        <f t="shared" si="110"/>
        <v>CERADERM CREMA 200 GR</v>
      </c>
      <c r="D839" s="10">
        <f t="shared" si="113"/>
        <v>52241</v>
      </c>
      <c r="E839" s="13" t="str">
        <f t="shared" si="114"/>
        <v>31/8/2018</v>
      </c>
      <c r="F839" s="10">
        <f t="shared" si="115"/>
        <v>2</v>
      </c>
      <c r="G839" s="1" t="str">
        <f t="shared" si="111"/>
        <v>220012PERILOGISTIC04 - BOD PERILOGISTIC CANJE</v>
      </c>
      <c r="H839" s="1">
        <f t="shared" si="112"/>
        <v>0</v>
      </c>
      <c r="I839" s="1" t="str">
        <f t="shared" si="116"/>
        <v>.</v>
      </c>
      <c r="K839" s="2"/>
      <c r="L839" s="2"/>
      <c r="M839" s="2">
        <v>52241</v>
      </c>
      <c r="N839" s="4">
        <v>43343</v>
      </c>
      <c r="O839" s="2" t="s">
        <v>43</v>
      </c>
    </row>
    <row r="840" spans="1:15" ht="11.25" customHeight="1" x14ac:dyDescent="0.25">
      <c r="A840" s="10" t="str">
        <f t="shared" ref="A840:A903" si="117">IF(H840=0,A839,H840)</f>
        <v>PERILOGISTIC04 - BOD PERILOGISTIC CANJE</v>
      </c>
      <c r="B840" s="10">
        <f t="shared" ref="B840:B903" si="118">IF(I840=".",B839,I840)</f>
        <v>220012</v>
      </c>
      <c r="C840" s="10" t="str">
        <f t="shared" ref="C840:C903" si="119">UPPER(IF(I840=".",C839,MID(K840,13,80)))</f>
        <v>CERADERM CREMA 200 GR</v>
      </c>
      <c r="D840" s="10">
        <f t="shared" si="113"/>
        <v>53321</v>
      </c>
      <c r="E840" s="13" t="str">
        <f t="shared" si="114"/>
        <v>31/5/2017</v>
      </c>
      <c r="F840" s="10">
        <f t="shared" si="115"/>
        <v>1</v>
      </c>
      <c r="G840" s="1" t="str">
        <f t="shared" ref="G840:G903" si="120">+B840&amp;A840</f>
        <v>220012PERILOGISTIC04 - BOD PERILOGISTIC CANJE</v>
      </c>
      <c r="H840" s="1">
        <f t="shared" ref="H840:H903" si="121">+L840</f>
        <v>0</v>
      </c>
      <c r="I840" s="1" t="str">
        <f t="shared" si="116"/>
        <v>.</v>
      </c>
      <c r="K840" s="2"/>
      <c r="L840" s="2"/>
      <c r="M840" s="2">
        <v>53321</v>
      </c>
      <c r="N840" s="4">
        <v>42886</v>
      </c>
      <c r="O840" s="2" t="s">
        <v>53</v>
      </c>
    </row>
    <row r="841" spans="1:15" ht="11.25" customHeight="1" x14ac:dyDescent="0.25">
      <c r="A841" s="10" t="str">
        <f t="shared" si="117"/>
        <v>PERILOGISTIC04 - BOD PERILOGISTIC CANJE</v>
      </c>
      <c r="B841" s="10">
        <f t="shared" si="118"/>
        <v>220012</v>
      </c>
      <c r="C841" s="10" t="str">
        <f t="shared" si="119"/>
        <v>CERADERM CREMA 200 GR</v>
      </c>
      <c r="D841" s="10">
        <f t="shared" ref="D841:D904" si="122">IF(IFERROR(+M841,"")&lt;&gt;"    0/1/1900",IFERROR(+M841,""),0)</f>
        <v>61021</v>
      </c>
      <c r="E841" s="13" t="str">
        <f t="shared" ref="E841:E904" si="123">IF(IFERROR(DAY(N841)&amp;"/"&amp;MONTH(N841)&amp;"/"&amp;YEAR(N841),"")="0/1/1900","0",IFERROR(DAY(N841)&amp;"/"&amp;MONTH(N841)&amp;"/"&amp;YEAR(N841),""))</f>
        <v>30/4/2019</v>
      </c>
      <c r="F841" s="10">
        <f t="shared" ref="F841:F904" si="124">IFERROR(IF($A$2&lt;N841,VALUE(MID(O841,1,LEN(O841)-3)),""),"")</f>
        <v>3</v>
      </c>
      <c r="G841" s="1" t="str">
        <f t="shared" si="120"/>
        <v>220012PERILOGISTIC04 - BOD PERILOGISTIC CANJE</v>
      </c>
      <c r="H841" s="1">
        <f t="shared" si="121"/>
        <v>0</v>
      </c>
      <c r="I841" s="1" t="str">
        <f t="shared" ref="I841:I904" si="125">IFERROR(VALUE(MID(K841,4,6)),".")</f>
        <v>.</v>
      </c>
      <c r="K841" s="2"/>
      <c r="L841" s="2"/>
      <c r="M841" s="2">
        <v>61021</v>
      </c>
      <c r="N841" s="4">
        <v>43585</v>
      </c>
      <c r="O841" s="2" t="s">
        <v>31</v>
      </c>
    </row>
    <row r="842" spans="1:15" ht="11.25" customHeight="1" x14ac:dyDescent="0.25">
      <c r="A842" s="10" t="str">
        <f t="shared" si="117"/>
        <v>POR FACTURAR - BODEGA POR FACTURAR</v>
      </c>
      <c r="B842" s="10">
        <f t="shared" si="118"/>
        <v>220012</v>
      </c>
      <c r="C842" s="10" t="str">
        <f t="shared" si="119"/>
        <v>CERADERM CREMA 200 GR</v>
      </c>
      <c r="D842" s="10">
        <f t="shared" si="122"/>
        <v>0</v>
      </c>
      <c r="E842" s="13" t="str">
        <f t="shared" si="123"/>
        <v>0</v>
      </c>
      <c r="F842" s="10" t="str">
        <f t="shared" si="124"/>
        <v/>
      </c>
      <c r="G842" s="1" t="str">
        <f t="shared" si="120"/>
        <v>220012POR FACTURAR - BODEGA POR FACTURAR</v>
      </c>
      <c r="H842" s="1" t="str">
        <f t="shared" si="121"/>
        <v>POR FACTURAR - BODEGA POR FACTURAR</v>
      </c>
      <c r="I842" s="1" t="str">
        <f t="shared" si="125"/>
        <v>.</v>
      </c>
      <c r="K842" s="2"/>
      <c r="L842" s="2" t="s">
        <v>33</v>
      </c>
      <c r="M842" s="2"/>
      <c r="N842" s="2"/>
      <c r="O842" s="2"/>
    </row>
    <row r="843" spans="1:15" ht="11.25" customHeight="1" x14ac:dyDescent="0.25">
      <c r="A843" s="10" t="str">
        <f t="shared" si="117"/>
        <v>POR FACTURAR - BODEGA POR FACTURAR</v>
      </c>
      <c r="B843" s="10">
        <f t="shared" si="118"/>
        <v>220012</v>
      </c>
      <c r="C843" s="10" t="str">
        <f t="shared" si="119"/>
        <v>CERADERM CREMA 200 GR</v>
      </c>
      <c r="D843" s="10">
        <f t="shared" si="122"/>
        <v>61931</v>
      </c>
      <c r="E843" s="13" t="str">
        <f t="shared" si="123"/>
        <v>31/7/2019</v>
      </c>
      <c r="F843" s="10">
        <f t="shared" si="124"/>
        <v>27</v>
      </c>
      <c r="G843" s="1" t="str">
        <f t="shared" si="120"/>
        <v>220012POR FACTURAR - BODEGA POR FACTURAR</v>
      </c>
      <c r="H843" s="1">
        <f t="shared" si="121"/>
        <v>0</v>
      </c>
      <c r="I843" s="1" t="str">
        <f t="shared" si="125"/>
        <v>.</v>
      </c>
      <c r="K843" s="2"/>
      <c r="L843" s="2"/>
      <c r="M843" s="2">
        <v>61931</v>
      </c>
      <c r="N843" s="4">
        <v>43677</v>
      </c>
      <c r="O843" s="2" t="s">
        <v>347</v>
      </c>
    </row>
    <row r="844" spans="1:15" ht="11.25" customHeight="1" x14ac:dyDescent="0.25">
      <c r="A844" s="10" t="str">
        <f t="shared" si="117"/>
        <v>POR FACTURAR - BODEGA POR FACTURAR</v>
      </c>
      <c r="B844" s="10">
        <f t="shared" si="118"/>
        <v>220012</v>
      </c>
      <c r="C844" s="10" t="str">
        <f t="shared" si="119"/>
        <v>CERADERM CREMA 200 GR</v>
      </c>
      <c r="D844" s="10">
        <f t="shared" si="122"/>
        <v>63471</v>
      </c>
      <c r="E844" s="13" t="str">
        <f t="shared" si="123"/>
        <v>31/12/2019</v>
      </c>
      <c r="F844" s="10">
        <f t="shared" si="124"/>
        <v>44</v>
      </c>
      <c r="G844" s="1" t="str">
        <f t="shared" si="120"/>
        <v>220012POR FACTURAR - BODEGA POR FACTURAR</v>
      </c>
      <c r="H844" s="1">
        <f t="shared" si="121"/>
        <v>0</v>
      </c>
      <c r="I844" s="1" t="str">
        <f t="shared" si="125"/>
        <v>.</v>
      </c>
      <c r="K844" s="2"/>
      <c r="L844" s="2"/>
      <c r="M844" s="2">
        <v>63471</v>
      </c>
      <c r="N844" s="4">
        <v>43830</v>
      </c>
      <c r="O844" s="2" t="s">
        <v>344</v>
      </c>
    </row>
    <row r="845" spans="1:15" ht="11.25" customHeight="1" x14ac:dyDescent="0.25">
      <c r="A845" s="10" t="str">
        <f t="shared" si="117"/>
        <v>POR FACTURAR - BODEGA POR FACTURAR</v>
      </c>
      <c r="B845" s="10">
        <f t="shared" si="118"/>
        <v>220012</v>
      </c>
      <c r="C845" s="10" t="str">
        <f t="shared" si="119"/>
        <v>CERADERM CREMA 200 GR</v>
      </c>
      <c r="D845" s="10">
        <f t="shared" si="122"/>
        <v>0</v>
      </c>
      <c r="E845" s="13" t="str">
        <f t="shared" si="123"/>
        <v/>
      </c>
      <c r="F845" s="10" t="str">
        <f t="shared" si="124"/>
        <v/>
      </c>
      <c r="G845" s="1" t="str">
        <f t="shared" si="120"/>
        <v>220012POR FACTURAR - BODEGA POR FACTURAR</v>
      </c>
      <c r="H845" s="1">
        <f t="shared" si="121"/>
        <v>0</v>
      </c>
      <c r="I845" s="1" t="str">
        <f t="shared" si="125"/>
        <v>.</v>
      </c>
      <c r="K845" s="2" t="s">
        <v>85</v>
      </c>
      <c r="L845" s="2"/>
      <c r="M845" s="2"/>
      <c r="N845" s="2" t="s">
        <v>348</v>
      </c>
      <c r="O845" s="2"/>
    </row>
    <row r="846" spans="1:15" ht="11.25" customHeight="1" x14ac:dyDescent="0.25">
      <c r="A846" s="10" t="str">
        <f t="shared" si="117"/>
        <v>POR FACTURAR - BODEGA POR FACTURAR</v>
      </c>
      <c r="B846" s="10">
        <f t="shared" si="118"/>
        <v>220012</v>
      </c>
      <c r="C846" s="10" t="str">
        <f t="shared" si="119"/>
        <v>CERADERM CREMA 200 GR</v>
      </c>
      <c r="D846" s="10">
        <f t="shared" si="122"/>
        <v>0</v>
      </c>
      <c r="E846" s="13" t="str">
        <f t="shared" si="123"/>
        <v>0</v>
      </c>
      <c r="F846" s="10" t="str">
        <f t="shared" si="124"/>
        <v/>
      </c>
      <c r="G846" s="1" t="str">
        <f t="shared" si="120"/>
        <v>220012POR FACTURAR - BODEGA POR FACTURAR</v>
      </c>
      <c r="H846" s="1">
        <f t="shared" si="121"/>
        <v>0</v>
      </c>
      <c r="I846" s="1" t="str">
        <f t="shared" si="125"/>
        <v>.</v>
      </c>
      <c r="K846" s="2" t="s">
        <v>0</v>
      </c>
      <c r="L846" s="2"/>
      <c r="M846" s="2"/>
      <c r="N846" s="2"/>
      <c r="O846" s="2"/>
    </row>
    <row r="847" spans="1:15" ht="11.25" customHeight="1" x14ac:dyDescent="0.25">
      <c r="A847" s="10" t="str">
        <f t="shared" si="117"/>
        <v>POR FACTURAR - BODEGA POR FACTURAR</v>
      </c>
      <c r="B847" s="10">
        <f t="shared" si="118"/>
        <v>220012</v>
      </c>
      <c r="C847" s="10" t="str">
        <f t="shared" si="119"/>
        <v>CERADERM CREMA 200 GR</v>
      </c>
      <c r="D847" s="10">
        <f t="shared" si="122"/>
        <v>0</v>
      </c>
      <c r="E847" s="13" t="str">
        <f t="shared" si="123"/>
        <v>0</v>
      </c>
      <c r="F847" s="10" t="str">
        <f t="shared" si="124"/>
        <v/>
      </c>
      <c r="G847" s="1" t="str">
        <f t="shared" si="120"/>
        <v>220012POR FACTURAR - BODEGA POR FACTURAR</v>
      </c>
      <c r="H847" s="1">
        <f t="shared" si="121"/>
        <v>0</v>
      </c>
      <c r="I847" s="1" t="str">
        <f t="shared" si="125"/>
        <v>.</v>
      </c>
      <c r="K847" s="2" t="s">
        <v>1</v>
      </c>
      <c r="L847" s="2"/>
      <c r="M847" s="2"/>
      <c r="N847" s="2"/>
      <c r="O847" s="2"/>
    </row>
    <row r="848" spans="1:15" ht="11.25" customHeight="1" x14ac:dyDescent="0.25">
      <c r="A848" s="10" t="str">
        <f t="shared" si="117"/>
        <v>POR FACTURAR - BODEGA POR FACTURAR</v>
      </c>
      <c r="B848" s="10">
        <f t="shared" si="118"/>
        <v>220012</v>
      </c>
      <c r="C848" s="10" t="str">
        <f t="shared" si="119"/>
        <v>CERADERM CREMA 200 GR</v>
      </c>
      <c r="D848" s="10">
        <f t="shared" si="122"/>
        <v>0</v>
      </c>
      <c r="E848" s="13" t="str">
        <f t="shared" si="123"/>
        <v>0</v>
      </c>
      <c r="F848" s="10" t="str">
        <f t="shared" si="124"/>
        <v/>
      </c>
      <c r="G848" s="1" t="str">
        <f t="shared" si="120"/>
        <v>220012POR FACTURAR - BODEGA POR FACTURAR</v>
      </c>
      <c r="H848" s="1">
        <f t="shared" si="121"/>
        <v>0</v>
      </c>
      <c r="I848" s="1" t="str">
        <f t="shared" si="125"/>
        <v>.</v>
      </c>
      <c r="K848" s="2" t="s">
        <v>2</v>
      </c>
      <c r="L848" s="2"/>
      <c r="M848" s="2"/>
      <c r="N848" s="2"/>
      <c r="O848" s="2"/>
    </row>
    <row r="849" spans="1:15" ht="11.25" customHeight="1" x14ac:dyDescent="0.25">
      <c r="A849" s="10" t="str">
        <f t="shared" si="117"/>
        <v>Bodega</v>
      </c>
      <c r="B849" s="10">
        <f t="shared" si="118"/>
        <v>220012</v>
      </c>
      <c r="C849" s="10" t="str">
        <f t="shared" si="119"/>
        <v>CERADERM CREMA 200 GR</v>
      </c>
      <c r="D849" s="10">
        <f t="shared" si="122"/>
        <v>0</v>
      </c>
      <c r="E849" s="13" t="str">
        <f t="shared" si="123"/>
        <v>0</v>
      </c>
      <c r="F849" s="10" t="str">
        <f t="shared" si="124"/>
        <v/>
      </c>
      <c r="G849" s="1" t="str">
        <f t="shared" si="120"/>
        <v>220012Bodega</v>
      </c>
      <c r="H849" s="1" t="str">
        <f t="shared" si="121"/>
        <v>Bodega</v>
      </c>
      <c r="I849" s="1" t="str">
        <f t="shared" si="125"/>
        <v>.</v>
      </c>
      <c r="K849" s="2"/>
      <c r="L849" s="2" t="s">
        <v>4</v>
      </c>
      <c r="M849" s="2"/>
      <c r="N849" s="2"/>
      <c r="O849" s="2"/>
    </row>
    <row r="850" spans="1:15" ht="11.25" customHeight="1" x14ac:dyDescent="0.25">
      <c r="A850" s="10" t="str">
        <f t="shared" si="117"/>
        <v>Bodega</v>
      </c>
      <c r="B850" s="10">
        <f t="shared" si="118"/>
        <v>220012</v>
      </c>
      <c r="C850" s="10" t="str">
        <f t="shared" si="119"/>
        <v>CERADERM CREMA 200 GR</v>
      </c>
      <c r="D850" s="10" t="str">
        <f t="shared" si="122"/>
        <v>Lote</v>
      </c>
      <c r="E850" s="13" t="str">
        <f t="shared" si="123"/>
        <v/>
      </c>
      <c r="F850" s="10" t="str">
        <f t="shared" si="124"/>
        <v/>
      </c>
      <c r="G850" s="1" t="str">
        <f t="shared" si="120"/>
        <v>220012Bodega</v>
      </c>
      <c r="H850" s="1">
        <f t="shared" si="121"/>
        <v>0</v>
      </c>
      <c r="I850" s="1" t="str">
        <f t="shared" si="125"/>
        <v>.</v>
      </c>
      <c r="K850" s="2"/>
      <c r="L850" s="2"/>
      <c r="M850" s="2" t="s">
        <v>11</v>
      </c>
      <c r="N850" s="2" t="s">
        <v>12</v>
      </c>
      <c r="O850" s="2" t="s">
        <v>13</v>
      </c>
    </row>
    <row r="851" spans="1:15" ht="11.25" customHeight="1" x14ac:dyDescent="0.25">
      <c r="A851" s="10" t="str">
        <f t="shared" si="117"/>
        <v>Bodega</v>
      </c>
      <c r="B851" s="10">
        <f t="shared" si="118"/>
        <v>220012</v>
      </c>
      <c r="C851" s="10" t="str">
        <f t="shared" si="119"/>
        <v>CERADERM CREMA 200 GR</v>
      </c>
      <c r="D851" s="10">
        <f t="shared" si="122"/>
        <v>0</v>
      </c>
      <c r="E851" s="13" t="str">
        <f t="shared" si="123"/>
        <v>0</v>
      </c>
      <c r="F851" s="10" t="str">
        <f t="shared" si="124"/>
        <v/>
      </c>
      <c r="G851" s="1" t="str">
        <f t="shared" si="120"/>
        <v>220012Bodega</v>
      </c>
      <c r="H851" s="1">
        <f t="shared" si="121"/>
        <v>0</v>
      </c>
      <c r="I851" s="1">
        <f t="shared" si="125"/>
        <v>220012</v>
      </c>
      <c r="K851" s="2" t="s">
        <v>345</v>
      </c>
      <c r="L851" s="2"/>
      <c r="M851" s="2"/>
      <c r="N851" s="2"/>
      <c r="O851" s="2"/>
    </row>
    <row r="852" spans="1:15" ht="11.25" customHeight="1" x14ac:dyDescent="0.25">
      <c r="A852" s="10" t="str">
        <f t="shared" si="117"/>
        <v>SALA DE VENTAS - BODEGA SALA DE VENTAS</v>
      </c>
      <c r="B852" s="10">
        <f t="shared" si="118"/>
        <v>220012</v>
      </c>
      <c r="C852" s="10" t="str">
        <f t="shared" si="119"/>
        <v>CERADERM CREMA 200 GR</v>
      </c>
      <c r="D852" s="10">
        <f t="shared" si="122"/>
        <v>0</v>
      </c>
      <c r="E852" s="13" t="str">
        <f t="shared" si="123"/>
        <v>0</v>
      </c>
      <c r="F852" s="10" t="str">
        <f t="shared" si="124"/>
        <v/>
      </c>
      <c r="G852" s="1" t="str">
        <f t="shared" si="120"/>
        <v>220012SALA DE VENTAS - BODEGA SALA DE VENTAS</v>
      </c>
      <c r="H852" s="1" t="str">
        <f t="shared" si="121"/>
        <v>SALA DE VENTAS - BODEGA SALA DE VENTAS</v>
      </c>
      <c r="I852" s="1" t="str">
        <f t="shared" si="125"/>
        <v>.</v>
      </c>
      <c r="K852" s="2"/>
      <c r="L852" s="2" t="s">
        <v>109</v>
      </c>
      <c r="M852" s="2"/>
      <c r="N852" s="2"/>
      <c r="O852" s="2"/>
    </row>
    <row r="853" spans="1:15" ht="11.25" customHeight="1" x14ac:dyDescent="0.25">
      <c r="A853" s="10" t="str">
        <f t="shared" si="117"/>
        <v>SALA DE VENTAS - BODEGA SALA DE VENTAS</v>
      </c>
      <c r="B853" s="10">
        <f t="shared" si="118"/>
        <v>220012</v>
      </c>
      <c r="C853" s="10" t="str">
        <f t="shared" si="119"/>
        <v>CERADERM CREMA 200 GR</v>
      </c>
      <c r="D853" s="10">
        <f t="shared" si="122"/>
        <v>61021</v>
      </c>
      <c r="E853" s="13" t="str">
        <f t="shared" si="123"/>
        <v>30/4/2019</v>
      </c>
      <c r="F853" s="10">
        <f t="shared" si="124"/>
        <v>8</v>
      </c>
      <c r="G853" s="1" t="str">
        <f t="shared" si="120"/>
        <v>220012SALA DE VENTAS - BODEGA SALA DE VENTAS</v>
      </c>
      <c r="H853" s="1">
        <f t="shared" si="121"/>
        <v>0</v>
      </c>
      <c r="I853" s="1" t="str">
        <f t="shared" si="125"/>
        <v>.</v>
      </c>
      <c r="K853" s="2"/>
      <c r="L853" s="2"/>
      <c r="M853" s="2">
        <v>61021</v>
      </c>
      <c r="N853" s="4">
        <v>43585</v>
      </c>
      <c r="O853" s="2" t="s">
        <v>58</v>
      </c>
    </row>
    <row r="854" spans="1:15" ht="11.25" customHeight="1" x14ac:dyDescent="0.25">
      <c r="A854" s="10" t="str">
        <f t="shared" si="117"/>
        <v>SALA DE VENTAS - BODEGA SALA DE VENTAS</v>
      </c>
      <c r="B854" s="10">
        <f t="shared" si="118"/>
        <v>220025</v>
      </c>
      <c r="C854" s="10" t="str">
        <f t="shared" si="119"/>
        <v>CERADERM SERUM 60 GR</v>
      </c>
      <c r="D854" s="10">
        <f t="shared" si="122"/>
        <v>0</v>
      </c>
      <c r="E854" s="13" t="str">
        <f t="shared" si="123"/>
        <v>0</v>
      </c>
      <c r="F854" s="10" t="str">
        <f t="shared" si="124"/>
        <v/>
      </c>
      <c r="G854" s="1" t="str">
        <f t="shared" si="120"/>
        <v>220025SALA DE VENTAS - BODEGA SALA DE VENTAS</v>
      </c>
      <c r="H854" s="1">
        <f t="shared" si="121"/>
        <v>0</v>
      </c>
      <c r="I854" s="1">
        <f t="shared" si="125"/>
        <v>220025</v>
      </c>
      <c r="K854" s="2" t="s">
        <v>349</v>
      </c>
      <c r="L854" s="2"/>
      <c r="M854" s="2"/>
      <c r="N854" s="2"/>
      <c r="O854" s="2"/>
    </row>
    <row r="855" spans="1:15" ht="11.25" customHeight="1" x14ac:dyDescent="0.25">
      <c r="A855" s="10" t="str">
        <f t="shared" si="117"/>
        <v>BELLCOS - BODEGA BELLCOS</v>
      </c>
      <c r="B855" s="10">
        <f t="shared" si="118"/>
        <v>220025</v>
      </c>
      <c r="C855" s="10" t="str">
        <f t="shared" si="119"/>
        <v>CERADERM SERUM 60 GR</v>
      </c>
      <c r="D855" s="10">
        <f t="shared" si="122"/>
        <v>0</v>
      </c>
      <c r="E855" s="13" t="str">
        <f t="shared" si="123"/>
        <v>0</v>
      </c>
      <c r="F855" s="10" t="str">
        <f t="shared" si="124"/>
        <v/>
      </c>
      <c r="G855" s="1" t="str">
        <f t="shared" si="120"/>
        <v>220025BELLCOS - BODEGA BELLCOS</v>
      </c>
      <c r="H855" s="1" t="str">
        <f t="shared" si="121"/>
        <v>BELLCOS - BODEGA BELLCOS</v>
      </c>
      <c r="I855" s="1" t="str">
        <f t="shared" si="125"/>
        <v>.</v>
      </c>
      <c r="K855" s="2"/>
      <c r="L855" s="2" t="s">
        <v>178</v>
      </c>
      <c r="M855" s="2"/>
      <c r="N855" s="2"/>
      <c r="O855" s="2"/>
    </row>
    <row r="856" spans="1:15" ht="11.25" customHeight="1" x14ac:dyDescent="0.25">
      <c r="A856" s="10" t="str">
        <f t="shared" si="117"/>
        <v>BELLCOS - BODEGA BELLCOS</v>
      </c>
      <c r="B856" s="10">
        <f t="shared" si="118"/>
        <v>220025</v>
      </c>
      <c r="C856" s="10" t="str">
        <f t="shared" si="119"/>
        <v>CERADERM SERUM 60 GR</v>
      </c>
      <c r="D856" s="10">
        <f t="shared" si="122"/>
        <v>41141</v>
      </c>
      <c r="E856" s="13" t="str">
        <f t="shared" si="123"/>
        <v>30/4/2017</v>
      </c>
      <c r="F856" s="10">
        <f t="shared" si="124"/>
        <v>2</v>
      </c>
      <c r="G856" s="1" t="str">
        <f t="shared" si="120"/>
        <v>220025BELLCOS - BODEGA BELLCOS</v>
      </c>
      <c r="H856" s="1">
        <f t="shared" si="121"/>
        <v>0</v>
      </c>
      <c r="I856" s="1" t="str">
        <f t="shared" si="125"/>
        <v>.</v>
      </c>
      <c r="K856" s="2"/>
      <c r="L856" s="2"/>
      <c r="M856" s="2">
        <v>41141</v>
      </c>
      <c r="N856" s="4">
        <v>42855</v>
      </c>
      <c r="O856" s="2" t="s">
        <v>43</v>
      </c>
    </row>
    <row r="857" spans="1:15" ht="11.25" customHeight="1" x14ac:dyDescent="0.25">
      <c r="A857" s="10" t="str">
        <f t="shared" si="117"/>
        <v>OFICINA - BODEGA OFICINA</v>
      </c>
      <c r="B857" s="10">
        <f t="shared" si="118"/>
        <v>220025</v>
      </c>
      <c r="C857" s="10" t="str">
        <f t="shared" si="119"/>
        <v>CERADERM SERUM 60 GR</v>
      </c>
      <c r="D857" s="10">
        <f t="shared" si="122"/>
        <v>0</v>
      </c>
      <c r="E857" s="13" t="str">
        <f t="shared" si="123"/>
        <v>0</v>
      </c>
      <c r="F857" s="10" t="str">
        <f t="shared" si="124"/>
        <v/>
      </c>
      <c r="G857" s="1" t="str">
        <f t="shared" si="120"/>
        <v>220025OFICINA - BODEGA OFICINA</v>
      </c>
      <c r="H857" s="1" t="str">
        <f t="shared" si="121"/>
        <v>OFICINA - BODEGA OFICINA</v>
      </c>
      <c r="I857" s="1" t="str">
        <f t="shared" si="125"/>
        <v>.</v>
      </c>
      <c r="K857" s="2"/>
      <c r="L857" s="2" t="s">
        <v>19</v>
      </c>
      <c r="M857" s="2"/>
      <c r="N857" s="2"/>
      <c r="O857" s="2"/>
    </row>
    <row r="858" spans="1:15" ht="11.25" customHeight="1" x14ac:dyDescent="0.25">
      <c r="A858" s="10" t="str">
        <f t="shared" si="117"/>
        <v>OFICINA - BODEGA OFICINA</v>
      </c>
      <c r="B858" s="10">
        <f t="shared" si="118"/>
        <v>220025</v>
      </c>
      <c r="C858" s="10" t="str">
        <f t="shared" si="119"/>
        <v>CERADERM SERUM 60 GR</v>
      </c>
      <c r="D858" s="10">
        <f t="shared" si="122"/>
        <v>62521</v>
      </c>
      <c r="E858" s="13" t="str">
        <f t="shared" si="123"/>
        <v>30/9/2019</v>
      </c>
      <c r="F858" s="10">
        <f t="shared" si="124"/>
        <v>40</v>
      </c>
      <c r="G858" s="1" t="str">
        <f t="shared" si="120"/>
        <v>220025OFICINA - BODEGA OFICINA</v>
      </c>
      <c r="H858" s="1">
        <f t="shared" si="121"/>
        <v>0</v>
      </c>
      <c r="I858" s="1" t="str">
        <f t="shared" si="125"/>
        <v>.</v>
      </c>
      <c r="K858" s="2"/>
      <c r="L858" s="2"/>
      <c r="M858" s="2">
        <v>62521</v>
      </c>
      <c r="N858" s="4">
        <v>43738</v>
      </c>
      <c r="O858" s="2" t="s">
        <v>106</v>
      </c>
    </row>
    <row r="859" spans="1:15" ht="11.25" customHeight="1" x14ac:dyDescent="0.25">
      <c r="A859" s="10" t="str">
        <f t="shared" si="117"/>
        <v>PERILOGISTIC - BOD PERILOGISTIC LIBERAD0S</v>
      </c>
      <c r="B859" s="10">
        <f t="shared" si="118"/>
        <v>220025</v>
      </c>
      <c r="C859" s="10" t="str">
        <f t="shared" si="119"/>
        <v>CERADERM SERUM 60 GR</v>
      </c>
      <c r="D859" s="10">
        <f t="shared" si="122"/>
        <v>0</v>
      </c>
      <c r="E859" s="13" t="str">
        <f t="shared" si="123"/>
        <v>0</v>
      </c>
      <c r="F859" s="10" t="str">
        <f t="shared" si="124"/>
        <v/>
      </c>
      <c r="G859" s="1" t="str">
        <f t="shared" si="120"/>
        <v>220025PERILOGISTIC - BOD PERILOGISTIC LIBERAD0S</v>
      </c>
      <c r="H859" s="1" t="str">
        <f t="shared" si="121"/>
        <v>PERILOGISTIC - BOD PERILOGISTIC LIBERAD0S</v>
      </c>
      <c r="I859" s="1" t="str">
        <f t="shared" si="125"/>
        <v>.</v>
      </c>
      <c r="K859" s="2"/>
      <c r="L859" s="2" t="s">
        <v>30</v>
      </c>
      <c r="M859" s="2"/>
      <c r="N859" s="2"/>
      <c r="O859" s="2"/>
    </row>
    <row r="860" spans="1:15" ht="11.25" customHeight="1" x14ac:dyDescent="0.25">
      <c r="A860" s="10" t="str">
        <f t="shared" si="117"/>
        <v>PERILOGISTIC - BOD PERILOGISTIC LIBERAD0S</v>
      </c>
      <c r="B860" s="10">
        <f t="shared" si="118"/>
        <v>220025</v>
      </c>
      <c r="C860" s="10" t="str">
        <f t="shared" si="119"/>
        <v>CERADERM SERUM 60 GR</v>
      </c>
      <c r="D860" s="10">
        <f t="shared" si="122"/>
        <v>41141</v>
      </c>
      <c r="E860" s="13" t="str">
        <f t="shared" si="123"/>
        <v>30/4/2017</v>
      </c>
      <c r="F860" s="10">
        <f t="shared" si="124"/>
        <v>12</v>
      </c>
      <c r="G860" s="1" t="str">
        <f t="shared" si="120"/>
        <v>220025PERILOGISTIC - BOD PERILOGISTIC LIBERAD0S</v>
      </c>
      <c r="H860" s="1">
        <f t="shared" si="121"/>
        <v>0</v>
      </c>
      <c r="I860" s="1" t="str">
        <f t="shared" si="125"/>
        <v>.</v>
      </c>
      <c r="K860" s="2"/>
      <c r="L860" s="2"/>
      <c r="M860" s="2">
        <v>41141</v>
      </c>
      <c r="N860" s="4">
        <v>42855</v>
      </c>
      <c r="O860" s="2" t="s">
        <v>23</v>
      </c>
    </row>
    <row r="861" spans="1:15" ht="11.25" customHeight="1" x14ac:dyDescent="0.25">
      <c r="A861" s="10" t="str">
        <f t="shared" si="117"/>
        <v>PERILOGISTIC - BOD PERILOGISTIC LIBERAD0S</v>
      </c>
      <c r="B861" s="10">
        <f t="shared" si="118"/>
        <v>220025</v>
      </c>
      <c r="C861" s="10" t="str">
        <f t="shared" si="119"/>
        <v>CERADERM SERUM 60 GR</v>
      </c>
      <c r="D861" s="10">
        <f t="shared" si="122"/>
        <v>62521</v>
      </c>
      <c r="E861" s="13" t="str">
        <f t="shared" si="123"/>
        <v>30/9/2019</v>
      </c>
      <c r="F861" s="10">
        <f t="shared" si="124"/>
        <v>79</v>
      </c>
      <c r="G861" s="1" t="str">
        <f t="shared" si="120"/>
        <v>220025PERILOGISTIC - BOD PERILOGISTIC LIBERAD0S</v>
      </c>
      <c r="H861" s="1">
        <f t="shared" si="121"/>
        <v>0</v>
      </c>
      <c r="I861" s="1" t="str">
        <f t="shared" si="125"/>
        <v>.</v>
      </c>
      <c r="K861" s="2"/>
      <c r="L861" s="2"/>
      <c r="M861" s="2">
        <v>62521</v>
      </c>
      <c r="N861" s="4">
        <v>43738</v>
      </c>
      <c r="O861" s="2" t="s">
        <v>350</v>
      </c>
    </row>
    <row r="862" spans="1:15" ht="11.25" customHeight="1" x14ac:dyDescent="0.25">
      <c r="A862" s="10" t="str">
        <f t="shared" si="117"/>
        <v>PERILOGISTIC01 - BOD PERILOGISTIC BAJA</v>
      </c>
      <c r="B862" s="10">
        <f t="shared" si="118"/>
        <v>220025</v>
      </c>
      <c r="C862" s="10" t="str">
        <f t="shared" si="119"/>
        <v>CERADERM SERUM 60 GR</v>
      </c>
      <c r="D862" s="10">
        <f t="shared" si="122"/>
        <v>0</v>
      </c>
      <c r="E862" s="13" t="str">
        <f t="shared" si="123"/>
        <v>0</v>
      </c>
      <c r="F862" s="10" t="str">
        <f t="shared" si="124"/>
        <v/>
      </c>
      <c r="G862" s="1" t="str">
        <f t="shared" si="120"/>
        <v>220025PERILOGISTIC01 - BOD PERILOGISTIC BAJA</v>
      </c>
      <c r="H862" s="1" t="str">
        <f t="shared" si="121"/>
        <v>PERILOGISTIC01 - BOD PERILOGISTIC BAJA</v>
      </c>
      <c r="I862" s="1" t="str">
        <f t="shared" si="125"/>
        <v>.</v>
      </c>
      <c r="K862" s="2"/>
      <c r="L862" s="2" t="s">
        <v>52</v>
      </c>
      <c r="M862" s="2"/>
      <c r="N862" s="2"/>
      <c r="O862" s="2"/>
    </row>
    <row r="863" spans="1:15" ht="11.25" customHeight="1" x14ac:dyDescent="0.25">
      <c r="A863" s="10" t="str">
        <f t="shared" si="117"/>
        <v>PERILOGISTIC01 - BOD PERILOGISTIC BAJA</v>
      </c>
      <c r="B863" s="10">
        <f t="shared" si="118"/>
        <v>220025</v>
      </c>
      <c r="C863" s="10" t="str">
        <f t="shared" si="119"/>
        <v>CERADERM SERUM 60 GR</v>
      </c>
      <c r="D863" s="10">
        <f t="shared" si="122"/>
        <v>33541</v>
      </c>
      <c r="E863" s="13" t="str">
        <f t="shared" si="123"/>
        <v>30/6/2015</v>
      </c>
      <c r="F863" s="10">
        <f t="shared" si="124"/>
        <v>10</v>
      </c>
      <c r="G863" s="1" t="str">
        <f t="shared" si="120"/>
        <v>220025PERILOGISTIC01 - BOD PERILOGISTIC BAJA</v>
      </c>
      <c r="H863" s="1">
        <f t="shared" si="121"/>
        <v>0</v>
      </c>
      <c r="I863" s="1" t="str">
        <f t="shared" si="125"/>
        <v>.</v>
      </c>
      <c r="K863" s="2"/>
      <c r="L863" s="2"/>
      <c r="M863" s="2">
        <v>33541</v>
      </c>
      <c r="N863" s="4">
        <v>42185</v>
      </c>
      <c r="O863" s="2" t="s">
        <v>137</v>
      </c>
    </row>
    <row r="864" spans="1:15" ht="11.25" customHeight="1" x14ac:dyDescent="0.25">
      <c r="A864" s="10" t="str">
        <f t="shared" si="117"/>
        <v>PERILOGISTIC03 - BOD PERILOGISTIC DETERIORADOS</v>
      </c>
      <c r="B864" s="10">
        <f t="shared" si="118"/>
        <v>220025</v>
      </c>
      <c r="C864" s="10" t="str">
        <f t="shared" si="119"/>
        <v>CERADERM SERUM 60 GR</v>
      </c>
      <c r="D864" s="10">
        <f t="shared" si="122"/>
        <v>0</v>
      </c>
      <c r="E864" s="13" t="str">
        <f t="shared" si="123"/>
        <v>0</v>
      </c>
      <c r="F864" s="10" t="str">
        <f t="shared" si="124"/>
        <v/>
      </c>
      <c r="G864" s="1" t="str">
        <f t="shared" si="120"/>
        <v>220025PERILOGISTIC03 - BOD PERILOGISTIC DETERIORADOS</v>
      </c>
      <c r="H864" s="1" t="str">
        <f t="shared" si="121"/>
        <v>PERILOGISTIC03 - BOD PERILOGISTIC DETERIORADOS</v>
      </c>
      <c r="I864" s="1" t="str">
        <f t="shared" si="125"/>
        <v>.</v>
      </c>
      <c r="K864" s="2"/>
      <c r="L864" s="2" t="s">
        <v>57</v>
      </c>
      <c r="M864" s="2"/>
      <c r="N864" s="2"/>
      <c r="O864" s="2"/>
    </row>
    <row r="865" spans="1:15" ht="11.25" customHeight="1" x14ac:dyDescent="0.25">
      <c r="A865" s="10" t="str">
        <f t="shared" si="117"/>
        <v>PERILOGISTIC03 - BOD PERILOGISTIC DETERIORADOS</v>
      </c>
      <c r="B865" s="10">
        <f t="shared" si="118"/>
        <v>220025</v>
      </c>
      <c r="C865" s="10" t="str">
        <f t="shared" si="119"/>
        <v>CERADERM SERUM 60 GR</v>
      </c>
      <c r="D865" s="10">
        <f t="shared" si="122"/>
        <v>41141</v>
      </c>
      <c r="E865" s="13" t="str">
        <f t="shared" si="123"/>
        <v>30/4/2017</v>
      </c>
      <c r="F865" s="10">
        <f t="shared" si="124"/>
        <v>24</v>
      </c>
      <c r="G865" s="1" t="str">
        <f t="shared" si="120"/>
        <v>220025PERILOGISTIC03 - BOD PERILOGISTIC DETERIORADOS</v>
      </c>
      <c r="H865" s="1">
        <f t="shared" si="121"/>
        <v>0</v>
      </c>
      <c r="I865" s="1" t="str">
        <f t="shared" si="125"/>
        <v>.</v>
      </c>
      <c r="K865" s="2"/>
      <c r="L865" s="2"/>
      <c r="M865" s="2">
        <v>41141</v>
      </c>
      <c r="N865" s="4">
        <v>42855</v>
      </c>
      <c r="O865" s="2" t="s">
        <v>271</v>
      </c>
    </row>
    <row r="866" spans="1:15" ht="11.25" customHeight="1" x14ac:dyDescent="0.25">
      <c r="A866" s="10" t="str">
        <f t="shared" si="117"/>
        <v>PERILOGISTIC04 - BOD PERILOGISTIC CANJE</v>
      </c>
      <c r="B866" s="10">
        <f t="shared" si="118"/>
        <v>220025</v>
      </c>
      <c r="C866" s="10" t="str">
        <f t="shared" si="119"/>
        <v>CERADERM SERUM 60 GR</v>
      </c>
      <c r="D866" s="10">
        <f t="shared" si="122"/>
        <v>0</v>
      </c>
      <c r="E866" s="13" t="str">
        <f t="shared" si="123"/>
        <v>0</v>
      </c>
      <c r="F866" s="10" t="str">
        <f t="shared" si="124"/>
        <v/>
      </c>
      <c r="G866" s="1" t="str">
        <f t="shared" si="120"/>
        <v>220025PERILOGISTIC04 - BOD PERILOGISTIC CANJE</v>
      </c>
      <c r="H866" s="1" t="str">
        <f t="shared" si="121"/>
        <v>PERILOGISTIC04 - BOD PERILOGISTIC CANJE</v>
      </c>
      <c r="I866" s="1" t="str">
        <f t="shared" si="125"/>
        <v>.</v>
      </c>
      <c r="K866" s="2"/>
      <c r="L866" s="2" t="s">
        <v>59</v>
      </c>
      <c r="M866" s="2"/>
      <c r="N866" s="2"/>
      <c r="O866" s="2"/>
    </row>
    <row r="867" spans="1:15" ht="11.25" customHeight="1" x14ac:dyDescent="0.25">
      <c r="A867" s="10" t="str">
        <f t="shared" si="117"/>
        <v>PERILOGISTIC04 - BOD PERILOGISTIC CANJE</v>
      </c>
      <c r="B867" s="10">
        <f t="shared" si="118"/>
        <v>220025</v>
      </c>
      <c r="C867" s="10" t="str">
        <f t="shared" si="119"/>
        <v>CERADERM SERUM 60 GR</v>
      </c>
      <c r="D867" s="10">
        <f t="shared" si="122"/>
        <v>41141</v>
      </c>
      <c r="E867" s="13" t="str">
        <f t="shared" si="123"/>
        <v>30/4/2017</v>
      </c>
      <c r="F867" s="10">
        <f t="shared" si="124"/>
        <v>6</v>
      </c>
      <c r="G867" s="1" t="str">
        <f t="shared" si="120"/>
        <v>220025PERILOGISTIC04 - BOD PERILOGISTIC CANJE</v>
      </c>
      <c r="H867" s="1">
        <f t="shared" si="121"/>
        <v>0</v>
      </c>
      <c r="I867" s="1" t="str">
        <f t="shared" si="125"/>
        <v>.</v>
      </c>
      <c r="K867" s="2"/>
      <c r="L867" s="2"/>
      <c r="M867" s="2">
        <v>41141</v>
      </c>
      <c r="N867" s="4">
        <v>42855</v>
      </c>
      <c r="O867" s="2" t="s">
        <v>25</v>
      </c>
    </row>
    <row r="868" spans="1:15" ht="11.25" customHeight="1" x14ac:dyDescent="0.25">
      <c r="A868" s="10" t="str">
        <f t="shared" si="117"/>
        <v>POR FACTURAR - BODEGA POR FACTURAR</v>
      </c>
      <c r="B868" s="10">
        <f t="shared" si="118"/>
        <v>220025</v>
      </c>
      <c r="C868" s="10" t="str">
        <f t="shared" si="119"/>
        <v>CERADERM SERUM 60 GR</v>
      </c>
      <c r="D868" s="10">
        <f t="shared" si="122"/>
        <v>0</v>
      </c>
      <c r="E868" s="13" t="str">
        <f t="shared" si="123"/>
        <v>0</v>
      </c>
      <c r="F868" s="10" t="str">
        <f t="shared" si="124"/>
        <v/>
      </c>
      <c r="G868" s="1" t="str">
        <f t="shared" si="120"/>
        <v>220025POR FACTURAR - BODEGA POR FACTURAR</v>
      </c>
      <c r="H868" s="1" t="str">
        <f t="shared" si="121"/>
        <v>POR FACTURAR - BODEGA POR FACTURAR</v>
      </c>
      <c r="I868" s="1" t="str">
        <f t="shared" si="125"/>
        <v>.</v>
      </c>
      <c r="K868" s="2"/>
      <c r="L868" s="2" t="s">
        <v>33</v>
      </c>
      <c r="M868" s="2"/>
      <c r="N868" s="2"/>
      <c r="O868" s="2"/>
    </row>
    <row r="869" spans="1:15" ht="11.25" customHeight="1" x14ac:dyDescent="0.25">
      <c r="A869" s="10" t="str">
        <f t="shared" si="117"/>
        <v>POR FACTURAR - BODEGA POR FACTURAR</v>
      </c>
      <c r="B869" s="10">
        <f t="shared" si="118"/>
        <v>220025</v>
      </c>
      <c r="C869" s="10" t="str">
        <f t="shared" si="119"/>
        <v>CERADERM SERUM 60 GR</v>
      </c>
      <c r="D869" s="10">
        <f t="shared" si="122"/>
        <v>62521</v>
      </c>
      <c r="E869" s="13" t="str">
        <f t="shared" si="123"/>
        <v>30/9/2019</v>
      </c>
      <c r="F869" s="10">
        <f t="shared" si="124"/>
        <v>30</v>
      </c>
      <c r="G869" s="1" t="str">
        <f t="shared" si="120"/>
        <v>220025POR FACTURAR - BODEGA POR FACTURAR</v>
      </c>
      <c r="H869" s="1">
        <f t="shared" si="121"/>
        <v>0</v>
      </c>
      <c r="I869" s="1" t="str">
        <f t="shared" si="125"/>
        <v>.</v>
      </c>
      <c r="K869" s="2"/>
      <c r="L869" s="2"/>
      <c r="M869" s="2">
        <v>62521</v>
      </c>
      <c r="N869" s="4">
        <v>43738</v>
      </c>
      <c r="O869" s="2" t="s">
        <v>97</v>
      </c>
    </row>
    <row r="870" spans="1:15" ht="11.25" customHeight="1" x14ac:dyDescent="0.25">
      <c r="A870" s="10" t="str">
        <f t="shared" si="117"/>
        <v>SALA DE VENTAS - BODEGA SALA DE VENTAS</v>
      </c>
      <c r="B870" s="10">
        <f t="shared" si="118"/>
        <v>220025</v>
      </c>
      <c r="C870" s="10" t="str">
        <f t="shared" si="119"/>
        <v>CERADERM SERUM 60 GR</v>
      </c>
      <c r="D870" s="10">
        <f t="shared" si="122"/>
        <v>0</v>
      </c>
      <c r="E870" s="13" t="str">
        <f t="shared" si="123"/>
        <v>0</v>
      </c>
      <c r="F870" s="10" t="str">
        <f t="shared" si="124"/>
        <v/>
      </c>
      <c r="G870" s="1" t="str">
        <f t="shared" si="120"/>
        <v>220025SALA DE VENTAS - BODEGA SALA DE VENTAS</v>
      </c>
      <c r="H870" s="1" t="str">
        <f t="shared" si="121"/>
        <v>SALA DE VENTAS - BODEGA SALA DE VENTAS</v>
      </c>
      <c r="I870" s="1" t="str">
        <f t="shared" si="125"/>
        <v>.</v>
      </c>
      <c r="K870" s="2"/>
      <c r="L870" s="2" t="s">
        <v>109</v>
      </c>
      <c r="M870" s="2"/>
      <c r="N870" s="2"/>
      <c r="O870" s="2"/>
    </row>
    <row r="871" spans="1:15" ht="11.25" customHeight="1" x14ac:dyDescent="0.25">
      <c r="A871" s="10" t="str">
        <f t="shared" si="117"/>
        <v>SALA DE VENTAS - BODEGA SALA DE VENTAS</v>
      </c>
      <c r="B871" s="10">
        <f t="shared" si="118"/>
        <v>220025</v>
      </c>
      <c r="C871" s="10" t="str">
        <f t="shared" si="119"/>
        <v>CERADERM SERUM 60 GR</v>
      </c>
      <c r="D871" s="10">
        <f t="shared" si="122"/>
        <v>62521</v>
      </c>
      <c r="E871" s="13" t="str">
        <f t="shared" si="123"/>
        <v>30/9/2019</v>
      </c>
      <c r="F871" s="10">
        <f t="shared" si="124"/>
        <v>16</v>
      </c>
      <c r="G871" s="1" t="str">
        <f t="shared" si="120"/>
        <v>220025SALA DE VENTAS - BODEGA SALA DE VENTAS</v>
      </c>
      <c r="H871" s="1">
        <f t="shared" si="121"/>
        <v>0</v>
      </c>
      <c r="I871" s="1" t="str">
        <f t="shared" si="125"/>
        <v>.</v>
      </c>
      <c r="K871" s="2"/>
      <c r="L871" s="2"/>
      <c r="M871" s="2">
        <v>62521</v>
      </c>
      <c r="N871" s="4">
        <v>43738</v>
      </c>
      <c r="O871" s="2" t="s">
        <v>173</v>
      </c>
    </row>
    <row r="872" spans="1:15" ht="11.25" customHeight="1" x14ac:dyDescent="0.25">
      <c r="A872" s="10" t="str">
        <f t="shared" si="117"/>
        <v>SALA DE VENTAS - BODEGA SALA DE VENTAS</v>
      </c>
      <c r="B872" s="10">
        <f t="shared" si="118"/>
        <v>220034</v>
      </c>
      <c r="C872" s="10" t="str">
        <f t="shared" si="119"/>
        <v>DERMATOPIC BARRA 90 GR</v>
      </c>
      <c r="D872" s="10">
        <f t="shared" si="122"/>
        <v>0</v>
      </c>
      <c r="E872" s="13" t="str">
        <f t="shared" si="123"/>
        <v>0</v>
      </c>
      <c r="F872" s="10" t="str">
        <f t="shared" si="124"/>
        <v/>
      </c>
      <c r="G872" s="1" t="str">
        <f t="shared" si="120"/>
        <v>220034SALA DE VENTAS - BODEGA SALA DE VENTAS</v>
      </c>
      <c r="H872" s="1">
        <f t="shared" si="121"/>
        <v>0</v>
      </c>
      <c r="I872" s="1">
        <f t="shared" si="125"/>
        <v>220034</v>
      </c>
      <c r="K872" s="2" t="s">
        <v>351</v>
      </c>
      <c r="L872" s="2"/>
      <c r="M872" s="2"/>
      <c r="N872" s="2"/>
      <c r="O872" s="2"/>
    </row>
    <row r="873" spans="1:15" ht="11.25" customHeight="1" x14ac:dyDescent="0.25">
      <c r="A873" s="10" t="str">
        <f t="shared" si="117"/>
        <v>PERILOGISTIC - BOD PERILOGISTIC LIBERAD0S</v>
      </c>
      <c r="B873" s="10">
        <f t="shared" si="118"/>
        <v>220034</v>
      </c>
      <c r="C873" s="10" t="str">
        <f t="shared" si="119"/>
        <v>DERMATOPIC BARRA 90 GR</v>
      </c>
      <c r="D873" s="10">
        <f t="shared" si="122"/>
        <v>0</v>
      </c>
      <c r="E873" s="13" t="str">
        <f t="shared" si="123"/>
        <v>0</v>
      </c>
      <c r="F873" s="10" t="str">
        <f t="shared" si="124"/>
        <v/>
      </c>
      <c r="G873" s="1" t="str">
        <f t="shared" si="120"/>
        <v>220034PERILOGISTIC - BOD PERILOGISTIC LIBERAD0S</v>
      </c>
      <c r="H873" s="1" t="str">
        <f t="shared" si="121"/>
        <v>PERILOGISTIC - BOD PERILOGISTIC LIBERAD0S</v>
      </c>
      <c r="I873" s="1" t="str">
        <f t="shared" si="125"/>
        <v>.</v>
      </c>
      <c r="K873" s="2"/>
      <c r="L873" s="2" t="s">
        <v>30</v>
      </c>
      <c r="M873" s="2"/>
      <c r="N873" s="2"/>
      <c r="O873" s="2"/>
    </row>
    <row r="874" spans="1:15" ht="11.25" customHeight="1" x14ac:dyDescent="0.25">
      <c r="A874" s="10" t="str">
        <f t="shared" si="117"/>
        <v>PERILOGISTIC - BOD PERILOGISTIC LIBERAD0S</v>
      </c>
      <c r="B874" s="10">
        <f t="shared" si="118"/>
        <v>220034</v>
      </c>
      <c r="C874" s="10" t="str">
        <f t="shared" si="119"/>
        <v>DERMATOPIC BARRA 90 GR</v>
      </c>
      <c r="D874" s="10">
        <f t="shared" si="122"/>
        <v>60081</v>
      </c>
      <c r="E874" s="13" t="str">
        <f t="shared" si="123"/>
        <v>30/1/2019</v>
      </c>
      <c r="F874" s="10">
        <f t="shared" si="124"/>
        <v>1</v>
      </c>
      <c r="G874" s="1" t="str">
        <f t="shared" si="120"/>
        <v>220034PERILOGISTIC - BOD PERILOGISTIC LIBERAD0S</v>
      </c>
      <c r="H874" s="1">
        <f t="shared" si="121"/>
        <v>0</v>
      </c>
      <c r="I874" s="1" t="str">
        <f t="shared" si="125"/>
        <v>.</v>
      </c>
      <c r="K874" s="2"/>
      <c r="L874" s="2"/>
      <c r="M874" s="2">
        <v>60081</v>
      </c>
      <c r="N874" s="4">
        <v>43495</v>
      </c>
      <c r="O874" s="2" t="s">
        <v>53</v>
      </c>
    </row>
    <row r="875" spans="1:15" ht="11.25" customHeight="1" x14ac:dyDescent="0.25">
      <c r="A875" s="10" t="str">
        <f t="shared" si="117"/>
        <v>PERILOGISTIC - BOD PERILOGISTIC LIBERAD0S</v>
      </c>
      <c r="B875" s="10">
        <f t="shared" si="118"/>
        <v>220034</v>
      </c>
      <c r="C875" s="10" t="str">
        <f t="shared" si="119"/>
        <v>DERMATOPIC BARRA 90 GR</v>
      </c>
      <c r="D875" s="10">
        <f t="shared" si="122"/>
        <v>61471</v>
      </c>
      <c r="E875" s="13" t="str">
        <f t="shared" si="123"/>
        <v>31/5/2019</v>
      </c>
      <c r="F875" s="10">
        <f t="shared" si="124"/>
        <v>3275</v>
      </c>
      <c r="G875" s="1" t="str">
        <f t="shared" si="120"/>
        <v>220034PERILOGISTIC - BOD PERILOGISTIC LIBERAD0S</v>
      </c>
      <c r="H875" s="1">
        <f t="shared" si="121"/>
        <v>0</v>
      </c>
      <c r="I875" s="1" t="str">
        <f t="shared" si="125"/>
        <v>.</v>
      </c>
      <c r="K875" s="2"/>
      <c r="L875" s="2"/>
      <c r="M875" s="2">
        <v>61471</v>
      </c>
      <c r="N875" s="4">
        <v>43616</v>
      </c>
      <c r="O875" s="2" t="s">
        <v>352</v>
      </c>
    </row>
    <row r="876" spans="1:15" ht="11.25" customHeight="1" x14ac:dyDescent="0.25">
      <c r="A876" s="10" t="str">
        <f t="shared" si="117"/>
        <v>PERILOGISTIC01 - BOD PERILOGISTIC BAJA</v>
      </c>
      <c r="B876" s="10">
        <f t="shared" si="118"/>
        <v>220034</v>
      </c>
      <c r="C876" s="10" t="str">
        <f t="shared" si="119"/>
        <v>DERMATOPIC BARRA 90 GR</v>
      </c>
      <c r="D876" s="10">
        <f t="shared" si="122"/>
        <v>0</v>
      </c>
      <c r="E876" s="13" t="str">
        <f t="shared" si="123"/>
        <v>0</v>
      </c>
      <c r="F876" s="10" t="str">
        <f t="shared" si="124"/>
        <v/>
      </c>
      <c r="G876" s="1" t="str">
        <f t="shared" si="120"/>
        <v>220034PERILOGISTIC01 - BOD PERILOGISTIC BAJA</v>
      </c>
      <c r="H876" s="1" t="str">
        <f t="shared" si="121"/>
        <v>PERILOGISTIC01 - BOD PERILOGISTIC BAJA</v>
      </c>
      <c r="I876" s="1" t="str">
        <f t="shared" si="125"/>
        <v>.</v>
      </c>
      <c r="K876" s="2"/>
      <c r="L876" s="2" t="s">
        <v>52</v>
      </c>
      <c r="M876" s="2"/>
      <c r="N876" s="2"/>
      <c r="O876" s="2"/>
    </row>
    <row r="877" spans="1:15" ht="11.25" customHeight="1" x14ac:dyDescent="0.25">
      <c r="A877" s="10" t="str">
        <f t="shared" si="117"/>
        <v>PERILOGISTIC01 - BOD PERILOGISTIC BAJA</v>
      </c>
      <c r="B877" s="10">
        <f t="shared" si="118"/>
        <v>220034</v>
      </c>
      <c r="C877" s="10" t="str">
        <f t="shared" si="119"/>
        <v>DERMATOPIC BARRA 90 GR</v>
      </c>
      <c r="D877" s="10">
        <f t="shared" si="122"/>
        <v>30101</v>
      </c>
      <c r="E877" s="13" t="str">
        <f t="shared" si="123"/>
        <v>31/1/2016</v>
      </c>
      <c r="F877" s="10">
        <f t="shared" si="124"/>
        <v>4</v>
      </c>
      <c r="G877" s="1" t="str">
        <f t="shared" si="120"/>
        <v>220034PERILOGISTIC01 - BOD PERILOGISTIC BAJA</v>
      </c>
      <c r="H877" s="1">
        <f t="shared" si="121"/>
        <v>0</v>
      </c>
      <c r="I877" s="1" t="str">
        <f t="shared" si="125"/>
        <v>.</v>
      </c>
      <c r="K877" s="2"/>
      <c r="L877" s="2"/>
      <c r="M877" s="2">
        <v>30101</v>
      </c>
      <c r="N877" s="4">
        <v>42400</v>
      </c>
      <c r="O877" s="2" t="s">
        <v>54</v>
      </c>
    </row>
    <row r="878" spans="1:15" ht="11.25" customHeight="1" x14ac:dyDescent="0.25">
      <c r="A878" s="10" t="str">
        <f t="shared" si="117"/>
        <v>SALA DE VENTAS - BODEGA SALA DE VENTAS</v>
      </c>
      <c r="B878" s="10">
        <f t="shared" si="118"/>
        <v>220034</v>
      </c>
      <c r="C878" s="10" t="str">
        <f t="shared" si="119"/>
        <v>DERMATOPIC BARRA 90 GR</v>
      </c>
      <c r="D878" s="10">
        <f t="shared" si="122"/>
        <v>0</v>
      </c>
      <c r="E878" s="13" t="str">
        <f t="shared" si="123"/>
        <v>0</v>
      </c>
      <c r="F878" s="10" t="str">
        <f t="shared" si="124"/>
        <v/>
      </c>
      <c r="G878" s="1" t="str">
        <f t="shared" si="120"/>
        <v>220034SALA DE VENTAS - BODEGA SALA DE VENTAS</v>
      </c>
      <c r="H878" s="1" t="str">
        <f t="shared" si="121"/>
        <v>SALA DE VENTAS - BODEGA SALA DE VENTAS</v>
      </c>
      <c r="I878" s="1" t="str">
        <f t="shared" si="125"/>
        <v>.</v>
      </c>
      <c r="K878" s="2"/>
      <c r="L878" s="2" t="s">
        <v>109</v>
      </c>
      <c r="M878" s="2"/>
      <c r="N878" s="2"/>
      <c r="O878" s="2"/>
    </row>
    <row r="879" spans="1:15" ht="11.25" customHeight="1" x14ac:dyDescent="0.25">
      <c r="A879" s="10" t="str">
        <f t="shared" si="117"/>
        <v>SALA DE VENTAS - BODEGA SALA DE VENTAS</v>
      </c>
      <c r="B879" s="10">
        <f t="shared" si="118"/>
        <v>220034</v>
      </c>
      <c r="C879" s="10" t="str">
        <f t="shared" si="119"/>
        <v>DERMATOPIC BARRA 90 GR</v>
      </c>
      <c r="D879" s="10">
        <f t="shared" si="122"/>
        <v>60081</v>
      </c>
      <c r="E879" s="13" t="str">
        <f t="shared" si="123"/>
        <v>30/1/2019</v>
      </c>
      <c r="F879" s="10">
        <f t="shared" si="124"/>
        <v>1</v>
      </c>
      <c r="G879" s="1" t="str">
        <f t="shared" si="120"/>
        <v>220034SALA DE VENTAS - BODEGA SALA DE VENTAS</v>
      </c>
      <c r="H879" s="1">
        <f t="shared" si="121"/>
        <v>0</v>
      </c>
      <c r="I879" s="1" t="str">
        <f t="shared" si="125"/>
        <v>.</v>
      </c>
      <c r="K879" s="2"/>
      <c r="L879" s="2"/>
      <c r="M879" s="2">
        <v>60081</v>
      </c>
      <c r="N879" s="4">
        <v>43495</v>
      </c>
      <c r="O879" s="2" t="s">
        <v>53</v>
      </c>
    </row>
    <row r="880" spans="1:15" ht="11.25" customHeight="1" x14ac:dyDescent="0.25">
      <c r="A880" s="10" t="str">
        <f t="shared" si="117"/>
        <v>SALA DE VENTAS - BODEGA SALA DE VENTAS</v>
      </c>
      <c r="B880" s="10">
        <f t="shared" si="118"/>
        <v>220038</v>
      </c>
      <c r="C880" s="10" t="str">
        <f t="shared" si="119"/>
        <v>CERADERM BODY MILK 290 ML</v>
      </c>
      <c r="D880" s="10">
        <f t="shared" si="122"/>
        <v>0</v>
      </c>
      <c r="E880" s="13" t="str">
        <f t="shared" si="123"/>
        <v>0</v>
      </c>
      <c r="F880" s="10" t="str">
        <f t="shared" si="124"/>
        <v/>
      </c>
      <c r="G880" s="1" t="str">
        <f t="shared" si="120"/>
        <v>220038SALA DE VENTAS - BODEGA SALA DE VENTAS</v>
      </c>
      <c r="H880" s="1">
        <f t="shared" si="121"/>
        <v>0</v>
      </c>
      <c r="I880" s="1">
        <f t="shared" si="125"/>
        <v>220038</v>
      </c>
      <c r="K880" s="2" t="s">
        <v>353</v>
      </c>
      <c r="L880" s="2"/>
      <c r="M880" s="2"/>
      <c r="N880" s="2"/>
      <c r="O880" s="2"/>
    </row>
    <row r="881" spans="1:15" ht="11.25" customHeight="1" x14ac:dyDescent="0.25">
      <c r="A881" s="10" t="str">
        <f t="shared" si="117"/>
        <v>OFICINA - BODEGA OFICINA</v>
      </c>
      <c r="B881" s="10">
        <f t="shared" si="118"/>
        <v>220038</v>
      </c>
      <c r="C881" s="10" t="str">
        <f t="shared" si="119"/>
        <v>CERADERM BODY MILK 290 ML</v>
      </c>
      <c r="D881" s="10">
        <f t="shared" si="122"/>
        <v>0</v>
      </c>
      <c r="E881" s="13" t="str">
        <f t="shared" si="123"/>
        <v>0</v>
      </c>
      <c r="F881" s="10" t="str">
        <f t="shared" si="124"/>
        <v/>
      </c>
      <c r="G881" s="1" t="str">
        <f t="shared" si="120"/>
        <v>220038OFICINA - BODEGA OFICINA</v>
      </c>
      <c r="H881" s="1" t="str">
        <f t="shared" si="121"/>
        <v>OFICINA - BODEGA OFICINA</v>
      </c>
      <c r="I881" s="1" t="str">
        <f t="shared" si="125"/>
        <v>.</v>
      </c>
      <c r="K881" s="2"/>
      <c r="L881" s="2" t="s">
        <v>19</v>
      </c>
      <c r="M881" s="2"/>
      <c r="N881" s="2"/>
      <c r="O881" s="2"/>
    </row>
    <row r="882" spans="1:15" ht="11.25" customHeight="1" x14ac:dyDescent="0.25">
      <c r="A882" s="10" t="str">
        <f t="shared" si="117"/>
        <v>OFICINA - BODEGA OFICINA</v>
      </c>
      <c r="B882" s="10">
        <f t="shared" si="118"/>
        <v>220038</v>
      </c>
      <c r="C882" s="10" t="str">
        <f t="shared" si="119"/>
        <v>CERADERM BODY MILK 290 ML</v>
      </c>
      <c r="D882" s="10">
        <f t="shared" si="122"/>
        <v>52121</v>
      </c>
      <c r="E882" s="13" t="str">
        <f t="shared" si="123"/>
        <v>31/1/2017</v>
      </c>
      <c r="F882" s="10">
        <f t="shared" si="124"/>
        <v>4</v>
      </c>
      <c r="G882" s="1" t="str">
        <f t="shared" si="120"/>
        <v>220038OFICINA - BODEGA OFICINA</v>
      </c>
      <c r="H882" s="1">
        <f t="shared" si="121"/>
        <v>0</v>
      </c>
      <c r="I882" s="1" t="str">
        <f t="shared" si="125"/>
        <v>.</v>
      </c>
      <c r="K882" s="2"/>
      <c r="L882" s="2"/>
      <c r="M882" s="2">
        <v>52121</v>
      </c>
      <c r="N882" s="4">
        <v>42766</v>
      </c>
      <c r="O882" s="2" t="s">
        <v>54</v>
      </c>
    </row>
    <row r="883" spans="1:15" ht="11.25" customHeight="1" x14ac:dyDescent="0.25">
      <c r="A883" s="10" t="str">
        <f t="shared" si="117"/>
        <v>OFICINA - BODEGA OFICINA</v>
      </c>
      <c r="B883" s="10">
        <f t="shared" si="118"/>
        <v>220038</v>
      </c>
      <c r="C883" s="10" t="str">
        <f t="shared" si="119"/>
        <v>CERADERM BODY MILK 290 ML</v>
      </c>
      <c r="D883" s="10">
        <f t="shared" si="122"/>
        <v>61371</v>
      </c>
      <c r="E883" s="13" t="str">
        <f t="shared" si="123"/>
        <v>30/11/2017</v>
      </c>
      <c r="F883" s="10">
        <f t="shared" si="124"/>
        <v>39</v>
      </c>
      <c r="G883" s="1" t="str">
        <f t="shared" si="120"/>
        <v>220038OFICINA - BODEGA OFICINA</v>
      </c>
      <c r="H883" s="1">
        <f t="shared" si="121"/>
        <v>0</v>
      </c>
      <c r="I883" s="1" t="str">
        <f t="shared" si="125"/>
        <v>.</v>
      </c>
      <c r="K883" s="2"/>
      <c r="L883" s="2"/>
      <c r="M883" s="2">
        <v>61371</v>
      </c>
      <c r="N883" s="4">
        <v>43069</v>
      </c>
      <c r="O883" s="2" t="s">
        <v>155</v>
      </c>
    </row>
    <row r="884" spans="1:15" ht="11.25" customHeight="1" x14ac:dyDescent="0.25">
      <c r="A884" s="10" t="str">
        <f t="shared" si="117"/>
        <v>OFICINAVENCIDOS - BODEGA OFICINA VENCIDOS- MAL ESTADO</v>
      </c>
      <c r="B884" s="10">
        <f t="shared" si="118"/>
        <v>220038</v>
      </c>
      <c r="C884" s="10" t="str">
        <f t="shared" si="119"/>
        <v>CERADERM BODY MILK 290 ML</v>
      </c>
      <c r="D884" s="10">
        <f t="shared" si="122"/>
        <v>0</v>
      </c>
      <c r="E884" s="13" t="str">
        <f t="shared" si="123"/>
        <v>0</v>
      </c>
      <c r="F884" s="10" t="str">
        <f t="shared" si="124"/>
        <v/>
      </c>
      <c r="G884" s="1" t="str">
        <f t="shared" si="120"/>
        <v>220038OFICINAVENCIDOS - BODEGA OFICINA VENCIDOS- MAL ESTADO</v>
      </c>
      <c r="H884" s="1" t="str">
        <f t="shared" si="121"/>
        <v>OFICINAVENCIDOS - BODEGA OFICINA VENCIDOS- MAL ESTADO</v>
      </c>
      <c r="I884" s="1" t="str">
        <f t="shared" si="125"/>
        <v>.</v>
      </c>
      <c r="K884" s="2"/>
      <c r="L884" s="2" t="s">
        <v>354</v>
      </c>
      <c r="M884" s="2"/>
      <c r="N884" s="2"/>
      <c r="O884" s="2"/>
    </row>
    <row r="885" spans="1:15" ht="11.25" customHeight="1" x14ac:dyDescent="0.25">
      <c r="A885" s="10" t="str">
        <f t="shared" si="117"/>
        <v>OFICINAVENCIDOS - BODEGA OFICINA VENCIDOS- MAL ESTADO</v>
      </c>
      <c r="B885" s="10">
        <f t="shared" si="118"/>
        <v>220038</v>
      </c>
      <c r="C885" s="10" t="str">
        <f t="shared" si="119"/>
        <v>CERADERM BODY MILK 290 ML</v>
      </c>
      <c r="D885" s="10">
        <f t="shared" si="122"/>
        <v>52121</v>
      </c>
      <c r="E885" s="13" t="str">
        <f t="shared" si="123"/>
        <v>31/1/2017</v>
      </c>
      <c r="F885" s="10">
        <f t="shared" si="124"/>
        <v>15</v>
      </c>
      <c r="G885" s="1" t="str">
        <f t="shared" si="120"/>
        <v>220038OFICINAVENCIDOS - BODEGA OFICINA VENCIDOS- MAL ESTADO</v>
      </c>
      <c r="H885" s="1">
        <f t="shared" si="121"/>
        <v>0</v>
      </c>
      <c r="I885" s="1" t="str">
        <f t="shared" si="125"/>
        <v>.</v>
      </c>
      <c r="K885" s="2"/>
      <c r="L885" s="2"/>
      <c r="M885" s="2">
        <v>52121</v>
      </c>
      <c r="N885" s="4">
        <v>42766</v>
      </c>
      <c r="O885" s="2" t="s">
        <v>159</v>
      </c>
    </row>
    <row r="886" spans="1:15" ht="11.25" customHeight="1" x14ac:dyDescent="0.25">
      <c r="A886" s="10" t="str">
        <f t="shared" si="117"/>
        <v>PERILOGISTIC - BOD PERILOGISTIC LIBERAD0S</v>
      </c>
      <c r="B886" s="10">
        <f t="shared" si="118"/>
        <v>220038</v>
      </c>
      <c r="C886" s="10" t="str">
        <f t="shared" si="119"/>
        <v>CERADERM BODY MILK 290 ML</v>
      </c>
      <c r="D886" s="10">
        <f t="shared" si="122"/>
        <v>0</v>
      </c>
      <c r="E886" s="13" t="str">
        <f t="shared" si="123"/>
        <v>0</v>
      </c>
      <c r="F886" s="10" t="str">
        <f t="shared" si="124"/>
        <v/>
      </c>
      <c r="G886" s="1" t="str">
        <f t="shared" si="120"/>
        <v>220038PERILOGISTIC - BOD PERILOGISTIC LIBERAD0S</v>
      </c>
      <c r="H886" s="1" t="str">
        <f t="shared" si="121"/>
        <v>PERILOGISTIC - BOD PERILOGISTIC LIBERAD0S</v>
      </c>
      <c r="I886" s="1" t="str">
        <f t="shared" si="125"/>
        <v>.</v>
      </c>
      <c r="K886" s="2"/>
      <c r="L886" s="2" t="s">
        <v>30</v>
      </c>
      <c r="M886" s="2"/>
      <c r="N886" s="2"/>
      <c r="O886" s="2"/>
    </row>
    <row r="887" spans="1:15" ht="11.25" customHeight="1" x14ac:dyDescent="0.25">
      <c r="A887" s="10" t="str">
        <f t="shared" si="117"/>
        <v>PERILOGISTIC - BOD PERILOGISTIC LIBERAD0S</v>
      </c>
      <c r="B887" s="10">
        <f t="shared" si="118"/>
        <v>220038</v>
      </c>
      <c r="C887" s="10" t="str">
        <f t="shared" si="119"/>
        <v>CERADERM BODY MILK 290 ML</v>
      </c>
      <c r="D887" s="10">
        <f t="shared" si="122"/>
        <v>61371</v>
      </c>
      <c r="E887" s="13" t="str">
        <f t="shared" si="123"/>
        <v>30/11/2017</v>
      </c>
      <c r="F887" s="10">
        <f t="shared" si="124"/>
        <v>45</v>
      </c>
      <c r="G887" s="1" t="str">
        <f t="shared" si="120"/>
        <v>220038PERILOGISTIC - BOD PERILOGISTIC LIBERAD0S</v>
      </c>
      <c r="H887" s="1">
        <f t="shared" si="121"/>
        <v>0</v>
      </c>
      <c r="I887" s="1" t="str">
        <f t="shared" si="125"/>
        <v>.</v>
      </c>
      <c r="K887" s="2"/>
      <c r="L887" s="2"/>
      <c r="M887" s="2">
        <v>61371</v>
      </c>
      <c r="N887" s="4">
        <v>43069</v>
      </c>
      <c r="O887" s="2" t="s">
        <v>272</v>
      </c>
    </row>
    <row r="888" spans="1:15" ht="11.25" customHeight="1" x14ac:dyDescent="0.25">
      <c r="A888" s="10" t="str">
        <f t="shared" si="117"/>
        <v>PERILOGISTIC - BOD PERILOGISTIC LIBERAD0S</v>
      </c>
      <c r="B888" s="10">
        <f t="shared" si="118"/>
        <v>220038</v>
      </c>
      <c r="C888" s="10" t="str">
        <f t="shared" si="119"/>
        <v>CERADERM BODY MILK 290 ML</v>
      </c>
      <c r="D888" s="10">
        <f t="shared" si="122"/>
        <v>62671</v>
      </c>
      <c r="E888" s="13" t="str">
        <f t="shared" si="123"/>
        <v>30/9/2019</v>
      </c>
      <c r="F888" s="10">
        <f t="shared" si="124"/>
        <v>869</v>
      </c>
      <c r="G888" s="1" t="str">
        <f t="shared" si="120"/>
        <v>220038PERILOGISTIC - BOD PERILOGISTIC LIBERAD0S</v>
      </c>
      <c r="H888" s="1">
        <f t="shared" si="121"/>
        <v>0</v>
      </c>
      <c r="I888" s="1" t="str">
        <f t="shared" si="125"/>
        <v>.</v>
      </c>
      <c r="K888" s="2"/>
      <c r="L888" s="2"/>
      <c r="M888" s="2">
        <v>62671</v>
      </c>
      <c r="N888" s="4">
        <v>43738</v>
      </c>
      <c r="O888" s="2" t="s">
        <v>355</v>
      </c>
    </row>
    <row r="889" spans="1:15" ht="11.25" customHeight="1" x14ac:dyDescent="0.25">
      <c r="A889" s="10" t="str">
        <f t="shared" si="117"/>
        <v>PERILOGISTIC01 - BOD PERILOGISTIC BAJA</v>
      </c>
      <c r="B889" s="10">
        <f t="shared" si="118"/>
        <v>220038</v>
      </c>
      <c r="C889" s="10" t="str">
        <f t="shared" si="119"/>
        <v>CERADERM BODY MILK 290 ML</v>
      </c>
      <c r="D889" s="10">
        <f t="shared" si="122"/>
        <v>0</v>
      </c>
      <c r="E889" s="13" t="str">
        <f t="shared" si="123"/>
        <v>0</v>
      </c>
      <c r="F889" s="10" t="str">
        <f t="shared" si="124"/>
        <v/>
      </c>
      <c r="G889" s="1" t="str">
        <f t="shared" si="120"/>
        <v>220038PERILOGISTIC01 - BOD PERILOGISTIC BAJA</v>
      </c>
      <c r="H889" s="1" t="str">
        <f t="shared" si="121"/>
        <v>PERILOGISTIC01 - BOD PERILOGISTIC BAJA</v>
      </c>
      <c r="I889" s="1" t="str">
        <f t="shared" si="125"/>
        <v>.</v>
      </c>
      <c r="K889" s="2"/>
      <c r="L889" s="2" t="s">
        <v>52</v>
      </c>
      <c r="M889" s="2"/>
      <c r="N889" s="2"/>
      <c r="O889" s="2"/>
    </row>
    <row r="890" spans="1:15" ht="11.25" customHeight="1" x14ac:dyDescent="0.25">
      <c r="A890" s="10" t="str">
        <f t="shared" si="117"/>
        <v>PERILOGISTIC01 - BOD PERILOGISTIC BAJA</v>
      </c>
      <c r="B890" s="10">
        <f t="shared" si="118"/>
        <v>220038</v>
      </c>
      <c r="C890" s="10" t="str">
        <f t="shared" si="119"/>
        <v>CERADERM BODY MILK 290 ML</v>
      </c>
      <c r="D890" s="10">
        <f t="shared" si="122"/>
        <v>50631</v>
      </c>
      <c r="E890" s="13" t="str">
        <f t="shared" si="123"/>
        <v>30/9/2016</v>
      </c>
      <c r="F890" s="10">
        <f t="shared" si="124"/>
        <v>47</v>
      </c>
      <c r="G890" s="1" t="str">
        <f t="shared" si="120"/>
        <v>220038PERILOGISTIC01 - BOD PERILOGISTIC BAJA</v>
      </c>
      <c r="H890" s="1">
        <f t="shared" si="121"/>
        <v>0</v>
      </c>
      <c r="I890" s="1" t="str">
        <f t="shared" si="125"/>
        <v>.</v>
      </c>
      <c r="K890" s="2"/>
      <c r="L890" s="2"/>
      <c r="M890" s="2">
        <v>50631</v>
      </c>
      <c r="N890" s="4">
        <v>42643</v>
      </c>
      <c r="O890" s="2" t="s">
        <v>356</v>
      </c>
    </row>
    <row r="891" spans="1:15" ht="11.25" customHeight="1" x14ac:dyDescent="0.25">
      <c r="A891" s="10" t="str">
        <f t="shared" si="117"/>
        <v>PERILOGISTIC01 - BOD PERILOGISTIC BAJA</v>
      </c>
      <c r="B891" s="10">
        <f t="shared" si="118"/>
        <v>220038</v>
      </c>
      <c r="C891" s="10" t="str">
        <f t="shared" si="119"/>
        <v>CERADERM BODY MILK 290 ML</v>
      </c>
      <c r="D891" s="10">
        <f t="shared" si="122"/>
        <v>51071</v>
      </c>
      <c r="E891" s="13" t="str">
        <f t="shared" si="123"/>
        <v>31/10/2016</v>
      </c>
      <c r="F891" s="10">
        <f t="shared" si="124"/>
        <v>20</v>
      </c>
      <c r="G891" s="1" t="str">
        <f t="shared" si="120"/>
        <v>220038PERILOGISTIC01 - BOD PERILOGISTIC BAJA</v>
      </c>
      <c r="H891" s="1">
        <f t="shared" si="121"/>
        <v>0</v>
      </c>
      <c r="I891" s="1" t="str">
        <f t="shared" si="125"/>
        <v>.</v>
      </c>
      <c r="K891" s="2"/>
      <c r="L891" s="2"/>
      <c r="M891" s="2">
        <v>51071</v>
      </c>
      <c r="N891" s="4">
        <v>42674</v>
      </c>
      <c r="O891" s="2" t="s">
        <v>193</v>
      </c>
    </row>
    <row r="892" spans="1:15" ht="11.25" customHeight="1" x14ac:dyDescent="0.25">
      <c r="A892" s="10" t="str">
        <f t="shared" si="117"/>
        <v>PERILOGISTIC01 - BOD PERILOGISTIC BAJA</v>
      </c>
      <c r="B892" s="10">
        <f t="shared" si="118"/>
        <v>220038</v>
      </c>
      <c r="C892" s="10" t="str">
        <f t="shared" si="119"/>
        <v>CERADERM BODY MILK 290 ML</v>
      </c>
      <c r="D892" s="10">
        <f t="shared" si="122"/>
        <v>52121</v>
      </c>
      <c r="E892" s="13" t="str">
        <f t="shared" si="123"/>
        <v>31/1/2017</v>
      </c>
      <c r="F892" s="10">
        <f t="shared" si="124"/>
        <v>23</v>
      </c>
      <c r="G892" s="1" t="str">
        <f t="shared" si="120"/>
        <v>220038PERILOGISTIC01 - BOD PERILOGISTIC BAJA</v>
      </c>
      <c r="H892" s="1">
        <f t="shared" si="121"/>
        <v>0</v>
      </c>
      <c r="I892" s="1" t="str">
        <f t="shared" si="125"/>
        <v>.</v>
      </c>
      <c r="K892" s="2"/>
      <c r="L892" s="2"/>
      <c r="M892" s="2">
        <v>52121</v>
      </c>
      <c r="N892" s="4">
        <v>42766</v>
      </c>
      <c r="O892" s="2" t="s">
        <v>229</v>
      </c>
    </row>
    <row r="893" spans="1:15" ht="11.25" customHeight="1" x14ac:dyDescent="0.25">
      <c r="A893" s="10" t="str">
        <f t="shared" si="117"/>
        <v>PERILOGISTIC04 - BOD PERILOGISTIC CANJE</v>
      </c>
      <c r="B893" s="10">
        <f t="shared" si="118"/>
        <v>220038</v>
      </c>
      <c r="C893" s="10" t="str">
        <f t="shared" si="119"/>
        <v>CERADERM BODY MILK 290 ML</v>
      </c>
      <c r="D893" s="10">
        <f t="shared" si="122"/>
        <v>0</v>
      </c>
      <c r="E893" s="13" t="str">
        <f t="shared" si="123"/>
        <v>0</v>
      </c>
      <c r="F893" s="10" t="str">
        <f t="shared" si="124"/>
        <v/>
      </c>
      <c r="G893" s="1" t="str">
        <f t="shared" si="120"/>
        <v>220038PERILOGISTIC04 - BOD PERILOGISTIC CANJE</v>
      </c>
      <c r="H893" s="1" t="str">
        <f t="shared" si="121"/>
        <v>PERILOGISTIC04 - BOD PERILOGISTIC CANJE</v>
      </c>
      <c r="I893" s="1" t="str">
        <f t="shared" si="125"/>
        <v>.</v>
      </c>
      <c r="K893" s="2"/>
      <c r="L893" s="2" t="s">
        <v>59</v>
      </c>
      <c r="M893" s="2"/>
      <c r="N893" s="2"/>
      <c r="O893" s="2"/>
    </row>
    <row r="894" spans="1:15" ht="11.25" customHeight="1" x14ac:dyDescent="0.25">
      <c r="A894" s="10" t="str">
        <f t="shared" si="117"/>
        <v>PERILOGISTIC04 - BOD PERILOGISTIC CANJE</v>
      </c>
      <c r="B894" s="10">
        <f t="shared" si="118"/>
        <v>220038</v>
      </c>
      <c r="C894" s="10" t="str">
        <f t="shared" si="119"/>
        <v>CERADERM BODY MILK 290 ML</v>
      </c>
      <c r="D894" s="10">
        <f t="shared" si="122"/>
        <v>52801</v>
      </c>
      <c r="E894" s="13" t="str">
        <f t="shared" si="123"/>
        <v>30/4/2017</v>
      </c>
      <c r="F894" s="10">
        <f t="shared" si="124"/>
        <v>3</v>
      </c>
      <c r="G894" s="1" t="str">
        <f t="shared" si="120"/>
        <v>220038PERILOGISTIC04 - BOD PERILOGISTIC CANJE</v>
      </c>
      <c r="H894" s="1">
        <f t="shared" si="121"/>
        <v>0</v>
      </c>
      <c r="I894" s="1" t="str">
        <f t="shared" si="125"/>
        <v>.</v>
      </c>
      <c r="K894" s="2"/>
      <c r="L894" s="2"/>
      <c r="M894" s="2">
        <v>52801</v>
      </c>
      <c r="N894" s="4">
        <v>42855</v>
      </c>
      <c r="O894" s="2" t="s">
        <v>31</v>
      </c>
    </row>
    <row r="895" spans="1:15" ht="11.25" customHeight="1" x14ac:dyDescent="0.25">
      <c r="A895" s="10" t="str">
        <f t="shared" si="117"/>
        <v>PERILOGISTIC05 - BOD PERILOGISTIC DEVOLUCION</v>
      </c>
      <c r="B895" s="10">
        <f t="shared" si="118"/>
        <v>220038</v>
      </c>
      <c r="C895" s="10" t="str">
        <f t="shared" si="119"/>
        <v>CERADERM BODY MILK 290 ML</v>
      </c>
      <c r="D895" s="10">
        <f t="shared" si="122"/>
        <v>0</v>
      </c>
      <c r="E895" s="13" t="str">
        <f t="shared" si="123"/>
        <v>0</v>
      </c>
      <c r="F895" s="10" t="str">
        <f t="shared" si="124"/>
        <v/>
      </c>
      <c r="G895" s="1" t="str">
        <f t="shared" si="120"/>
        <v>220038PERILOGISTIC05 - BOD PERILOGISTIC DEVOLUCION</v>
      </c>
      <c r="H895" s="1" t="str">
        <f t="shared" si="121"/>
        <v>PERILOGISTIC05 - BOD PERILOGISTIC DEVOLUCION</v>
      </c>
      <c r="I895" s="1" t="str">
        <f t="shared" si="125"/>
        <v>.</v>
      </c>
      <c r="K895" s="2"/>
      <c r="L895" s="2" t="s">
        <v>187</v>
      </c>
      <c r="M895" s="2"/>
      <c r="N895" s="2"/>
      <c r="O895" s="2"/>
    </row>
    <row r="896" spans="1:15" ht="11.25" customHeight="1" x14ac:dyDescent="0.25">
      <c r="A896" s="10" t="str">
        <f t="shared" si="117"/>
        <v>PERILOGISTIC05 - BOD PERILOGISTIC DEVOLUCION</v>
      </c>
      <c r="B896" s="10">
        <f t="shared" si="118"/>
        <v>220038</v>
      </c>
      <c r="C896" s="10" t="str">
        <f t="shared" si="119"/>
        <v>CERADERM BODY MILK 290 ML</v>
      </c>
      <c r="D896" s="10">
        <f t="shared" si="122"/>
        <v>61371</v>
      </c>
      <c r="E896" s="13" t="str">
        <f t="shared" si="123"/>
        <v>30/11/2017</v>
      </c>
      <c r="F896" s="10">
        <f t="shared" si="124"/>
        <v>30</v>
      </c>
      <c r="G896" s="1" t="str">
        <f t="shared" si="120"/>
        <v>220038PERILOGISTIC05 - BOD PERILOGISTIC DEVOLUCION</v>
      </c>
      <c r="H896" s="1">
        <f t="shared" si="121"/>
        <v>0</v>
      </c>
      <c r="I896" s="1" t="str">
        <f t="shared" si="125"/>
        <v>.</v>
      </c>
      <c r="K896" s="2"/>
      <c r="L896" s="2"/>
      <c r="M896" s="2">
        <v>61371</v>
      </c>
      <c r="N896" s="4">
        <v>43069</v>
      </c>
      <c r="O896" s="2" t="s">
        <v>97</v>
      </c>
    </row>
    <row r="897" spans="1:15" ht="11.25" customHeight="1" x14ac:dyDescent="0.25">
      <c r="A897" s="10" t="str">
        <f t="shared" si="117"/>
        <v>POR FACTURAR - BODEGA POR FACTURAR</v>
      </c>
      <c r="B897" s="10">
        <f t="shared" si="118"/>
        <v>220038</v>
      </c>
      <c r="C897" s="10" t="str">
        <f t="shared" si="119"/>
        <v>CERADERM BODY MILK 290 ML</v>
      </c>
      <c r="D897" s="10">
        <f t="shared" si="122"/>
        <v>0</v>
      </c>
      <c r="E897" s="13" t="str">
        <f t="shared" si="123"/>
        <v>0</v>
      </c>
      <c r="F897" s="10" t="str">
        <f t="shared" si="124"/>
        <v/>
      </c>
      <c r="G897" s="1" t="str">
        <f t="shared" si="120"/>
        <v>220038POR FACTURAR - BODEGA POR FACTURAR</v>
      </c>
      <c r="H897" s="1" t="str">
        <f t="shared" si="121"/>
        <v>POR FACTURAR - BODEGA POR FACTURAR</v>
      </c>
      <c r="I897" s="1" t="str">
        <f t="shared" si="125"/>
        <v>.</v>
      </c>
      <c r="K897" s="2"/>
      <c r="L897" s="2" t="s">
        <v>33</v>
      </c>
      <c r="M897" s="2"/>
      <c r="N897" s="2"/>
      <c r="O897" s="2"/>
    </row>
    <row r="898" spans="1:15" ht="11.25" customHeight="1" x14ac:dyDescent="0.25">
      <c r="A898" s="10" t="str">
        <f t="shared" si="117"/>
        <v>POR FACTURAR - BODEGA POR FACTURAR</v>
      </c>
      <c r="B898" s="10">
        <f t="shared" si="118"/>
        <v>220038</v>
      </c>
      <c r="C898" s="10" t="str">
        <f t="shared" si="119"/>
        <v>CERADERM BODY MILK 290 ML</v>
      </c>
      <c r="D898" s="10">
        <f t="shared" si="122"/>
        <v>50631</v>
      </c>
      <c r="E898" s="13" t="str">
        <f t="shared" si="123"/>
        <v>30/9/2016</v>
      </c>
      <c r="F898" s="10">
        <f t="shared" si="124"/>
        <v>1</v>
      </c>
      <c r="G898" s="1" t="str">
        <f t="shared" si="120"/>
        <v>220038POR FACTURAR - BODEGA POR FACTURAR</v>
      </c>
      <c r="H898" s="1">
        <f t="shared" si="121"/>
        <v>0</v>
      </c>
      <c r="I898" s="1" t="str">
        <f t="shared" si="125"/>
        <v>.</v>
      </c>
      <c r="K898" s="2"/>
      <c r="L898" s="2"/>
      <c r="M898" s="2">
        <v>50631</v>
      </c>
      <c r="N898" s="4">
        <v>42643</v>
      </c>
      <c r="O898" s="2" t="s">
        <v>53</v>
      </c>
    </row>
    <row r="899" spans="1:15" ht="11.25" customHeight="1" x14ac:dyDescent="0.25">
      <c r="A899" s="10" t="str">
        <f t="shared" si="117"/>
        <v>POR FACTURAR - BODEGA POR FACTURAR</v>
      </c>
      <c r="B899" s="10">
        <f t="shared" si="118"/>
        <v>220038</v>
      </c>
      <c r="C899" s="10" t="str">
        <f t="shared" si="119"/>
        <v>CERADERM BODY MILK 290 ML</v>
      </c>
      <c r="D899" s="10">
        <f t="shared" si="122"/>
        <v>51071</v>
      </c>
      <c r="E899" s="13" t="str">
        <f t="shared" si="123"/>
        <v>31/10/2016</v>
      </c>
      <c r="F899" s="10">
        <f t="shared" si="124"/>
        <v>2</v>
      </c>
      <c r="G899" s="1" t="str">
        <f t="shared" si="120"/>
        <v>220038POR FACTURAR - BODEGA POR FACTURAR</v>
      </c>
      <c r="H899" s="1">
        <f t="shared" si="121"/>
        <v>0</v>
      </c>
      <c r="I899" s="1" t="str">
        <f t="shared" si="125"/>
        <v>.</v>
      </c>
      <c r="K899" s="2"/>
      <c r="L899" s="2"/>
      <c r="M899" s="2">
        <v>51071</v>
      </c>
      <c r="N899" s="4">
        <v>42674</v>
      </c>
      <c r="O899" s="2" t="s">
        <v>43</v>
      </c>
    </row>
    <row r="900" spans="1:15" ht="11.25" customHeight="1" x14ac:dyDescent="0.25">
      <c r="A900" s="10" t="str">
        <f t="shared" si="117"/>
        <v>POR FACTURAR - BODEGA POR FACTURAR</v>
      </c>
      <c r="B900" s="10">
        <f t="shared" si="118"/>
        <v>220038</v>
      </c>
      <c r="C900" s="10" t="str">
        <f t="shared" si="119"/>
        <v>CERADERM BODY MILK 290 ML</v>
      </c>
      <c r="D900" s="10">
        <f t="shared" si="122"/>
        <v>52801</v>
      </c>
      <c r="E900" s="13" t="str">
        <f t="shared" si="123"/>
        <v>30/4/2017</v>
      </c>
      <c r="F900" s="10">
        <f t="shared" si="124"/>
        <v>3</v>
      </c>
      <c r="G900" s="1" t="str">
        <f t="shared" si="120"/>
        <v>220038POR FACTURAR - BODEGA POR FACTURAR</v>
      </c>
      <c r="H900" s="1">
        <f t="shared" si="121"/>
        <v>0</v>
      </c>
      <c r="I900" s="1" t="str">
        <f t="shared" si="125"/>
        <v>.</v>
      </c>
      <c r="K900" s="2"/>
      <c r="L900" s="2"/>
      <c r="M900" s="2">
        <v>52801</v>
      </c>
      <c r="N900" s="4">
        <v>42855</v>
      </c>
      <c r="O900" s="2" t="s">
        <v>31</v>
      </c>
    </row>
    <row r="901" spans="1:15" ht="11.25" customHeight="1" x14ac:dyDescent="0.25">
      <c r="A901" s="10" t="str">
        <f t="shared" si="117"/>
        <v>SALA DE VENTAS - BODEGA SALA DE VENTAS</v>
      </c>
      <c r="B901" s="10">
        <f t="shared" si="118"/>
        <v>220038</v>
      </c>
      <c r="C901" s="10" t="str">
        <f t="shared" si="119"/>
        <v>CERADERM BODY MILK 290 ML</v>
      </c>
      <c r="D901" s="10">
        <f t="shared" si="122"/>
        <v>0</v>
      </c>
      <c r="E901" s="13" t="str">
        <f t="shared" si="123"/>
        <v>0</v>
      </c>
      <c r="F901" s="10" t="str">
        <f t="shared" si="124"/>
        <v/>
      </c>
      <c r="G901" s="1" t="str">
        <f t="shared" si="120"/>
        <v>220038SALA DE VENTAS - BODEGA SALA DE VENTAS</v>
      </c>
      <c r="H901" s="1" t="str">
        <f t="shared" si="121"/>
        <v>SALA DE VENTAS - BODEGA SALA DE VENTAS</v>
      </c>
      <c r="I901" s="1" t="str">
        <f t="shared" si="125"/>
        <v>.</v>
      </c>
      <c r="K901" s="2"/>
      <c r="L901" s="2" t="s">
        <v>109</v>
      </c>
      <c r="M901" s="2"/>
      <c r="N901" s="2"/>
      <c r="O901" s="2"/>
    </row>
    <row r="902" spans="1:15" ht="11.25" customHeight="1" x14ac:dyDescent="0.25">
      <c r="A902" s="10" t="str">
        <f t="shared" si="117"/>
        <v>SALA DE VENTAS - BODEGA SALA DE VENTAS</v>
      </c>
      <c r="B902" s="10">
        <f t="shared" si="118"/>
        <v>220038</v>
      </c>
      <c r="C902" s="10" t="str">
        <f t="shared" si="119"/>
        <v>CERADERM BODY MILK 290 ML</v>
      </c>
      <c r="D902" s="10">
        <f t="shared" si="122"/>
        <v>61371</v>
      </c>
      <c r="E902" s="13" t="str">
        <f t="shared" si="123"/>
        <v>30/11/2017</v>
      </c>
      <c r="F902" s="10">
        <f t="shared" si="124"/>
        <v>3</v>
      </c>
      <c r="G902" s="1" t="str">
        <f t="shared" si="120"/>
        <v>220038SALA DE VENTAS - BODEGA SALA DE VENTAS</v>
      </c>
      <c r="H902" s="1">
        <f t="shared" si="121"/>
        <v>0</v>
      </c>
      <c r="I902" s="1" t="str">
        <f t="shared" si="125"/>
        <v>.</v>
      </c>
      <c r="K902" s="2"/>
      <c r="L902" s="2"/>
      <c r="M902" s="2">
        <v>61371</v>
      </c>
      <c r="N902" s="4">
        <v>43069</v>
      </c>
      <c r="O902" s="2" t="s">
        <v>31</v>
      </c>
    </row>
    <row r="903" spans="1:15" ht="11.25" customHeight="1" x14ac:dyDescent="0.25">
      <c r="A903" s="10" t="str">
        <f t="shared" si="117"/>
        <v>SALA DE VENTAS - BODEGA SALA DE VENTAS</v>
      </c>
      <c r="B903" s="10">
        <f t="shared" si="118"/>
        <v>230008</v>
      </c>
      <c r="C903" s="10" t="str">
        <f t="shared" si="119"/>
        <v>ORALNE CAP BIO BLANDAS 20MG MMRX10 CAPS</v>
      </c>
      <c r="D903" s="10">
        <f t="shared" si="122"/>
        <v>0</v>
      </c>
      <c r="E903" s="13" t="str">
        <f t="shared" si="123"/>
        <v>0</v>
      </c>
      <c r="F903" s="10" t="str">
        <f t="shared" si="124"/>
        <v/>
      </c>
      <c r="G903" s="1" t="str">
        <f t="shared" si="120"/>
        <v>230008SALA DE VENTAS - BODEGA SALA DE VENTAS</v>
      </c>
      <c r="H903" s="1">
        <f t="shared" si="121"/>
        <v>0</v>
      </c>
      <c r="I903" s="1">
        <f t="shared" si="125"/>
        <v>230008</v>
      </c>
      <c r="K903" s="2" t="s">
        <v>357</v>
      </c>
      <c r="L903" s="2"/>
      <c r="M903" s="2"/>
      <c r="N903" s="2"/>
      <c r="O903" s="2"/>
    </row>
    <row r="904" spans="1:15" ht="11.25" customHeight="1" x14ac:dyDescent="0.25">
      <c r="A904" s="10" t="str">
        <f t="shared" ref="A904:A967" si="126">IF(H904=0,A903,H904)</f>
        <v>JL - BODEGA JL</v>
      </c>
      <c r="B904" s="10">
        <f t="shared" ref="B904:B967" si="127">IF(I904=".",B903,I904)</f>
        <v>230008</v>
      </c>
      <c r="C904" s="10" t="str">
        <f t="shared" ref="C904:C967" si="128">UPPER(IF(I904=".",C903,MID(K904,13,80)))</f>
        <v>ORALNE CAP BIO BLANDAS 20MG MMRX10 CAPS</v>
      </c>
      <c r="D904" s="10">
        <f t="shared" si="122"/>
        <v>0</v>
      </c>
      <c r="E904" s="13" t="str">
        <f t="shared" si="123"/>
        <v>0</v>
      </c>
      <c r="F904" s="10" t="str">
        <f t="shared" si="124"/>
        <v/>
      </c>
      <c r="G904" s="1" t="str">
        <f t="shared" ref="G904:G967" si="129">+B904&amp;A904</f>
        <v>230008JL - BODEGA JL</v>
      </c>
      <c r="H904" s="1" t="str">
        <f t="shared" ref="H904:H967" si="130">+L904</f>
        <v>JL - BODEGA JL</v>
      </c>
      <c r="I904" s="1" t="str">
        <f t="shared" si="125"/>
        <v>.</v>
      </c>
      <c r="K904" s="2"/>
      <c r="L904" s="2" t="s">
        <v>40</v>
      </c>
      <c r="M904" s="2"/>
      <c r="N904" s="2"/>
      <c r="O904" s="2"/>
    </row>
    <row r="905" spans="1:15" ht="11.25" customHeight="1" x14ac:dyDescent="0.25">
      <c r="A905" s="10" t="str">
        <f t="shared" si="126"/>
        <v>JL - BODEGA JL</v>
      </c>
      <c r="B905" s="10">
        <f t="shared" si="127"/>
        <v>230008</v>
      </c>
      <c r="C905" s="10" t="str">
        <f t="shared" si="128"/>
        <v>ORALNE CAP BIO BLANDAS 20MG MMRX10 CAPS</v>
      </c>
      <c r="D905" s="10">
        <f t="shared" ref="D905:D968" si="131">IF(IFERROR(+M905,"")&lt;&gt;"    0/1/1900",IFERROR(+M905,""),0)</f>
        <v>60859</v>
      </c>
      <c r="E905" s="13" t="str">
        <f t="shared" ref="E905:E968" si="132">IF(IFERROR(DAY(N905)&amp;"/"&amp;MONTH(N905)&amp;"/"&amp;YEAR(N905),"")="0/1/1900","0",IFERROR(DAY(N905)&amp;"/"&amp;MONTH(N905)&amp;"/"&amp;YEAR(N905),""))</f>
        <v>30/9/2015</v>
      </c>
      <c r="F905" s="10">
        <f t="shared" ref="F905:F968" si="133">IFERROR(IF($A$2&lt;N905,VALUE(MID(O905,1,LEN(O905)-3)),""),"")</f>
        <v>15</v>
      </c>
      <c r="G905" s="1" t="str">
        <f t="shared" si="129"/>
        <v>230008JL - BODEGA JL</v>
      </c>
      <c r="H905" s="1">
        <f t="shared" si="130"/>
        <v>0</v>
      </c>
      <c r="I905" s="1" t="str">
        <f t="shared" ref="I905:I968" si="134">IFERROR(VALUE(MID(K905,4,6)),".")</f>
        <v>.</v>
      </c>
      <c r="K905" s="2"/>
      <c r="L905" s="2"/>
      <c r="M905" s="2">
        <v>60859</v>
      </c>
      <c r="N905" s="4">
        <v>42277</v>
      </c>
      <c r="O905" s="2" t="s">
        <v>159</v>
      </c>
    </row>
    <row r="906" spans="1:15" ht="11.25" customHeight="1" x14ac:dyDescent="0.25">
      <c r="A906" s="10" t="str">
        <f t="shared" si="126"/>
        <v>PERILOGISTIC - BOD PERILOGISTIC LIBERAD0S</v>
      </c>
      <c r="B906" s="10">
        <f t="shared" si="127"/>
        <v>230008</v>
      </c>
      <c r="C906" s="10" t="str">
        <f t="shared" si="128"/>
        <v>ORALNE CAP BIO BLANDAS 20MG MMRX10 CAPS</v>
      </c>
      <c r="D906" s="10">
        <f t="shared" si="131"/>
        <v>0</v>
      </c>
      <c r="E906" s="13" t="str">
        <f t="shared" si="132"/>
        <v>0</v>
      </c>
      <c r="F906" s="10" t="str">
        <f t="shared" si="133"/>
        <v/>
      </c>
      <c r="G906" s="1" t="str">
        <f t="shared" si="129"/>
        <v>230008PERILOGISTIC - BOD PERILOGISTIC LIBERAD0S</v>
      </c>
      <c r="H906" s="1" t="str">
        <f t="shared" si="130"/>
        <v>PERILOGISTIC - BOD PERILOGISTIC LIBERAD0S</v>
      </c>
      <c r="I906" s="1" t="str">
        <f t="shared" si="134"/>
        <v>.</v>
      </c>
      <c r="K906" s="2"/>
      <c r="L906" s="2" t="s">
        <v>30</v>
      </c>
      <c r="M906" s="2"/>
      <c r="N906" s="2"/>
      <c r="O906" s="2"/>
    </row>
    <row r="907" spans="1:15" ht="11.25" customHeight="1" x14ac:dyDescent="0.25">
      <c r="A907" s="10" t="str">
        <f t="shared" si="126"/>
        <v>PERILOGISTIC - BOD PERILOGISTIC LIBERAD0S</v>
      </c>
      <c r="B907" s="10">
        <f t="shared" si="127"/>
        <v>230008</v>
      </c>
      <c r="C907" s="10" t="str">
        <f t="shared" si="128"/>
        <v>ORALNE CAP BIO BLANDAS 20MG MMRX10 CAPS</v>
      </c>
      <c r="D907" s="10" t="str">
        <f t="shared" si="131"/>
        <v>84169-1</v>
      </c>
      <c r="E907" s="13" t="str">
        <f t="shared" si="132"/>
        <v>30/8/2018</v>
      </c>
      <c r="F907" s="10">
        <f t="shared" si="133"/>
        <v>786</v>
      </c>
      <c r="G907" s="1" t="str">
        <f t="shared" si="129"/>
        <v>230008PERILOGISTIC - BOD PERILOGISTIC LIBERAD0S</v>
      </c>
      <c r="H907" s="1">
        <f t="shared" si="130"/>
        <v>0</v>
      </c>
      <c r="I907" s="1" t="str">
        <f t="shared" si="134"/>
        <v>.</v>
      </c>
      <c r="K907" s="2"/>
      <c r="L907" s="2"/>
      <c r="M907" s="2" t="s">
        <v>358</v>
      </c>
      <c r="N907" s="4">
        <v>43342</v>
      </c>
      <c r="O907" s="2" t="s">
        <v>359</v>
      </c>
    </row>
    <row r="908" spans="1:15" ht="11.25" customHeight="1" x14ac:dyDescent="0.25">
      <c r="A908" s="10" t="str">
        <f t="shared" si="126"/>
        <v>PERILOGISTIC - BOD PERILOGISTIC LIBERAD0S</v>
      </c>
      <c r="B908" s="10">
        <f t="shared" si="127"/>
        <v>230021</v>
      </c>
      <c r="C908" s="10" t="str">
        <f t="shared" si="128"/>
        <v>SOLACTIVE GEL 60GR</v>
      </c>
      <c r="D908" s="10">
        <f t="shared" si="131"/>
        <v>0</v>
      </c>
      <c r="E908" s="13" t="str">
        <f t="shared" si="132"/>
        <v>0</v>
      </c>
      <c r="F908" s="10" t="str">
        <f t="shared" si="133"/>
        <v/>
      </c>
      <c r="G908" s="1" t="str">
        <f t="shared" si="129"/>
        <v>230021PERILOGISTIC - BOD PERILOGISTIC LIBERAD0S</v>
      </c>
      <c r="H908" s="1">
        <f t="shared" si="130"/>
        <v>0</v>
      </c>
      <c r="I908" s="1">
        <f t="shared" si="134"/>
        <v>230021</v>
      </c>
      <c r="K908" s="2" t="s">
        <v>360</v>
      </c>
      <c r="L908" s="2"/>
      <c r="M908" s="2"/>
      <c r="N908" s="2"/>
      <c r="O908" s="2"/>
    </row>
    <row r="909" spans="1:15" ht="11.25" customHeight="1" x14ac:dyDescent="0.25">
      <c r="A909" s="10" t="str">
        <f t="shared" si="126"/>
        <v>DUKAY - BODEGA DUKAY</v>
      </c>
      <c r="B909" s="10">
        <f t="shared" si="127"/>
        <v>230021</v>
      </c>
      <c r="C909" s="10" t="str">
        <f t="shared" si="128"/>
        <v>SOLACTIVE GEL 60GR</v>
      </c>
      <c r="D909" s="10">
        <f t="shared" si="131"/>
        <v>0</v>
      </c>
      <c r="E909" s="13" t="str">
        <f t="shared" si="132"/>
        <v>0</v>
      </c>
      <c r="F909" s="10" t="str">
        <f t="shared" si="133"/>
        <v/>
      </c>
      <c r="G909" s="1" t="str">
        <f t="shared" si="129"/>
        <v>230021DUKAY - BODEGA DUKAY</v>
      </c>
      <c r="H909" s="1" t="str">
        <f t="shared" si="130"/>
        <v>DUKAY - BODEGA DUKAY</v>
      </c>
      <c r="I909" s="1" t="str">
        <f t="shared" si="134"/>
        <v>.</v>
      </c>
      <c r="K909" s="2"/>
      <c r="L909" s="2" t="s">
        <v>361</v>
      </c>
      <c r="M909" s="2"/>
      <c r="N909" s="2"/>
      <c r="O909" s="2"/>
    </row>
    <row r="910" spans="1:15" ht="11.25" customHeight="1" x14ac:dyDescent="0.25">
      <c r="A910" s="10" t="str">
        <f t="shared" si="126"/>
        <v>DUKAY - BODEGA DUKAY</v>
      </c>
      <c r="B910" s="10">
        <f t="shared" si="127"/>
        <v>230021</v>
      </c>
      <c r="C910" s="10" t="str">
        <f t="shared" si="128"/>
        <v>SOLACTIVE GEL 60GR</v>
      </c>
      <c r="D910" s="10">
        <f t="shared" si="131"/>
        <v>62081</v>
      </c>
      <c r="E910" s="13" t="str">
        <f t="shared" si="132"/>
        <v>30/1/2018</v>
      </c>
      <c r="F910" s="10">
        <f t="shared" si="133"/>
        <v>8</v>
      </c>
      <c r="G910" s="1" t="str">
        <f t="shared" si="129"/>
        <v>230021DUKAY - BODEGA DUKAY</v>
      </c>
      <c r="H910" s="1">
        <f t="shared" si="130"/>
        <v>0</v>
      </c>
      <c r="I910" s="1" t="str">
        <f t="shared" si="134"/>
        <v>.</v>
      </c>
      <c r="K910" s="2"/>
      <c r="L910" s="2"/>
      <c r="M910" s="2">
        <v>62081</v>
      </c>
      <c r="N910" s="4">
        <v>43130</v>
      </c>
      <c r="O910" s="2" t="s">
        <v>58</v>
      </c>
    </row>
    <row r="911" spans="1:15" ht="11.25" customHeight="1" x14ac:dyDescent="0.25">
      <c r="A911" s="10" t="str">
        <f t="shared" si="126"/>
        <v>OFICINA - BODEGA OFICINA</v>
      </c>
      <c r="B911" s="10">
        <f t="shared" si="127"/>
        <v>230021</v>
      </c>
      <c r="C911" s="10" t="str">
        <f t="shared" si="128"/>
        <v>SOLACTIVE GEL 60GR</v>
      </c>
      <c r="D911" s="10">
        <f t="shared" si="131"/>
        <v>0</v>
      </c>
      <c r="E911" s="13" t="str">
        <f t="shared" si="132"/>
        <v>0</v>
      </c>
      <c r="F911" s="10" t="str">
        <f t="shared" si="133"/>
        <v/>
      </c>
      <c r="G911" s="1" t="str">
        <f t="shared" si="129"/>
        <v>230021OFICINA - BODEGA OFICINA</v>
      </c>
      <c r="H911" s="1" t="str">
        <f t="shared" si="130"/>
        <v>OFICINA - BODEGA OFICINA</v>
      </c>
      <c r="I911" s="1" t="str">
        <f t="shared" si="134"/>
        <v>.</v>
      </c>
      <c r="K911" s="2"/>
      <c r="L911" s="2" t="s">
        <v>19</v>
      </c>
      <c r="M911" s="2"/>
      <c r="N911" s="2"/>
      <c r="O911" s="2"/>
    </row>
    <row r="912" spans="1:15" ht="11.25" customHeight="1" x14ac:dyDescent="0.25">
      <c r="A912" s="10" t="str">
        <f t="shared" si="126"/>
        <v>OFICINA - BODEGA OFICINA</v>
      </c>
      <c r="B912" s="10">
        <f t="shared" si="127"/>
        <v>230021</v>
      </c>
      <c r="C912" s="10" t="str">
        <f t="shared" si="128"/>
        <v>SOLACTIVE GEL 60GR</v>
      </c>
      <c r="D912" s="10">
        <f t="shared" si="131"/>
        <v>52541</v>
      </c>
      <c r="E912" s="13" t="str">
        <f t="shared" si="132"/>
        <v>30/3/2017</v>
      </c>
      <c r="F912" s="10">
        <f t="shared" si="133"/>
        <v>11</v>
      </c>
      <c r="G912" s="1" t="str">
        <f t="shared" si="129"/>
        <v>230021OFICINA - BODEGA OFICINA</v>
      </c>
      <c r="H912" s="1">
        <f t="shared" si="130"/>
        <v>0</v>
      </c>
      <c r="I912" s="1" t="str">
        <f t="shared" si="134"/>
        <v>.</v>
      </c>
      <c r="K912" s="2"/>
      <c r="L912" s="2"/>
      <c r="M912" s="2">
        <v>52541</v>
      </c>
      <c r="N912" s="4">
        <v>42824</v>
      </c>
      <c r="O912" s="2" t="s">
        <v>123</v>
      </c>
    </row>
    <row r="913" spans="1:15" ht="11.25" customHeight="1" x14ac:dyDescent="0.25">
      <c r="A913" s="10" t="str">
        <f t="shared" si="126"/>
        <v>PERILOGISTIC - BOD PERILOGISTIC LIBERAD0S</v>
      </c>
      <c r="B913" s="10">
        <f t="shared" si="127"/>
        <v>230021</v>
      </c>
      <c r="C913" s="10" t="str">
        <f t="shared" si="128"/>
        <v>SOLACTIVE GEL 60GR</v>
      </c>
      <c r="D913" s="10">
        <f t="shared" si="131"/>
        <v>0</v>
      </c>
      <c r="E913" s="13" t="str">
        <f t="shared" si="132"/>
        <v>0</v>
      </c>
      <c r="F913" s="10" t="str">
        <f t="shared" si="133"/>
        <v/>
      </c>
      <c r="G913" s="1" t="str">
        <f t="shared" si="129"/>
        <v>230021PERILOGISTIC - BOD PERILOGISTIC LIBERAD0S</v>
      </c>
      <c r="H913" s="1" t="str">
        <f t="shared" si="130"/>
        <v>PERILOGISTIC - BOD PERILOGISTIC LIBERAD0S</v>
      </c>
      <c r="I913" s="1" t="str">
        <f t="shared" si="134"/>
        <v>.</v>
      </c>
      <c r="K913" s="2"/>
      <c r="L913" s="2" t="s">
        <v>30</v>
      </c>
      <c r="M913" s="2"/>
      <c r="N913" s="2"/>
      <c r="O913" s="2"/>
    </row>
    <row r="914" spans="1:15" ht="11.25" customHeight="1" x14ac:dyDescent="0.25">
      <c r="A914" s="10" t="str">
        <f t="shared" si="126"/>
        <v>PERILOGISTIC - BOD PERILOGISTIC LIBERAD0S</v>
      </c>
      <c r="B914" s="10">
        <f t="shared" si="127"/>
        <v>230021</v>
      </c>
      <c r="C914" s="10" t="str">
        <f t="shared" si="128"/>
        <v>SOLACTIVE GEL 60GR</v>
      </c>
      <c r="D914" s="10">
        <f t="shared" si="131"/>
        <v>62081</v>
      </c>
      <c r="E914" s="13" t="str">
        <f t="shared" si="132"/>
        <v>30/1/2018</v>
      </c>
      <c r="F914" s="10">
        <f t="shared" si="133"/>
        <v>1</v>
      </c>
      <c r="G914" s="1" t="str">
        <f t="shared" si="129"/>
        <v>230021PERILOGISTIC - BOD PERILOGISTIC LIBERAD0S</v>
      </c>
      <c r="H914" s="1">
        <f t="shared" si="130"/>
        <v>0</v>
      </c>
      <c r="I914" s="1" t="str">
        <f t="shared" si="134"/>
        <v>.</v>
      </c>
      <c r="K914" s="2"/>
      <c r="L914" s="2"/>
      <c r="M914" s="2">
        <v>62081</v>
      </c>
      <c r="N914" s="4">
        <v>43130</v>
      </c>
      <c r="O914" s="2" t="s">
        <v>53</v>
      </c>
    </row>
    <row r="915" spans="1:15" ht="11.25" customHeight="1" x14ac:dyDescent="0.25">
      <c r="A915" s="10" t="str">
        <f t="shared" si="126"/>
        <v>PERILOGISTIC01 - BOD PERILOGISTIC BAJA</v>
      </c>
      <c r="B915" s="10">
        <f t="shared" si="127"/>
        <v>230021</v>
      </c>
      <c r="C915" s="10" t="str">
        <f t="shared" si="128"/>
        <v>SOLACTIVE GEL 60GR</v>
      </c>
      <c r="D915" s="10">
        <f t="shared" si="131"/>
        <v>0</v>
      </c>
      <c r="E915" s="13" t="str">
        <f t="shared" si="132"/>
        <v>0</v>
      </c>
      <c r="F915" s="10" t="str">
        <f t="shared" si="133"/>
        <v/>
      </c>
      <c r="G915" s="1" t="str">
        <f t="shared" si="129"/>
        <v>230021PERILOGISTIC01 - BOD PERILOGISTIC BAJA</v>
      </c>
      <c r="H915" s="1" t="str">
        <f t="shared" si="130"/>
        <v>PERILOGISTIC01 - BOD PERILOGISTIC BAJA</v>
      </c>
      <c r="I915" s="1" t="str">
        <f t="shared" si="134"/>
        <v>.</v>
      </c>
      <c r="K915" s="2"/>
      <c r="L915" s="2" t="s">
        <v>52</v>
      </c>
      <c r="M915" s="2"/>
      <c r="N915" s="2"/>
      <c r="O915" s="2"/>
    </row>
    <row r="916" spans="1:15" ht="11.25" customHeight="1" x14ac:dyDescent="0.25">
      <c r="A916" s="10" t="str">
        <f t="shared" si="126"/>
        <v>PERILOGISTIC01 - BOD PERILOGISTIC BAJA</v>
      </c>
      <c r="B916" s="10">
        <f t="shared" si="127"/>
        <v>230021</v>
      </c>
      <c r="C916" s="10" t="str">
        <f t="shared" si="128"/>
        <v>SOLACTIVE GEL 60GR</v>
      </c>
      <c r="D916" s="10">
        <f t="shared" si="131"/>
        <v>42551</v>
      </c>
      <c r="E916" s="13" t="str">
        <f t="shared" si="132"/>
        <v>31/3/2016</v>
      </c>
      <c r="F916" s="10">
        <f t="shared" si="133"/>
        <v>2</v>
      </c>
      <c r="G916" s="1" t="str">
        <f t="shared" si="129"/>
        <v>230021PERILOGISTIC01 - BOD PERILOGISTIC BAJA</v>
      </c>
      <c r="H916" s="1">
        <f t="shared" si="130"/>
        <v>0</v>
      </c>
      <c r="I916" s="1" t="str">
        <f t="shared" si="134"/>
        <v>.</v>
      </c>
      <c r="K916" s="2"/>
      <c r="L916" s="2"/>
      <c r="M916" s="2">
        <v>42551</v>
      </c>
      <c r="N916" s="4">
        <v>42460</v>
      </c>
      <c r="O916" s="2" t="s">
        <v>43</v>
      </c>
    </row>
    <row r="917" spans="1:15" ht="11.25" customHeight="1" x14ac:dyDescent="0.25">
      <c r="A917" s="10" t="str">
        <f t="shared" si="126"/>
        <v>PERILOGISTIC04 - BOD PERILOGISTIC CANJE</v>
      </c>
      <c r="B917" s="10">
        <f t="shared" si="127"/>
        <v>230021</v>
      </c>
      <c r="C917" s="10" t="str">
        <f t="shared" si="128"/>
        <v>SOLACTIVE GEL 60GR</v>
      </c>
      <c r="D917" s="10">
        <f t="shared" si="131"/>
        <v>0</v>
      </c>
      <c r="E917" s="13" t="str">
        <f t="shared" si="132"/>
        <v>0</v>
      </c>
      <c r="F917" s="10" t="str">
        <f t="shared" si="133"/>
        <v/>
      </c>
      <c r="G917" s="1" t="str">
        <f t="shared" si="129"/>
        <v>230021PERILOGISTIC04 - BOD PERILOGISTIC CANJE</v>
      </c>
      <c r="H917" s="1" t="str">
        <f t="shared" si="130"/>
        <v>PERILOGISTIC04 - BOD PERILOGISTIC CANJE</v>
      </c>
      <c r="I917" s="1" t="str">
        <f t="shared" si="134"/>
        <v>.</v>
      </c>
      <c r="K917" s="2"/>
      <c r="L917" s="2" t="s">
        <v>59</v>
      </c>
      <c r="M917" s="2"/>
      <c r="N917" s="2"/>
      <c r="O917" s="2"/>
    </row>
    <row r="918" spans="1:15" ht="11.25" customHeight="1" x14ac:dyDescent="0.25">
      <c r="A918" s="10" t="str">
        <f t="shared" si="126"/>
        <v>PERILOGISTIC04 - BOD PERILOGISTIC CANJE</v>
      </c>
      <c r="B918" s="10">
        <f t="shared" si="127"/>
        <v>230021</v>
      </c>
      <c r="C918" s="10" t="str">
        <f t="shared" si="128"/>
        <v>SOLACTIVE GEL 60GR</v>
      </c>
      <c r="D918" s="10">
        <f t="shared" si="131"/>
        <v>52541</v>
      </c>
      <c r="E918" s="13" t="str">
        <f t="shared" si="132"/>
        <v>30/3/2017</v>
      </c>
      <c r="F918" s="10">
        <f t="shared" si="133"/>
        <v>3</v>
      </c>
      <c r="G918" s="1" t="str">
        <f t="shared" si="129"/>
        <v>230021PERILOGISTIC04 - BOD PERILOGISTIC CANJE</v>
      </c>
      <c r="H918" s="1">
        <f t="shared" si="130"/>
        <v>0</v>
      </c>
      <c r="I918" s="1" t="str">
        <f t="shared" si="134"/>
        <v>.</v>
      </c>
      <c r="K918" s="2"/>
      <c r="L918" s="2"/>
      <c r="M918" s="2">
        <v>52541</v>
      </c>
      <c r="N918" s="4">
        <v>42824</v>
      </c>
      <c r="O918" s="2" t="s">
        <v>31</v>
      </c>
    </row>
    <row r="919" spans="1:15" ht="11.25" customHeight="1" x14ac:dyDescent="0.25">
      <c r="A919" s="10" t="str">
        <f t="shared" si="126"/>
        <v>POR FACTURAR - BODEGA POR FACTURAR</v>
      </c>
      <c r="B919" s="10">
        <f t="shared" si="127"/>
        <v>230021</v>
      </c>
      <c r="C919" s="10" t="str">
        <f t="shared" si="128"/>
        <v>SOLACTIVE GEL 60GR</v>
      </c>
      <c r="D919" s="10">
        <f t="shared" si="131"/>
        <v>0</v>
      </c>
      <c r="E919" s="13" t="str">
        <f t="shared" si="132"/>
        <v>0</v>
      </c>
      <c r="F919" s="10" t="str">
        <f t="shared" si="133"/>
        <v/>
      </c>
      <c r="G919" s="1" t="str">
        <f t="shared" si="129"/>
        <v>230021POR FACTURAR - BODEGA POR FACTURAR</v>
      </c>
      <c r="H919" s="1" t="str">
        <f t="shared" si="130"/>
        <v>POR FACTURAR - BODEGA POR FACTURAR</v>
      </c>
      <c r="I919" s="1" t="str">
        <f t="shared" si="134"/>
        <v>.</v>
      </c>
      <c r="K919" s="2"/>
      <c r="L919" s="2" t="s">
        <v>33</v>
      </c>
      <c r="M919" s="2"/>
      <c r="N919" s="2"/>
      <c r="O919" s="2"/>
    </row>
    <row r="920" spans="1:15" ht="11.25" customHeight="1" x14ac:dyDescent="0.25">
      <c r="A920" s="10" t="str">
        <f t="shared" si="126"/>
        <v>POR FACTURAR - BODEGA POR FACTURAR</v>
      </c>
      <c r="B920" s="10">
        <f t="shared" si="127"/>
        <v>230021</v>
      </c>
      <c r="C920" s="10" t="str">
        <f t="shared" si="128"/>
        <v>SOLACTIVE GEL 60GR</v>
      </c>
      <c r="D920" s="10">
        <f t="shared" si="131"/>
        <v>52541</v>
      </c>
      <c r="E920" s="13" t="str">
        <f t="shared" si="132"/>
        <v>30/3/2017</v>
      </c>
      <c r="F920" s="10">
        <f t="shared" si="133"/>
        <v>38</v>
      </c>
      <c r="G920" s="1" t="str">
        <f t="shared" si="129"/>
        <v>230021POR FACTURAR - BODEGA POR FACTURAR</v>
      </c>
      <c r="H920" s="1">
        <f t="shared" si="130"/>
        <v>0</v>
      </c>
      <c r="I920" s="1" t="str">
        <f t="shared" si="134"/>
        <v>.</v>
      </c>
      <c r="K920" s="2"/>
      <c r="L920" s="2"/>
      <c r="M920" s="2">
        <v>52541</v>
      </c>
      <c r="N920" s="4">
        <v>42824</v>
      </c>
      <c r="O920" s="2" t="s">
        <v>312</v>
      </c>
    </row>
    <row r="921" spans="1:15" ht="11.25" customHeight="1" x14ac:dyDescent="0.25">
      <c r="A921" s="10" t="str">
        <f t="shared" si="126"/>
        <v>POR FACTURAR - BODEGA POR FACTURAR</v>
      </c>
      <c r="B921" s="10">
        <f t="shared" si="127"/>
        <v>230025</v>
      </c>
      <c r="C921" s="10" t="str">
        <f t="shared" si="128"/>
        <v>SOLACTIVE CREMA 60GR</v>
      </c>
      <c r="D921" s="10">
        <f t="shared" si="131"/>
        <v>0</v>
      </c>
      <c r="E921" s="13" t="str">
        <f t="shared" si="132"/>
        <v>0</v>
      </c>
      <c r="F921" s="10" t="str">
        <f t="shared" si="133"/>
        <v/>
      </c>
      <c r="G921" s="1" t="str">
        <f t="shared" si="129"/>
        <v>230025POR FACTURAR - BODEGA POR FACTURAR</v>
      </c>
      <c r="H921" s="1">
        <f t="shared" si="130"/>
        <v>0</v>
      </c>
      <c r="I921" s="1">
        <f t="shared" si="134"/>
        <v>230025</v>
      </c>
      <c r="K921" s="2" t="s">
        <v>362</v>
      </c>
      <c r="L921" s="2"/>
      <c r="M921" s="2"/>
      <c r="N921" s="2"/>
      <c r="O921" s="2"/>
    </row>
    <row r="922" spans="1:15" ht="11.25" customHeight="1" x14ac:dyDescent="0.25">
      <c r="A922" s="10" t="str">
        <f t="shared" si="126"/>
        <v>DUKAY - BODEGA DUKAY</v>
      </c>
      <c r="B922" s="10">
        <f t="shared" si="127"/>
        <v>230025</v>
      </c>
      <c r="C922" s="10" t="str">
        <f t="shared" si="128"/>
        <v>SOLACTIVE CREMA 60GR</v>
      </c>
      <c r="D922" s="10">
        <f t="shared" si="131"/>
        <v>0</v>
      </c>
      <c r="E922" s="13" t="str">
        <f t="shared" si="132"/>
        <v>0</v>
      </c>
      <c r="F922" s="10" t="str">
        <f t="shared" si="133"/>
        <v/>
      </c>
      <c r="G922" s="1" t="str">
        <f t="shared" si="129"/>
        <v>230025DUKAY - BODEGA DUKAY</v>
      </c>
      <c r="H922" s="1" t="str">
        <f t="shared" si="130"/>
        <v>DUKAY - BODEGA DUKAY</v>
      </c>
      <c r="I922" s="1" t="str">
        <f t="shared" si="134"/>
        <v>.</v>
      </c>
      <c r="K922" s="2"/>
      <c r="L922" s="2" t="s">
        <v>361</v>
      </c>
      <c r="M922" s="2"/>
      <c r="N922" s="2"/>
      <c r="O922" s="2"/>
    </row>
    <row r="923" spans="1:15" ht="11.25" customHeight="1" x14ac:dyDescent="0.25">
      <c r="A923" s="10" t="str">
        <f t="shared" si="126"/>
        <v>DUKAY - BODEGA DUKAY</v>
      </c>
      <c r="B923" s="10">
        <f t="shared" si="127"/>
        <v>230025</v>
      </c>
      <c r="C923" s="10" t="str">
        <f t="shared" si="128"/>
        <v>SOLACTIVE CREMA 60GR</v>
      </c>
      <c r="D923" s="10">
        <f t="shared" si="131"/>
        <v>61751</v>
      </c>
      <c r="E923" s="13" t="str">
        <f t="shared" si="132"/>
        <v>31/12/2017</v>
      </c>
      <c r="F923" s="10">
        <f t="shared" si="133"/>
        <v>8</v>
      </c>
      <c r="G923" s="1" t="str">
        <f t="shared" si="129"/>
        <v>230025DUKAY - BODEGA DUKAY</v>
      </c>
      <c r="H923" s="1">
        <f t="shared" si="130"/>
        <v>0</v>
      </c>
      <c r="I923" s="1" t="str">
        <f t="shared" si="134"/>
        <v>.</v>
      </c>
      <c r="K923" s="2"/>
      <c r="L923" s="2"/>
      <c r="M923" s="2">
        <v>61751</v>
      </c>
      <c r="N923" s="4">
        <v>43100</v>
      </c>
      <c r="O923" s="2" t="s">
        <v>58</v>
      </c>
    </row>
    <row r="924" spans="1:15" ht="11.25" customHeight="1" x14ac:dyDescent="0.25">
      <c r="A924" s="10" t="str">
        <f t="shared" si="126"/>
        <v>JL - BODEGA JL</v>
      </c>
      <c r="B924" s="10">
        <f t="shared" si="127"/>
        <v>230025</v>
      </c>
      <c r="C924" s="10" t="str">
        <f t="shared" si="128"/>
        <v>SOLACTIVE CREMA 60GR</v>
      </c>
      <c r="D924" s="10">
        <f t="shared" si="131"/>
        <v>0</v>
      </c>
      <c r="E924" s="13" t="str">
        <f t="shared" si="132"/>
        <v>0</v>
      </c>
      <c r="F924" s="10" t="str">
        <f t="shared" si="133"/>
        <v/>
      </c>
      <c r="G924" s="1" t="str">
        <f t="shared" si="129"/>
        <v>230025JL - BODEGA JL</v>
      </c>
      <c r="H924" s="1" t="str">
        <f t="shared" si="130"/>
        <v>JL - BODEGA JL</v>
      </c>
      <c r="I924" s="1" t="str">
        <f t="shared" si="134"/>
        <v>.</v>
      </c>
      <c r="K924" s="2"/>
      <c r="L924" s="2" t="s">
        <v>40</v>
      </c>
      <c r="M924" s="2"/>
      <c r="N924" s="2"/>
      <c r="O924" s="2"/>
    </row>
    <row r="925" spans="1:15" ht="11.25" customHeight="1" x14ac:dyDescent="0.25">
      <c r="A925" s="10" t="str">
        <f t="shared" si="126"/>
        <v>JL - BODEGA JL</v>
      </c>
      <c r="B925" s="10">
        <f t="shared" si="127"/>
        <v>230025</v>
      </c>
      <c r="C925" s="10" t="str">
        <f t="shared" si="128"/>
        <v>SOLACTIVE CREMA 60GR</v>
      </c>
      <c r="D925" s="10">
        <f t="shared" si="131"/>
        <v>42541</v>
      </c>
      <c r="E925" s="13" t="str">
        <f t="shared" si="132"/>
        <v>31/3/2016</v>
      </c>
      <c r="F925" s="10">
        <f t="shared" si="133"/>
        <v>144</v>
      </c>
      <c r="G925" s="1" t="str">
        <f t="shared" si="129"/>
        <v>230025JL - BODEGA JL</v>
      </c>
      <c r="H925" s="1">
        <f t="shared" si="130"/>
        <v>0</v>
      </c>
      <c r="I925" s="1" t="str">
        <f t="shared" si="134"/>
        <v>.</v>
      </c>
      <c r="K925" s="2"/>
      <c r="L925" s="2"/>
      <c r="M925" s="2">
        <v>42541</v>
      </c>
      <c r="N925" s="4">
        <v>42460</v>
      </c>
      <c r="O925" s="2" t="s">
        <v>363</v>
      </c>
    </row>
    <row r="926" spans="1:15" ht="11.25" customHeight="1" x14ac:dyDescent="0.25">
      <c r="A926" s="10" t="str">
        <f t="shared" si="126"/>
        <v>OFICINA - BODEGA OFICINA</v>
      </c>
      <c r="B926" s="10">
        <f t="shared" si="127"/>
        <v>230025</v>
      </c>
      <c r="C926" s="10" t="str">
        <f t="shared" si="128"/>
        <v>SOLACTIVE CREMA 60GR</v>
      </c>
      <c r="D926" s="10">
        <f t="shared" si="131"/>
        <v>0</v>
      </c>
      <c r="E926" s="13" t="str">
        <f t="shared" si="132"/>
        <v>0</v>
      </c>
      <c r="F926" s="10" t="str">
        <f t="shared" si="133"/>
        <v/>
      </c>
      <c r="G926" s="1" t="str">
        <f t="shared" si="129"/>
        <v>230025OFICINA - BODEGA OFICINA</v>
      </c>
      <c r="H926" s="1" t="str">
        <f t="shared" si="130"/>
        <v>OFICINA - BODEGA OFICINA</v>
      </c>
      <c r="I926" s="1" t="str">
        <f t="shared" si="134"/>
        <v>.</v>
      </c>
      <c r="K926" s="2"/>
      <c r="L926" s="2" t="s">
        <v>19</v>
      </c>
      <c r="M926" s="2"/>
      <c r="N926" s="2"/>
      <c r="O926" s="2"/>
    </row>
    <row r="927" spans="1:15" ht="11.25" customHeight="1" x14ac:dyDescent="0.25">
      <c r="A927" s="10" t="str">
        <f t="shared" si="126"/>
        <v>OFICINA - BODEGA OFICINA</v>
      </c>
      <c r="B927" s="10">
        <f t="shared" si="127"/>
        <v>230025</v>
      </c>
      <c r="C927" s="10" t="str">
        <f t="shared" si="128"/>
        <v>SOLACTIVE CREMA 60GR</v>
      </c>
      <c r="D927" s="10">
        <f t="shared" si="131"/>
        <v>61751</v>
      </c>
      <c r="E927" s="13" t="str">
        <f t="shared" si="132"/>
        <v>31/12/2017</v>
      </c>
      <c r="F927" s="10">
        <f t="shared" si="133"/>
        <v>35</v>
      </c>
      <c r="G927" s="1" t="str">
        <f t="shared" si="129"/>
        <v>230025OFICINA - BODEGA OFICINA</v>
      </c>
      <c r="H927" s="1">
        <f t="shared" si="130"/>
        <v>0</v>
      </c>
      <c r="I927" s="1" t="str">
        <f t="shared" si="134"/>
        <v>.</v>
      </c>
      <c r="K927" s="2"/>
      <c r="L927" s="2"/>
      <c r="M927" s="2">
        <v>61751</v>
      </c>
      <c r="N927" s="4">
        <v>43100</v>
      </c>
      <c r="O927" s="2" t="s">
        <v>319</v>
      </c>
    </row>
    <row r="928" spans="1:15" ht="11.25" customHeight="1" x14ac:dyDescent="0.25">
      <c r="A928" s="10" t="str">
        <f t="shared" si="126"/>
        <v>PERILOGISTIC - BOD PERILOGISTIC LIBERAD0S</v>
      </c>
      <c r="B928" s="10">
        <f t="shared" si="127"/>
        <v>230025</v>
      </c>
      <c r="C928" s="10" t="str">
        <f t="shared" si="128"/>
        <v>SOLACTIVE CREMA 60GR</v>
      </c>
      <c r="D928" s="10">
        <f t="shared" si="131"/>
        <v>0</v>
      </c>
      <c r="E928" s="13" t="str">
        <f t="shared" si="132"/>
        <v>0</v>
      </c>
      <c r="F928" s="10" t="str">
        <f t="shared" si="133"/>
        <v/>
      </c>
      <c r="G928" s="1" t="str">
        <f t="shared" si="129"/>
        <v>230025PERILOGISTIC - BOD PERILOGISTIC LIBERAD0S</v>
      </c>
      <c r="H928" s="1" t="str">
        <f t="shared" si="130"/>
        <v>PERILOGISTIC - BOD PERILOGISTIC LIBERAD0S</v>
      </c>
      <c r="I928" s="1" t="str">
        <f t="shared" si="134"/>
        <v>.</v>
      </c>
      <c r="K928" s="2"/>
      <c r="L928" s="2" t="s">
        <v>30</v>
      </c>
      <c r="M928" s="2"/>
      <c r="N928" s="2"/>
      <c r="O928" s="2"/>
    </row>
    <row r="929" spans="1:15" ht="11.25" customHeight="1" x14ac:dyDescent="0.25">
      <c r="A929" s="10" t="str">
        <f t="shared" si="126"/>
        <v>PERILOGISTIC - BOD PERILOGISTIC LIBERAD0S</v>
      </c>
      <c r="B929" s="10">
        <f t="shared" si="127"/>
        <v>230025</v>
      </c>
      <c r="C929" s="10" t="str">
        <f t="shared" si="128"/>
        <v>SOLACTIVE CREMA 60GR</v>
      </c>
      <c r="D929" s="10">
        <f t="shared" si="131"/>
        <v>61751</v>
      </c>
      <c r="E929" s="13" t="str">
        <f t="shared" si="132"/>
        <v>31/12/2017</v>
      </c>
      <c r="F929" s="10">
        <f t="shared" si="133"/>
        <v>543</v>
      </c>
      <c r="G929" s="1" t="str">
        <f t="shared" si="129"/>
        <v>230025PERILOGISTIC - BOD PERILOGISTIC LIBERAD0S</v>
      </c>
      <c r="H929" s="1">
        <f t="shared" si="130"/>
        <v>0</v>
      </c>
      <c r="I929" s="1" t="str">
        <f t="shared" si="134"/>
        <v>.</v>
      </c>
      <c r="K929" s="2"/>
      <c r="L929" s="2"/>
      <c r="M929" s="2">
        <v>61751</v>
      </c>
      <c r="N929" s="4">
        <v>43100</v>
      </c>
      <c r="O929" s="2" t="s">
        <v>364</v>
      </c>
    </row>
    <row r="930" spans="1:15" ht="11.25" customHeight="1" x14ac:dyDescent="0.25">
      <c r="A930" s="10" t="str">
        <f t="shared" si="126"/>
        <v>PERILOGISTIC01 - BOD PERILOGISTIC BAJA</v>
      </c>
      <c r="B930" s="10">
        <f t="shared" si="127"/>
        <v>230025</v>
      </c>
      <c r="C930" s="10" t="str">
        <f t="shared" si="128"/>
        <v>SOLACTIVE CREMA 60GR</v>
      </c>
      <c r="D930" s="10">
        <f t="shared" si="131"/>
        <v>0</v>
      </c>
      <c r="E930" s="13" t="str">
        <f t="shared" si="132"/>
        <v>0</v>
      </c>
      <c r="F930" s="10" t="str">
        <f t="shared" si="133"/>
        <v/>
      </c>
      <c r="G930" s="1" t="str">
        <f t="shared" si="129"/>
        <v>230025PERILOGISTIC01 - BOD PERILOGISTIC BAJA</v>
      </c>
      <c r="H930" s="1" t="str">
        <f t="shared" si="130"/>
        <v>PERILOGISTIC01 - BOD PERILOGISTIC BAJA</v>
      </c>
      <c r="I930" s="1" t="str">
        <f t="shared" si="134"/>
        <v>.</v>
      </c>
      <c r="K930" s="2"/>
      <c r="L930" s="2" t="s">
        <v>52</v>
      </c>
      <c r="M930" s="2"/>
      <c r="N930" s="2"/>
      <c r="O930" s="2"/>
    </row>
    <row r="931" spans="1:15" ht="11.25" customHeight="1" x14ac:dyDescent="0.25">
      <c r="A931" s="10" t="str">
        <f t="shared" si="126"/>
        <v>PERILOGISTIC01 - BOD PERILOGISTIC BAJA</v>
      </c>
      <c r="B931" s="10">
        <f t="shared" si="127"/>
        <v>230025</v>
      </c>
      <c r="C931" s="10" t="str">
        <f t="shared" si="128"/>
        <v>SOLACTIVE CREMA 60GR</v>
      </c>
      <c r="D931" s="10">
        <f t="shared" si="131"/>
        <v>42531</v>
      </c>
      <c r="E931" s="13" t="str">
        <f t="shared" si="132"/>
        <v>30/3/2016</v>
      </c>
      <c r="F931" s="10">
        <f t="shared" si="133"/>
        <v>2</v>
      </c>
      <c r="G931" s="1" t="str">
        <f t="shared" si="129"/>
        <v>230025PERILOGISTIC01 - BOD PERILOGISTIC BAJA</v>
      </c>
      <c r="H931" s="1">
        <f t="shared" si="130"/>
        <v>0</v>
      </c>
      <c r="I931" s="1" t="str">
        <f t="shared" si="134"/>
        <v>.</v>
      </c>
      <c r="K931" s="2"/>
      <c r="L931" s="2"/>
      <c r="M931" s="2">
        <v>42531</v>
      </c>
      <c r="N931" s="4">
        <v>42459</v>
      </c>
      <c r="O931" s="2" t="s">
        <v>43</v>
      </c>
    </row>
    <row r="932" spans="1:15" ht="11.25" customHeight="1" x14ac:dyDescent="0.25">
      <c r="A932" s="10" t="str">
        <f t="shared" si="126"/>
        <v>PERILOGISTIC03 - BOD PERILOGISTIC DETERIORADOS</v>
      </c>
      <c r="B932" s="10">
        <f t="shared" si="127"/>
        <v>230025</v>
      </c>
      <c r="C932" s="10" t="str">
        <f t="shared" si="128"/>
        <v>SOLACTIVE CREMA 60GR</v>
      </c>
      <c r="D932" s="10">
        <f t="shared" si="131"/>
        <v>0</v>
      </c>
      <c r="E932" s="13" t="str">
        <f t="shared" si="132"/>
        <v>0</v>
      </c>
      <c r="F932" s="10" t="str">
        <f t="shared" si="133"/>
        <v/>
      </c>
      <c r="G932" s="1" t="str">
        <f t="shared" si="129"/>
        <v>230025PERILOGISTIC03 - BOD PERILOGISTIC DETERIORADOS</v>
      </c>
      <c r="H932" s="1" t="str">
        <f t="shared" si="130"/>
        <v>PERILOGISTIC03 - BOD PERILOGISTIC DETERIORADOS</v>
      </c>
      <c r="I932" s="1" t="str">
        <f t="shared" si="134"/>
        <v>.</v>
      </c>
      <c r="K932" s="2"/>
      <c r="L932" s="2" t="s">
        <v>57</v>
      </c>
      <c r="M932" s="2"/>
      <c r="N932" s="2"/>
      <c r="O932" s="2"/>
    </row>
    <row r="933" spans="1:15" ht="11.25" customHeight="1" x14ac:dyDescent="0.25">
      <c r="A933" s="10" t="str">
        <f t="shared" si="126"/>
        <v>PERILOGISTIC03 - BOD PERILOGISTIC DETERIORADOS</v>
      </c>
      <c r="B933" s="10">
        <f t="shared" si="127"/>
        <v>230025</v>
      </c>
      <c r="C933" s="10" t="str">
        <f t="shared" si="128"/>
        <v>SOLACTIVE CREMA 60GR</v>
      </c>
      <c r="D933" s="10">
        <f t="shared" si="131"/>
        <v>53251</v>
      </c>
      <c r="E933" s="13" t="str">
        <f t="shared" si="132"/>
        <v>30/5/2017</v>
      </c>
      <c r="F933" s="10">
        <f t="shared" si="133"/>
        <v>5</v>
      </c>
      <c r="G933" s="1" t="str">
        <f t="shared" si="129"/>
        <v>230025PERILOGISTIC03 - BOD PERILOGISTIC DETERIORADOS</v>
      </c>
      <c r="H933" s="1">
        <f t="shared" si="130"/>
        <v>0</v>
      </c>
      <c r="I933" s="1" t="str">
        <f t="shared" si="134"/>
        <v>.</v>
      </c>
      <c r="K933" s="2"/>
      <c r="L933" s="2"/>
      <c r="M933" s="2">
        <v>53251</v>
      </c>
      <c r="N933" s="4">
        <v>42885</v>
      </c>
      <c r="O933" s="2" t="s">
        <v>56</v>
      </c>
    </row>
    <row r="934" spans="1:15" ht="11.25" customHeight="1" x14ac:dyDescent="0.25">
      <c r="A934" s="10" t="str">
        <f t="shared" si="126"/>
        <v>POR FACTURAR - BODEGA POR FACTURAR</v>
      </c>
      <c r="B934" s="10">
        <f t="shared" si="127"/>
        <v>230025</v>
      </c>
      <c r="C934" s="10" t="str">
        <f t="shared" si="128"/>
        <v>SOLACTIVE CREMA 60GR</v>
      </c>
      <c r="D934" s="10">
        <f t="shared" si="131"/>
        <v>0</v>
      </c>
      <c r="E934" s="13" t="str">
        <f t="shared" si="132"/>
        <v>0</v>
      </c>
      <c r="F934" s="10" t="str">
        <f t="shared" si="133"/>
        <v/>
      </c>
      <c r="G934" s="1" t="str">
        <f t="shared" si="129"/>
        <v>230025POR FACTURAR - BODEGA POR FACTURAR</v>
      </c>
      <c r="H934" s="1" t="str">
        <f t="shared" si="130"/>
        <v>POR FACTURAR - BODEGA POR FACTURAR</v>
      </c>
      <c r="I934" s="1" t="str">
        <f t="shared" si="134"/>
        <v>.</v>
      </c>
      <c r="K934" s="2"/>
      <c r="L934" s="2" t="s">
        <v>33</v>
      </c>
      <c r="M934" s="2"/>
      <c r="N934" s="2"/>
      <c r="O934" s="2"/>
    </row>
    <row r="935" spans="1:15" ht="11.25" customHeight="1" x14ac:dyDescent="0.25">
      <c r="A935" s="10" t="str">
        <f t="shared" si="126"/>
        <v>POR FACTURAR - BODEGA POR FACTURAR</v>
      </c>
      <c r="B935" s="10">
        <f t="shared" si="127"/>
        <v>230025</v>
      </c>
      <c r="C935" s="10" t="str">
        <f t="shared" si="128"/>
        <v>SOLACTIVE CREMA 60GR</v>
      </c>
      <c r="D935" s="10">
        <f t="shared" si="131"/>
        <v>61751</v>
      </c>
      <c r="E935" s="13" t="str">
        <f t="shared" si="132"/>
        <v>31/12/2017</v>
      </c>
      <c r="F935" s="10">
        <f t="shared" si="133"/>
        <v>22</v>
      </c>
      <c r="G935" s="1" t="str">
        <f t="shared" si="129"/>
        <v>230025POR FACTURAR - BODEGA POR FACTURAR</v>
      </c>
      <c r="H935" s="1">
        <f t="shared" si="130"/>
        <v>0</v>
      </c>
      <c r="I935" s="1" t="str">
        <f t="shared" si="134"/>
        <v>.</v>
      </c>
      <c r="K935" s="2"/>
      <c r="L935" s="2"/>
      <c r="M935" s="2">
        <v>61751</v>
      </c>
      <c r="N935" s="4">
        <v>43100</v>
      </c>
      <c r="O935" s="2" t="s">
        <v>81</v>
      </c>
    </row>
    <row r="936" spans="1:15" ht="11.25" customHeight="1" x14ac:dyDescent="0.25">
      <c r="A936" s="10" t="str">
        <f t="shared" si="126"/>
        <v>SALA DE VENTAS - BODEGA SALA DE VENTAS</v>
      </c>
      <c r="B936" s="10">
        <f t="shared" si="127"/>
        <v>230025</v>
      </c>
      <c r="C936" s="10" t="str">
        <f t="shared" si="128"/>
        <v>SOLACTIVE CREMA 60GR</v>
      </c>
      <c r="D936" s="10">
        <f t="shared" si="131"/>
        <v>0</v>
      </c>
      <c r="E936" s="13" t="str">
        <f t="shared" si="132"/>
        <v>0</v>
      </c>
      <c r="F936" s="10" t="str">
        <f t="shared" si="133"/>
        <v/>
      </c>
      <c r="G936" s="1" t="str">
        <f t="shared" si="129"/>
        <v>230025SALA DE VENTAS - BODEGA SALA DE VENTAS</v>
      </c>
      <c r="H936" s="1" t="str">
        <f t="shared" si="130"/>
        <v>SALA DE VENTAS - BODEGA SALA DE VENTAS</v>
      </c>
      <c r="I936" s="1" t="str">
        <f t="shared" si="134"/>
        <v>.</v>
      </c>
      <c r="K936" s="2"/>
      <c r="L936" s="2" t="s">
        <v>109</v>
      </c>
      <c r="M936" s="2"/>
      <c r="N936" s="2"/>
      <c r="O936" s="2"/>
    </row>
    <row r="937" spans="1:15" ht="11.25" customHeight="1" x14ac:dyDescent="0.25">
      <c r="A937" s="10" t="str">
        <f t="shared" si="126"/>
        <v>SALA DE VENTAS - BODEGA SALA DE VENTAS</v>
      </c>
      <c r="B937" s="10">
        <f t="shared" si="127"/>
        <v>230025</v>
      </c>
      <c r="C937" s="10" t="str">
        <f t="shared" si="128"/>
        <v>SOLACTIVE CREMA 60GR</v>
      </c>
      <c r="D937" s="10">
        <f t="shared" si="131"/>
        <v>61751</v>
      </c>
      <c r="E937" s="13" t="str">
        <f t="shared" si="132"/>
        <v>31/12/2017</v>
      </c>
      <c r="F937" s="10">
        <f t="shared" si="133"/>
        <v>13</v>
      </c>
      <c r="G937" s="1" t="str">
        <f t="shared" si="129"/>
        <v>230025SALA DE VENTAS - BODEGA SALA DE VENTAS</v>
      </c>
      <c r="H937" s="1">
        <f t="shared" si="130"/>
        <v>0</v>
      </c>
      <c r="I937" s="1" t="str">
        <f t="shared" si="134"/>
        <v>.</v>
      </c>
      <c r="K937" s="2"/>
      <c r="L937" s="2"/>
      <c r="M937" s="2">
        <v>61751</v>
      </c>
      <c r="N937" s="4">
        <v>43100</v>
      </c>
      <c r="O937" s="2" t="s">
        <v>172</v>
      </c>
    </row>
    <row r="938" spans="1:15" ht="11.25" customHeight="1" x14ac:dyDescent="0.25">
      <c r="A938" s="10" t="str">
        <f t="shared" si="126"/>
        <v>SALA DE VENTAS - BODEGA SALA DE VENTAS</v>
      </c>
      <c r="B938" s="10">
        <f t="shared" si="127"/>
        <v>230029</v>
      </c>
      <c r="C938" s="10" t="str">
        <f t="shared" si="128"/>
        <v>SOLACTIVE FLUIDO 60GR</v>
      </c>
      <c r="D938" s="10">
        <f t="shared" si="131"/>
        <v>0</v>
      </c>
      <c r="E938" s="13" t="str">
        <f t="shared" si="132"/>
        <v>0</v>
      </c>
      <c r="F938" s="10" t="str">
        <f t="shared" si="133"/>
        <v/>
      </c>
      <c r="G938" s="1" t="str">
        <f t="shared" si="129"/>
        <v>230029SALA DE VENTAS - BODEGA SALA DE VENTAS</v>
      </c>
      <c r="H938" s="1">
        <f t="shared" si="130"/>
        <v>0</v>
      </c>
      <c r="I938" s="1">
        <f t="shared" si="134"/>
        <v>230029</v>
      </c>
      <c r="K938" s="2" t="s">
        <v>365</v>
      </c>
      <c r="L938" s="2"/>
      <c r="M938" s="2"/>
      <c r="N938" s="2"/>
      <c r="O938" s="2"/>
    </row>
    <row r="939" spans="1:15" ht="11.25" customHeight="1" x14ac:dyDescent="0.25">
      <c r="A939" s="10" t="str">
        <f t="shared" si="126"/>
        <v>DUKAY - BODEGA DUKAY</v>
      </c>
      <c r="B939" s="10">
        <f t="shared" si="127"/>
        <v>230029</v>
      </c>
      <c r="C939" s="10" t="str">
        <f t="shared" si="128"/>
        <v>SOLACTIVE FLUIDO 60GR</v>
      </c>
      <c r="D939" s="10">
        <f t="shared" si="131"/>
        <v>0</v>
      </c>
      <c r="E939" s="13" t="str">
        <f t="shared" si="132"/>
        <v>0</v>
      </c>
      <c r="F939" s="10" t="str">
        <f t="shared" si="133"/>
        <v/>
      </c>
      <c r="G939" s="1" t="str">
        <f t="shared" si="129"/>
        <v>230029DUKAY - BODEGA DUKAY</v>
      </c>
      <c r="H939" s="1" t="str">
        <f t="shared" si="130"/>
        <v>DUKAY - BODEGA DUKAY</v>
      </c>
      <c r="I939" s="1" t="str">
        <f t="shared" si="134"/>
        <v>.</v>
      </c>
      <c r="K939" s="2"/>
      <c r="L939" s="2" t="s">
        <v>361</v>
      </c>
      <c r="M939" s="2"/>
      <c r="N939" s="2"/>
      <c r="O939" s="2"/>
    </row>
    <row r="940" spans="1:15" ht="11.25" customHeight="1" x14ac:dyDescent="0.25">
      <c r="A940" s="10" t="str">
        <f t="shared" si="126"/>
        <v>DUKAY - BODEGA DUKAY</v>
      </c>
      <c r="B940" s="10">
        <f t="shared" si="127"/>
        <v>230029</v>
      </c>
      <c r="C940" s="10" t="str">
        <f t="shared" si="128"/>
        <v>SOLACTIVE FLUIDO 60GR</v>
      </c>
      <c r="D940" s="10">
        <f t="shared" si="131"/>
        <v>61531</v>
      </c>
      <c r="E940" s="13" t="str">
        <f t="shared" si="132"/>
        <v>30/12/2017</v>
      </c>
      <c r="F940" s="10">
        <f t="shared" si="133"/>
        <v>8</v>
      </c>
      <c r="G940" s="1" t="str">
        <f t="shared" si="129"/>
        <v>230029DUKAY - BODEGA DUKAY</v>
      </c>
      <c r="H940" s="1">
        <f t="shared" si="130"/>
        <v>0</v>
      </c>
      <c r="I940" s="1" t="str">
        <f t="shared" si="134"/>
        <v>.</v>
      </c>
      <c r="K940" s="2"/>
      <c r="L940" s="2"/>
      <c r="M940" s="2">
        <v>61531</v>
      </c>
      <c r="N940" s="4">
        <v>43099</v>
      </c>
      <c r="O940" s="2" t="s">
        <v>58</v>
      </c>
    </row>
    <row r="941" spans="1:15" ht="11.25" customHeight="1" x14ac:dyDescent="0.25">
      <c r="A941" s="10" t="str">
        <f t="shared" si="126"/>
        <v>JL - BODEGA JL</v>
      </c>
      <c r="B941" s="10">
        <f t="shared" si="127"/>
        <v>230029</v>
      </c>
      <c r="C941" s="10" t="str">
        <f t="shared" si="128"/>
        <v>SOLACTIVE FLUIDO 60GR</v>
      </c>
      <c r="D941" s="10">
        <f t="shared" si="131"/>
        <v>0</v>
      </c>
      <c r="E941" s="13" t="str">
        <f t="shared" si="132"/>
        <v>0</v>
      </c>
      <c r="F941" s="10" t="str">
        <f t="shared" si="133"/>
        <v/>
      </c>
      <c r="G941" s="1" t="str">
        <f t="shared" si="129"/>
        <v>230029JL - BODEGA JL</v>
      </c>
      <c r="H941" s="1" t="str">
        <f t="shared" si="130"/>
        <v>JL - BODEGA JL</v>
      </c>
      <c r="I941" s="1" t="str">
        <f t="shared" si="134"/>
        <v>.</v>
      </c>
      <c r="K941" s="2"/>
      <c r="L941" s="2" t="s">
        <v>40</v>
      </c>
      <c r="M941" s="2"/>
      <c r="N941" s="2"/>
      <c r="O941" s="2"/>
    </row>
    <row r="942" spans="1:15" ht="11.25" customHeight="1" x14ac:dyDescent="0.25">
      <c r="A942" s="10" t="str">
        <f t="shared" si="126"/>
        <v>JL - BODEGA JL</v>
      </c>
      <c r="B942" s="10">
        <f t="shared" si="127"/>
        <v>230029</v>
      </c>
      <c r="C942" s="10" t="str">
        <f t="shared" si="128"/>
        <v>SOLACTIVE FLUIDO 60GR</v>
      </c>
      <c r="D942" s="10">
        <f t="shared" si="131"/>
        <v>42551</v>
      </c>
      <c r="E942" s="13" t="str">
        <f t="shared" si="132"/>
        <v>31/3/2016</v>
      </c>
      <c r="F942" s="10">
        <f t="shared" si="133"/>
        <v>10</v>
      </c>
      <c r="G942" s="1" t="str">
        <f t="shared" si="129"/>
        <v>230029JL - BODEGA JL</v>
      </c>
      <c r="H942" s="1">
        <f t="shared" si="130"/>
        <v>0</v>
      </c>
      <c r="I942" s="1" t="str">
        <f t="shared" si="134"/>
        <v>.</v>
      </c>
      <c r="K942" s="2"/>
      <c r="L942" s="2"/>
      <c r="M942" s="2">
        <v>42551</v>
      </c>
      <c r="N942" s="4">
        <v>42460</v>
      </c>
      <c r="O942" s="2" t="s">
        <v>137</v>
      </c>
    </row>
    <row r="943" spans="1:15" ht="11.25" customHeight="1" x14ac:dyDescent="0.25">
      <c r="A943" s="10" t="str">
        <f t="shared" si="126"/>
        <v>PERILOGISTIC - BOD PERILOGISTIC LIBERAD0S</v>
      </c>
      <c r="B943" s="10">
        <f t="shared" si="127"/>
        <v>230029</v>
      </c>
      <c r="C943" s="10" t="str">
        <f t="shared" si="128"/>
        <v>SOLACTIVE FLUIDO 60GR</v>
      </c>
      <c r="D943" s="10">
        <f t="shared" si="131"/>
        <v>0</v>
      </c>
      <c r="E943" s="13" t="str">
        <f t="shared" si="132"/>
        <v>0</v>
      </c>
      <c r="F943" s="10" t="str">
        <f t="shared" si="133"/>
        <v/>
      </c>
      <c r="G943" s="1" t="str">
        <f t="shared" si="129"/>
        <v>230029PERILOGISTIC - BOD PERILOGISTIC LIBERAD0S</v>
      </c>
      <c r="H943" s="1" t="str">
        <f t="shared" si="130"/>
        <v>PERILOGISTIC - BOD PERILOGISTIC LIBERAD0S</v>
      </c>
      <c r="I943" s="1" t="str">
        <f t="shared" si="134"/>
        <v>.</v>
      </c>
      <c r="K943" s="2"/>
      <c r="L943" s="2" t="s">
        <v>30</v>
      </c>
      <c r="M943" s="2"/>
      <c r="N943" s="2"/>
      <c r="O943" s="2"/>
    </row>
    <row r="944" spans="1:15" ht="11.25" customHeight="1" x14ac:dyDescent="0.25">
      <c r="A944" s="10" t="str">
        <f t="shared" si="126"/>
        <v>PERILOGISTIC - BOD PERILOGISTIC LIBERAD0S</v>
      </c>
      <c r="B944" s="10">
        <f t="shared" si="127"/>
        <v>230029</v>
      </c>
      <c r="C944" s="10" t="str">
        <f t="shared" si="128"/>
        <v>SOLACTIVE FLUIDO 60GR</v>
      </c>
      <c r="D944" s="10">
        <f t="shared" si="131"/>
        <v>70101</v>
      </c>
      <c r="E944" s="13" t="str">
        <f t="shared" si="132"/>
        <v>31/7/2018</v>
      </c>
      <c r="F944" s="10">
        <f t="shared" si="133"/>
        <v>1536</v>
      </c>
      <c r="G944" s="1" t="str">
        <f t="shared" si="129"/>
        <v>230029PERILOGISTIC - BOD PERILOGISTIC LIBERAD0S</v>
      </c>
      <c r="H944" s="1">
        <f t="shared" si="130"/>
        <v>0</v>
      </c>
      <c r="I944" s="1" t="str">
        <f t="shared" si="134"/>
        <v>.</v>
      </c>
      <c r="K944" s="2"/>
      <c r="L944" s="2"/>
      <c r="M944" s="2">
        <v>70101</v>
      </c>
      <c r="N944" s="4">
        <v>43312</v>
      </c>
      <c r="O944" s="2" t="s">
        <v>366</v>
      </c>
    </row>
    <row r="945" spans="1:15" ht="11.25" customHeight="1" x14ac:dyDescent="0.25">
      <c r="A945" s="10" t="str">
        <f t="shared" si="126"/>
        <v>PERILOGISTIC03 - BOD PERILOGISTIC DETERIORADOS</v>
      </c>
      <c r="B945" s="10">
        <f t="shared" si="127"/>
        <v>230029</v>
      </c>
      <c r="C945" s="10" t="str">
        <f t="shared" si="128"/>
        <v>SOLACTIVE FLUIDO 60GR</v>
      </c>
      <c r="D945" s="10">
        <f t="shared" si="131"/>
        <v>0</v>
      </c>
      <c r="E945" s="13" t="str">
        <f t="shared" si="132"/>
        <v>0</v>
      </c>
      <c r="F945" s="10" t="str">
        <f t="shared" si="133"/>
        <v/>
      </c>
      <c r="G945" s="1" t="str">
        <f t="shared" si="129"/>
        <v>230029PERILOGISTIC03 - BOD PERILOGISTIC DETERIORADOS</v>
      </c>
      <c r="H945" s="1" t="str">
        <f t="shared" si="130"/>
        <v>PERILOGISTIC03 - BOD PERILOGISTIC DETERIORADOS</v>
      </c>
      <c r="I945" s="1" t="str">
        <f t="shared" si="134"/>
        <v>.</v>
      </c>
      <c r="K945" s="2"/>
      <c r="L945" s="2" t="s">
        <v>57</v>
      </c>
      <c r="M945" s="2"/>
      <c r="N945" s="2"/>
      <c r="O945" s="2"/>
    </row>
    <row r="946" spans="1:15" ht="11.25" customHeight="1" x14ac:dyDescent="0.25">
      <c r="A946" s="10" t="str">
        <f t="shared" si="126"/>
        <v>PERILOGISTIC03 - BOD PERILOGISTIC DETERIORADOS</v>
      </c>
      <c r="B946" s="10">
        <f t="shared" si="127"/>
        <v>230029</v>
      </c>
      <c r="C946" s="10" t="str">
        <f t="shared" si="128"/>
        <v>SOLACTIVE FLUIDO 60GR</v>
      </c>
      <c r="D946" s="10">
        <f t="shared" si="131"/>
        <v>53031</v>
      </c>
      <c r="E946" s="13" t="str">
        <f t="shared" si="132"/>
        <v>30/4/2017</v>
      </c>
      <c r="F946" s="10">
        <f t="shared" si="133"/>
        <v>18</v>
      </c>
      <c r="G946" s="1" t="str">
        <f t="shared" si="129"/>
        <v>230029PERILOGISTIC03 - BOD PERILOGISTIC DETERIORADOS</v>
      </c>
      <c r="H946" s="1">
        <f t="shared" si="130"/>
        <v>0</v>
      </c>
      <c r="I946" s="1" t="str">
        <f t="shared" si="134"/>
        <v>.</v>
      </c>
      <c r="K946" s="2"/>
      <c r="L946" s="2"/>
      <c r="M946" s="2">
        <v>53031</v>
      </c>
      <c r="N946" s="4">
        <v>42855</v>
      </c>
      <c r="O946" s="2" t="s">
        <v>143</v>
      </c>
    </row>
    <row r="947" spans="1:15" ht="11.25" customHeight="1" x14ac:dyDescent="0.25">
      <c r="A947" s="10" t="str">
        <f t="shared" si="126"/>
        <v>PERILOGISTIC03 - BOD PERILOGISTIC DETERIORADOS</v>
      </c>
      <c r="B947" s="10">
        <f t="shared" si="127"/>
        <v>230029</v>
      </c>
      <c r="C947" s="10" t="str">
        <f t="shared" si="128"/>
        <v>SOLACTIVE FLUIDO 60GR</v>
      </c>
      <c r="D947" s="10">
        <f t="shared" si="131"/>
        <v>0</v>
      </c>
      <c r="E947" s="13" t="str">
        <f t="shared" si="132"/>
        <v/>
      </c>
      <c r="F947" s="10" t="str">
        <f t="shared" si="133"/>
        <v/>
      </c>
      <c r="G947" s="1" t="str">
        <f t="shared" si="129"/>
        <v>230029PERILOGISTIC03 - BOD PERILOGISTIC DETERIORADOS</v>
      </c>
      <c r="H947" s="1">
        <f t="shared" si="130"/>
        <v>0</v>
      </c>
      <c r="I947" s="1" t="str">
        <f t="shared" si="134"/>
        <v>.</v>
      </c>
      <c r="K947" s="2" t="s">
        <v>85</v>
      </c>
      <c r="L947" s="2"/>
      <c r="M947" s="2"/>
      <c r="N947" s="2" t="s">
        <v>367</v>
      </c>
      <c r="O947" s="2"/>
    </row>
    <row r="948" spans="1:15" ht="11.25" customHeight="1" x14ac:dyDescent="0.25">
      <c r="A948" s="10" t="str">
        <f t="shared" si="126"/>
        <v>PERILOGISTIC03 - BOD PERILOGISTIC DETERIORADOS</v>
      </c>
      <c r="B948" s="10">
        <f t="shared" si="127"/>
        <v>230029</v>
      </c>
      <c r="C948" s="10" t="str">
        <f t="shared" si="128"/>
        <v>SOLACTIVE FLUIDO 60GR</v>
      </c>
      <c r="D948" s="10">
        <f t="shared" si="131"/>
        <v>0</v>
      </c>
      <c r="E948" s="13" t="str">
        <f t="shared" si="132"/>
        <v>0</v>
      </c>
      <c r="F948" s="10" t="str">
        <f t="shared" si="133"/>
        <v/>
      </c>
      <c r="G948" s="1" t="str">
        <f t="shared" si="129"/>
        <v>230029PERILOGISTIC03 - BOD PERILOGISTIC DETERIORADOS</v>
      </c>
      <c r="H948" s="1">
        <f t="shared" si="130"/>
        <v>0</v>
      </c>
      <c r="I948" s="1" t="str">
        <f t="shared" si="134"/>
        <v>.</v>
      </c>
      <c r="K948" s="2" t="s">
        <v>0</v>
      </c>
      <c r="L948" s="2"/>
      <c r="M948" s="2"/>
      <c r="N948" s="2"/>
      <c r="O948" s="2"/>
    </row>
    <row r="949" spans="1:15" ht="11.25" customHeight="1" x14ac:dyDescent="0.25">
      <c r="A949" s="10" t="str">
        <f t="shared" si="126"/>
        <v>PERILOGISTIC03 - BOD PERILOGISTIC DETERIORADOS</v>
      </c>
      <c r="B949" s="10">
        <f t="shared" si="127"/>
        <v>230029</v>
      </c>
      <c r="C949" s="10" t="str">
        <f t="shared" si="128"/>
        <v>SOLACTIVE FLUIDO 60GR</v>
      </c>
      <c r="D949" s="10">
        <f t="shared" si="131"/>
        <v>0</v>
      </c>
      <c r="E949" s="13" t="str">
        <f t="shared" si="132"/>
        <v>0</v>
      </c>
      <c r="F949" s="10" t="str">
        <f t="shared" si="133"/>
        <v/>
      </c>
      <c r="G949" s="1" t="str">
        <f t="shared" si="129"/>
        <v>230029PERILOGISTIC03 - BOD PERILOGISTIC DETERIORADOS</v>
      </c>
      <c r="H949" s="1">
        <f t="shared" si="130"/>
        <v>0</v>
      </c>
      <c r="I949" s="1" t="str">
        <f t="shared" si="134"/>
        <v>.</v>
      </c>
      <c r="K949" s="2" t="s">
        <v>1</v>
      </c>
      <c r="L949" s="2"/>
      <c r="M949" s="2"/>
      <c r="N949" s="2"/>
      <c r="O949" s="2"/>
    </row>
    <row r="950" spans="1:15" ht="11.25" customHeight="1" x14ac:dyDescent="0.25">
      <c r="A950" s="10" t="str">
        <f t="shared" si="126"/>
        <v>PERILOGISTIC03 - BOD PERILOGISTIC DETERIORADOS</v>
      </c>
      <c r="B950" s="10">
        <f t="shared" si="127"/>
        <v>230029</v>
      </c>
      <c r="C950" s="10" t="str">
        <f t="shared" si="128"/>
        <v>SOLACTIVE FLUIDO 60GR</v>
      </c>
      <c r="D950" s="10">
        <f t="shared" si="131"/>
        <v>0</v>
      </c>
      <c r="E950" s="13" t="str">
        <f t="shared" si="132"/>
        <v>0</v>
      </c>
      <c r="F950" s="10" t="str">
        <f t="shared" si="133"/>
        <v/>
      </c>
      <c r="G950" s="1" t="str">
        <f t="shared" si="129"/>
        <v>230029PERILOGISTIC03 - BOD PERILOGISTIC DETERIORADOS</v>
      </c>
      <c r="H950" s="1">
        <f t="shared" si="130"/>
        <v>0</v>
      </c>
      <c r="I950" s="1" t="str">
        <f t="shared" si="134"/>
        <v>.</v>
      </c>
      <c r="K950" s="2" t="s">
        <v>2</v>
      </c>
      <c r="L950" s="2"/>
      <c r="M950" s="2"/>
      <c r="N950" s="2"/>
      <c r="O950" s="2"/>
    </row>
    <row r="951" spans="1:15" ht="11.25" customHeight="1" x14ac:dyDescent="0.25">
      <c r="A951" s="10" t="str">
        <f t="shared" si="126"/>
        <v>Bodega</v>
      </c>
      <c r="B951" s="10">
        <f t="shared" si="127"/>
        <v>230029</v>
      </c>
      <c r="C951" s="10" t="str">
        <f t="shared" si="128"/>
        <v>SOLACTIVE FLUIDO 60GR</v>
      </c>
      <c r="D951" s="10">
        <f t="shared" si="131"/>
        <v>0</v>
      </c>
      <c r="E951" s="13" t="str">
        <f t="shared" si="132"/>
        <v>0</v>
      </c>
      <c r="F951" s="10" t="str">
        <f t="shared" si="133"/>
        <v/>
      </c>
      <c r="G951" s="1" t="str">
        <f t="shared" si="129"/>
        <v>230029Bodega</v>
      </c>
      <c r="H951" s="1" t="str">
        <f t="shared" si="130"/>
        <v>Bodega</v>
      </c>
      <c r="I951" s="1" t="str">
        <f t="shared" si="134"/>
        <v>.</v>
      </c>
      <c r="K951" s="2"/>
      <c r="L951" s="2" t="s">
        <v>4</v>
      </c>
      <c r="M951" s="2"/>
      <c r="N951" s="2"/>
      <c r="O951" s="2"/>
    </row>
    <row r="952" spans="1:15" ht="11.25" customHeight="1" x14ac:dyDescent="0.25">
      <c r="A952" s="10" t="str">
        <f t="shared" si="126"/>
        <v>Bodega</v>
      </c>
      <c r="B952" s="10">
        <f t="shared" si="127"/>
        <v>230029</v>
      </c>
      <c r="C952" s="10" t="str">
        <f t="shared" si="128"/>
        <v>SOLACTIVE FLUIDO 60GR</v>
      </c>
      <c r="D952" s="10" t="str">
        <f t="shared" si="131"/>
        <v>Lote</v>
      </c>
      <c r="E952" s="13" t="str">
        <f t="shared" si="132"/>
        <v/>
      </c>
      <c r="F952" s="10" t="str">
        <f t="shared" si="133"/>
        <v/>
      </c>
      <c r="G952" s="1" t="str">
        <f t="shared" si="129"/>
        <v>230029Bodega</v>
      </c>
      <c r="H952" s="1">
        <f t="shared" si="130"/>
        <v>0</v>
      </c>
      <c r="I952" s="1" t="str">
        <f t="shared" si="134"/>
        <v>.</v>
      </c>
      <c r="K952" s="2"/>
      <c r="L952" s="2"/>
      <c r="M952" s="2" t="s">
        <v>11</v>
      </c>
      <c r="N952" s="2" t="s">
        <v>12</v>
      </c>
      <c r="O952" s="2" t="s">
        <v>13</v>
      </c>
    </row>
    <row r="953" spans="1:15" ht="11.25" customHeight="1" x14ac:dyDescent="0.25">
      <c r="A953" s="10" t="str">
        <f t="shared" si="126"/>
        <v>Bodega</v>
      </c>
      <c r="B953" s="10">
        <f t="shared" si="127"/>
        <v>230029</v>
      </c>
      <c r="C953" s="10" t="str">
        <f t="shared" si="128"/>
        <v>SOLACTIVE FLUIDO 60GR</v>
      </c>
      <c r="D953" s="10">
        <f t="shared" si="131"/>
        <v>0</v>
      </c>
      <c r="E953" s="13" t="str">
        <f t="shared" si="132"/>
        <v>0</v>
      </c>
      <c r="F953" s="10" t="str">
        <f t="shared" si="133"/>
        <v/>
      </c>
      <c r="G953" s="1" t="str">
        <f t="shared" si="129"/>
        <v>230029Bodega</v>
      </c>
      <c r="H953" s="1">
        <f t="shared" si="130"/>
        <v>0</v>
      </c>
      <c r="I953" s="1">
        <f t="shared" si="134"/>
        <v>230029</v>
      </c>
      <c r="K953" s="2" t="s">
        <v>365</v>
      </c>
      <c r="L953" s="2"/>
      <c r="M953" s="2"/>
      <c r="N953" s="2"/>
      <c r="O953" s="2"/>
    </row>
    <row r="954" spans="1:15" ht="11.25" customHeight="1" x14ac:dyDescent="0.25">
      <c r="A954" s="10" t="str">
        <f t="shared" si="126"/>
        <v>PERILOGISTIC04 - BOD PERILOGISTIC CANJE</v>
      </c>
      <c r="B954" s="10">
        <f t="shared" si="127"/>
        <v>230029</v>
      </c>
      <c r="C954" s="10" t="str">
        <f t="shared" si="128"/>
        <v>SOLACTIVE FLUIDO 60GR</v>
      </c>
      <c r="D954" s="10">
        <f t="shared" si="131"/>
        <v>0</v>
      </c>
      <c r="E954" s="13" t="str">
        <f t="shared" si="132"/>
        <v>0</v>
      </c>
      <c r="F954" s="10" t="str">
        <f t="shared" si="133"/>
        <v/>
      </c>
      <c r="G954" s="1" t="str">
        <f t="shared" si="129"/>
        <v>230029PERILOGISTIC04 - BOD PERILOGISTIC CANJE</v>
      </c>
      <c r="H954" s="1" t="str">
        <f t="shared" si="130"/>
        <v>PERILOGISTIC04 - BOD PERILOGISTIC CANJE</v>
      </c>
      <c r="I954" s="1" t="str">
        <f t="shared" si="134"/>
        <v>.</v>
      </c>
      <c r="K954" s="2"/>
      <c r="L954" s="2" t="s">
        <v>59</v>
      </c>
      <c r="M954" s="2"/>
      <c r="N954" s="2"/>
      <c r="O954" s="2"/>
    </row>
    <row r="955" spans="1:15" ht="11.25" customHeight="1" x14ac:dyDescent="0.25">
      <c r="A955" s="10" t="str">
        <f t="shared" si="126"/>
        <v>PERILOGISTIC04 - BOD PERILOGISTIC CANJE</v>
      </c>
      <c r="B955" s="10">
        <f t="shared" si="127"/>
        <v>230029</v>
      </c>
      <c r="C955" s="10" t="str">
        <f t="shared" si="128"/>
        <v>SOLACTIVE FLUIDO 60GR</v>
      </c>
      <c r="D955" s="10">
        <f t="shared" si="131"/>
        <v>53031</v>
      </c>
      <c r="E955" s="13" t="str">
        <f t="shared" si="132"/>
        <v>30/4/2017</v>
      </c>
      <c r="F955" s="10">
        <f t="shared" si="133"/>
        <v>2</v>
      </c>
      <c r="G955" s="1" t="str">
        <f t="shared" si="129"/>
        <v>230029PERILOGISTIC04 - BOD PERILOGISTIC CANJE</v>
      </c>
      <c r="H955" s="1">
        <f t="shared" si="130"/>
        <v>0</v>
      </c>
      <c r="I955" s="1" t="str">
        <f t="shared" si="134"/>
        <v>.</v>
      </c>
      <c r="K955" s="2"/>
      <c r="L955" s="2"/>
      <c r="M955" s="2">
        <v>53031</v>
      </c>
      <c r="N955" s="4">
        <v>42855</v>
      </c>
      <c r="O955" s="2" t="s">
        <v>43</v>
      </c>
    </row>
    <row r="956" spans="1:15" ht="11.25" customHeight="1" x14ac:dyDescent="0.25">
      <c r="A956" s="10" t="str">
        <f t="shared" si="126"/>
        <v>SALA DE VENTAS - BODEGA SALA DE VENTAS</v>
      </c>
      <c r="B956" s="10">
        <f t="shared" si="127"/>
        <v>230029</v>
      </c>
      <c r="C956" s="10" t="str">
        <f t="shared" si="128"/>
        <v>SOLACTIVE FLUIDO 60GR</v>
      </c>
      <c r="D956" s="10">
        <f t="shared" si="131"/>
        <v>0</v>
      </c>
      <c r="E956" s="13" t="str">
        <f t="shared" si="132"/>
        <v>0</v>
      </c>
      <c r="F956" s="10" t="str">
        <f t="shared" si="133"/>
        <v/>
      </c>
      <c r="G956" s="1" t="str">
        <f t="shared" si="129"/>
        <v>230029SALA DE VENTAS - BODEGA SALA DE VENTAS</v>
      </c>
      <c r="H956" s="1" t="str">
        <f t="shared" si="130"/>
        <v>SALA DE VENTAS - BODEGA SALA DE VENTAS</v>
      </c>
      <c r="I956" s="1" t="str">
        <f t="shared" si="134"/>
        <v>.</v>
      </c>
      <c r="K956" s="2"/>
      <c r="L956" s="2" t="s">
        <v>109</v>
      </c>
      <c r="M956" s="2"/>
      <c r="N956" s="2"/>
      <c r="O956" s="2"/>
    </row>
    <row r="957" spans="1:15" ht="11.25" customHeight="1" x14ac:dyDescent="0.25">
      <c r="A957" s="10" t="str">
        <f t="shared" si="126"/>
        <v>SALA DE VENTAS - BODEGA SALA DE VENTAS</v>
      </c>
      <c r="B957" s="10">
        <f t="shared" si="127"/>
        <v>230029</v>
      </c>
      <c r="C957" s="10" t="str">
        <f t="shared" si="128"/>
        <v>SOLACTIVE FLUIDO 60GR</v>
      </c>
      <c r="D957" s="10">
        <f t="shared" si="131"/>
        <v>50451</v>
      </c>
      <c r="E957" s="13" t="str">
        <f t="shared" si="132"/>
        <v>31/8/2018</v>
      </c>
      <c r="F957" s="10">
        <f t="shared" si="133"/>
        <v>2</v>
      </c>
      <c r="G957" s="1" t="str">
        <f t="shared" si="129"/>
        <v>230029SALA DE VENTAS - BODEGA SALA DE VENTAS</v>
      </c>
      <c r="H957" s="1">
        <f t="shared" si="130"/>
        <v>0</v>
      </c>
      <c r="I957" s="1" t="str">
        <f t="shared" si="134"/>
        <v>.</v>
      </c>
      <c r="K957" s="2"/>
      <c r="L957" s="2"/>
      <c r="M957" s="2">
        <v>50451</v>
      </c>
      <c r="N957" s="4">
        <v>43343</v>
      </c>
      <c r="O957" s="2" t="s">
        <v>43</v>
      </c>
    </row>
    <row r="958" spans="1:15" ht="11.25" customHeight="1" x14ac:dyDescent="0.25">
      <c r="A958" s="10" t="str">
        <f t="shared" si="126"/>
        <v>SALA DE VENTAS - BODEGA SALA DE VENTAS</v>
      </c>
      <c r="B958" s="10">
        <f t="shared" si="127"/>
        <v>210001</v>
      </c>
      <c r="C958" s="10" t="str">
        <f t="shared" si="128"/>
        <v>SUNCARE KIDS FPS 50+ 90 GR.</v>
      </c>
      <c r="D958" s="10">
        <f t="shared" si="131"/>
        <v>0</v>
      </c>
      <c r="E958" s="13" t="str">
        <f t="shared" si="132"/>
        <v>0</v>
      </c>
      <c r="F958" s="10" t="str">
        <f t="shared" si="133"/>
        <v/>
      </c>
      <c r="G958" s="1" t="str">
        <f t="shared" si="129"/>
        <v>210001SALA DE VENTAS - BODEGA SALA DE VENTAS</v>
      </c>
      <c r="H958" s="1">
        <f t="shared" si="130"/>
        <v>0</v>
      </c>
      <c r="I958" s="1">
        <f t="shared" si="134"/>
        <v>210001</v>
      </c>
      <c r="K958" s="2" t="s">
        <v>368</v>
      </c>
      <c r="L958" s="2"/>
      <c r="M958" s="2"/>
      <c r="N958" s="2"/>
      <c r="O958" s="2"/>
    </row>
    <row r="959" spans="1:15" ht="11.25" customHeight="1" x14ac:dyDescent="0.25">
      <c r="A959" s="10" t="str">
        <f t="shared" si="126"/>
        <v>OFICINA - BODEGA OFICINA</v>
      </c>
      <c r="B959" s="10">
        <f t="shared" si="127"/>
        <v>210001</v>
      </c>
      <c r="C959" s="10" t="str">
        <f t="shared" si="128"/>
        <v>SUNCARE KIDS FPS 50+ 90 GR.</v>
      </c>
      <c r="D959" s="10">
        <f t="shared" si="131"/>
        <v>0</v>
      </c>
      <c r="E959" s="13" t="str">
        <f t="shared" si="132"/>
        <v>0</v>
      </c>
      <c r="F959" s="10" t="str">
        <f t="shared" si="133"/>
        <v/>
      </c>
      <c r="G959" s="1" t="str">
        <f t="shared" si="129"/>
        <v>210001OFICINA - BODEGA OFICINA</v>
      </c>
      <c r="H959" s="1" t="str">
        <f t="shared" si="130"/>
        <v>OFICINA - BODEGA OFICINA</v>
      </c>
      <c r="I959" s="1" t="str">
        <f t="shared" si="134"/>
        <v>.</v>
      </c>
      <c r="K959" s="2"/>
      <c r="L959" s="2" t="s">
        <v>19</v>
      </c>
      <c r="M959" s="2"/>
      <c r="N959" s="2"/>
      <c r="O959" s="2"/>
    </row>
    <row r="960" spans="1:15" ht="11.25" customHeight="1" x14ac:dyDescent="0.25">
      <c r="A960" s="10" t="str">
        <f t="shared" si="126"/>
        <v>OFICINA - BODEGA OFICINA</v>
      </c>
      <c r="B960" s="10">
        <f t="shared" si="127"/>
        <v>210001</v>
      </c>
      <c r="C960" s="10" t="str">
        <f t="shared" si="128"/>
        <v>SUNCARE KIDS FPS 50+ 90 GR.</v>
      </c>
      <c r="D960" s="10">
        <f t="shared" si="131"/>
        <v>50891</v>
      </c>
      <c r="E960" s="13" t="str">
        <f t="shared" si="132"/>
        <v>30/3/2018</v>
      </c>
      <c r="F960" s="10">
        <f t="shared" si="133"/>
        <v>52</v>
      </c>
      <c r="G960" s="1" t="str">
        <f t="shared" si="129"/>
        <v>210001OFICINA - BODEGA OFICINA</v>
      </c>
      <c r="H960" s="1">
        <f t="shared" si="130"/>
        <v>0</v>
      </c>
      <c r="I960" s="1" t="str">
        <f t="shared" si="134"/>
        <v>.</v>
      </c>
      <c r="K960" s="2"/>
      <c r="L960" s="2"/>
      <c r="M960" s="2">
        <v>50891</v>
      </c>
      <c r="N960" s="4">
        <v>43189</v>
      </c>
      <c r="O960" s="2" t="s">
        <v>369</v>
      </c>
    </row>
    <row r="961" spans="1:15" ht="11.25" customHeight="1" x14ac:dyDescent="0.25">
      <c r="A961" s="10" t="str">
        <f t="shared" si="126"/>
        <v>OFICINA - BODEGA OFICINA</v>
      </c>
      <c r="B961" s="10">
        <f t="shared" si="127"/>
        <v>210001</v>
      </c>
      <c r="C961" s="10" t="str">
        <f t="shared" si="128"/>
        <v>SUNCARE KIDS FPS 50+ 90 GR.</v>
      </c>
      <c r="D961" s="10">
        <f t="shared" si="131"/>
        <v>53461</v>
      </c>
      <c r="E961" s="13" t="str">
        <f t="shared" si="132"/>
        <v>30/12/2018</v>
      </c>
      <c r="F961" s="10">
        <f t="shared" si="133"/>
        <v>35</v>
      </c>
      <c r="G961" s="1" t="str">
        <f t="shared" si="129"/>
        <v>210001OFICINA - BODEGA OFICINA</v>
      </c>
      <c r="H961" s="1">
        <f t="shared" si="130"/>
        <v>0</v>
      </c>
      <c r="I961" s="1" t="str">
        <f t="shared" si="134"/>
        <v>.</v>
      </c>
      <c r="K961" s="2"/>
      <c r="L961" s="2"/>
      <c r="M961" s="2">
        <v>53461</v>
      </c>
      <c r="N961" s="4">
        <v>43464</v>
      </c>
      <c r="O961" s="2" t="s">
        <v>319</v>
      </c>
    </row>
    <row r="962" spans="1:15" ht="11.25" customHeight="1" x14ac:dyDescent="0.25">
      <c r="A962" s="10" t="str">
        <f t="shared" si="126"/>
        <v>PERILOGISTIC - BOD PERILOGISTIC LIBERAD0S</v>
      </c>
      <c r="B962" s="10">
        <f t="shared" si="127"/>
        <v>210001</v>
      </c>
      <c r="C962" s="10" t="str">
        <f t="shared" si="128"/>
        <v>SUNCARE KIDS FPS 50+ 90 GR.</v>
      </c>
      <c r="D962" s="10">
        <f t="shared" si="131"/>
        <v>0</v>
      </c>
      <c r="E962" s="13" t="str">
        <f t="shared" si="132"/>
        <v>0</v>
      </c>
      <c r="F962" s="10" t="str">
        <f t="shared" si="133"/>
        <v/>
      </c>
      <c r="G962" s="1" t="str">
        <f t="shared" si="129"/>
        <v>210001PERILOGISTIC - BOD PERILOGISTIC LIBERAD0S</v>
      </c>
      <c r="H962" s="1" t="str">
        <f t="shared" si="130"/>
        <v>PERILOGISTIC - BOD PERILOGISTIC LIBERAD0S</v>
      </c>
      <c r="I962" s="1" t="str">
        <f t="shared" si="134"/>
        <v>.</v>
      </c>
      <c r="K962" s="2"/>
      <c r="L962" s="2" t="s">
        <v>30</v>
      </c>
      <c r="M962" s="2"/>
      <c r="N962" s="2"/>
      <c r="O962" s="2"/>
    </row>
    <row r="963" spans="1:15" ht="11.25" customHeight="1" x14ac:dyDescent="0.25">
      <c r="A963" s="10" t="str">
        <f t="shared" si="126"/>
        <v>PERILOGISTIC - BOD PERILOGISTIC LIBERAD0S</v>
      </c>
      <c r="B963" s="10">
        <f t="shared" si="127"/>
        <v>210001</v>
      </c>
      <c r="C963" s="10" t="str">
        <f t="shared" si="128"/>
        <v>SUNCARE KIDS FPS 50+ 90 GR.</v>
      </c>
      <c r="D963" s="10">
        <f t="shared" si="131"/>
        <v>53461</v>
      </c>
      <c r="E963" s="13" t="str">
        <f t="shared" si="132"/>
        <v>30/12/2018</v>
      </c>
      <c r="F963" s="10">
        <f t="shared" si="133"/>
        <v>277</v>
      </c>
      <c r="G963" s="1" t="str">
        <f t="shared" si="129"/>
        <v>210001PERILOGISTIC - BOD PERILOGISTIC LIBERAD0S</v>
      </c>
      <c r="H963" s="1">
        <f t="shared" si="130"/>
        <v>0</v>
      </c>
      <c r="I963" s="1" t="str">
        <f t="shared" si="134"/>
        <v>.</v>
      </c>
      <c r="K963" s="2"/>
      <c r="L963" s="2"/>
      <c r="M963" s="2">
        <v>53461</v>
      </c>
      <c r="N963" s="4">
        <v>43464</v>
      </c>
      <c r="O963" s="2" t="s">
        <v>370</v>
      </c>
    </row>
    <row r="964" spans="1:15" ht="11.25" customHeight="1" x14ac:dyDescent="0.25">
      <c r="A964" s="10" t="str">
        <f t="shared" si="126"/>
        <v>PERILOGISTIC01 - BOD PERILOGISTIC BAJA</v>
      </c>
      <c r="B964" s="10">
        <f t="shared" si="127"/>
        <v>210001</v>
      </c>
      <c r="C964" s="10" t="str">
        <f t="shared" si="128"/>
        <v>SUNCARE KIDS FPS 50+ 90 GR.</v>
      </c>
      <c r="D964" s="10">
        <f t="shared" si="131"/>
        <v>0</v>
      </c>
      <c r="E964" s="13" t="str">
        <f t="shared" si="132"/>
        <v>0</v>
      </c>
      <c r="F964" s="10" t="str">
        <f t="shared" si="133"/>
        <v/>
      </c>
      <c r="G964" s="1" t="str">
        <f t="shared" si="129"/>
        <v>210001PERILOGISTIC01 - BOD PERILOGISTIC BAJA</v>
      </c>
      <c r="H964" s="1" t="str">
        <f t="shared" si="130"/>
        <v>PERILOGISTIC01 - BOD PERILOGISTIC BAJA</v>
      </c>
      <c r="I964" s="1" t="str">
        <f t="shared" si="134"/>
        <v>.</v>
      </c>
      <c r="K964" s="2"/>
      <c r="L964" s="2" t="s">
        <v>52</v>
      </c>
      <c r="M964" s="2"/>
      <c r="N964" s="2"/>
      <c r="O964" s="2"/>
    </row>
    <row r="965" spans="1:15" ht="11.25" customHeight="1" x14ac:dyDescent="0.25">
      <c r="A965" s="10" t="str">
        <f t="shared" si="126"/>
        <v>PERILOGISTIC01 - BOD PERILOGISTIC BAJA</v>
      </c>
      <c r="B965" s="10">
        <f t="shared" si="127"/>
        <v>210001</v>
      </c>
      <c r="C965" s="10" t="str">
        <f t="shared" si="128"/>
        <v>SUNCARE KIDS FPS 50+ 90 GR.</v>
      </c>
      <c r="D965" s="10">
        <f t="shared" si="131"/>
        <v>33461</v>
      </c>
      <c r="E965" s="13" t="str">
        <f t="shared" si="132"/>
        <v>31/12/2016</v>
      </c>
      <c r="F965" s="10">
        <f t="shared" si="133"/>
        <v>15</v>
      </c>
      <c r="G965" s="1" t="str">
        <f t="shared" si="129"/>
        <v>210001PERILOGISTIC01 - BOD PERILOGISTIC BAJA</v>
      </c>
      <c r="H965" s="1">
        <f t="shared" si="130"/>
        <v>0</v>
      </c>
      <c r="I965" s="1" t="str">
        <f t="shared" si="134"/>
        <v>.</v>
      </c>
      <c r="K965" s="2"/>
      <c r="L965" s="2"/>
      <c r="M965" s="2">
        <v>33461</v>
      </c>
      <c r="N965" s="4">
        <v>42735</v>
      </c>
      <c r="O965" s="2" t="s">
        <v>159</v>
      </c>
    </row>
    <row r="966" spans="1:15" ht="11.25" customHeight="1" x14ac:dyDescent="0.25">
      <c r="A966" s="10" t="str">
        <f t="shared" si="126"/>
        <v>PERILOGISTIC03 - BOD PERILOGISTIC DETERIORADOS</v>
      </c>
      <c r="B966" s="10">
        <f t="shared" si="127"/>
        <v>210001</v>
      </c>
      <c r="C966" s="10" t="str">
        <f t="shared" si="128"/>
        <v>SUNCARE KIDS FPS 50+ 90 GR.</v>
      </c>
      <c r="D966" s="10">
        <f t="shared" si="131"/>
        <v>0</v>
      </c>
      <c r="E966" s="13" t="str">
        <f t="shared" si="132"/>
        <v>0</v>
      </c>
      <c r="F966" s="10" t="str">
        <f t="shared" si="133"/>
        <v/>
      </c>
      <c r="G966" s="1" t="str">
        <f t="shared" si="129"/>
        <v>210001PERILOGISTIC03 - BOD PERILOGISTIC DETERIORADOS</v>
      </c>
      <c r="H966" s="1" t="str">
        <f t="shared" si="130"/>
        <v>PERILOGISTIC03 - BOD PERILOGISTIC DETERIORADOS</v>
      </c>
      <c r="I966" s="1" t="str">
        <f t="shared" si="134"/>
        <v>.</v>
      </c>
      <c r="K966" s="2"/>
      <c r="L966" s="2" t="s">
        <v>57</v>
      </c>
      <c r="M966" s="2"/>
      <c r="N966" s="2"/>
      <c r="O966" s="2"/>
    </row>
    <row r="967" spans="1:15" ht="11.25" customHeight="1" x14ac:dyDescent="0.25">
      <c r="A967" s="10" t="str">
        <f t="shared" si="126"/>
        <v>PERILOGISTIC03 - BOD PERILOGISTIC DETERIORADOS</v>
      </c>
      <c r="B967" s="10">
        <f t="shared" si="127"/>
        <v>210001</v>
      </c>
      <c r="C967" s="10" t="str">
        <f t="shared" si="128"/>
        <v>SUNCARE KIDS FPS 50+ 90 GR.</v>
      </c>
      <c r="D967" s="10">
        <f t="shared" si="131"/>
        <v>43071</v>
      </c>
      <c r="E967" s="13" t="str">
        <f t="shared" si="132"/>
        <v>30/11/2017</v>
      </c>
      <c r="F967" s="10">
        <f t="shared" si="133"/>
        <v>1</v>
      </c>
      <c r="G967" s="1" t="str">
        <f t="shared" si="129"/>
        <v>210001PERILOGISTIC03 - BOD PERILOGISTIC DETERIORADOS</v>
      </c>
      <c r="H967" s="1">
        <f t="shared" si="130"/>
        <v>0</v>
      </c>
      <c r="I967" s="1" t="str">
        <f t="shared" si="134"/>
        <v>.</v>
      </c>
      <c r="K967" s="2"/>
      <c r="L967" s="2"/>
      <c r="M967" s="2">
        <v>43071</v>
      </c>
      <c r="N967" s="4">
        <v>43069</v>
      </c>
      <c r="O967" s="2" t="s">
        <v>53</v>
      </c>
    </row>
    <row r="968" spans="1:15" ht="11.25" customHeight="1" x14ac:dyDescent="0.25">
      <c r="A968" s="10" t="str">
        <f t="shared" ref="A968:A1031" si="135">IF(H968=0,A967,H968)</f>
        <v>PERILOGISTIC03 - BOD PERILOGISTIC DETERIORADOS</v>
      </c>
      <c r="B968" s="10">
        <f t="shared" ref="B968:B1031" si="136">IF(I968=".",B967,I968)</f>
        <v>210001</v>
      </c>
      <c r="C968" s="10" t="str">
        <f t="shared" ref="C968:C1031" si="137">UPPER(IF(I968=".",C967,MID(K968,13,80)))</f>
        <v>SUNCARE KIDS FPS 50+ 90 GR.</v>
      </c>
      <c r="D968" s="10">
        <f t="shared" si="131"/>
        <v>50891</v>
      </c>
      <c r="E968" s="13" t="str">
        <f t="shared" si="132"/>
        <v>30/3/2018</v>
      </c>
      <c r="F968" s="10">
        <f t="shared" si="133"/>
        <v>2</v>
      </c>
      <c r="G968" s="1" t="str">
        <f t="shared" ref="G968:G1031" si="138">+B968&amp;A968</f>
        <v>210001PERILOGISTIC03 - BOD PERILOGISTIC DETERIORADOS</v>
      </c>
      <c r="H968" s="1">
        <f t="shared" ref="H968:H1031" si="139">+L968</f>
        <v>0</v>
      </c>
      <c r="I968" s="1" t="str">
        <f t="shared" si="134"/>
        <v>.</v>
      </c>
      <c r="K968" s="2"/>
      <c r="L968" s="2"/>
      <c r="M968" s="2">
        <v>50891</v>
      </c>
      <c r="N968" s="4">
        <v>43189</v>
      </c>
      <c r="O968" s="2" t="s">
        <v>43</v>
      </c>
    </row>
    <row r="969" spans="1:15" ht="11.25" customHeight="1" x14ac:dyDescent="0.25">
      <c r="A969" s="10" t="str">
        <f t="shared" si="135"/>
        <v>PERILOGISTIC04 - BOD PERILOGISTIC CANJE</v>
      </c>
      <c r="B969" s="10">
        <f t="shared" si="136"/>
        <v>210001</v>
      </c>
      <c r="C969" s="10" t="str">
        <f t="shared" si="137"/>
        <v>SUNCARE KIDS FPS 50+ 90 GR.</v>
      </c>
      <c r="D969" s="10">
        <f t="shared" ref="D969:D1032" si="140">IF(IFERROR(+M969,"")&lt;&gt;"    0/1/1900",IFERROR(+M969,""),0)</f>
        <v>0</v>
      </c>
      <c r="E969" s="13" t="str">
        <f t="shared" ref="E969:E1032" si="141">IF(IFERROR(DAY(N969)&amp;"/"&amp;MONTH(N969)&amp;"/"&amp;YEAR(N969),"")="0/1/1900","0",IFERROR(DAY(N969)&amp;"/"&amp;MONTH(N969)&amp;"/"&amp;YEAR(N969),""))</f>
        <v>0</v>
      </c>
      <c r="F969" s="10" t="str">
        <f t="shared" ref="F969:F1032" si="142">IFERROR(IF($A$2&lt;N969,VALUE(MID(O969,1,LEN(O969)-3)),""),"")</f>
        <v/>
      </c>
      <c r="G969" s="1" t="str">
        <f t="shared" si="138"/>
        <v>210001PERILOGISTIC04 - BOD PERILOGISTIC CANJE</v>
      </c>
      <c r="H969" s="1" t="str">
        <f t="shared" si="139"/>
        <v>PERILOGISTIC04 - BOD PERILOGISTIC CANJE</v>
      </c>
      <c r="I969" s="1" t="str">
        <f t="shared" ref="I969:I1032" si="143">IFERROR(VALUE(MID(K969,4,6)),".")</f>
        <v>.</v>
      </c>
      <c r="K969" s="2"/>
      <c r="L969" s="2" t="s">
        <v>59</v>
      </c>
      <c r="M969" s="2"/>
      <c r="N969" s="2"/>
      <c r="O969" s="2"/>
    </row>
    <row r="970" spans="1:15" ht="11.25" customHeight="1" x14ac:dyDescent="0.25">
      <c r="A970" s="10" t="str">
        <f t="shared" si="135"/>
        <v>PERILOGISTIC04 - BOD PERILOGISTIC CANJE</v>
      </c>
      <c r="B970" s="10">
        <f t="shared" si="136"/>
        <v>210001</v>
      </c>
      <c r="C970" s="10" t="str">
        <f t="shared" si="137"/>
        <v>SUNCARE KIDS FPS 50+ 90 GR.</v>
      </c>
      <c r="D970" s="10">
        <f t="shared" si="140"/>
        <v>43071</v>
      </c>
      <c r="E970" s="13" t="str">
        <f t="shared" si="141"/>
        <v>30/11/2017</v>
      </c>
      <c r="F970" s="10">
        <f t="shared" si="142"/>
        <v>4</v>
      </c>
      <c r="G970" s="1" t="str">
        <f t="shared" si="138"/>
        <v>210001PERILOGISTIC04 - BOD PERILOGISTIC CANJE</v>
      </c>
      <c r="H970" s="1">
        <f t="shared" si="139"/>
        <v>0</v>
      </c>
      <c r="I970" s="1" t="str">
        <f t="shared" si="143"/>
        <v>.</v>
      </c>
      <c r="K970" s="2"/>
      <c r="L970" s="2"/>
      <c r="M970" s="2">
        <v>43071</v>
      </c>
      <c r="N970" s="4">
        <v>43069</v>
      </c>
      <c r="O970" s="2" t="s">
        <v>54</v>
      </c>
    </row>
    <row r="971" spans="1:15" ht="11.25" customHeight="1" x14ac:dyDescent="0.25">
      <c r="A971" s="10" t="str">
        <f t="shared" si="135"/>
        <v>PERILOGISTIC04 - BOD PERILOGISTIC CANJE</v>
      </c>
      <c r="B971" s="10">
        <f t="shared" si="136"/>
        <v>210001</v>
      </c>
      <c r="C971" s="10" t="str">
        <f t="shared" si="137"/>
        <v>SUNCARE KIDS FPS 50+ 90 GR.</v>
      </c>
      <c r="D971" s="10">
        <f t="shared" si="140"/>
        <v>50891</v>
      </c>
      <c r="E971" s="13" t="str">
        <f t="shared" si="141"/>
        <v>30/3/2018</v>
      </c>
      <c r="F971" s="10">
        <f t="shared" si="142"/>
        <v>5</v>
      </c>
      <c r="G971" s="1" t="str">
        <f t="shared" si="138"/>
        <v>210001PERILOGISTIC04 - BOD PERILOGISTIC CANJE</v>
      </c>
      <c r="H971" s="1">
        <f t="shared" si="139"/>
        <v>0</v>
      </c>
      <c r="I971" s="1" t="str">
        <f t="shared" si="143"/>
        <v>.</v>
      </c>
      <c r="K971" s="2"/>
      <c r="L971" s="2"/>
      <c r="M971" s="2">
        <v>50891</v>
      </c>
      <c r="N971" s="4">
        <v>43189</v>
      </c>
      <c r="O971" s="2" t="s">
        <v>56</v>
      </c>
    </row>
    <row r="972" spans="1:15" ht="11.25" customHeight="1" x14ac:dyDescent="0.25">
      <c r="A972" s="10" t="str">
        <f t="shared" si="135"/>
        <v>POR FACTURAR - BODEGA POR FACTURAR</v>
      </c>
      <c r="B972" s="10">
        <f t="shared" si="136"/>
        <v>210001</v>
      </c>
      <c r="C972" s="10" t="str">
        <f t="shared" si="137"/>
        <v>SUNCARE KIDS FPS 50+ 90 GR.</v>
      </c>
      <c r="D972" s="10">
        <f t="shared" si="140"/>
        <v>0</v>
      </c>
      <c r="E972" s="13" t="str">
        <f t="shared" si="141"/>
        <v>0</v>
      </c>
      <c r="F972" s="10" t="str">
        <f t="shared" si="142"/>
        <v/>
      </c>
      <c r="G972" s="1" t="str">
        <f t="shared" si="138"/>
        <v>210001POR FACTURAR - BODEGA POR FACTURAR</v>
      </c>
      <c r="H972" s="1" t="str">
        <f t="shared" si="139"/>
        <v>POR FACTURAR - BODEGA POR FACTURAR</v>
      </c>
      <c r="I972" s="1" t="str">
        <f t="shared" si="143"/>
        <v>.</v>
      </c>
      <c r="K972" s="2"/>
      <c r="L972" s="2" t="s">
        <v>33</v>
      </c>
      <c r="M972" s="2"/>
      <c r="N972" s="2"/>
      <c r="O972" s="2"/>
    </row>
    <row r="973" spans="1:15" ht="11.25" customHeight="1" x14ac:dyDescent="0.25">
      <c r="A973" s="10" t="str">
        <f t="shared" si="135"/>
        <v>POR FACTURAR - BODEGA POR FACTURAR</v>
      </c>
      <c r="B973" s="10">
        <f t="shared" si="136"/>
        <v>210001</v>
      </c>
      <c r="C973" s="10" t="str">
        <f t="shared" si="137"/>
        <v>SUNCARE KIDS FPS 50+ 90 GR.</v>
      </c>
      <c r="D973" s="10">
        <f t="shared" si="140"/>
        <v>50891</v>
      </c>
      <c r="E973" s="13" t="str">
        <f t="shared" si="141"/>
        <v>30/3/2018</v>
      </c>
      <c r="F973" s="10">
        <f t="shared" si="142"/>
        <v>1</v>
      </c>
      <c r="G973" s="1" t="str">
        <f t="shared" si="138"/>
        <v>210001POR FACTURAR - BODEGA POR FACTURAR</v>
      </c>
      <c r="H973" s="1">
        <f t="shared" si="139"/>
        <v>0</v>
      </c>
      <c r="I973" s="1" t="str">
        <f t="shared" si="143"/>
        <v>.</v>
      </c>
      <c r="K973" s="2"/>
      <c r="L973" s="2"/>
      <c r="M973" s="2">
        <v>50891</v>
      </c>
      <c r="N973" s="4">
        <v>43189</v>
      </c>
      <c r="O973" s="2" t="s">
        <v>53</v>
      </c>
    </row>
    <row r="974" spans="1:15" ht="11.25" customHeight="1" x14ac:dyDescent="0.25">
      <c r="A974" s="10" t="str">
        <f t="shared" si="135"/>
        <v>POR FACTURAR - BODEGA POR FACTURAR</v>
      </c>
      <c r="B974" s="10">
        <f t="shared" si="136"/>
        <v>210001</v>
      </c>
      <c r="C974" s="10" t="str">
        <f t="shared" si="137"/>
        <v>SUNCARE KIDS FPS 50+ 90 GR.</v>
      </c>
      <c r="D974" s="10">
        <f t="shared" si="140"/>
        <v>53461</v>
      </c>
      <c r="E974" s="13" t="str">
        <f t="shared" si="141"/>
        <v>30/12/2018</v>
      </c>
      <c r="F974" s="10">
        <f t="shared" si="142"/>
        <v>51</v>
      </c>
      <c r="G974" s="1" t="str">
        <f t="shared" si="138"/>
        <v>210001POR FACTURAR - BODEGA POR FACTURAR</v>
      </c>
      <c r="H974" s="1">
        <f t="shared" si="139"/>
        <v>0</v>
      </c>
      <c r="I974" s="1" t="str">
        <f t="shared" si="143"/>
        <v>.</v>
      </c>
      <c r="K974" s="2"/>
      <c r="L974" s="2"/>
      <c r="M974" s="2">
        <v>53461</v>
      </c>
      <c r="N974" s="4">
        <v>43464</v>
      </c>
      <c r="O974" s="2" t="s">
        <v>371</v>
      </c>
    </row>
    <row r="975" spans="1:15" ht="11.25" customHeight="1" x14ac:dyDescent="0.25">
      <c r="A975" s="10" t="str">
        <f t="shared" si="135"/>
        <v>SALA DE VENTAS - BODEGA SALA DE VENTAS</v>
      </c>
      <c r="B975" s="10">
        <f t="shared" si="136"/>
        <v>210001</v>
      </c>
      <c r="C975" s="10" t="str">
        <f t="shared" si="137"/>
        <v>SUNCARE KIDS FPS 50+ 90 GR.</v>
      </c>
      <c r="D975" s="10">
        <f t="shared" si="140"/>
        <v>0</v>
      </c>
      <c r="E975" s="13" t="str">
        <f t="shared" si="141"/>
        <v>0</v>
      </c>
      <c r="F975" s="10" t="str">
        <f t="shared" si="142"/>
        <v/>
      </c>
      <c r="G975" s="1" t="str">
        <f t="shared" si="138"/>
        <v>210001SALA DE VENTAS - BODEGA SALA DE VENTAS</v>
      </c>
      <c r="H975" s="1" t="str">
        <f t="shared" si="139"/>
        <v>SALA DE VENTAS - BODEGA SALA DE VENTAS</v>
      </c>
      <c r="I975" s="1" t="str">
        <f t="shared" si="143"/>
        <v>.</v>
      </c>
      <c r="K975" s="2"/>
      <c r="L975" s="2" t="s">
        <v>109</v>
      </c>
      <c r="M975" s="2"/>
      <c r="N975" s="2"/>
      <c r="O975" s="2"/>
    </row>
    <row r="976" spans="1:15" ht="11.25" customHeight="1" x14ac:dyDescent="0.25">
      <c r="A976" s="10" t="str">
        <f t="shared" si="135"/>
        <v>SALA DE VENTAS - BODEGA SALA DE VENTAS</v>
      </c>
      <c r="B976" s="10">
        <f t="shared" si="136"/>
        <v>210001</v>
      </c>
      <c r="C976" s="10" t="str">
        <f t="shared" si="137"/>
        <v>SUNCARE KIDS FPS 50+ 90 GR.</v>
      </c>
      <c r="D976" s="10">
        <f t="shared" si="140"/>
        <v>53461</v>
      </c>
      <c r="E976" s="13" t="str">
        <f t="shared" si="141"/>
        <v>30/12/2018</v>
      </c>
      <c r="F976" s="10">
        <f t="shared" si="142"/>
        <v>8</v>
      </c>
      <c r="G976" s="1" t="str">
        <f t="shared" si="138"/>
        <v>210001SALA DE VENTAS - BODEGA SALA DE VENTAS</v>
      </c>
      <c r="H976" s="1">
        <f t="shared" si="139"/>
        <v>0</v>
      </c>
      <c r="I976" s="1" t="str">
        <f t="shared" si="143"/>
        <v>.</v>
      </c>
      <c r="K976" s="2"/>
      <c r="L976" s="2"/>
      <c r="M976" s="2">
        <v>53461</v>
      </c>
      <c r="N976" s="4">
        <v>43464</v>
      </c>
      <c r="O976" s="2" t="s">
        <v>58</v>
      </c>
    </row>
    <row r="977" spans="1:15" ht="11.25" customHeight="1" x14ac:dyDescent="0.25">
      <c r="A977" s="10" t="str">
        <f t="shared" si="135"/>
        <v>SALA DE VENTAS - BODEGA SALA DE VENTAS</v>
      </c>
      <c r="B977" s="10">
        <f t="shared" si="136"/>
        <v>210002</v>
      </c>
      <c r="C977" s="10" t="str">
        <f t="shared" si="137"/>
        <v>SUNCARE CREMA FPS 50+ 90 GR.</v>
      </c>
      <c r="D977" s="10">
        <f t="shared" si="140"/>
        <v>0</v>
      </c>
      <c r="E977" s="13" t="str">
        <f t="shared" si="141"/>
        <v>0</v>
      </c>
      <c r="F977" s="10" t="str">
        <f t="shared" si="142"/>
        <v/>
      </c>
      <c r="G977" s="1" t="str">
        <f t="shared" si="138"/>
        <v>210002SALA DE VENTAS - BODEGA SALA DE VENTAS</v>
      </c>
      <c r="H977" s="1">
        <f t="shared" si="139"/>
        <v>0</v>
      </c>
      <c r="I977" s="1">
        <f t="shared" si="143"/>
        <v>210002</v>
      </c>
      <c r="K977" s="2" t="s">
        <v>372</v>
      </c>
      <c r="L977" s="2"/>
      <c r="M977" s="2"/>
      <c r="N977" s="2"/>
      <c r="O977" s="2"/>
    </row>
    <row r="978" spans="1:15" ht="11.25" customHeight="1" x14ac:dyDescent="0.25">
      <c r="A978" s="10" t="str">
        <f t="shared" si="135"/>
        <v>OFICINA - BODEGA OFICINA</v>
      </c>
      <c r="B978" s="10">
        <f t="shared" si="136"/>
        <v>210002</v>
      </c>
      <c r="C978" s="10" t="str">
        <f t="shared" si="137"/>
        <v>SUNCARE CREMA FPS 50+ 90 GR.</v>
      </c>
      <c r="D978" s="10">
        <f t="shared" si="140"/>
        <v>0</v>
      </c>
      <c r="E978" s="13" t="str">
        <f t="shared" si="141"/>
        <v>0</v>
      </c>
      <c r="F978" s="10" t="str">
        <f t="shared" si="142"/>
        <v/>
      </c>
      <c r="G978" s="1" t="str">
        <f t="shared" si="138"/>
        <v>210002OFICINA - BODEGA OFICINA</v>
      </c>
      <c r="H978" s="1" t="str">
        <f t="shared" si="139"/>
        <v>OFICINA - BODEGA OFICINA</v>
      </c>
      <c r="I978" s="1" t="str">
        <f t="shared" si="143"/>
        <v>.</v>
      </c>
      <c r="K978" s="2"/>
      <c r="L978" s="2" t="s">
        <v>19</v>
      </c>
      <c r="M978" s="2"/>
      <c r="N978" s="2"/>
      <c r="O978" s="2"/>
    </row>
    <row r="979" spans="1:15" ht="11.25" customHeight="1" x14ac:dyDescent="0.25">
      <c r="A979" s="10" t="str">
        <f t="shared" si="135"/>
        <v>OFICINA - BODEGA OFICINA</v>
      </c>
      <c r="B979" s="10">
        <f t="shared" si="136"/>
        <v>210002</v>
      </c>
      <c r="C979" s="10" t="str">
        <f t="shared" si="137"/>
        <v>SUNCARE CREMA FPS 50+ 90 GR.</v>
      </c>
      <c r="D979" s="10">
        <f t="shared" si="140"/>
        <v>63411</v>
      </c>
      <c r="E979" s="13" t="str">
        <f t="shared" si="141"/>
        <v>31/12/2019</v>
      </c>
      <c r="F979" s="10">
        <f t="shared" si="142"/>
        <v>2</v>
      </c>
      <c r="G979" s="1" t="str">
        <f t="shared" si="138"/>
        <v>210002OFICINA - BODEGA OFICINA</v>
      </c>
      <c r="H979" s="1">
        <f t="shared" si="139"/>
        <v>0</v>
      </c>
      <c r="I979" s="1" t="str">
        <f t="shared" si="143"/>
        <v>.</v>
      </c>
      <c r="K979" s="2"/>
      <c r="L979" s="2"/>
      <c r="M979" s="2">
        <v>63411</v>
      </c>
      <c r="N979" s="4">
        <v>43830</v>
      </c>
      <c r="O979" s="2" t="s">
        <v>43</v>
      </c>
    </row>
    <row r="980" spans="1:15" ht="11.25" customHeight="1" x14ac:dyDescent="0.25">
      <c r="A980" s="10" t="str">
        <f t="shared" si="135"/>
        <v>PERILOGISTIC - BOD PERILOGISTIC LIBERAD0S</v>
      </c>
      <c r="B980" s="10">
        <f t="shared" si="136"/>
        <v>210002</v>
      </c>
      <c r="C980" s="10" t="str">
        <f t="shared" si="137"/>
        <v>SUNCARE CREMA FPS 50+ 90 GR.</v>
      </c>
      <c r="D980" s="10">
        <f t="shared" si="140"/>
        <v>0</v>
      </c>
      <c r="E980" s="13" t="str">
        <f t="shared" si="141"/>
        <v>0</v>
      </c>
      <c r="F980" s="10" t="str">
        <f t="shared" si="142"/>
        <v/>
      </c>
      <c r="G980" s="1" t="str">
        <f t="shared" si="138"/>
        <v>210002PERILOGISTIC - BOD PERILOGISTIC LIBERAD0S</v>
      </c>
      <c r="H980" s="1" t="str">
        <f t="shared" si="139"/>
        <v>PERILOGISTIC - BOD PERILOGISTIC LIBERAD0S</v>
      </c>
      <c r="I980" s="1" t="str">
        <f t="shared" si="143"/>
        <v>.</v>
      </c>
      <c r="K980" s="2"/>
      <c r="L980" s="2" t="s">
        <v>30</v>
      </c>
      <c r="M980" s="2"/>
      <c r="N980" s="2"/>
      <c r="O980" s="2"/>
    </row>
    <row r="981" spans="1:15" ht="11.25" customHeight="1" x14ac:dyDescent="0.25">
      <c r="A981" s="10" t="str">
        <f t="shared" si="135"/>
        <v>PERILOGISTIC - BOD PERILOGISTIC LIBERAD0S</v>
      </c>
      <c r="B981" s="10">
        <f t="shared" si="136"/>
        <v>210002</v>
      </c>
      <c r="C981" s="10" t="str">
        <f t="shared" si="137"/>
        <v>SUNCARE CREMA FPS 50+ 90 GR.</v>
      </c>
      <c r="D981" s="10">
        <f t="shared" si="140"/>
        <v>63411</v>
      </c>
      <c r="E981" s="13" t="str">
        <f t="shared" si="141"/>
        <v>31/12/2019</v>
      </c>
      <c r="F981" s="10">
        <f t="shared" si="142"/>
        <v>4232</v>
      </c>
      <c r="G981" s="1" t="str">
        <f t="shared" si="138"/>
        <v>210002PERILOGISTIC - BOD PERILOGISTIC LIBERAD0S</v>
      </c>
      <c r="H981" s="1">
        <f t="shared" si="139"/>
        <v>0</v>
      </c>
      <c r="I981" s="1" t="str">
        <f t="shared" si="143"/>
        <v>.</v>
      </c>
      <c r="K981" s="2"/>
      <c r="L981" s="2"/>
      <c r="M981" s="2">
        <v>63411</v>
      </c>
      <c r="N981" s="4">
        <v>43830</v>
      </c>
      <c r="O981" s="2" t="s">
        <v>373</v>
      </c>
    </row>
    <row r="982" spans="1:15" ht="11.25" customHeight="1" x14ac:dyDescent="0.25">
      <c r="A982" s="10" t="str">
        <f t="shared" si="135"/>
        <v>PERILOGISTIC01 - BOD PERILOGISTIC BAJA</v>
      </c>
      <c r="B982" s="10">
        <f t="shared" si="136"/>
        <v>210002</v>
      </c>
      <c r="C982" s="10" t="str">
        <f t="shared" si="137"/>
        <v>SUNCARE CREMA FPS 50+ 90 GR.</v>
      </c>
      <c r="D982" s="10">
        <f t="shared" si="140"/>
        <v>0</v>
      </c>
      <c r="E982" s="13" t="str">
        <f t="shared" si="141"/>
        <v>0</v>
      </c>
      <c r="F982" s="10" t="str">
        <f t="shared" si="142"/>
        <v/>
      </c>
      <c r="G982" s="1" t="str">
        <f t="shared" si="138"/>
        <v>210002PERILOGISTIC01 - BOD PERILOGISTIC BAJA</v>
      </c>
      <c r="H982" s="1" t="str">
        <f t="shared" si="139"/>
        <v>PERILOGISTIC01 - BOD PERILOGISTIC BAJA</v>
      </c>
      <c r="I982" s="1" t="str">
        <f t="shared" si="143"/>
        <v>.</v>
      </c>
      <c r="K982" s="2"/>
      <c r="L982" s="2" t="s">
        <v>52</v>
      </c>
      <c r="M982" s="2"/>
      <c r="N982" s="2"/>
      <c r="O982" s="2"/>
    </row>
    <row r="983" spans="1:15" ht="11.25" customHeight="1" x14ac:dyDescent="0.25">
      <c r="A983" s="10" t="str">
        <f t="shared" si="135"/>
        <v>PERILOGISTIC01 - BOD PERILOGISTIC BAJA</v>
      </c>
      <c r="B983" s="10">
        <f t="shared" si="136"/>
        <v>210002</v>
      </c>
      <c r="C983" s="10" t="str">
        <f t="shared" si="137"/>
        <v>SUNCARE CREMA FPS 50+ 90 GR.</v>
      </c>
      <c r="D983" s="10">
        <f t="shared" si="140"/>
        <v>31421</v>
      </c>
      <c r="E983" s="13" t="str">
        <f t="shared" si="141"/>
        <v>31/5/2016</v>
      </c>
      <c r="F983" s="10">
        <f t="shared" si="142"/>
        <v>2</v>
      </c>
      <c r="G983" s="1" t="str">
        <f t="shared" si="138"/>
        <v>210002PERILOGISTIC01 - BOD PERILOGISTIC BAJA</v>
      </c>
      <c r="H983" s="1">
        <f t="shared" si="139"/>
        <v>0</v>
      </c>
      <c r="I983" s="1" t="str">
        <f t="shared" si="143"/>
        <v>.</v>
      </c>
      <c r="K983" s="2"/>
      <c r="L983" s="2"/>
      <c r="M983" s="2">
        <v>31421</v>
      </c>
      <c r="N983" s="4">
        <v>42521</v>
      </c>
      <c r="O983" s="2" t="s">
        <v>43</v>
      </c>
    </row>
    <row r="984" spans="1:15" ht="11.25" customHeight="1" x14ac:dyDescent="0.25">
      <c r="A984" s="10" t="str">
        <f t="shared" si="135"/>
        <v>PERILOGISTIC01 - BOD PERILOGISTIC BAJA</v>
      </c>
      <c r="B984" s="10">
        <f t="shared" si="136"/>
        <v>210002</v>
      </c>
      <c r="C984" s="10" t="str">
        <f t="shared" si="137"/>
        <v>SUNCARE CREMA FPS 50+ 90 GR.</v>
      </c>
      <c r="D984" s="10">
        <f t="shared" si="140"/>
        <v>33331</v>
      </c>
      <c r="E984" s="13" t="str">
        <f t="shared" si="141"/>
        <v>30/11/2016</v>
      </c>
      <c r="F984" s="10">
        <f t="shared" si="142"/>
        <v>3</v>
      </c>
      <c r="G984" s="1" t="str">
        <f t="shared" si="138"/>
        <v>210002PERILOGISTIC01 - BOD PERILOGISTIC BAJA</v>
      </c>
      <c r="H984" s="1">
        <f t="shared" si="139"/>
        <v>0</v>
      </c>
      <c r="I984" s="1" t="str">
        <f t="shared" si="143"/>
        <v>.</v>
      </c>
      <c r="K984" s="2"/>
      <c r="L984" s="2"/>
      <c r="M984" s="2">
        <v>33331</v>
      </c>
      <c r="N984" s="4">
        <v>42704</v>
      </c>
      <c r="O984" s="2" t="s">
        <v>31</v>
      </c>
    </row>
    <row r="985" spans="1:15" ht="11.25" customHeight="1" x14ac:dyDescent="0.25">
      <c r="A985" s="10" t="str">
        <f t="shared" si="135"/>
        <v>PERILOGISTIC01 - BOD PERILOGISTIC BAJA</v>
      </c>
      <c r="B985" s="10">
        <f t="shared" si="136"/>
        <v>210002</v>
      </c>
      <c r="C985" s="10" t="str">
        <f t="shared" si="137"/>
        <v>SUNCARE CREMA FPS 50+ 90 GR.</v>
      </c>
      <c r="D985" s="10">
        <f t="shared" si="140"/>
        <v>51261</v>
      </c>
      <c r="E985" s="13" t="str">
        <f t="shared" si="141"/>
        <v>30/11/2016</v>
      </c>
      <c r="F985" s="10">
        <f t="shared" si="142"/>
        <v>2</v>
      </c>
      <c r="G985" s="1" t="str">
        <f t="shared" si="138"/>
        <v>210002PERILOGISTIC01 - BOD PERILOGISTIC BAJA</v>
      </c>
      <c r="H985" s="1">
        <f t="shared" si="139"/>
        <v>0</v>
      </c>
      <c r="I985" s="1" t="str">
        <f t="shared" si="143"/>
        <v>.</v>
      </c>
      <c r="K985" s="2"/>
      <c r="L985" s="2"/>
      <c r="M985" s="2">
        <v>51261</v>
      </c>
      <c r="N985" s="4">
        <v>42704</v>
      </c>
      <c r="O985" s="2" t="s">
        <v>43</v>
      </c>
    </row>
    <row r="986" spans="1:15" ht="11.25" customHeight="1" x14ac:dyDescent="0.25">
      <c r="A986" s="10" t="str">
        <f t="shared" si="135"/>
        <v>PERILOGISTIC02 - BOD PERILOGISTIC BLOQUEADO / DIF</v>
      </c>
      <c r="B986" s="10">
        <f t="shared" si="136"/>
        <v>210002</v>
      </c>
      <c r="C986" s="10" t="str">
        <f t="shared" si="137"/>
        <v>SUNCARE CREMA FPS 50+ 90 GR.</v>
      </c>
      <c r="D986" s="10">
        <f t="shared" si="140"/>
        <v>0</v>
      </c>
      <c r="E986" s="13" t="str">
        <f t="shared" si="141"/>
        <v>0</v>
      </c>
      <c r="F986" s="10" t="str">
        <f t="shared" si="142"/>
        <v/>
      </c>
      <c r="G986" s="1" t="str">
        <f t="shared" si="138"/>
        <v>210002PERILOGISTIC02 - BOD PERILOGISTIC BLOQUEADO / DIF</v>
      </c>
      <c r="H986" s="1" t="str">
        <f t="shared" si="139"/>
        <v>PERILOGISTIC02 - BOD PERILOGISTIC BLOQUEADO / DIF</v>
      </c>
      <c r="I986" s="1" t="str">
        <f t="shared" si="143"/>
        <v>.</v>
      </c>
      <c r="K986" s="2"/>
      <c r="L986" s="2" t="s">
        <v>132</v>
      </c>
      <c r="M986" s="2"/>
      <c r="N986" s="2"/>
      <c r="O986" s="2"/>
    </row>
    <row r="987" spans="1:15" ht="11.25" customHeight="1" x14ac:dyDescent="0.25">
      <c r="A987" s="10" t="str">
        <f t="shared" si="135"/>
        <v>PERILOGISTIC02 - BOD PERILOGISTIC BLOQUEADO / DIF</v>
      </c>
      <c r="B987" s="10">
        <f t="shared" si="136"/>
        <v>210002</v>
      </c>
      <c r="C987" s="10" t="str">
        <f t="shared" si="137"/>
        <v>SUNCARE CREMA FPS 50+ 90 GR.</v>
      </c>
      <c r="D987" s="10">
        <f t="shared" si="140"/>
        <v>60271</v>
      </c>
      <c r="E987" s="13" t="str">
        <f t="shared" si="141"/>
        <v>30/1/2019</v>
      </c>
      <c r="F987" s="10">
        <f t="shared" si="142"/>
        <v>22</v>
      </c>
      <c r="G987" s="1" t="str">
        <f t="shared" si="138"/>
        <v>210002PERILOGISTIC02 - BOD PERILOGISTIC BLOQUEADO / DIF</v>
      </c>
      <c r="H987" s="1">
        <f t="shared" si="139"/>
        <v>0</v>
      </c>
      <c r="I987" s="1" t="str">
        <f t="shared" si="143"/>
        <v>.</v>
      </c>
      <c r="K987" s="2"/>
      <c r="L987" s="2"/>
      <c r="M987" s="2">
        <v>60271</v>
      </c>
      <c r="N987" s="4">
        <v>43495</v>
      </c>
      <c r="O987" s="2" t="s">
        <v>81</v>
      </c>
    </row>
    <row r="988" spans="1:15" ht="11.25" customHeight="1" x14ac:dyDescent="0.25">
      <c r="A988" s="10" t="str">
        <f t="shared" si="135"/>
        <v>PERILOGISTIC03 - BOD PERILOGISTIC DETERIORADOS</v>
      </c>
      <c r="B988" s="10">
        <f t="shared" si="136"/>
        <v>210002</v>
      </c>
      <c r="C988" s="10" t="str">
        <f t="shared" si="137"/>
        <v>SUNCARE CREMA FPS 50+ 90 GR.</v>
      </c>
      <c r="D988" s="10">
        <f t="shared" si="140"/>
        <v>0</v>
      </c>
      <c r="E988" s="13" t="str">
        <f t="shared" si="141"/>
        <v>0</v>
      </c>
      <c r="F988" s="10" t="str">
        <f t="shared" si="142"/>
        <v/>
      </c>
      <c r="G988" s="1" t="str">
        <f t="shared" si="138"/>
        <v>210002PERILOGISTIC03 - BOD PERILOGISTIC DETERIORADOS</v>
      </c>
      <c r="H988" s="1" t="str">
        <f t="shared" si="139"/>
        <v>PERILOGISTIC03 - BOD PERILOGISTIC DETERIORADOS</v>
      </c>
      <c r="I988" s="1" t="str">
        <f t="shared" si="143"/>
        <v>.</v>
      </c>
      <c r="K988" s="2"/>
      <c r="L988" s="2" t="s">
        <v>57</v>
      </c>
      <c r="M988" s="2"/>
      <c r="N988" s="2"/>
      <c r="O988" s="2"/>
    </row>
    <row r="989" spans="1:15" ht="11.25" customHeight="1" x14ac:dyDescent="0.25">
      <c r="A989" s="10" t="str">
        <f t="shared" si="135"/>
        <v>PERILOGISTIC03 - BOD PERILOGISTIC DETERIORADOS</v>
      </c>
      <c r="B989" s="10">
        <f t="shared" si="136"/>
        <v>210002</v>
      </c>
      <c r="C989" s="10" t="str">
        <f t="shared" si="137"/>
        <v>SUNCARE CREMA FPS 50+ 90 GR.</v>
      </c>
      <c r="D989" s="10">
        <f t="shared" si="140"/>
        <v>60271</v>
      </c>
      <c r="E989" s="13" t="str">
        <f t="shared" si="141"/>
        <v>30/1/2019</v>
      </c>
      <c r="F989" s="10">
        <f t="shared" si="142"/>
        <v>1</v>
      </c>
      <c r="G989" s="1" t="str">
        <f t="shared" si="138"/>
        <v>210002PERILOGISTIC03 - BOD PERILOGISTIC DETERIORADOS</v>
      </c>
      <c r="H989" s="1">
        <f t="shared" si="139"/>
        <v>0</v>
      </c>
      <c r="I989" s="1" t="str">
        <f t="shared" si="143"/>
        <v>.</v>
      </c>
      <c r="K989" s="2"/>
      <c r="L989" s="2"/>
      <c r="M989" s="2">
        <v>60271</v>
      </c>
      <c r="N989" s="4">
        <v>43495</v>
      </c>
      <c r="O989" s="2" t="s">
        <v>53</v>
      </c>
    </row>
    <row r="990" spans="1:15" ht="11.25" customHeight="1" x14ac:dyDescent="0.25">
      <c r="A990" s="10" t="str">
        <f t="shared" si="135"/>
        <v>PERILOGISTIC04 - BOD PERILOGISTIC CANJE</v>
      </c>
      <c r="B990" s="10">
        <f t="shared" si="136"/>
        <v>210002</v>
      </c>
      <c r="C990" s="10" t="str">
        <f t="shared" si="137"/>
        <v>SUNCARE CREMA FPS 50+ 90 GR.</v>
      </c>
      <c r="D990" s="10">
        <f t="shared" si="140"/>
        <v>0</v>
      </c>
      <c r="E990" s="13" t="str">
        <f t="shared" si="141"/>
        <v>0</v>
      </c>
      <c r="F990" s="10" t="str">
        <f t="shared" si="142"/>
        <v/>
      </c>
      <c r="G990" s="1" t="str">
        <f t="shared" si="138"/>
        <v>210002PERILOGISTIC04 - BOD PERILOGISTIC CANJE</v>
      </c>
      <c r="H990" s="1" t="str">
        <f t="shared" si="139"/>
        <v>PERILOGISTIC04 - BOD PERILOGISTIC CANJE</v>
      </c>
      <c r="I990" s="1" t="str">
        <f t="shared" si="143"/>
        <v>.</v>
      </c>
      <c r="K990" s="2"/>
      <c r="L990" s="2" t="s">
        <v>59</v>
      </c>
      <c r="M990" s="2"/>
      <c r="N990" s="2"/>
      <c r="O990" s="2"/>
    </row>
    <row r="991" spans="1:15" ht="11.25" customHeight="1" x14ac:dyDescent="0.25">
      <c r="A991" s="10" t="str">
        <f t="shared" si="135"/>
        <v>PERILOGISTIC04 - BOD PERILOGISTIC CANJE</v>
      </c>
      <c r="B991" s="10">
        <f t="shared" si="136"/>
        <v>210002</v>
      </c>
      <c r="C991" s="10" t="str">
        <f t="shared" si="137"/>
        <v>SUNCARE CREMA FPS 50+ 90 GR.</v>
      </c>
      <c r="D991" s="10">
        <f t="shared" si="140"/>
        <v>43101</v>
      </c>
      <c r="E991" s="13" t="str">
        <f t="shared" si="141"/>
        <v>30/11/2017</v>
      </c>
      <c r="F991" s="10">
        <f t="shared" si="142"/>
        <v>2</v>
      </c>
      <c r="G991" s="1" t="str">
        <f t="shared" si="138"/>
        <v>210002PERILOGISTIC04 - BOD PERILOGISTIC CANJE</v>
      </c>
      <c r="H991" s="1">
        <f t="shared" si="139"/>
        <v>0</v>
      </c>
      <c r="I991" s="1" t="str">
        <f t="shared" si="143"/>
        <v>.</v>
      </c>
      <c r="K991" s="2"/>
      <c r="L991" s="2"/>
      <c r="M991" s="2">
        <v>43101</v>
      </c>
      <c r="N991" s="4">
        <v>43069</v>
      </c>
      <c r="O991" s="2" t="s">
        <v>43</v>
      </c>
    </row>
    <row r="992" spans="1:15" ht="11.25" customHeight="1" x14ac:dyDescent="0.25">
      <c r="A992" s="10" t="str">
        <f t="shared" si="135"/>
        <v>PERILOGISTIC04 - BOD PERILOGISTIC CANJE</v>
      </c>
      <c r="B992" s="10">
        <f t="shared" si="136"/>
        <v>210002</v>
      </c>
      <c r="C992" s="10" t="str">
        <f t="shared" si="137"/>
        <v>SUNCARE CREMA FPS 50+ 90 GR.</v>
      </c>
      <c r="D992" s="10">
        <f t="shared" si="140"/>
        <v>50431</v>
      </c>
      <c r="E992" s="13" t="str">
        <f t="shared" si="141"/>
        <v>28/2/2018</v>
      </c>
      <c r="F992" s="10">
        <f t="shared" si="142"/>
        <v>4</v>
      </c>
      <c r="G992" s="1" t="str">
        <f t="shared" si="138"/>
        <v>210002PERILOGISTIC04 - BOD PERILOGISTIC CANJE</v>
      </c>
      <c r="H992" s="1">
        <f t="shared" si="139"/>
        <v>0</v>
      </c>
      <c r="I992" s="1" t="str">
        <f t="shared" si="143"/>
        <v>.</v>
      </c>
      <c r="K992" s="2"/>
      <c r="L992" s="2"/>
      <c r="M992" s="2">
        <v>50431</v>
      </c>
      <c r="N992" s="4">
        <v>43159</v>
      </c>
      <c r="O992" s="2" t="s">
        <v>54</v>
      </c>
    </row>
    <row r="993" spans="1:15" ht="11.25" customHeight="1" x14ac:dyDescent="0.25">
      <c r="A993" s="10" t="str">
        <f t="shared" si="135"/>
        <v>PERILOGISTIC05 - BOD PERILOGISTIC DEVOLUCION</v>
      </c>
      <c r="B993" s="10">
        <f t="shared" si="136"/>
        <v>210002</v>
      </c>
      <c r="C993" s="10" t="str">
        <f t="shared" si="137"/>
        <v>SUNCARE CREMA FPS 50+ 90 GR.</v>
      </c>
      <c r="D993" s="10">
        <f t="shared" si="140"/>
        <v>0</v>
      </c>
      <c r="E993" s="13" t="str">
        <f t="shared" si="141"/>
        <v>0</v>
      </c>
      <c r="F993" s="10" t="str">
        <f t="shared" si="142"/>
        <v/>
      </c>
      <c r="G993" s="1" t="str">
        <f t="shared" si="138"/>
        <v>210002PERILOGISTIC05 - BOD PERILOGISTIC DEVOLUCION</v>
      </c>
      <c r="H993" s="1" t="str">
        <f t="shared" si="139"/>
        <v>PERILOGISTIC05 - BOD PERILOGISTIC DEVOLUCION</v>
      </c>
      <c r="I993" s="1" t="str">
        <f t="shared" si="143"/>
        <v>.</v>
      </c>
      <c r="K993" s="2"/>
      <c r="L993" s="2" t="s">
        <v>187</v>
      </c>
      <c r="M993" s="2"/>
      <c r="N993" s="2"/>
      <c r="O993" s="2"/>
    </row>
    <row r="994" spans="1:15" ht="11.25" customHeight="1" x14ac:dyDescent="0.25">
      <c r="A994" s="10" t="str">
        <f t="shared" si="135"/>
        <v>PERILOGISTIC05 - BOD PERILOGISTIC DEVOLUCION</v>
      </c>
      <c r="B994" s="10">
        <f t="shared" si="136"/>
        <v>210002</v>
      </c>
      <c r="C994" s="10" t="str">
        <f t="shared" si="137"/>
        <v>SUNCARE CREMA FPS 50+ 90 GR.</v>
      </c>
      <c r="D994" s="10">
        <f t="shared" si="140"/>
        <v>60271</v>
      </c>
      <c r="E994" s="13" t="str">
        <f t="shared" si="141"/>
        <v>30/1/2019</v>
      </c>
      <c r="F994" s="10">
        <f t="shared" si="142"/>
        <v>2</v>
      </c>
      <c r="G994" s="1" t="str">
        <f t="shared" si="138"/>
        <v>210002PERILOGISTIC05 - BOD PERILOGISTIC DEVOLUCION</v>
      </c>
      <c r="H994" s="1">
        <f t="shared" si="139"/>
        <v>0</v>
      </c>
      <c r="I994" s="1" t="str">
        <f t="shared" si="143"/>
        <v>.</v>
      </c>
      <c r="K994" s="2"/>
      <c r="L994" s="2"/>
      <c r="M994" s="2">
        <v>60271</v>
      </c>
      <c r="N994" s="4">
        <v>43495</v>
      </c>
      <c r="O994" s="2" t="s">
        <v>43</v>
      </c>
    </row>
    <row r="995" spans="1:15" ht="11.25" customHeight="1" x14ac:dyDescent="0.25">
      <c r="A995" s="10" t="str">
        <f t="shared" si="135"/>
        <v>POR FACTURAR - BODEGA POR FACTURAR</v>
      </c>
      <c r="B995" s="10">
        <f t="shared" si="136"/>
        <v>210002</v>
      </c>
      <c r="C995" s="10" t="str">
        <f t="shared" si="137"/>
        <v>SUNCARE CREMA FPS 50+ 90 GR.</v>
      </c>
      <c r="D995" s="10">
        <f t="shared" si="140"/>
        <v>0</v>
      </c>
      <c r="E995" s="13" t="str">
        <f t="shared" si="141"/>
        <v>0</v>
      </c>
      <c r="F995" s="10" t="str">
        <f t="shared" si="142"/>
        <v/>
      </c>
      <c r="G995" s="1" t="str">
        <f t="shared" si="138"/>
        <v>210002POR FACTURAR - BODEGA POR FACTURAR</v>
      </c>
      <c r="H995" s="1" t="str">
        <f t="shared" si="139"/>
        <v>POR FACTURAR - BODEGA POR FACTURAR</v>
      </c>
      <c r="I995" s="1" t="str">
        <f t="shared" si="143"/>
        <v>.</v>
      </c>
      <c r="K995" s="2"/>
      <c r="L995" s="2" t="s">
        <v>33</v>
      </c>
      <c r="M995" s="2"/>
      <c r="N995" s="2"/>
      <c r="O995" s="2"/>
    </row>
    <row r="996" spans="1:15" ht="11.25" customHeight="1" x14ac:dyDescent="0.25">
      <c r="A996" s="10" t="str">
        <f t="shared" si="135"/>
        <v>POR FACTURAR - BODEGA POR FACTURAR</v>
      </c>
      <c r="B996" s="10">
        <f t="shared" si="136"/>
        <v>210002</v>
      </c>
      <c r="C996" s="10" t="str">
        <f t="shared" si="137"/>
        <v>SUNCARE CREMA FPS 50+ 90 GR.</v>
      </c>
      <c r="D996" s="10">
        <f t="shared" si="140"/>
        <v>63411</v>
      </c>
      <c r="E996" s="13" t="str">
        <f t="shared" si="141"/>
        <v>31/12/2019</v>
      </c>
      <c r="F996" s="10">
        <f t="shared" si="142"/>
        <v>198</v>
      </c>
      <c r="G996" s="1" t="str">
        <f t="shared" si="138"/>
        <v>210002POR FACTURAR - BODEGA POR FACTURAR</v>
      </c>
      <c r="H996" s="1">
        <f t="shared" si="139"/>
        <v>0</v>
      </c>
      <c r="I996" s="1" t="str">
        <f t="shared" si="143"/>
        <v>.</v>
      </c>
      <c r="K996" s="2"/>
      <c r="L996" s="2"/>
      <c r="M996" s="2">
        <v>63411</v>
      </c>
      <c r="N996" s="4">
        <v>43830</v>
      </c>
      <c r="O996" s="2" t="s">
        <v>176</v>
      </c>
    </row>
    <row r="997" spans="1:15" ht="11.25" customHeight="1" x14ac:dyDescent="0.25">
      <c r="A997" s="10" t="str">
        <f t="shared" si="135"/>
        <v>SALA DE VENTAS - BODEGA SALA DE VENTAS</v>
      </c>
      <c r="B997" s="10">
        <f t="shared" si="136"/>
        <v>210002</v>
      </c>
      <c r="C997" s="10" t="str">
        <f t="shared" si="137"/>
        <v>SUNCARE CREMA FPS 50+ 90 GR.</v>
      </c>
      <c r="D997" s="10">
        <f t="shared" si="140"/>
        <v>0</v>
      </c>
      <c r="E997" s="13" t="str">
        <f t="shared" si="141"/>
        <v>0</v>
      </c>
      <c r="F997" s="10" t="str">
        <f t="shared" si="142"/>
        <v/>
      </c>
      <c r="G997" s="1" t="str">
        <f t="shared" si="138"/>
        <v>210002SALA DE VENTAS - BODEGA SALA DE VENTAS</v>
      </c>
      <c r="H997" s="1" t="str">
        <f t="shared" si="139"/>
        <v>SALA DE VENTAS - BODEGA SALA DE VENTAS</v>
      </c>
      <c r="I997" s="1" t="str">
        <f t="shared" si="143"/>
        <v>.</v>
      </c>
      <c r="K997" s="2"/>
      <c r="L997" s="2" t="s">
        <v>109</v>
      </c>
      <c r="M997" s="2"/>
      <c r="N997" s="2"/>
      <c r="O997" s="2"/>
    </row>
    <row r="998" spans="1:15" ht="11.25" customHeight="1" x14ac:dyDescent="0.25">
      <c r="A998" s="10" t="str">
        <f t="shared" si="135"/>
        <v>SALA DE VENTAS - BODEGA SALA DE VENTAS</v>
      </c>
      <c r="B998" s="10">
        <f t="shared" si="136"/>
        <v>210002</v>
      </c>
      <c r="C998" s="10" t="str">
        <f t="shared" si="137"/>
        <v>SUNCARE CREMA FPS 50+ 90 GR.</v>
      </c>
      <c r="D998" s="10">
        <f t="shared" si="140"/>
        <v>63411</v>
      </c>
      <c r="E998" s="13" t="str">
        <f t="shared" si="141"/>
        <v>31/12/2019</v>
      </c>
      <c r="F998" s="10">
        <f t="shared" si="142"/>
        <v>17</v>
      </c>
      <c r="G998" s="1" t="str">
        <f t="shared" si="138"/>
        <v>210002SALA DE VENTAS - BODEGA SALA DE VENTAS</v>
      </c>
      <c r="H998" s="1">
        <f t="shared" si="139"/>
        <v>0</v>
      </c>
      <c r="I998" s="1" t="str">
        <f t="shared" si="143"/>
        <v>.</v>
      </c>
      <c r="K998" s="2"/>
      <c r="L998" s="2"/>
      <c r="M998" s="2">
        <v>63411</v>
      </c>
      <c r="N998" s="4">
        <v>43830</v>
      </c>
      <c r="O998" s="2" t="s">
        <v>126</v>
      </c>
    </row>
    <row r="999" spans="1:15" ht="11.25" customHeight="1" x14ac:dyDescent="0.25">
      <c r="A999" s="10" t="str">
        <f t="shared" si="135"/>
        <v>SALA DE VENTAS - BODEGA SALA DE VENTAS</v>
      </c>
      <c r="B999" s="10">
        <f t="shared" si="136"/>
        <v>210010</v>
      </c>
      <c r="C999" s="10" t="str">
        <f t="shared" si="137"/>
        <v>SUNCARE KIDS FPS 50+ 60 GR. MM REDUCIDA</v>
      </c>
      <c r="D999" s="10">
        <f t="shared" si="140"/>
        <v>0</v>
      </c>
      <c r="E999" s="13" t="str">
        <f t="shared" si="141"/>
        <v>0</v>
      </c>
      <c r="F999" s="10" t="str">
        <f t="shared" si="142"/>
        <v/>
      </c>
      <c r="G999" s="1" t="str">
        <f t="shared" si="138"/>
        <v>210010SALA DE VENTAS - BODEGA SALA DE VENTAS</v>
      </c>
      <c r="H999" s="1">
        <f t="shared" si="139"/>
        <v>0</v>
      </c>
      <c r="I999" s="1">
        <f t="shared" si="143"/>
        <v>210010</v>
      </c>
      <c r="K999" s="2" t="s">
        <v>374</v>
      </c>
      <c r="L999" s="2"/>
      <c r="M999" s="2"/>
      <c r="N999" s="2"/>
      <c r="O999" s="2"/>
    </row>
    <row r="1000" spans="1:15" ht="11.25" customHeight="1" x14ac:dyDescent="0.25">
      <c r="A1000" s="10" t="str">
        <f t="shared" si="135"/>
        <v>OFICINA - BODEGA OFICINA</v>
      </c>
      <c r="B1000" s="10">
        <f t="shared" si="136"/>
        <v>210010</v>
      </c>
      <c r="C1000" s="10" t="str">
        <f t="shared" si="137"/>
        <v>SUNCARE KIDS FPS 50+ 60 GR. MM REDUCIDA</v>
      </c>
      <c r="D1000" s="10">
        <f t="shared" si="140"/>
        <v>0</v>
      </c>
      <c r="E1000" s="13" t="str">
        <f t="shared" si="141"/>
        <v>0</v>
      </c>
      <c r="F1000" s="10" t="str">
        <f t="shared" si="142"/>
        <v/>
      </c>
      <c r="G1000" s="1" t="str">
        <f t="shared" si="138"/>
        <v>210010OFICINA - BODEGA OFICINA</v>
      </c>
      <c r="H1000" s="1" t="str">
        <f t="shared" si="139"/>
        <v>OFICINA - BODEGA OFICINA</v>
      </c>
      <c r="I1000" s="1" t="str">
        <f t="shared" si="143"/>
        <v>.</v>
      </c>
      <c r="K1000" s="2"/>
      <c r="L1000" s="2" t="s">
        <v>19</v>
      </c>
      <c r="M1000" s="2"/>
      <c r="N1000" s="2"/>
      <c r="O1000" s="2"/>
    </row>
    <row r="1001" spans="1:15" ht="11.25" customHeight="1" x14ac:dyDescent="0.25">
      <c r="A1001" s="10" t="str">
        <f t="shared" si="135"/>
        <v>OFICINA - BODEGA OFICINA</v>
      </c>
      <c r="B1001" s="10">
        <f t="shared" si="136"/>
        <v>210010</v>
      </c>
      <c r="C1001" s="10" t="str">
        <f t="shared" si="137"/>
        <v>SUNCARE KIDS FPS 50+ 60 GR. MM REDUCIDA</v>
      </c>
      <c r="D1001" s="10">
        <f t="shared" si="140"/>
        <v>43081</v>
      </c>
      <c r="E1001" s="13" t="str">
        <f t="shared" si="141"/>
        <v>30/11/2017</v>
      </c>
      <c r="F1001" s="10">
        <f t="shared" si="142"/>
        <v>148</v>
      </c>
      <c r="G1001" s="1" t="str">
        <f t="shared" si="138"/>
        <v>210010OFICINA - BODEGA OFICINA</v>
      </c>
      <c r="H1001" s="1">
        <f t="shared" si="139"/>
        <v>0</v>
      </c>
      <c r="I1001" s="1" t="str">
        <f t="shared" si="143"/>
        <v>.</v>
      </c>
      <c r="K1001" s="2"/>
      <c r="L1001" s="2"/>
      <c r="M1001" s="2">
        <v>43081</v>
      </c>
      <c r="N1001" s="4">
        <v>43069</v>
      </c>
      <c r="O1001" s="2" t="s">
        <v>122</v>
      </c>
    </row>
    <row r="1002" spans="1:15" ht="11.25" customHeight="1" x14ac:dyDescent="0.25">
      <c r="A1002" s="10" t="str">
        <f t="shared" si="135"/>
        <v>OFICINA - BODEGA OFICINA</v>
      </c>
      <c r="B1002" s="10">
        <f t="shared" si="136"/>
        <v>210041</v>
      </c>
      <c r="C1002" s="10" t="str">
        <f t="shared" si="137"/>
        <v>SUNCARE LIPS RETAIL 5 GR.</v>
      </c>
      <c r="D1002" s="10">
        <f t="shared" si="140"/>
        <v>0</v>
      </c>
      <c r="E1002" s="13" t="str">
        <f t="shared" si="141"/>
        <v>0</v>
      </c>
      <c r="F1002" s="10" t="str">
        <f t="shared" si="142"/>
        <v/>
      </c>
      <c r="G1002" s="1" t="str">
        <f t="shared" si="138"/>
        <v>210041OFICINA - BODEGA OFICINA</v>
      </c>
      <c r="H1002" s="1">
        <f t="shared" si="139"/>
        <v>0</v>
      </c>
      <c r="I1002" s="1">
        <f t="shared" si="143"/>
        <v>210041</v>
      </c>
      <c r="K1002" s="2" t="s">
        <v>375</v>
      </c>
      <c r="L1002" s="2"/>
      <c r="M1002" s="2"/>
      <c r="N1002" s="2"/>
      <c r="O1002" s="2"/>
    </row>
    <row r="1003" spans="1:15" ht="11.25" customHeight="1" x14ac:dyDescent="0.25">
      <c r="A1003" s="10" t="str">
        <f t="shared" si="135"/>
        <v>SALA DE VENTAS - BODEGA SALA DE VENTAS</v>
      </c>
      <c r="B1003" s="10">
        <f t="shared" si="136"/>
        <v>210041</v>
      </c>
      <c r="C1003" s="10" t="str">
        <f t="shared" si="137"/>
        <v>SUNCARE LIPS RETAIL 5 GR.</v>
      </c>
      <c r="D1003" s="10">
        <f t="shared" si="140"/>
        <v>0</v>
      </c>
      <c r="E1003" s="13" t="str">
        <f t="shared" si="141"/>
        <v>0</v>
      </c>
      <c r="F1003" s="10" t="str">
        <f t="shared" si="142"/>
        <v/>
      </c>
      <c r="G1003" s="1" t="str">
        <f t="shared" si="138"/>
        <v>210041SALA DE VENTAS - BODEGA SALA DE VENTAS</v>
      </c>
      <c r="H1003" s="1" t="str">
        <f t="shared" si="139"/>
        <v>SALA DE VENTAS - BODEGA SALA DE VENTAS</v>
      </c>
      <c r="I1003" s="1" t="str">
        <f t="shared" si="143"/>
        <v>.</v>
      </c>
      <c r="K1003" s="2"/>
      <c r="L1003" s="2" t="s">
        <v>109</v>
      </c>
      <c r="M1003" s="2"/>
      <c r="N1003" s="2"/>
      <c r="O1003" s="2"/>
    </row>
    <row r="1004" spans="1:15" ht="11.25" customHeight="1" x14ac:dyDescent="0.25">
      <c r="A1004" s="10" t="str">
        <f t="shared" si="135"/>
        <v>SALA DE VENTAS - BODEGA SALA DE VENTAS</v>
      </c>
      <c r="B1004" s="10">
        <f t="shared" si="136"/>
        <v>210041</v>
      </c>
      <c r="C1004" s="10" t="str">
        <f t="shared" si="137"/>
        <v>SUNCARE LIPS RETAIL 5 GR.</v>
      </c>
      <c r="D1004" s="10">
        <f t="shared" si="140"/>
        <v>52301</v>
      </c>
      <c r="E1004" s="13" t="str">
        <f t="shared" si="141"/>
        <v>30/8/2018</v>
      </c>
      <c r="F1004" s="10">
        <f t="shared" si="142"/>
        <v>1</v>
      </c>
      <c r="G1004" s="1" t="str">
        <f t="shared" si="138"/>
        <v>210041SALA DE VENTAS - BODEGA SALA DE VENTAS</v>
      </c>
      <c r="H1004" s="1">
        <f t="shared" si="139"/>
        <v>0</v>
      </c>
      <c r="I1004" s="1" t="str">
        <f t="shared" si="143"/>
        <v>.</v>
      </c>
      <c r="K1004" s="2"/>
      <c r="L1004" s="2"/>
      <c r="M1004" s="2">
        <v>52301</v>
      </c>
      <c r="N1004" s="4">
        <v>43342</v>
      </c>
      <c r="O1004" s="2" t="s">
        <v>53</v>
      </c>
    </row>
    <row r="1005" spans="1:15" ht="11.25" customHeight="1" x14ac:dyDescent="0.25">
      <c r="A1005" s="10" t="str">
        <f t="shared" si="135"/>
        <v>SALA DE VENTAS - BODEGA SALA DE VENTAS</v>
      </c>
      <c r="B1005" s="10">
        <f t="shared" si="136"/>
        <v>220006</v>
      </c>
      <c r="C1005" s="10" t="str">
        <f t="shared" si="137"/>
        <v>DERMATOPIC SOLUCION 120 ML. MMR</v>
      </c>
      <c r="D1005" s="10">
        <f t="shared" si="140"/>
        <v>0</v>
      </c>
      <c r="E1005" s="13" t="str">
        <f t="shared" si="141"/>
        <v>0</v>
      </c>
      <c r="F1005" s="10" t="str">
        <f t="shared" si="142"/>
        <v/>
      </c>
      <c r="G1005" s="1" t="str">
        <f t="shared" si="138"/>
        <v>220006SALA DE VENTAS - BODEGA SALA DE VENTAS</v>
      </c>
      <c r="H1005" s="1">
        <f t="shared" si="139"/>
        <v>0</v>
      </c>
      <c r="I1005" s="1">
        <f t="shared" si="143"/>
        <v>220006</v>
      </c>
      <c r="K1005" s="2" t="s">
        <v>376</v>
      </c>
      <c r="L1005" s="2"/>
      <c r="M1005" s="2"/>
      <c r="N1005" s="2"/>
      <c r="O1005" s="2"/>
    </row>
    <row r="1006" spans="1:15" ht="11.25" customHeight="1" x14ac:dyDescent="0.25">
      <c r="A1006" s="10" t="str">
        <f t="shared" si="135"/>
        <v>OFICINA - BODEGA OFICINA</v>
      </c>
      <c r="B1006" s="10">
        <f t="shared" si="136"/>
        <v>220006</v>
      </c>
      <c r="C1006" s="10" t="str">
        <f t="shared" si="137"/>
        <v>DERMATOPIC SOLUCION 120 ML. MMR</v>
      </c>
      <c r="D1006" s="10">
        <f t="shared" si="140"/>
        <v>0</v>
      </c>
      <c r="E1006" s="13" t="str">
        <f t="shared" si="141"/>
        <v>0</v>
      </c>
      <c r="F1006" s="10" t="str">
        <f t="shared" si="142"/>
        <v/>
      </c>
      <c r="G1006" s="1" t="str">
        <f t="shared" si="138"/>
        <v>220006OFICINA - BODEGA OFICINA</v>
      </c>
      <c r="H1006" s="1" t="str">
        <f t="shared" si="139"/>
        <v>OFICINA - BODEGA OFICINA</v>
      </c>
      <c r="I1006" s="1" t="str">
        <f t="shared" si="143"/>
        <v>.</v>
      </c>
      <c r="K1006" s="2"/>
      <c r="L1006" s="2" t="s">
        <v>19</v>
      </c>
      <c r="M1006" s="2"/>
      <c r="N1006" s="2"/>
      <c r="O1006" s="2"/>
    </row>
    <row r="1007" spans="1:15" ht="11.25" customHeight="1" x14ac:dyDescent="0.25">
      <c r="A1007" s="10" t="str">
        <f t="shared" si="135"/>
        <v>OFICINA - BODEGA OFICINA</v>
      </c>
      <c r="B1007" s="10">
        <f t="shared" si="136"/>
        <v>220006</v>
      </c>
      <c r="C1007" s="10" t="str">
        <f t="shared" si="137"/>
        <v>DERMATOPIC SOLUCION 120 ML. MMR</v>
      </c>
      <c r="D1007" s="10">
        <f t="shared" si="140"/>
        <v>50821</v>
      </c>
      <c r="E1007" s="13" t="str">
        <f t="shared" si="141"/>
        <v>30/3/2018</v>
      </c>
      <c r="F1007" s="10">
        <f t="shared" si="142"/>
        <v>5</v>
      </c>
      <c r="G1007" s="1" t="str">
        <f t="shared" si="138"/>
        <v>220006OFICINA - BODEGA OFICINA</v>
      </c>
      <c r="H1007" s="1">
        <f t="shared" si="139"/>
        <v>0</v>
      </c>
      <c r="I1007" s="1" t="str">
        <f t="shared" si="143"/>
        <v>.</v>
      </c>
      <c r="K1007" s="2"/>
      <c r="L1007" s="2"/>
      <c r="M1007" s="2">
        <v>50821</v>
      </c>
      <c r="N1007" s="4">
        <v>43189</v>
      </c>
      <c r="O1007" s="2" t="s">
        <v>56</v>
      </c>
    </row>
    <row r="1008" spans="1:15" ht="11.25" customHeight="1" x14ac:dyDescent="0.25">
      <c r="A1008" s="10" t="str">
        <f t="shared" si="135"/>
        <v>PERILOGISTIC - BOD PERILOGISTIC LIBERAD0S</v>
      </c>
      <c r="B1008" s="10">
        <f t="shared" si="136"/>
        <v>220006</v>
      </c>
      <c r="C1008" s="10" t="str">
        <f t="shared" si="137"/>
        <v>DERMATOPIC SOLUCION 120 ML. MMR</v>
      </c>
      <c r="D1008" s="10">
        <f t="shared" si="140"/>
        <v>0</v>
      </c>
      <c r="E1008" s="13" t="str">
        <f t="shared" si="141"/>
        <v>0</v>
      </c>
      <c r="F1008" s="10" t="str">
        <f t="shared" si="142"/>
        <v/>
      </c>
      <c r="G1008" s="1" t="str">
        <f t="shared" si="138"/>
        <v>220006PERILOGISTIC - BOD PERILOGISTIC LIBERAD0S</v>
      </c>
      <c r="H1008" s="1" t="str">
        <f t="shared" si="139"/>
        <v>PERILOGISTIC - BOD PERILOGISTIC LIBERAD0S</v>
      </c>
      <c r="I1008" s="1" t="str">
        <f t="shared" si="143"/>
        <v>.</v>
      </c>
      <c r="K1008" s="2"/>
      <c r="L1008" s="2" t="s">
        <v>30</v>
      </c>
      <c r="M1008" s="2"/>
      <c r="N1008" s="2"/>
      <c r="O1008" s="2"/>
    </row>
    <row r="1009" spans="1:15" ht="11.25" customHeight="1" x14ac:dyDescent="0.25">
      <c r="A1009" s="10" t="str">
        <f t="shared" si="135"/>
        <v>PERILOGISTIC - BOD PERILOGISTIC LIBERAD0S</v>
      </c>
      <c r="B1009" s="10">
        <f t="shared" si="136"/>
        <v>220006</v>
      </c>
      <c r="C1009" s="10" t="str">
        <f t="shared" si="137"/>
        <v>DERMATOPIC SOLUCION 120 ML. MMR</v>
      </c>
      <c r="D1009" s="10">
        <f t="shared" si="140"/>
        <v>62491</v>
      </c>
      <c r="E1009" s="13" t="str">
        <f t="shared" si="141"/>
        <v>30/9/2019</v>
      </c>
      <c r="F1009" s="10">
        <f t="shared" si="142"/>
        <v>74</v>
      </c>
      <c r="G1009" s="1" t="str">
        <f t="shared" si="138"/>
        <v>220006PERILOGISTIC - BOD PERILOGISTIC LIBERAD0S</v>
      </c>
      <c r="H1009" s="1">
        <f t="shared" si="139"/>
        <v>0</v>
      </c>
      <c r="I1009" s="1" t="str">
        <f t="shared" si="143"/>
        <v>.</v>
      </c>
      <c r="K1009" s="2"/>
      <c r="L1009" s="2"/>
      <c r="M1009" s="2">
        <v>62491</v>
      </c>
      <c r="N1009" s="4">
        <v>43738</v>
      </c>
      <c r="O1009" s="2" t="s">
        <v>377</v>
      </c>
    </row>
    <row r="1010" spans="1:15" ht="11.25" customHeight="1" x14ac:dyDescent="0.25">
      <c r="A1010" s="10" t="str">
        <f t="shared" si="135"/>
        <v>POR FACTURAR - BODEGA POR FACTURAR</v>
      </c>
      <c r="B1010" s="10">
        <f t="shared" si="136"/>
        <v>220006</v>
      </c>
      <c r="C1010" s="10" t="str">
        <f t="shared" si="137"/>
        <v>DERMATOPIC SOLUCION 120 ML. MMR</v>
      </c>
      <c r="D1010" s="10">
        <f t="shared" si="140"/>
        <v>0</v>
      </c>
      <c r="E1010" s="13" t="str">
        <f t="shared" si="141"/>
        <v>0</v>
      </c>
      <c r="F1010" s="10" t="str">
        <f t="shared" si="142"/>
        <v/>
      </c>
      <c r="G1010" s="1" t="str">
        <f t="shared" si="138"/>
        <v>220006POR FACTURAR - BODEGA POR FACTURAR</v>
      </c>
      <c r="H1010" s="1" t="str">
        <f t="shared" si="139"/>
        <v>POR FACTURAR - BODEGA POR FACTURAR</v>
      </c>
      <c r="I1010" s="1" t="str">
        <f t="shared" si="143"/>
        <v>.</v>
      </c>
      <c r="K1010" s="2"/>
      <c r="L1010" s="2" t="s">
        <v>33</v>
      </c>
      <c r="M1010" s="2"/>
      <c r="N1010" s="2"/>
      <c r="O1010" s="2"/>
    </row>
    <row r="1011" spans="1:15" ht="11.25" customHeight="1" x14ac:dyDescent="0.25">
      <c r="A1011" s="10" t="str">
        <f t="shared" si="135"/>
        <v>POR FACTURAR - BODEGA POR FACTURAR</v>
      </c>
      <c r="B1011" s="10">
        <f t="shared" si="136"/>
        <v>220006</v>
      </c>
      <c r="C1011" s="10" t="str">
        <f t="shared" si="137"/>
        <v>DERMATOPIC SOLUCION 120 ML. MMR</v>
      </c>
      <c r="D1011" s="10">
        <f t="shared" si="140"/>
        <v>50821</v>
      </c>
      <c r="E1011" s="13" t="str">
        <f t="shared" si="141"/>
        <v>30/3/2018</v>
      </c>
      <c r="F1011" s="10">
        <f t="shared" si="142"/>
        <v>9</v>
      </c>
      <c r="G1011" s="1" t="str">
        <f t="shared" si="138"/>
        <v>220006POR FACTURAR - BODEGA POR FACTURAR</v>
      </c>
      <c r="H1011" s="1">
        <f t="shared" si="139"/>
        <v>0</v>
      </c>
      <c r="I1011" s="1" t="str">
        <f t="shared" si="143"/>
        <v>.</v>
      </c>
      <c r="K1011" s="2"/>
      <c r="L1011" s="2"/>
      <c r="M1011" s="2">
        <v>50821</v>
      </c>
      <c r="N1011" s="4">
        <v>43189</v>
      </c>
      <c r="O1011" s="2" t="s">
        <v>147</v>
      </c>
    </row>
    <row r="1012" spans="1:15" ht="11.25" customHeight="1" x14ac:dyDescent="0.25">
      <c r="A1012" s="10" t="str">
        <f t="shared" si="135"/>
        <v>POR FACTURAR - BODEGA POR FACTURAR</v>
      </c>
      <c r="B1012" s="10">
        <f t="shared" si="136"/>
        <v>220006</v>
      </c>
      <c r="C1012" s="10" t="str">
        <f t="shared" si="137"/>
        <v>DERMATOPIC SOLUCION 120 ML. MMR</v>
      </c>
      <c r="D1012" s="10">
        <f t="shared" si="140"/>
        <v>62491</v>
      </c>
      <c r="E1012" s="13" t="str">
        <f t="shared" si="141"/>
        <v>30/9/2019</v>
      </c>
      <c r="F1012" s="10">
        <f t="shared" si="142"/>
        <v>171</v>
      </c>
      <c r="G1012" s="1" t="str">
        <f t="shared" si="138"/>
        <v>220006POR FACTURAR - BODEGA POR FACTURAR</v>
      </c>
      <c r="H1012" s="1">
        <f t="shared" si="139"/>
        <v>0</v>
      </c>
      <c r="I1012" s="1" t="str">
        <f t="shared" si="143"/>
        <v>.</v>
      </c>
      <c r="K1012" s="2"/>
      <c r="L1012" s="2"/>
      <c r="M1012" s="2">
        <v>62491</v>
      </c>
      <c r="N1012" s="4">
        <v>43738</v>
      </c>
      <c r="O1012" s="2" t="s">
        <v>226</v>
      </c>
    </row>
    <row r="1013" spans="1:15" ht="11.25" customHeight="1" x14ac:dyDescent="0.25">
      <c r="A1013" s="10" t="str">
        <f t="shared" si="135"/>
        <v>POR FACTURAR - BODEGA POR FACTURAR</v>
      </c>
      <c r="B1013" s="10">
        <f t="shared" si="136"/>
        <v>220008</v>
      </c>
      <c r="C1013" s="10" t="str">
        <f t="shared" si="137"/>
        <v>DERMATOPIC SOLUCION SACHET 3 ML MMR</v>
      </c>
      <c r="D1013" s="10">
        <f t="shared" si="140"/>
        <v>0</v>
      </c>
      <c r="E1013" s="13" t="str">
        <f t="shared" si="141"/>
        <v>0</v>
      </c>
      <c r="F1013" s="10" t="str">
        <f t="shared" si="142"/>
        <v/>
      </c>
      <c r="G1013" s="1" t="str">
        <f t="shared" si="138"/>
        <v>220008POR FACTURAR - BODEGA POR FACTURAR</v>
      </c>
      <c r="H1013" s="1">
        <f t="shared" si="139"/>
        <v>0</v>
      </c>
      <c r="I1013" s="1">
        <f t="shared" si="143"/>
        <v>220008</v>
      </c>
      <c r="K1013" s="2" t="s">
        <v>378</v>
      </c>
      <c r="L1013" s="2"/>
      <c r="M1013" s="2"/>
      <c r="N1013" s="2"/>
      <c r="O1013" s="2"/>
    </row>
    <row r="1014" spans="1:15" ht="11.25" customHeight="1" x14ac:dyDescent="0.25">
      <c r="A1014" s="10" t="str">
        <f t="shared" si="135"/>
        <v>OFICINA - BODEGA OFICINA</v>
      </c>
      <c r="B1014" s="10">
        <f t="shared" si="136"/>
        <v>220008</v>
      </c>
      <c r="C1014" s="10" t="str">
        <f t="shared" si="137"/>
        <v>DERMATOPIC SOLUCION SACHET 3 ML MMR</v>
      </c>
      <c r="D1014" s="10">
        <f t="shared" si="140"/>
        <v>0</v>
      </c>
      <c r="E1014" s="13" t="str">
        <f t="shared" si="141"/>
        <v>0</v>
      </c>
      <c r="F1014" s="10" t="str">
        <f t="shared" si="142"/>
        <v/>
      </c>
      <c r="G1014" s="1" t="str">
        <f t="shared" si="138"/>
        <v>220008OFICINA - BODEGA OFICINA</v>
      </c>
      <c r="H1014" s="1" t="str">
        <f t="shared" si="139"/>
        <v>OFICINA - BODEGA OFICINA</v>
      </c>
      <c r="I1014" s="1" t="str">
        <f t="shared" si="143"/>
        <v>.</v>
      </c>
      <c r="K1014" s="2"/>
      <c r="L1014" s="2" t="s">
        <v>19</v>
      </c>
      <c r="M1014" s="2"/>
      <c r="N1014" s="2"/>
      <c r="O1014" s="2"/>
    </row>
    <row r="1015" spans="1:15" ht="11.25" customHeight="1" x14ac:dyDescent="0.25">
      <c r="A1015" s="10" t="str">
        <f t="shared" si="135"/>
        <v>OFICINA - BODEGA OFICINA</v>
      </c>
      <c r="B1015" s="10">
        <f t="shared" si="136"/>
        <v>220008</v>
      </c>
      <c r="C1015" s="10" t="str">
        <f t="shared" si="137"/>
        <v>DERMATOPIC SOLUCION SACHET 3 ML MMR</v>
      </c>
      <c r="D1015" s="10">
        <f t="shared" si="140"/>
        <v>60954</v>
      </c>
      <c r="E1015" s="13" t="str">
        <f t="shared" si="141"/>
        <v>30/7/2019</v>
      </c>
      <c r="F1015" s="10">
        <f t="shared" si="142"/>
        <v>3840</v>
      </c>
      <c r="G1015" s="1" t="str">
        <f t="shared" si="138"/>
        <v>220008OFICINA - BODEGA OFICINA</v>
      </c>
      <c r="H1015" s="1">
        <f t="shared" si="139"/>
        <v>0</v>
      </c>
      <c r="I1015" s="1" t="str">
        <f t="shared" si="143"/>
        <v>.</v>
      </c>
      <c r="K1015" s="2"/>
      <c r="L1015" s="2"/>
      <c r="M1015" s="2">
        <v>60954</v>
      </c>
      <c r="N1015" s="4">
        <v>43676</v>
      </c>
      <c r="O1015" s="2" t="s">
        <v>379</v>
      </c>
    </row>
    <row r="1016" spans="1:15" ht="11.25" customHeight="1" x14ac:dyDescent="0.25">
      <c r="A1016" s="10" t="str">
        <f t="shared" si="135"/>
        <v>PERILOGISTIC - BOD PERILOGISTIC LIBERAD0S</v>
      </c>
      <c r="B1016" s="10">
        <f t="shared" si="136"/>
        <v>220008</v>
      </c>
      <c r="C1016" s="10" t="str">
        <f t="shared" si="137"/>
        <v>DERMATOPIC SOLUCION SACHET 3 ML MMR</v>
      </c>
      <c r="D1016" s="10">
        <f t="shared" si="140"/>
        <v>0</v>
      </c>
      <c r="E1016" s="13" t="str">
        <f t="shared" si="141"/>
        <v>0</v>
      </c>
      <c r="F1016" s="10" t="str">
        <f t="shared" si="142"/>
        <v/>
      </c>
      <c r="G1016" s="1" t="str">
        <f t="shared" si="138"/>
        <v>220008PERILOGISTIC - BOD PERILOGISTIC LIBERAD0S</v>
      </c>
      <c r="H1016" s="1" t="str">
        <f t="shared" si="139"/>
        <v>PERILOGISTIC - BOD PERILOGISTIC LIBERAD0S</v>
      </c>
      <c r="I1016" s="1" t="str">
        <f t="shared" si="143"/>
        <v>.</v>
      </c>
      <c r="K1016" s="2"/>
      <c r="L1016" s="2" t="s">
        <v>30</v>
      </c>
      <c r="M1016" s="2"/>
      <c r="N1016" s="2"/>
      <c r="O1016" s="2"/>
    </row>
    <row r="1017" spans="1:15" ht="11.25" customHeight="1" x14ac:dyDescent="0.25">
      <c r="A1017" s="10" t="str">
        <f t="shared" si="135"/>
        <v>PERILOGISTIC - BOD PERILOGISTIC LIBERAD0S</v>
      </c>
      <c r="B1017" s="10">
        <f t="shared" si="136"/>
        <v>220008</v>
      </c>
      <c r="C1017" s="10" t="str">
        <f t="shared" si="137"/>
        <v>DERMATOPIC SOLUCION SACHET 3 ML MMR</v>
      </c>
      <c r="D1017" s="10">
        <f t="shared" si="140"/>
        <v>60954</v>
      </c>
      <c r="E1017" s="13" t="str">
        <f t="shared" si="141"/>
        <v>30/7/2019</v>
      </c>
      <c r="F1017" s="10">
        <f t="shared" si="142"/>
        <v>14000</v>
      </c>
      <c r="G1017" s="1" t="str">
        <f t="shared" si="138"/>
        <v>220008PERILOGISTIC - BOD PERILOGISTIC LIBERAD0S</v>
      </c>
      <c r="H1017" s="1">
        <f t="shared" si="139"/>
        <v>0</v>
      </c>
      <c r="I1017" s="1" t="str">
        <f t="shared" si="143"/>
        <v>.</v>
      </c>
      <c r="K1017" s="2"/>
      <c r="L1017" s="2"/>
      <c r="M1017" s="2">
        <v>60954</v>
      </c>
      <c r="N1017" s="4">
        <v>43676</v>
      </c>
      <c r="O1017" s="2" t="s">
        <v>380</v>
      </c>
    </row>
    <row r="1018" spans="1:15" ht="11.25" customHeight="1" x14ac:dyDescent="0.25">
      <c r="A1018" s="10" t="str">
        <f t="shared" si="135"/>
        <v>PERILOGISTIC - BOD PERILOGISTIC LIBERAD0S</v>
      </c>
      <c r="B1018" s="10">
        <f t="shared" si="136"/>
        <v>220015</v>
      </c>
      <c r="C1018" s="10" t="str">
        <f t="shared" si="137"/>
        <v>CERADERM GEL 60 ML. MMR</v>
      </c>
      <c r="D1018" s="10">
        <f t="shared" si="140"/>
        <v>0</v>
      </c>
      <c r="E1018" s="13" t="str">
        <f t="shared" si="141"/>
        <v>0</v>
      </c>
      <c r="F1018" s="10" t="str">
        <f t="shared" si="142"/>
        <v/>
      </c>
      <c r="G1018" s="1" t="str">
        <f t="shared" si="138"/>
        <v>220015PERILOGISTIC - BOD PERILOGISTIC LIBERAD0S</v>
      </c>
      <c r="H1018" s="1">
        <f t="shared" si="139"/>
        <v>0</v>
      </c>
      <c r="I1018" s="1">
        <f t="shared" si="143"/>
        <v>220015</v>
      </c>
      <c r="K1018" s="2" t="s">
        <v>381</v>
      </c>
      <c r="L1018" s="2"/>
      <c r="M1018" s="2"/>
      <c r="N1018" s="2"/>
      <c r="O1018" s="2"/>
    </row>
    <row r="1019" spans="1:15" ht="11.25" customHeight="1" x14ac:dyDescent="0.25">
      <c r="A1019" s="10" t="str">
        <f t="shared" si="135"/>
        <v>OFICINA - BODEGA OFICINA</v>
      </c>
      <c r="B1019" s="10">
        <f t="shared" si="136"/>
        <v>220015</v>
      </c>
      <c r="C1019" s="10" t="str">
        <f t="shared" si="137"/>
        <v>CERADERM GEL 60 ML. MMR</v>
      </c>
      <c r="D1019" s="10">
        <f t="shared" si="140"/>
        <v>0</v>
      </c>
      <c r="E1019" s="13" t="str">
        <f t="shared" si="141"/>
        <v>0</v>
      </c>
      <c r="F1019" s="10" t="str">
        <f t="shared" si="142"/>
        <v/>
      </c>
      <c r="G1019" s="1" t="str">
        <f t="shared" si="138"/>
        <v>220015OFICINA - BODEGA OFICINA</v>
      </c>
      <c r="H1019" s="1" t="str">
        <f t="shared" si="139"/>
        <v>OFICINA - BODEGA OFICINA</v>
      </c>
      <c r="I1019" s="1" t="str">
        <f t="shared" si="143"/>
        <v>.</v>
      </c>
      <c r="K1019" s="2"/>
      <c r="L1019" s="2" t="s">
        <v>19</v>
      </c>
      <c r="M1019" s="2"/>
      <c r="N1019" s="2"/>
      <c r="O1019" s="2"/>
    </row>
    <row r="1020" spans="1:15" ht="11.25" customHeight="1" x14ac:dyDescent="0.25">
      <c r="A1020" s="10" t="str">
        <f t="shared" si="135"/>
        <v>OFICINA - BODEGA OFICINA</v>
      </c>
      <c r="B1020" s="10">
        <f t="shared" si="136"/>
        <v>220015</v>
      </c>
      <c r="C1020" s="10" t="str">
        <f t="shared" si="137"/>
        <v>CERADERM GEL 60 ML. MMR</v>
      </c>
      <c r="D1020" s="10">
        <f t="shared" si="140"/>
        <v>61411</v>
      </c>
      <c r="E1020" s="13" t="str">
        <f t="shared" si="141"/>
        <v>30/11/2017</v>
      </c>
      <c r="F1020" s="10">
        <f t="shared" si="142"/>
        <v>52</v>
      </c>
      <c r="G1020" s="1" t="str">
        <f t="shared" si="138"/>
        <v>220015OFICINA - BODEGA OFICINA</v>
      </c>
      <c r="H1020" s="1">
        <f t="shared" si="139"/>
        <v>0</v>
      </c>
      <c r="I1020" s="1" t="str">
        <f t="shared" si="143"/>
        <v>.</v>
      </c>
      <c r="K1020" s="2"/>
      <c r="L1020" s="2"/>
      <c r="M1020" s="2">
        <v>61411</v>
      </c>
      <c r="N1020" s="4">
        <v>43069</v>
      </c>
      <c r="O1020" s="2" t="s">
        <v>369</v>
      </c>
    </row>
    <row r="1021" spans="1:15" ht="11.25" customHeight="1" x14ac:dyDescent="0.25">
      <c r="A1021" s="10" t="str">
        <f t="shared" si="135"/>
        <v>OFICINAVENCIDOS - BODEGA OFICINA VENCIDOS- MAL ESTADO</v>
      </c>
      <c r="B1021" s="10">
        <f t="shared" si="136"/>
        <v>220015</v>
      </c>
      <c r="C1021" s="10" t="str">
        <f t="shared" si="137"/>
        <v>CERADERM GEL 60 ML. MMR</v>
      </c>
      <c r="D1021" s="10">
        <f t="shared" si="140"/>
        <v>0</v>
      </c>
      <c r="E1021" s="13" t="str">
        <f t="shared" si="141"/>
        <v>0</v>
      </c>
      <c r="F1021" s="10" t="str">
        <f t="shared" si="142"/>
        <v/>
      </c>
      <c r="G1021" s="1" t="str">
        <f t="shared" si="138"/>
        <v>220015OFICINAVENCIDOS - BODEGA OFICINA VENCIDOS- MAL ESTADO</v>
      </c>
      <c r="H1021" s="1" t="str">
        <f t="shared" si="139"/>
        <v>OFICINAVENCIDOS - BODEGA OFICINA VENCIDOS- MAL ESTADO</v>
      </c>
      <c r="I1021" s="1" t="str">
        <f t="shared" si="143"/>
        <v>.</v>
      </c>
      <c r="K1021" s="2"/>
      <c r="L1021" s="2" t="s">
        <v>354</v>
      </c>
      <c r="M1021" s="2"/>
      <c r="N1021" s="2"/>
      <c r="O1021" s="2"/>
    </row>
    <row r="1022" spans="1:15" ht="11.25" customHeight="1" x14ac:dyDescent="0.25">
      <c r="A1022" s="10" t="str">
        <f t="shared" si="135"/>
        <v>OFICINAVENCIDOS - BODEGA OFICINA VENCIDOS- MAL ESTADO</v>
      </c>
      <c r="B1022" s="10">
        <f t="shared" si="136"/>
        <v>220015</v>
      </c>
      <c r="C1022" s="10" t="str">
        <f t="shared" si="137"/>
        <v>CERADERM GEL 60 ML. MMR</v>
      </c>
      <c r="D1022" s="10">
        <f t="shared" si="140"/>
        <v>61411</v>
      </c>
      <c r="E1022" s="13" t="str">
        <f t="shared" si="141"/>
        <v>30/11/2017</v>
      </c>
      <c r="F1022" s="10">
        <f t="shared" si="142"/>
        <v>2</v>
      </c>
      <c r="G1022" s="1" t="str">
        <f t="shared" si="138"/>
        <v>220015OFICINAVENCIDOS - BODEGA OFICINA VENCIDOS- MAL ESTADO</v>
      </c>
      <c r="H1022" s="1">
        <f t="shared" si="139"/>
        <v>0</v>
      </c>
      <c r="I1022" s="1" t="str">
        <f t="shared" si="143"/>
        <v>.</v>
      </c>
      <c r="K1022" s="2"/>
      <c r="L1022" s="2"/>
      <c r="M1022" s="2">
        <v>61411</v>
      </c>
      <c r="N1022" s="4">
        <v>43069</v>
      </c>
      <c r="O1022" s="2" t="s">
        <v>43</v>
      </c>
    </row>
    <row r="1023" spans="1:15" ht="11.25" customHeight="1" x14ac:dyDescent="0.25">
      <c r="A1023" s="10" t="str">
        <f t="shared" si="135"/>
        <v>PERILOGISTIC - BOD PERILOGISTIC LIBERAD0S</v>
      </c>
      <c r="B1023" s="10">
        <f t="shared" si="136"/>
        <v>220015</v>
      </c>
      <c r="C1023" s="10" t="str">
        <f t="shared" si="137"/>
        <v>CERADERM GEL 60 ML. MMR</v>
      </c>
      <c r="D1023" s="10">
        <f t="shared" si="140"/>
        <v>0</v>
      </c>
      <c r="E1023" s="13" t="str">
        <f t="shared" si="141"/>
        <v>0</v>
      </c>
      <c r="F1023" s="10" t="str">
        <f t="shared" si="142"/>
        <v/>
      </c>
      <c r="G1023" s="1" t="str">
        <f t="shared" si="138"/>
        <v>220015PERILOGISTIC - BOD PERILOGISTIC LIBERAD0S</v>
      </c>
      <c r="H1023" s="1" t="str">
        <f t="shared" si="139"/>
        <v>PERILOGISTIC - BOD PERILOGISTIC LIBERAD0S</v>
      </c>
      <c r="I1023" s="1" t="str">
        <f t="shared" si="143"/>
        <v>.</v>
      </c>
      <c r="K1023" s="2"/>
      <c r="L1023" s="2" t="s">
        <v>30</v>
      </c>
      <c r="M1023" s="2"/>
      <c r="N1023" s="2"/>
      <c r="O1023" s="2"/>
    </row>
    <row r="1024" spans="1:15" ht="11.25" customHeight="1" x14ac:dyDescent="0.25">
      <c r="A1024" s="10" t="str">
        <f t="shared" si="135"/>
        <v>PERILOGISTIC - BOD PERILOGISTIC LIBERAD0S</v>
      </c>
      <c r="B1024" s="10">
        <f t="shared" si="136"/>
        <v>220015</v>
      </c>
      <c r="C1024" s="10" t="str">
        <f t="shared" si="137"/>
        <v>CERADERM GEL 60 ML. MMR</v>
      </c>
      <c r="D1024" s="10">
        <f t="shared" si="140"/>
        <v>61441</v>
      </c>
      <c r="E1024" s="13" t="str">
        <f t="shared" si="141"/>
        <v>30/11/2017</v>
      </c>
      <c r="F1024" s="10">
        <f t="shared" si="142"/>
        <v>263</v>
      </c>
      <c r="G1024" s="1" t="str">
        <f t="shared" si="138"/>
        <v>220015PERILOGISTIC - BOD PERILOGISTIC LIBERAD0S</v>
      </c>
      <c r="H1024" s="1">
        <f t="shared" si="139"/>
        <v>0</v>
      </c>
      <c r="I1024" s="1" t="str">
        <f t="shared" si="143"/>
        <v>.</v>
      </c>
      <c r="K1024" s="2"/>
      <c r="L1024" s="2"/>
      <c r="M1024" s="2">
        <v>61441</v>
      </c>
      <c r="N1024" s="4">
        <v>43069</v>
      </c>
      <c r="O1024" s="2" t="s">
        <v>382</v>
      </c>
    </row>
    <row r="1025" spans="1:15" ht="11.25" customHeight="1" x14ac:dyDescent="0.25">
      <c r="A1025" s="10" t="str">
        <f t="shared" si="135"/>
        <v>PERILOGISTIC - BOD PERILOGISTIC LIBERAD0S</v>
      </c>
      <c r="B1025" s="10">
        <f t="shared" si="136"/>
        <v>220017</v>
      </c>
      <c r="C1025" s="10" t="str">
        <f t="shared" si="137"/>
        <v>CERADERM GEL SACHETS 3 GR MMR</v>
      </c>
      <c r="D1025" s="10">
        <f t="shared" si="140"/>
        <v>0</v>
      </c>
      <c r="E1025" s="13" t="str">
        <f t="shared" si="141"/>
        <v>0</v>
      </c>
      <c r="F1025" s="10" t="str">
        <f t="shared" si="142"/>
        <v/>
      </c>
      <c r="G1025" s="1" t="str">
        <f t="shared" si="138"/>
        <v>220017PERILOGISTIC - BOD PERILOGISTIC LIBERAD0S</v>
      </c>
      <c r="H1025" s="1">
        <f t="shared" si="139"/>
        <v>0</v>
      </c>
      <c r="I1025" s="1">
        <f t="shared" si="143"/>
        <v>220017</v>
      </c>
      <c r="K1025" s="2" t="s">
        <v>383</v>
      </c>
      <c r="L1025" s="2"/>
      <c r="M1025" s="2"/>
      <c r="N1025" s="2"/>
      <c r="O1025" s="2"/>
    </row>
    <row r="1026" spans="1:15" ht="11.25" customHeight="1" x14ac:dyDescent="0.25">
      <c r="A1026" s="10" t="str">
        <f t="shared" si="135"/>
        <v>OFICINA - BODEGA OFICINA</v>
      </c>
      <c r="B1026" s="10">
        <f t="shared" si="136"/>
        <v>220017</v>
      </c>
      <c r="C1026" s="10" t="str">
        <f t="shared" si="137"/>
        <v>CERADERM GEL SACHETS 3 GR MMR</v>
      </c>
      <c r="D1026" s="10">
        <f t="shared" si="140"/>
        <v>0</v>
      </c>
      <c r="E1026" s="13" t="str">
        <f t="shared" si="141"/>
        <v>0</v>
      </c>
      <c r="F1026" s="10" t="str">
        <f t="shared" si="142"/>
        <v/>
      </c>
      <c r="G1026" s="1" t="str">
        <f t="shared" si="138"/>
        <v>220017OFICINA - BODEGA OFICINA</v>
      </c>
      <c r="H1026" s="1" t="str">
        <f t="shared" si="139"/>
        <v>OFICINA - BODEGA OFICINA</v>
      </c>
      <c r="I1026" s="1" t="str">
        <f t="shared" si="143"/>
        <v>.</v>
      </c>
      <c r="K1026" s="2"/>
      <c r="L1026" s="2" t="s">
        <v>19</v>
      </c>
      <c r="M1026" s="2"/>
      <c r="N1026" s="2"/>
      <c r="O1026" s="2"/>
    </row>
    <row r="1027" spans="1:15" ht="11.25" customHeight="1" x14ac:dyDescent="0.25">
      <c r="A1027" s="10" t="str">
        <f t="shared" si="135"/>
        <v>OFICINA - BODEGA OFICINA</v>
      </c>
      <c r="B1027" s="10">
        <f t="shared" si="136"/>
        <v>220017</v>
      </c>
      <c r="C1027" s="10" t="str">
        <f t="shared" si="137"/>
        <v>CERADERM GEL SACHETS 3 GR MMR</v>
      </c>
      <c r="D1027" s="10">
        <f t="shared" si="140"/>
        <v>61128</v>
      </c>
      <c r="E1027" s="13" t="str">
        <f t="shared" si="141"/>
        <v>28/2/2018</v>
      </c>
      <c r="F1027" s="10">
        <f t="shared" si="142"/>
        <v>860</v>
      </c>
      <c r="G1027" s="1" t="str">
        <f t="shared" si="138"/>
        <v>220017OFICINA - BODEGA OFICINA</v>
      </c>
      <c r="H1027" s="1">
        <f t="shared" si="139"/>
        <v>0</v>
      </c>
      <c r="I1027" s="1" t="str">
        <f t="shared" si="143"/>
        <v>.</v>
      </c>
      <c r="K1027" s="2"/>
      <c r="L1027" s="2"/>
      <c r="M1027" s="2">
        <v>61128</v>
      </c>
      <c r="N1027" s="4">
        <v>43159</v>
      </c>
      <c r="O1027" s="2" t="s">
        <v>384</v>
      </c>
    </row>
    <row r="1028" spans="1:15" ht="11.25" customHeight="1" x14ac:dyDescent="0.25">
      <c r="A1028" s="10" t="str">
        <f t="shared" si="135"/>
        <v>OFICINA - BODEGA OFICINA</v>
      </c>
      <c r="B1028" s="10">
        <f t="shared" si="136"/>
        <v>220018</v>
      </c>
      <c r="C1028" s="10" t="str">
        <f t="shared" si="137"/>
        <v>CERADERM CREMA SACHETS 3 GR. MMR</v>
      </c>
      <c r="D1028" s="10">
        <f t="shared" si="140"/>
        <v>0</v>
      </c>
      <c r="E1028" s="13" t="str">
        <f t="shared" si="141"/>
        <v>0</v>
      </c>
      <c r="F1028" s="10" t="str">
        <f t="shared" si="142"/>
        <v/>
      </c>
      <c r="G1028" s="1" t="str">
        <f t="shared" si="138"/>
        <v>220018OFICINA - BODEGA OFICINA</v>
      </c>
      <c r="H1028" s="1">
        <f t="shared" si="139"/>
        <v>0</v>
      </c>
      <c r="I1028" s="1">
        <f t="shared" si="143"/>
        <v>220018</v>
      </c>
      <c r="K1028" s="2" t="s">
        <v>385</v>
      </c>
      <c r="L1028" s="2"/>
      <c r="M1028" s="2"/>
      <c r="N1028" s="2"/>
      <c r="O1028" s="2"/>
    </row>
    <row r="1029" spans="1:15" ht="11.25" customHeight="1" x14ac:dyDescent="0.25">
      <c r="A1029" s="10" t="str">
        <f t="shared" si="135"/>
        <v>OFICINA - BODEGA OFICINA</v>
      </c>
      <c r="B1029" s="10">
        <f t="shared" si="136"/>
        <v>220018</v>
      </c>
      <c r="C1029" s="10" t="str">
        <f t="shared" si="137"/>
        <v>CERADERM CREMA SACHETS 3 GR. MMR</v>
      </c>
      <c r="D1029" s="10">
        <f t="shared" si="140"/>
        <v>0</v>
      </c>
      <c r="E1029" s="13" t="str">
        <f t="shared" si="141"/>
        <v>0</v>
      </c>
      <c r="F1029" s="10" t="str">
        <f t="shared" si="142"/>
        <v/>
      </c>
      <c r="G1029" s="1" t="str">
        <f t="shared" si="138"/>
        <v>220018OFICINA - BODEGA OFICINA</v>
      </c>
      <c r="H1029" s="1" t="str">
        <f t="shared" si="139"/>
        <v>OFICINA - BODEGA OFICINA</v>
      </c>
      <c r="I1029" s="1" t="str">
        <f t="shared" si="143"/>
        <v>.</v>
      </c>
      <c r="K1029" s="2"/>
      <c r="L1029" s="2" t="s">
        <v>19</v>
      </c>
      <c r="M1029" s="2"/>
      <c r="N1029" s="2"/>
      <c r="O1029" s="2"/>
    </row>
    <row r="1030" spans="1:15" ht="11.25" customHeight="1" x14ac:dyDescent="0.25">
      <c r="A1030" s="10" t="str">
        <f t="shared" si="135"/>
        <v>OFICINA - BODEGA OFICINA</v>
      </c>
      <c r="B1030" s="10">
        <f t="shared" si="136"/>
        <v>220018</v>
      </c>
      <c r="C1030" s="10" t="str">
        <f t="shared" si="137"/>
        <v>CERADERM CREMA SACHETS 3 GR. MMR</v>
      </c>
      <c r="D1030" s="10">
        <f t="shared" si="140"/>
        <v>60933</v>
      </c>
      <c r="E1030" s="13" t="str">
        <f t="shared" si="141"/>
        <v>30/7/2019</v>
      </c>
      <c r="F1030" s="10">
        <f t="shared" si="142"/>
        <v>12340</v>
      </c>
      <c r="G1030" s="1" t="str">
        <f t="shared" si="138"/>
        <v>220018OFICINA - BODEGA OFICINA</v>
      </c>
      <c r="H1030" s="1">
        <f t="shared" si="139"/>
        <v>0</v>
      </c>
      <c r="I1030" s="1" t="str">
        <f t="shared" si="143"/>
        <v>.</v>
      </c>
      <c r="K1030" s="2"/>
      <c r="L1030" s="2"/>
      <c r="M1030" s="2">
        <v>60933</v>
      </c>
      <c r="N1030" s="4">
        <v>43676</v>
      </c>
      <c r="O1030" s="2" t="s">
        <v>386</v>
      </c>
    </row>
    <row r="1031" spans="1:15" ht="11.25" customHeight="1" x14ac:dyDescent="0.25">
      <c r="A1031" s="10" t="str">
        <f t="shared" si="135"/>
        <v>OFICINA - BODEGA OFICINA</v>
      </c>
      <c r="B1031" s="10">
        <f t="shared" si="136"/>
        <v>220028</v>
      </c>
      <c r="C1031" s="10" t="str">
        <f t="shared" si="137"/>
        <v>CERADERM SERUM 3 GR. SACHET MMR</v>
      </c>
      <c r="D1031" s="10">
        <f t="shared" si="140"/>
        <v>0</v>
      </c>
      <c r="E1031" s="13" t="str">
        <f t="shared" si="141"/>
        <v>0</v>
      </c>
      <c r="F1031" s="10" t="str">
        <f t="shared" si="142"/>
        <v/>
      </c>
      <c r="G1031" s="1" t="str">
        <f t="shared" si="138"/>
        <v>220028OFICINA - BODEGA OFICINA</v>
      </c>
      <c r="H1031" s="1">
        <f t="shared" si="139"/>
        <v>0</v>
      </c>
      <c r="I1031" s="1">
        <f t="shared" si="143"/>
        <v>220028</v>
      </c>
      <c r="K1031" s="2" t="s">
        <v>387</v>
      </c>
      <c r="L1031" s="2"/>
      <c r="M1031" s="2"/>
      <c r="N1031" s="2"/>
      <c r="O1031" s="2"/>
    </row>
    <row r="1032" spans="1:15" ht="11.25" customHeight="1" x14ac:dyDescent="0.25">
      <c r="A1032" s="10" t="str">
        <f t="shared" ref="A1032:A1095" si="144">IF(H1032=0,A1031,H1032)</f>
        <v>OFICINA - BODEGA OFICINA</v>
      </c>
      <c r="B1032" s="10">
        <f t="shared" ref="B1032:B1095" si="145">IF(I1032=".",B1031,I1032)</f>
        <v>220028</v>
      </c>
      <c r="C1032" s="10" t="str">
        <f t="shared" ref="C1032:C1095" si="146">UPPER(IF(I1032=".",C1031,MID(K1032,13,80)))</f>
        <v>CERADERM SERUM 3 GR. SACHET MMR</v>
      </c>
      <c r="D1032" s="10">
        <f t="shared" si="140"/>
        <v>0</v>
      </c>
      <c r="E1032" s="13" t="str">
        <f t="shared" si="141"/>
        <v>0</v>
      </c>
      <c r="F1032" s="10" t="str">
        <f t="shared" si="142"/>
        <v/>
      </c>
      <c r="G1032" s="1" t="str">
        <f t="shared" ref="G1032:G1095" si="147">+B1032&amp;A1032</f>
        <v>220028OFICINA - BODEGA OFICINA</v>
      </c>
      <c r="H1032" s="1" t="str">
        <f t="shared" ref="H1032:H1095" si="148">+L1032</f>
        <v>OFICINA - BODEGA OFICINA</v>
      </c>
      <c r="I1032" s="1" t="str">
        <f t="shared" si="143"/>
        <v>.</v>
      </c>
      <c r="K1032" s="2"/>
      <c r="L1032" s="2" t="s">
        <v>19</v>
      </c>
      <c r="M1032" s="2"/>
      <c r="N1032" s="2"/>
      <c r="O1032" s="2"/>
    </row>
    <row r="1033" spans="1:15" ht="11.25" customHeight="1" x14ac:dyDescent="0.25">
      <c r="A1033" s="10" t="str">
        <f t="shared" si="144"/>
        <v>OFICINA - BODEGA OFICINA</v>
      </c>
      <c r="B1033" s="10">
        <f t="shared" si="145"/>
        <v>220028</v>
      </c>
      <c r="C1033" s="10" t="str">
        <f t="shared" si="146"/>
        <v>CERADERM SERUM 3 GR. SACHET MMR</v>
      </c>
      <c r="D1033" s="10">
        <f t="shared" ref="D1033:D1096" si="149">IF(IFERROR(+M1033,"")&lt;&gt;"    0/1/1900",IFERROR(+M1033,""),0)</f>
        <v>42261</v>
      </c>
      <c r="E1033" s="13" t="str">
        <f t="shared" ref="E1033:E1096" si="150">IF(IFERROR(DAY(N1033)&amp;"/"&amp;MONTH(N1033)&amp;"/"&amp;YEAR(N1033),"")="0/1/1900","0",IFERROR(DAY(N1033)&amp;"/"&amp;MONTH(N1033)&amp;"/"&amp;YEAR(N1033),""))</f>
        <v>30/8/2017</v>
      </c>
      <c r="F1033" s="10">
        <f t="shared" ref="F1033:F1096" si="151">IFERROR(IF($A$2&lt;N1033,VALUE(MID(O1033,1,LEN(O1033)-3)),""),"")</f>
        <v>48</v>
      </c>
      <c r="G1033" s="1" t="str">
        <f t="shared" si="147"/>
        <v>220028OFICINA - BODEGA OFICINA</v>
      </c>
      <c r="H1033" s="1">
        <f t="shared" si="148"/>
        <v>0</v>
      </c>
      <c r="I1033" s="1" t="str">
        <f t="shared" ref="I1033:I1096" si="152">IFERROR(VALUE(MID(K1033,4,6)),".")</f>
        <v>.</v>
      </c>
      <c r="K1033" s="2"/>
      <c r="L1033" s="2"/>
      <c r="M1033" s="2">
        <v>42261</v>
      </c>
      <c r="N1033" s="4">
        <v>42977</v>
      </c>
      <c r="O1033" s="2" t="s">
        <v>388</v>
      </c>
    </row>
    <row r="1034" spans="1:15" ht="11.25" customHeight="1" x14ac:dyDescent="0.25">
      <c r="A1034" s="10" t="str">
        <f t="shared" si="144"/>
        <v>OFICINA - BODEGA OFICINA</v>
      </c>
      <c r="B1034" s="10">
        <f t="shared" si="145"/>
        <v>220028</v>
      </c>
      <c r="C1034" s="10" t="str">
        <f t="shared" si="146"/>
        <v>CERADERM SERUM 3 GR. SACHET MMR</v>
      </c>
      <c r="D1034" s="10">
        <f t="shared" si="149"/>
        <v>60578</v>
      </c>
      <c r="E1034" s="13" t="str">
        <f t="shared" si="150"/>
        <v>30/4/2019</v>
      </c>
      <c r="F1034" s="10">
        <f t="shared" si="151"/>
        <v>883</v>
      </c>
      <c r="G1034" s="1" t="str">
        <f t="shared" si="147"/>
        <v>220028OFICINA - BODEGA OFICINA</v>
      </c>
      <c r="H1034" s="1">
        <f t="shared" si="148"/>
        <v>0</v>
      </c>
      <c r="I1034" s="1" t="str">
        <f t="shared" si="152"/>
        <v>.</v>
      </c>
      <c r="K1034" s="2"/>
      <c r="L1034" s="2"/>
      <c r="M1034" s="2">
        <v>60578</v>
      </c>
      <c r="N1034" s="4">
        <v>43585</v>
      </c>
      <c r="O1034" s="2" t="s">
        <v>389</v>
      </c>
    </row>
    <row r="1035" spans="1:15" ht="11.25" customHeight="1" x14ac:dyDescent="0.25">
      <c r="A1035" s="10" t="str">
        <f t="shared" si="144"/>
        <v>OFICINA - BODEGA OFICINA</v>
      </c>
      <c r="B1035" s="10">
        <f t="shared" si="145"/>
        <v>220030</v>
      </c>
      <c r="C1035" s="10" t="str">
        <f t="shared" si="146"/>
        <v>DERMABLOCK CITY 50 ML.</v>
      </c>
      <c r="D1035" s="10">
        <f t="shared" si="149"/>
        <v>0</v>
      </c>
      <c r="E1035" s="13" t="str">
        <f t="shared" si="150"/>
        <v>0</v>
      </c>
      <c r="F1035" s="10" t="str">
        <f t="shared" si="151"/>
        <v/>
      </c>
      <c r="G1035" s="1" t="str">
        <f t="shared" si="147"/>
        <v>220030OFICINA - BODEGA OFICINA</v>
      </c>
      <c r="H1035" s="1">
        <f t="shared" si="148"/>
        <v>0</v>
      </c>
      <c r="I1035" s="1">
        <f t="shared" si="152"/>
        <v>220030</v>
      </c>
      <c r="K1035" s="2" t="s">
        <v>390</v>
      </c>
      <c r="L1035" s="2"/>
      <c r="M1035" s="2"/>
      <c r="N1035" s="2"/>
      <c r="O1035" s="2"/>
    </row>
    <row r="1036" spans="1:15" ht="11.25" customHeight="1" x14ac:dyDescent="0.25">
      <c r="A1036" s="10" t="str">
        <f t="shared" si="144"/>
        <v>JL - BODEGA JL</v>
      </c>
      <c r="B1036" s="10">
        <f t="shared" si="145"/>
        <v>220030</v>
      </c>
      <c r="C1036" s="10" t="str">
        <f t="shared" si="146"/>
        <v>DERMABLOCK CITY 50 ML.</v>
      </c>
      <c r="D1036" s="10">
        <f t="shared" si="149"/>
        <v>0</v>
      </c>
      <c r="E1036" s="13" t="str">
        <f t="shared" si="150"/>
        <v>0</v>
      </c>
      <c r="F1036" s="10" t="str">
        <f t="shared" si="151"/>
        <v/>
      </c>
      <c r="G1036" s="1" t="str">
        <f t="shared" si="147"/>
        <v>220030JL - BODEGA JL</v>
      </c>
      <c r="H1036" s="1" t="str">
        <f t="shared" si="148"/>
        <v>JL - BODEGA JL</v>
      </c>
      <c r="I1036" s="1" t="str">
        <f t="shared" si="152"/>
        <v>.</v>
      </c>
      <c r="K1036" s="2"/>
      <c r="L1036" s="2" t="s">
        <v>40</v>
      </c>
      <c r="M1036" s="2"/>
      <c r="N1036" s="2"/>
      <c r="O1036" s="2"/>
    </row>
    <row r="1037" spans="1:15" ht="11.25" customHeight="1" x14ac:dyDescent="0.25">
      <c r="A1037" s="10" t="str">
        <f t="shared" si="144"/>
        <v>JL - BODEGA JL</v>
      </c>
      <c r="B1037" s="10">
        <f t="shared" si="145"/>
        <v>220030</v>
      </c>
      <c r="C1037" s="10" t="str">
        <f t="shared" si="146"/>
        <v>DERMABLOCK CITY 50 ML.</v>
      </c>
      <c r="D1037" s="10">
        <f t="shared" si="149"/>
        <v>41321</v>
      </c>
      <c r="E1037" s="13" t="str">
        <f t="shared" si="150"/>
        <v>30/11/2015</v>
      </c>
      <c r="F1037" s="10">
        <f t="shared" si="151"/>
        <v>10</v>
      </c>
      <c r="G1037" s="1" t="str">
        <f t="shared" si="147"/>
        <v>220030JL - BODEGA JL</v>
      </c>
      <c r="H1037" s="1">
        <f t="shared" si="148"/>
        <v>0</v>
      </c>
      <c r="I1037" s="1" t="str">
        <f t="shared" si="152"/>
        <v>.</v>
      </c>
      <c r="K1037" s="2"/>
      <c r="L1037" s="2"/>
      <c r="M1037" s="2">
        <v>41321</v>
      </c>
      <c r="N1037" s="4">
        <v>42338</v>
      </c>
      <c r="O1037" s="2" t="s">
        <v>137</v>
      </c>
    </row>
    <row r="1038" spans="1:15" ht="11.25" customHeight="1" x14ac:dyDescent="0.25">
      <c r="A1038" s="10" t="str">
        <f t="shared" si="144"/>
        <v>OFICINA - BODEGA OFICINA</v>
      </c>
      <c r="B1038" s="10">
        <f t="shared" si="145"/>
        <v>220030</v>
      </c>
      <c r="C1038" s="10" t="str">
        <f t="shared" si="146"/>
        <v>DERMABLOCK CITY 50 ML.</v>
      </c>
      <c r="D1038" s="10">
        <f t="shared" si="149"/>
        <v>0</v>
      </c>
      <c r="E1038" s="13" t="str">
        <f t="shared" si="150"/>
        <v>0</v>
      </c>
      <c r="F1038" s="10" t="str">
        <f t="shared" si="151"/>
        <v/>
      </c>
      <c r="G1038" s="1" t="str">
        <f t="shared" si="147"/>
        <v>220030OFICINA - BODEGA OFICINA</v>
      </c>
      <c r="H1038" s="1" t="str">
        <f t="shared" si="148"/>
        <v>OFICINA - BODEGA OFICINA</v>
      </c>
      <c r="I1038" s="1" t="str">
        <f t="shared" si="152"/>
        <v>.</v>
      </c>
      <c r="K1038" s="2"/>
      <c r="L1038" s="2" t="s">
        <v>19</v>
      </c>
      <c r="M1038" s="2"/>
      <c r="N1038" s="2"/>
      <c r="O1038" s="2"/>
    </row>
    <row r="1039" spans="1:15" ht="11.25" customHeight="1" x14ac:dyDescent="0.25">
      <c r="A1039" s="10" t="str">
        <f t="shared" si="144"/>
        <v>OFICINA - BODEGA OFICINA</v>
      </c>
      <c r="B1039" s="10">
        <f t="shared" si="145"/>
        <v>220030</v>
      </c>
      <c r="C1039" s="10" t="str">
        <f t="shared" si="146"/>
        <v>DERMABLOCK CITY 50 ML.</v>
      </c>
      <c r="D1039" s="10">
        <f t="shared" si="149"/>
        <v>21461</v>
      </c>
      <c r="E1039" s="13" t="str">
        <f t="shared" si="150"/>
        <v>30/11/2013</v>
      </c>
      <c r="F1039" s="10">
        <f t="shared" si="151"/>
        <v>2</v>
      </c>
      <c r="G1039" s="1" t="str">
        <f t="shared" si="147"/>
        <v>220030OFICINA - BODEGA OFICINA</v>
      </c>
      <c r="H1039" s="1">
        <f t="shared" si="148"/>
        <v>0</v>
      </c>
      <c r="I1039" s="1" t="str">
        <f t="shared" si="152"/>
        <v>.</v>
      </c>
      <c r="K1039" s="2"/>
      <c r="L1039" s="2"/>
      <c r="M1039" s="2">
        <v>21461</v>
      </c>
      <c r="N1039" s="4">
        <v>41608</v>
      </c>
      <c r="O1039" s="2" t="s">
        <v>43</v>
      </c>
    </row>
    <row r="1040" spans="1:15" ht="11.25" customHeight="1" x14ac:dyDescent="0.25">
      <c r="A1040" s="10" t="str">
        <f t="shared" si="144"/>
        <v>OFICINA - BODEGA OFICINA</v>
      </c>
      <c r="B1040" s="10">
        <f t="shared" si="145"/>
        <v>220030</v>
      </c>
      <c r="C1040" s="10" t="str">
        <f t="shared" si="146"/>
        <v>DERMABLOCK CITY 50 ML.</v>
      </c>
      <c r="D1040" s="10" t="str">
        <f t="shared" si="149"/>
        <v>41321-1</v>
      </c>
      <c r="E1040" s="13" t="str">
        <f t="shared" si="150"/>
        <v>30/5/2017</v>
      </c>
      <c r="F1040" s="10">
        <f t="shared" si="151"/>
        <v>139</v>
      </c>
      <c r="G1040" s="1" t="str">
        <f t="shared" si="147"/>
        <v>220030OFICINA - BODEGA OFICINA</v>
      </c>
      <c r="H1040" s="1">
        <f t="shared" si="148"/>
        <v>0</v>
      </c>
      <c r="I1040" s="1" t="str">
        <f t="shared" si="152"/>
        <v>.</v>
      </c>
      <c r="K1040" s="2"/>
      <c r="L1040" s="2"/>
      <c r="M1040" s="2" t="s">
        <v>391</v>
      </c>
      <c r="N1040" s="4">
        <v>42885</v>
      </c>
      <c r="O1040" s="2" t="s">
        <v>392</v>
      </c>
    </row>
    <row r="1041" spans="1:15" ht="11.25" customHeight="1" x14ac:dyDescent="0.25">
      <c r="A1041" s="10" t="str">
        <f t="shared" si="144"/>
        <v>PERILOGISTIC - BOD PERILOGISTIC LIBERAD0S</v>
      </c>
      <c r="B1041" s="10">
        <f t="shared" si="145"/>
        <v>220030</v>
      </c>
      <c r="C1041" s="10" t="str">
        <f t="shared" si="146"/>
        <v>DERMABLOCK CITY 50 ML.</v>
      </c>
      <c r="D1041" s="10">
        <f t="shared" si="149"/>
        <v>0</v>
      </c>
      <c r="E1041" s="13" t="str">
        <f t="shared" si="150"/>
        <v>0</v>
      </c>
      <c r="F1041" s="10" t="str">
        <f t="shared" si="151"/>
        <v/>
      </c>
      <c r="G1041" s="1" t="str">
        <f t="shared" si="147"/>
        <v>220030PERILOGISTIC - BOD PERILOGISTIC LIBERAD0S</v>
      </c>
      <c r="H1041" s="1" t="str">
        <f t="shared" si="148"/>
        <v>PERILOGISTIC - BOD PERILOGISTIC LIBERAD0S</v>
      </c>
      <c r="I1041" s="1" t="str">
        <f t="shared" si="152"/>
        <v>.</v>
      </c>
      <c r="K1041" s="2"/>
      <c r="L1041" s="2" t="s">
        <v>30</v>
      </c>
      <c r="M1041" s="2"/>
      <c r="N1041" s="2"/>
      <c r="O1041" s="2"/>
    </row>
    <row r="1042" spans="1:15" ht="11.25" customHeight="1" x14ac:dyDescent="0.25">
      <c r="A1042" s="10" t="str">
        <f t="shared" si="144"/>
        <v>PERILOGISTIC - BOD PERILOGISTIC LIBERAD0S</v>
      </c>
      <c r="B1042" s="10">
        <f t="shared" si="145"/>
        <v>220030</v>
      </c>
      <c r="C1042" s="10" t="str">
        <f t="shared" si="146"/>
        <v>DERMABLOCK CITY 50 ML.</v>
      </c>
      <c r="D1042" s="10" t="str">
        <f t="shared" si="149"/>
        <v>41321-1</v>
      </c>
      <c r="E1042" s="13" t="str">
        <f t="shared" si="150"/>
        <v>30/5/2017</v>
      </c>
      <c r="F1042" s="10">
        <f t="shared" si="151"/>
        <v>42</v>
      </c>
      <c r="G1042" s="1" t="str">
        <f t="shared" si="147"/>
        <v>220030PERILOGISTIC - BOD PERILOGISTIC LIBERAD0S</v>
      </c>
      <c r="H1042" s="1">
        <f t="shared" si="148"/>
        <v>0</v>
      </c>
      <c r="I1042" s="1" t="str">
        <f t="shared" si="152"/>
        <v>.</v>
      </c>
      <c r="K1042" s="2"/>
      <c r="L1042" s="2"/>
      <c r="M1042" s="2" t="s">
        <v>391</v>
      </c>
      <c r="N1042" s="4">
        <v>42885</v>
      </c>
      <c r="O1042" s="2" t="s">
        <v>74</v>
      </c>
    </row>
    <row r="1043" spans="1:15" ht="11.25" customHeight="1" x14ac:dyDescent="0.25">
      <c r="A1043" s="10" t="str">
        <f t="shared" si="144"/>
        <v>PERILOGISTIC - BOD PERILOGISTIC LIBERAD0S</v>
      </c>
      <c r="B1043" s="10">
        <f t="shared" si="145"/>
        <v>220030</v>
      </c>
      <c r="C1043" s="10" t="str">
        <f t="shared" si="146"/>
        <v>DERMABLOCK CITY 50 ML.</v>
      </c>
      <c r="D1043" s="10">
        <f t="shared" si="149"/>
        <v>62231</v>
      </c>
      <c r="E1043" s="13" t="str">
        <f t="shared" si="150"/>
        <v>30/8/2019</v>
      </c>
      <c r="F1043" s="10">
        <f t="shared" si="151"/>
        <v>1738</v>
      </c>
      <c r="G1043" s="1" t="str">
        <f t="shared" si="147"/>
        <v>220030PERILOGISTIC - BOD PERILOGISTIC LIBERAD0S</v>
      </c>
      <c r="H1043" s="1">
        <f t="shared" si="148"/>
        <v>0</v>
      </c>
      <c r="I1043" s="1" t="str">
        <f t="shared" si="152"/>
        <v>.</v>
      </c>
      <c r="K1043" s="2"/>
      <c r="L1043" s="2"/>
      <c r="M1043" s="2">
        <v>62231</v>
      </c>
      <c r="N1043" s="4">
        <v>43707</v>
      </c>
      <c r="O1043" s="2" t="s">
        <v>393</v>
      </c>
    </row>
    <row r="1044" spans="1:15" ht="11.25" customHeight="1" x14ac:dyDescent="0.25">
      <c r="A1044" s="10" t="str">
        <f t="shared" si="144"/>
        <v>PERILOGISTIC01 - BOD PERILOGISTIC BAJA</v>
      </c>
      <c r="B1044" s="10">
        <f t="shared" si="145"/>
        <v>220030</v>
      </c>
      <c r="C1044" s="10" t="str">
        <f t="shared" si="146"/>
        <v>DERMABLOCK CITY 50 ML.</v>
      </c>
      <c r="D1044" s="10">
        <f t="shared" si="149"/>
        <v>0</v>
      </c>
      <c r="E1044" s="13" t="str">
        <f t="shared" si="150"/>
        <v>0</v>
      </c>
      <c r="F1044" s="10" t="str">
        <f t="shared" si="151"/>
        <v/>
      </c>
      <c r="G1044" s="1" t="str">
        <f t="shared" si="147"/>
        <v>220030PERILOGISTIC01 - BOD PERILOGISTIC BAJA</v>
      </c>
      <c r="H1044" s="1" t="str">
        <f t="shared" si="148"/>
        <v>PERILOGISTIC01 - BOD PERILOGISTIC BAJA</v>
      </c>
      <c r="I1044" s="1" t="str">
        <f t="shared" si="152"/>
        <v>.</v>
      </c>
      <c r="K1044" s="2"/>
      <c r="L1044" s="2" t="s">
        <v>52</v>
      </c>
      <c r="M1044" s="2"/>
      <c r="N1044" s="2"/>
      <c r="O1044" s="2"/>
    </row>
    <row r="1045" spans="1:15" ht="11.25" customHeight="1" x14ac:dyDescent="0.25">
      <c r="A1045" s="10" t="str">
        <f t="shared" si="144"/>
        <v>PERILOGISTIC01 - BOD PERILOGISTIC BAJA</v>
      </c>
      <c r="B1045" s="10">
        <f t="shared" si="145"/>
        <v>220030</v>
      </c>
      <c r="C1045" s="10" t="str">
        <f t="shared" si="146"/>
        <v>DERMABLOCK CITY 50 ML.</v>
      </c>
      <c r="D1045" s="10">
        <f t="shared" si="149"/>
        <v>41321</v>
      </c>
      <c r="E1045" s="13" t="str">
        <f t="shared" si="150"/>
        <v>30/11/2015</v>
      </c>
      <c r="F1045" s="10">
        <f t="shared" si="151"/>
        <v>15</v>
      </c>
      <c r="G1045" s="1" t="str">
        <f t="shared" si="147"/>
        <v>220030PERILOGISTIC01 - BOD PERILOGISTIC BAJA</v>
      </c>
      <c r="H1045" s="1">
        <f t="shared" si="148"/>
        <v>0</v>
      </c>
      <c r="I1045" s="1" t="str">
        <f t="shared" si="152"/>
        <v>.</v>
      </c>
      <c r="K1045" s="2"/>
      <c r="L1045" s="2"/>
      <c r="M1045" s="2">
        <v>41321</v>
      </c>
      <c r="N1045" s="4">
        <v>42338</v>
      </c>
      <c r="O1045" s="2" t="s">
        <v>159</v>
      </c>
    </row>
    <row r="1046" spans="1:15" ht="11.25" customHeight="1" x14ac:dyDescent="0.25">
      <c r="A1046" s="10" t="str">
        <f t="shared" si="144"/>
        <v>PERILOGISTIC05 - BOD PERILOGISTIC DEVOLUCION</v>
      </c>
      <c r="B1046" s="10">
        <f t="shared" si="145"/>
        <v>220030</v>
      </c>
      <c r="C1046" s="10" t="str">
        <f t="shared" si="146"/>
        <v>DERMABLOCK CITY 50 ML.</v>
      </c>
      <c r="D1046" s="10">
        <f t="shared" si="149"/>
        <v>0</v>
      </c>
      <c r="E1046" s="13" t="str">
        <f t="shared" si="150"/>
        <v>0</v>
      </c>
      <c r="F1046" s="10" t="str">
        <f t="shared" si="151"/>
        <v/>
      </c>
      <c r="G1046" s="1" t="str">
        <f t="shared" si="147"/>
        <v>220030PERILOGISTIC05 - BOD PERILOGISTIC DEVOLUCION</v>
      </c>
      <c r="H1046" s="1" t="str">
        <f t="shared" si="148"/>
        <v>PERILOGISTIC05 - BOD PERILOGISTIC DEVOLUCION</v>
      </c>
      <c r="I1046" s="1" t="str">
        <f t="shared" si="152"/>
        <v>.</v>
      </c>
      <c r="K1046" s="2"/>
      <c r="L1046" s="2" t="s">
        <v>187</v>
      </c>
      <c r="M1046" s="2"/>
      <c r="N1046" s="2"/>
      <c r="O1046" s="2"/>
    </row>
    <row r="1047" spans="1:15" ht="11.25" customHeight="1" x14ac:dyDescent="0.25">
      <c r="A1047" s="10" t="str">
        <f t="shared" si="144"/>
        <v>PERILOGISTIC05 - BOD PERILOGISTIC DEVOLUCION</v>
      </c>
      <c r="B1047" s="10">
        <f t="shared" si="145"/>
        <v>220030</v>
      </c>
      <c r="C1047" s="10" t="str">
        <f t="shared" si="146"/>
        <v>DERMABLOCK CITY 50 ML.</v>
      </c>
      <c r="D1047" s="10" t="str">
        <f t="shared" si="149"/>
        <v>41321-1</v>
      </c>
      <c r="E1047" s="13" t="str">
        <f t="shared" si="150"/>
        <v>30/5/2017</v>
      </c>
      <c r="F1047" s="10">
        <f t="shared" si="151"/>
        <v>4</v>
      </c>
      <c r="G1047" s="1" t="str">
        <f t="shared" si="147"/>
        <v>220030PERILOGISTIC05 - BOD PERILOGISTIC DEVOLUCION</v>
      </c>
      <c r="H1047" s="1">
        <f t="shared" si="148"/>
        <v>0</v>
      </c>
      <c r="I1047" s="1" t="str">
        <f t="shared" si="152"/>
        <v>.</v>
      </c>
      <c r="K1047" s="2"/>
      <c r="L1047" s="2"/>
      <c r="M1047" s="2" t="s">
        <v>391</v>
      </c>
      <c r="N1047" s="4">
        <v>42885</v>
      </c>
      <c r="O1047" s="2" t="s">
        <v>54</v>
      </c>
    </row>
    <row r="1048" spans="1:15" ht="11.25" customHeight="1" x14ac:dyDescent="0.25">
      <c r="A1048" s="10" t="str">
        <f t="shared" si="144"/>
        <v>POR FACTURAR - BODEGA POR FACTURAR</v>
      </c>
      <c r="B1048" s="10">
        <f t="shared" si="145"/>
        <v>220030</v>
      </c>
      <c r="C1048" s="10" t="str">
        <f t="shared" si="146"/>
        <v>DERMABLOCK CITY 50 ML.</v>
      </c>
      <c r="D1048" s="10">
        <f t="shared" si="149"/>
        <v>0</v>
      </c>
      <c r="E1048" s="13" t="str">
        <f t="shared" si="150"/>
        <v>0</v>
      </c>
      <c r="F1048" s="10" t="str">
        <f t="shared" si="151"/>
        <v/>
      </c>
      <c r="G1048" s="1" t="str">
        <f t="shared" si="147"/>
        <v>220030POR FACTURAR - BODEGA POR FACTURAR</v>
      </c>
      <c r="H1048" s="1" t="str">
        <f t="shared" si="148"/>
        <v>POR FACTURAR - BODEGA POR FACTURAR</v>
      </c>
      <c r="I1048" s="1" t="str">
        <f t="shared" si="152"/>
        <v>.</v>
      </c>
      <c r="K1048" s="2"/>
      <c r="L1048" s="2" t="s">
        <v>33</v>
      </c>
      <c r="M1048" s="2"/>
      <c r="N1048" s="2"/>
      <c r="O1048" s="2"/>
    </row>
    <row r="1049" spans="1:15" ht="11.25" customHeight="1" x14ac:dyDescent="0.25">
      <c r="A1049" s="10" t="str">
        <f t="shared" si="144"/>
        <v>POR FACTURAR - BODEGA POR FACTURAR</v>
      </c>
      <c r="B1049" s="10">
        <f t="shared" si="145"/>
        <v>220030</v>
      </c>
      <c r="C1049" s="10" t="str">
        <f t="shared" si="146"/>
        <v>DERMABLOCK CITY 50 ML.</v>
      </c>
      <c r="D1049" s="10">
        <f t="shared" si="149"/>
        <v>21461</v>
      </c>
      <c r="E1049" s="13" t="str">
        <f t="shared" si="150"/>
        <v>30/11/2013</v>
      </c>
      <c r="F1049" s="10">
        <f t="shared" si="151"/>
        <v>-2</v>
      </c>
      <c r="G1049" s="1" t="str">
        <f t="shared" si="147"/>
        <v>220030POR FACTURAR - BODEGA POR FACTURAR</v>
      </c>
      <c r="H1049" s="1">
        <f t="shared" si="148"/>
        <v>0</v>
      </c>
      <c r="I1049" s="1" t="str">
        <f t="shared" si="152"/>
        <v>.</v>
      </c>
      <c r="K1049" s="2"/>
      <c r="L1049" s="2"/>
      <c r="M1049" s="2">
        <v>21461</v>
      </c>
      <c r="N1049" s="4">
        <v>41608</v>
      </c>
      <c r="O1049" s="2" t="s">
        <v>394</v>
      </c>
    </row>
    <row r="1050" spans="1:15" ht="11.25" customHeight="1" x14ac:dyDescent="0.25">
      <c r="A1050" s="10" t="str">
        <f t="shared" si="144"/>
        <v>POR FACTURAR - BODEGA POR FACTURAR</v>
      </c>
      <c r="B1050" s="10">
        <f t="shared" si="145"/>
        <v>220030</v>
      </c>
      <c r="C1050" s="10" t="str">
        <f t="shared" si="146"/>
        <v>DERMABLOCK CITY 50 ML.</v>
      </c>
      <c r="D1050" s="10">
        <f t="shared" si="149"/>
        <v>0</v>
      </c>
      <c r="E1050" s="13" t="str">
        <f t="shared" si="150"/>
        <v/>
      </c>
      <c r="F1050" s="10" t="str">
        <f t="shared" si="151"/>
        <v/>
      </c>
      <c r="G1050" s="1" t="str">
        <f t="shared" si="147"/>
        <v>220030POR FACTURAR - BODEGA POR FACTURAR</v>
      </c>
      <c r="H1050" s="1">
        <f t="shared" si="148"/>
        <v>0</v>
      </c>
      <c r="I1050" s="1" t="str">
        <f t="shared" si="152"/>
        <v>.</v>
      </c>
      <c r="K1050" s="2" t="s">
        <v>85</v>
      </c>
      <c r="L1050" s="2"/>
      <c r="M1050" s="2"/>
      <c r="N1050" s="2" t="s">
        <v>395</v>
      </c>
      <c r="O1050" s="2"/>
    </row>
    <row r="1051" spans="1:15" ht="11.25" customHeight="1" x14ac:dyDescent="0.25">
      <c r="A1051" s="10" t="str">
        <f t="shared" si="144"/>
        <v>POR FACTURAR - BODEGA POR FACTURAR</v>
      </c>
      <c r="B1051" s="10">
        <f t="shared" si="145"/>
        <v>220030</v>
      </c>
      <c r="C1051" s="10" t="str">
        <f t="shared" si="146"/>
        <v>DERMABLOCK CITY 50 ML.</v>
      </c>
      <c r="D1051" s="10">
        <f t="shared" si="149"/>
        <v>0</v>
      </c>
      <c r="E1051" s="13" t="str">
        <f t="shared" si="150"/>
        <v>0</v>
      </c>
      <c r="F1051" s="10" t="str">
        <f t="shared" si="151"/>
        <v/>
      </c>
      <c r="G1051" s="1" t="str">
        <f t="shared" si="147"/>
        <v>220030POR FACTURAR - BODEGA POR FACTURAR</v>
      </c>
      <c r="H1051" s="1">
        <f t="shared" si="148"/>
        <v>0</v>
      </c>
      <c r="I1051" s="1" t="str">
        <f t="shared" si="152"/>
        <v>.</v>
      </c>
      <c r="K1051" s="2" t="s">
        <v>0</v>
      </c>
      <c r="L1051" s="2"/>
      <c r="M1051" s="2"/>
      <c r="N1051" s="2"/>
      <c r="O1051" s="2"/>
    </row>
    <row r="1052" spans="1:15" ht="11.25" customHeight="1" x14ac:dyDescent="0.25">
      <c r="A1052" s="10" t="str">
        <f t="shared" si="144"/>
        <v>POR FACTURAR - BODEGA POR FACTURAR</v>
      </c>
      <c r="B1052" s="10">
        <f t="shared" si="145"/>
        <v>220030</v>
      </c>
      <c r="C1052" s="10" t="str">
        <f t="shared" si="146"/>
        <v>DERMABLOCK CITY 50 ML.</v>
      </c>
      <c r="D1052" s="10">
        <f t="shared" si="149"/>
        <v>0</v>
      </c>
      <c r="E1052" s="13" t="str">
        <f t="shared" si="150"/>
        <v>0</v>
      </c>
      <c r="F1052" s="10" t="str">
        <f t="shared" si="151"/>
        <v/>
      </c>
      <c r="G1052" s="1" t="str">
        <f t="shared" si="147"/>
        <v>220030POR FACTURAR - BODEGA POR FACTURAR</v>
      </c>
      <c r="H1052" s="1">
        <f t="shared" si="148"/>
        <v>0</v>
      </c>
      <c r="I1052" s="1" t="str">
        <f t="shared" si="152"/>
        <v>.</v>
      </c>
      <c r="K1052" s="2" t="s">
        <v>1</v>
      </c>
      <c r="L1052" s="2"/>
      <c r="M1052" s="2"/>
      <c r="N1052" s="2"/>
      <c r="O1052" s="2"/>
    </row>
    <row r="1053" spans="1:15" ht="11.25" customHeight="1" x14ac:dyDescent="0.25">
      <c r="A1053" s="10" t="str">
        <f t="shared" si="144"/>
        <v>POR FACTURAR - BODEGA POR FACTURAR</v>
      </c>
      <c r="B1053" s="10">
        <f t="shared" si="145"/>
        <v>220030</v>
      </c>
      <c r="C1053" s="10" t="str">
        <f t="shared" si="146"/>
        <v>DERMABLOCK CITY 50 ML.</v>
      </c>
      <c r="D1053" s="10">
        <f t="shared" si="149"/>
        <v>0</v>
      </c>
      <c r="E1053" s="13" t="str">
        <f t="shared" si="150"/>
        <v>0</v>
      </c>
      <c r="F1053" s="10" t="str">
        <f t="shared" si="151"/>
        <v/>
      </c>
      <c r="G1053" s="1" t="str">
        <f t="shared" si="147"/>
        <v>220030POR FACTURAR - BODEGA POR FACTURAR</v>
      </c>
      <c r="H1053" s="1">
        <f t="shared" si="148"/>
        <v>0</v>
      </c>
      <c r="I1053" s="1" t="str">
        <f t="shared" si="152"/>
        <v>.</v>
      </c>
      <c r="K1053" s="2" t="s">
        <v>2</v>
      </c>
      <c r="L1053" s="2"/>
      <c r="M1053" s="2"/>
      <c r="N1053" s="2"/>
      <c r="O1053" s="2"/>
    </row>
    <row r="1054" spans="1:15" ht="11.25" customHeight="1" x14ac:dyDescent="0.25">
      <c r="A1054" s="10" t="str">
        <f t="shared" si="144"/>
        <v>Bodega</v>
      </c>
      <c r="B1054" s="10">
        <f t="shared" si="145"/>
        <v>220030</v>
      </c>
      <c r="C1054" s="10" t="str">
        <f t="shared" si="146"/>
        <v>DERMABLOCK CITY 50 ML.</v>
      </c>
      <c r="D1054" s="10">
        <f t="shared" si="149"/>
        <v>0</v>
      </c>
      <c r="E1054" s="13" t="str">
        <f t="shared" si="150"/>
        <v>0</v>
      </c>
      <c r="F1054" s="10" t="str">
        <f t="shared" si="151"/>
        <v/>
      </c>
      <c r="G1054" s="1" t="str">
        <f t="shared" si="147"/>
        <v>220030Bodega</v>
      </c>
      <c r="H1054" s="1" t="str">
        <f t="shared" si="148"/>
        <v>Bodega</v>
      </c>
      <c r="I1054" s="1" t="str">
        <f t="shared" si="152"/>
        <v>.</v>
      </c>
      <c r="K1054" s="2"/>
      <c r="L1054" s="2" t="s">
        <v>4</v>
      </c>
      <c r="M1054" s="2"/>
      <c r="N1054" s="2"/>
      <c r="O1054" s="2"/>
    </row>
    <row r="1055" spans="1:15" ht="11.25" customHeight="1" x14ac:dyDescent="0.25">
      <c r="A1055" s="10" t="str">
        <f t="shared" si="144"/>
        <v>Bodega</v>
      </c>
      <c r="B1055" s="10">
        <f t="shared" si="145"/>
        <v>220030</v>
      </c>
      <c r="C1055" s="10" t="str">
        <f t="shared" si="146"/>
        <v>DERMABLOCK CITY 50 ML.</v>
      </c>
      <c r="D1055" s="10" t="str">
        <f t="shared" si="149"/>
        <v>Lote</v>
      </c>
      <c r="E1055" s="13" t="str">
        <f t="shared" si="150"/>
        <v/>
      </c>
      <c r="F1055" s="10" t="str">
        <f t="shared" si="151"/>
        <v/>
      </c>
      <c r="G1055" s="1" t="str">
        <f t="shared" si="147"/>
        <v>220030Bodega</v>
      </c>
      <c r="H1055" s="1">
        <f t="shared" si="148"/>
        <v>0</v>
      </c>
      <c r="I1055" s="1" t="str">
        <f t="shared" si="152"/>
        <v>.</v>
      </c>
      <c r="K1055" s="2"/>
      <c r="L1055" s="2"/>
      <c r="M1055" s="2" t="s">
        <v>11</v>
      </c>
      <c r="N1055" s="2" t="s">
        <v>12</v>
      </c>
      <c r="O1055" s="2" t="s">
        <v>13</v>
      </c>
    </row>
    <row r="1056" spans="1:15" ht="11.25" customHeight="1" x14ac:dyDescent="0.25">
      <c r="A1056" s="10" t="str">
        <f t="shared" si="144"/>
        <v>Bodega</v>
      </c>
      <c r="B1056" s="10">
        <f t="shared" si="145"/>
        <v>220030</v>
      </c>
      <c r="C1056" s="10" t="str">
        <f t="shared" si="146"/>
        <v>DERMABLOCK CITY 50 ML.</v>
      </c>
      <c r="D1056" s="10">
        <f t="shared" si="149"/>
        <v>0</v>
      </c>
      <c r="E1056" s="13" t="str">
        <f t="shared" si="150"/>
        <v>0</v>
      </c>
      <c r="F1056" s="10" t="str">
        <f t="shared" si="151"/>
        <v/>
      </c>
      <c r="G1056" s="1" t="str">
        <f t="shared" si="147"/>
        <v>220030Bodega</v>
      </c>
      <c r="H1056" s="1">
        <f t="shared" si="148"/>
        <v>0</v>
      </c>
      <c r="I1056" s="1">
        <f t="shared" si="152"/>
        <v>220030</v>
      </c>
      <c r="K1056" s="2" t="s">
        <v>390</v>
      </c>
      <c r="L1056" s="2"/>
      <c r="M1056" s="2"/>
      <c r="N1056" s="2"/>
      <c r="O1056" s="2"/>
    </row>
    <row r="1057" spans="1:15" ht="11.25" customHeight="1" x14ac:dyDescent="0.25">
      <c r="A1057" s="10" t="str">
        <f t="shared" si="144"/>
        <v>POR FACTURAR - BODEGA POR FACTURAR</v>
      </c>
      <c r="B1057" s="10">
        <f t="shared" si="145"/>
        <v>220030</v>
      </c>
      <c r="C1057" s="10" t="str">
        <f t="shared" si="146"/>
        <v>DERMABLOCK CITY 50 ML.</v>
      </c>
      <c r="D1057" s="10">
        <f t="shared" si="149"/>
        <v>0</v>
      </c>
      <c r="E1057" s="13" t="str">
        <f t="shared" si="150"/>
        <v>0</v>
      </c>
      <c r="F1057" s="10" t="str">
        <f t="shared" si="151"/>
        <v/>
      </c>
      <c r="G1057" s="1" t="str">
        <f t="shared" si="147"/>
        <v>220030POR FACTURAR - BODEGA POR FACTURAR</v>
      </c>
      <c r="H1057" s="1" t="str">
        <f t="shared" si="148"/>
        <v>POR FACTURAR - BODEGA POR FACTURAR</v>
      </c>
      <c r="I1057" s="1" t="str">
        <f t="shared" si="152"/>
        <v>.</v>
      </c>
      <c r="K1057" s="2"/>
      <c r="L1057" s="2" t="s">
        <v>33</v>
      </c>
      <c r="M1057" s="2"/>
      <c r="N1057" s="2"/>
      <c r="O1057" s="2"/>
    </row>
    <row r="1058" spans="1:15" ht="11.25" customHeight="1" x14ac:dyDescent="0.25">
      <c r="A1058" s="10" t="str">
        <f t="shared" si="144"/>
        <v>POR FACTURAR - BODEGA POR FACTURAR</v>
      </c>
      <c r="B1058" s="10">
        <f t="shared" si="145"/>
        <v>220030</v>
      </c>
      <c r="C1058" s="10" t="str">
        <f t="shared" si="146"/>
        <v>DERMABLOCK CITY 50 ML.</v>
      </c>
      <c r="D1058" s="10" t="str">
        <f t="shared" si="149"/>
        <v>41321-1</v>
      </c>
      <c r="E1058" s="13" t="str">
        <f t="shared" si="150"/>
        <v>30/5/2017</v>
      </c>
      <c r="F1058" s="10">
        <f t="shared" si="151"/>
        <v>1</v>
      </c>
      <c r="G1058" s="1" t="str">
        <f t="shared" si="147"/>
        <v>220030POR FACTURAR - BODEGA POR FACTURAR</v>
      </c>
      <c r="H1058" s="1">
        <f t="shared" si="148"/>
        <v>0</v>
      </c>
      <c r="I1058" s="1" t="str">
        <f t="shared" si="152"/>
        <v>.</v>
      </c>
      <c r="K1058" s="2"/>
      <c r="L1058" s="2"/>
      <c r="M1058" s="2" t="s">
        <v>391</v>
      </c>
      <c r="N1058" s="4">
        <v>42885</v>
      </c>
      <c r="O1058" s="2" t="s">
        <v>53</v>
      </c>
    </row>
    <row r="1059" spans="1:15" ht="11.25" customHeight="1" x14ac:dyDescent="0.25">
      <c r="A1059" s="10" t="str">
        <f t="shared" si="144"/>
        <v>POR FACTURAR - BODEGA POR FACTURAR</v>
      </c>
      <c r="B1059" s="10">
        <f t="shared" si="145"/>
        <v>220030</v>
      </c>
      <c r="C1059" s="10" t="str">
        <f t="shared" si="146"/>
        <v>DERMABLOCK CITY 50 ML.</v>
      </c>
      <c r="D1059" s="10">
        <f t="shared" si="149"/>
        <v>62231</v>
      </c>
      <c r="E1059" s="13" t="str">
        <f t="shared" si="150"/>
        <v>30/8/2019</v>
      </c>
      <c r="F1059" s="10">
        <f t="shared" si="151"/>
        <v>3</v>
      </c>
      <c r="G1059" s="1" t="str">
        <f t="shared" si="147"/>
        <v>220030POR FACTURAR - BODEGA POR FACTURAR</v>
      </c>
      <c r="H1059" s="1">
        <f t="shared" si="148"/>
        <v>0</v>
      </c>
      <c r="I1059" s="1" t="str">
        <f t="shared" si="152"/>
        <v>.</v>
      </c>
      <c r="K1059" s="2"/>
      <c r="L1059" s="2"/>
      <c r="M1059" s="2">
        <v>62231</v>
      </c>
      <c r="N1059" s="4">
        <v>43707</v>
      </c>
      <c r="O1059" s="2" t="s">
        <v>31</v>
      </c>
    </row>
    <row r="1060" spans="1:15" ht="11.25" customHeight="1" x14ac:dyDescent="0.25">
      <c r="A1060" s="10" t="str">
        <f t="shared" si="144"/>
        <v>SALA DE VENTAS - BODEGA SALA DE VENTAS</v>
      </c>
      <c r="B1060" s="10">
        <f t="shared" si="145"/>
        <v>220030</v>
      </c>
      <c r="C1060" s="10" t="str">
        <f t="shared" si="146"/>
        <v>DERMABLOCK CITY 50 ML.</v>
      </c>
      <c r="D1060" s="10">
        <f t="shared" si="149"/>
        <v>0</v>
      </c>
      <c r="E1060" s="13" t="str">
        <f t="shared" si="150"/>
        <v>0</v>
      </c>
      <c r="F1060" s="10" t="str">
        <f t="shared" si="151"/>
        <v/>
      </c>
      <c r="G1060" s="1" t="str">
        <f t="shared" si="147"/>
        <v>220030SALA DE VENTAS - BODEGA SALA DE VENTAS</v>
      </c>
      <c r="H1060" s="1" t="str">
        <f t="shared" si="148"/>
        <v>SALA DE VENTAS - BODEGA SALA DE VENTAS</v>
      </c>
      <c r="I1060" s="1" t="str">
        <f t="shared" si="152"/>
        <v>.</v>
      </c>
      <c r="K1060" s="2"/>
      <c r="L1060" s="2" t="s">
        <v>109</v>
      </c>
      <c r="M1060" s="2"/>
      <c r="N1060" s="2"/>
      <c r="O1060" s="2"/>
    </row>
    <row r="1061" spans="1:15" ht="11.25" customHeight="1" x14ac:dyDescent="0.25">
      <c r="A1061" s="10" t="str">
        <f t="shared" si="144"/>
        <v>SALA DE VENTAS - BODEGA SALA DE VENTAS</v>
      </c>
      <c r="B1061" s="10">
        <f t="shared" si="145"/>
        <v>220030</v>
      </c>
      <c r="C1061" s="10" t="str">
        <f t="shared" si="146"/>
        <v>DERMABLOCK CITY 50 ML.</v>
      </c>
      <c r="D1061" s="10">
        <f t="shared" si="149"/>
        <v>60921</v>
      </c>
      <c r="E1061" s="13" t="str">
        <f t="shared" si="150"/>
        <v>31/10/2017</v>
      </c>
      <c r="F1061" s="10">
        <f t="shared" si="151"/>
        <v>4</v>
      </c>
      <c r="G1061" s="1" t="str">
        <f t="shared" si="147"/>
        <v>220030SALA DE VENTAS - BODEGA SALA DE VENTAS</v>
      </c>
      <c r="H1061" s="1">
        <f t="shared" si="148"/>
        <v>0</v>
      </c>
      <c r="I1061" s="1" t="str">
        <f t="shared" si="152"/>
        <v>.</v>
      </c>
      <c r="K1061" s="2"/>
      <c r="L1061" s="2"/>
      <c r="M1061" s="2">
        <v>60921</v>
      </c>
      <c r="N1061" s="4">
        <v>43039</v>
      </c>
      <c r="O1061" s="2" t="s">
        <v>54</v>
      </c>
    </row>
    <row r="1062" spans="1:15" ht="11.25" customHeight="1" x14ac:dyDescent="0.25">
      <c r="A1062" s="10" t="str">
        <f t="shared" si="144"/>
        <v>SALA DE VENTAS - BODEGA SALA DE VENTAS</v>
      </c>
      <c r="B1062" s="10">
        <f t="shared" si="145"/>
        <v>220032</v>
      </c>
      <c r="C1062" s="10" t="str">
        <f t="shared" si="146"/>
        <v>DERMABLOCK CITY SACHET 3 GR. MMR</v>
      </c>
      <c r="D1062" s="10">
        <f t="shared" si="149"/>
        <v>0</v>
      </c>
      <c r="E1062" s="13" t="str">
        <f t="shared" si="150"/>
        <v>0</v>
      </c>
      <c r="F1062" s="10" t="str">
        <f t="shared" si="151"/>
        <v/>
      </c>
      <c r="G1062" s="1" t="str">
        <f t="shared" si="147"/>
        <v>220032SALA DE VENTAS - BODEGA SALA DE VENTAS</v>
      </c>
      <c r="H1062" s="1">
        <f t="shared" si="148"/>
        <v>0</v>
      </c>
      <c r="I1062" s="1">
        <f t="shared" si="152"/>
        <v>220032</v>
      </c>
      <c r="K1062" s="2" t="s">
        <v>396</v>
      </c>
      <c r="L1062" s="2"/>
      <c r="M1062" s="2"/>
      <c r="N1062" s="2"/>
      <c r="O1062" s="2"/>
    </row>
    <row r="1063" spans="1:15" ht="11.25" customHeight="1" x14ac:dyDescent="0.25">
      <c r="A1063" s="10" t="str">
        <f t="shared" si="144"/>
        <v>OFICINA - BODEGA OFICINA</v>
      </c>
      <c r="B1063" s="10">
        <f t="shared" si="145"/>
        <v>220032</v>
      </c>
      <c r="C1063" s="10" t="str">
        <f t="shared" si="146"/>
        <v>DERMABLOCK CITY SACHET 3 GR. MMR</v>
      </c>
      <c r="D1063" s="10">
        <f t="shared" si="149"/>
        <v>0</v>
      </c>
      <c r="E1063" s="13" t="str">
        <f t="shared" si="150"/>
        <v>0</v>
      </c>
      <c r="F1063" s="10" t="str">
        <f t="shared" si="151"/>
        <v/>
      </c>
      <c r="G1063" s="1" t="str">
        <f t="shared" si="147"/>
        <v>220032OFICINA - BODEGA OFICINA</v>
      </c>
      <c r="H1063" s="1" t="str">
        <f t="shared" si="148"/>
        <v>OFICINA - BODEGA OFICINA</v>
      </c>
      <c r="I1063" s="1" t="str">
        <f t="shared" si="152"/>
        <v>.</v>
      </c>
      <c r="K1063" s="2"/>
      <c r="L1063" s="2" t="s">
        <v>19</v>
      </c>
      <c r="M1063" s="2"/>
      <c r="N1063" s="2"/>
      <c r="O1063" s="2"/>
    </row>
    <row r="1064" spans="1:15" ht="11.25" customHeight="1" x14ac:dyDescent="0.25">
      <c r="A1064" s="10" t="str">
        <f t="shared" si="144"/>
        <v>OFICINA - BODEGA OFICINA</v>
      </c>
      <c r="B1064" s="10">
        <f t="shared" si="145"/>
        <v>220032</v>
      </c>
      <c r="C1064" s="10" t="str">
        <f t="shared" si="146"/>
        <v>DERMABLOCK CITY SACHET 3 GR. MMR</v>
      </c>
      <c r="D1064" s="10">
        <f t="shared" si="149"/>
        <v>61106</v>
      </c>
      <c r="E1064" s="13" t="str">
        <f t="shared" si="150"/>
        <v>30/8/2018</v>
      </c>
      <c r="F1064" s="10">
        <f t="shared" si="151"/>
        <v>5770</v>
      </c>
      <c r="G1064" s="1" t="str">
        <f t="shared" si="147"/>
        <v>220032OFICINA - BODEGA OFICINA</v>
      </c>
      <c r="H1064" s="1">
        <f t="shared" si="148"/>
        <v>0</v>
      </c>
      <c r="I1064" s="1" t="str">
        <f t="shared" si="152"/>
        <v>.</v>
      </c>
      <c r="K1064" s="2"/>
      <c r="L1064" s="2"/>
      <c r="M1064" s="2">
        <v>61106</v>
      </c>
      <c r="N1064" s="4">
        <v>43342</v>
      </c>
      <c r="O1064" s="2" t="s">
        <v>397</v>
      </c>
    </row>
    <row r="1065" spans="1:15" ht="11.25" customHeight="1" x14ac:dyDescent="0.25">
      <c r="A1065" s="10" t="str">
        <f t="shared" si="144"/>
        <v>PERILOGISTIC - BOD PERILOGISTIC LIBERAD0S</v>
      </c>
      <c r="B1065" s="10">
        <f t="shared" si="145"/>
        <v>220032</v>
      </c>
      <c r="C1065" s="10" t="str">
        <f t="shared" si="146"/>
        <v>DERMABLOCK CITY SACHET 3 GR. MMR</v>
      </c>
      <c r="D1065" s="10">
        <f t="shared" si="149"/>
        <v>0</v>
      </c>
      <c r="E1065" s="13" t="str">
        <f t="shared" si="150"/>
        <v>0</v>
      </c>
      <c r="F1065" s="10" t="str">
        <f t="shared" si="151"/>
        <v/>
      </c>
      <c r="G1065" s="1" t="str">
        <f t="shared" si="147"/>
        <v>220032PERILOGISTIC - BOD PERILOGISTIC LIBERAD0S</v>
      </c>
      <c r="H1065" s="1" t="str">
        <f t="shared" si="148"/>
        <v>PERILOGISTIC - BOD PERILOGISTIC LIBERAD0S</v>
      </c>
      <c r="I1065" s="1" t="str">
        <f t="shared" si="152"/>
        <v>.</v>
      </c>
      <c r="K1065" s="2"/>
      <c r="L1065" s="2" t="s">
        <v>30</v>
      </c>
      <c r="M1065" s="2"/>
      <c r="N1065" s="2"/>
      <c r="O1065" s="2"/>
    </row>
    <row r="1066" spans="1:15" ht="11.25" customHeight="1" x14ac:dyDescent="0.25">
      <c r="A1066" s="10" t="str">
        <f t="shared" si="144"/>
        <v>PERILOGISTIC - BOD PERILOGISTIC LIBERAD0S</v>
      </c>
      <c r="B1066" s="10">
        <f t="shared" si="145"/>
        <v>220032</v>
      </c>
      <c r="C1066" s="10" t="str">
        <f t="shared" si="146"/>
        <v>DERMABLOCK CITY SACHET 3 GR. MMR</v>
      </c>
      <c r="D1066" s="10">
        <f t="shared" si="149"/>
        <v>61106</v>
      </c>
      <c r="E1066" s="13" t="str">
        <f t="shared" si="150"/>
        <v>30/8/2018</v>
      </c>
      <c r="F1066" s="10">
        <f t="shared" si="151"/>
        <v>6000</v>
      </c>
      <c r="G1066" s="1" t="str">
        <f t="shared" si="147"/>
        <v>220032PERILOGISTIC - BOD PERILOGISTIC LIBERAD0S</v>
      </c>
      <c r="H1066" s="1">
        <f t="shared" si="148"/>
        <v>0</v>
      </c>
      <c r="I1066" s="1" t="str">
        <f t="shared" si="152"/>
        <v>.</v>
      </c>
      <c r="K1066" s="2"/>
      <c r="L1066" s="2"/>
      <c r="M1066" s="2">
        <v>61106</v>
      </c>
      <c r="N1066" s="4">
        <v>43342</v>
      </c>
      <c r="O1066" s="2" t="s">
        <v>398</v>
      </c>
    </row>
    <row r="1067" spans="1:15" ht="11.25" customHeight="1" x14ac:dyDescent="0.25">
      <c r="A1067" s="10" t="str">
        <f t="shared" si="144"/>
        <v>PERILOGISTIC - BOD PERILOGISTIC LIBERAD0S</v>
      </c>
      <c r="B1067" s="10">
        <f t="shared" si="145"/>
        <v>220033</v>
      </c>
      <c r="C1067" s="10" t="str">
        <f t="shared" si="146"/>
        <v>DERMABLOCK CITY 50 GR. MMO</v>
      </c>
      <c r="D1067" s="10">
        <f t="shared" si="149"/>
        <v>0</v>
      </c>
      <c r="E1067" s="13" t="str">
        <f t="shared" si="150"/>
        <v>0</v>
      </c>
      <c r="F1067" s="10" t="str">
        <f t="shared" si="151"/>
        <v/>
      </c>
      <c r="G1067" s="1" t="str">
        <f t="shared" si="147"/>
        <v>220033PERILOGISTIC - BOD PERILOGISTIC LIBERAD0S</v>
      </c>
      <c r="H1067" s="1">
        <f t="shared" si="148"/>
        <v>0</v>
      </c>
      <c r="I1067" s="1">
        <f t="shared" si="152"/>
        <v>220033</v>
      </c>
      <c r="K1067" s="2" t="s">
        <v>399</v>
      </c>
      <c r="L1067" s="2"/>
      <c r="M1067" s="2"/>
      <c r="N1067" s="2"/>
      <c r="O1067" s="2"/>
    </row>
    <row r="1068" spans="1:15" ht="11.25" customHeight="1" x14ac:dyDescent="0.25">
      <c r="A1068" s="10" t="str">
        <f t="shared" si="144"/>
        <v>PERILOGISTIC01 - BOD PERILOGISTIC BAJA</v>
      </c>
      <c r="B1068" s="10">
        <f t="shared" si="145"/>
        <v>220033</v>
      </c>
      <c r="C1068" s="10" t="str">
        <f t="shared" si="146"/>
        <v>DERMABLOCK CITY 50 GR. MMO</v>
      </c>
      <c r="D1068" s="10">
        <f t="shared" si="149"/>
        <v>0</v>
      </c>
      <c r="E1068" s="13" t="str">
        <f t="shared" si="150"/>
        <v>0</v>
      </c>
      <c r="F1068" s="10" t="str">
        <f t="shared" si="151"/>
        <v/>
      </c>
      <c r="G1068" s="1" t="str">
        <f t="shared" si="147"/>
        <v>220033PERILOGISTIC01 - BOD PERILOGISTIC BAJA</v>
      </c>
      <c r="H1068" s="1" t="str">
        <f t="shared" si="148"/>
        <v>PERILOGISTIC01 - BOD PERILOGISTIC BAJA</v>
      </c>
      <c r="I1068" s="1" t="str">
        <f t="shared" si="152"/>
        <v>.</v>
      </c>
      <c r="K1068" s="2"/>
      <c r="L1068" s="2" t="s">
        <v>52</v>
      </c>
      <c r="M1068" s="2"/>
      <c r="N1068" s="2"/>
      <c r="O1068" s="2"/>
    </row>
    <row r="1069" spans="1:15" ht="11.25" customHeight="1" x14ac:dyDescent="0.25">
      <c r="A1069" s="10" t="str">
        <f t="shared" si="144"/>
        <v>PERILOGISTIC01 - BOD PERILOGISTIC BAJA</v>
      </c>
      <c r="B1069" s="10">
        <f t="shared" si="145"/>
        <v>220033</v>
      </c>
      <c r="C1069" s="10" t="str">
        <f t="shared" si="146"/>
        <v>DERMABLOCK CITY 50 GR. MMO</v>
      </c>
      <c r="D1069" s="10">
        <f t="shared" si="149"/>
        <v>41321</v>
      </c>
      <c r="E1069" s="13" t="str">
        <f t="shared" si="150"/>
        <v>30/11/2015</v>
      </c>
      <c r="F1069" s="10">
        <f t="shared" si="151"/>
        <v>3413</v>
      </c>
      <c r="G1069" s="1" t="str">
        <f t="shared" si="147"/>
        <v>220033PERILOGISTIC01 - BOD PERILOGISTIC BAJA</v>
      </c>
      <c r="H1069" s="1">
        <f t="shared" si="148"/>
        <v>0</v>
      </c>
      <c r="I1069" s="1" t="str">
        <f t="shared" si="152"/>
        <v>.</v>
      </c>
      <c r="K1069" s="2"/>
      <c r="L1069" s="2"/>
      <c r="M1069" s="2">
        <v>41321</v>
      </c>
      <c r="N1069" s="4">
        <v>42338</v>
      </c>
      <c r="O1069" s="2" t="s">
        <v>400</v>
      </c>
    </row>
    <row r="1070" spans="1:15" ht="11.25" customHeight="1" x14ac:dyDescent="0.25">
      <c r="A1070" s="10" t="str">
        <f t="shared" si="144"/>
        <v>PERILOGISTIC01 - BOD PERILOGISTIC BAJA</v>
      </c>
      <c r="B1070" s="10">
        <f t="shared" si="145"/>
        <v>220035</v>
      </c>
      <c r="C1070" s="10" t="str">
        <f t="shared" si="146"/>
        <v>DERMATOPIC BARRA 25 GR. MMR</v>
      </c>
      <c r="D1070" s="10">
        <f t="shared" si="149"/>
        <v>0</v>
      </c>
      <c r="E1070" s="13" t="str">
        <f t="shared" si="150"/>
        <v>0</v>
      </c>
      <c r="F1070" s="10" t="str">
        <f t="shared" si="151"/>
        <v/>
      </c>
      <c r="G1070" s="1" t="str">
        <f t="shared" si="147"/>
        <v>220035PERILOGISTIC01 - BOD PERILOGISTIC BAJA</v>
      </c>
      <c r="H1070" s="1">
        <f t="shared" si="148"/>
        <v>0</v>
      </c>
      <c r="I1070" s="1">
        <f t="shared" si="152"/>
        <v>220035</v>
      </c>
      <c r="K1070" s="2" t="s">
        <v>401</v>
      </c>
      <c r="L1070" s="2"/>
      <c r="M1070" s="2"/>
      <c r="N1070" s="2"/>
      <c r="O1070" s="2"/>
    </row>
    <row r="1071" spans="1:15" ht="11.25" customHeight="1" x14ac:dyDescent="0.25">
      <c r="A1071" s="10" t="str">
        <f t="shared" si="144"/>
        <v>PERILOGISTIC - BOD PERILOGISTIC LIBERAD0S</v>
      </c>
      <c r="B1071" s="10">
        <f t="shared" si="145"/>
        <v>220035</v>
      </c>
      <c r="C1071" s="10" t="str">
        <f t="shared" si="146"/>
        <v>DERMATOPIC BARRA 25 GR. MMR</v>
      </c>
      <c r="D1071" s="10">
        <f t="shared" si="149"/>
        <v>0</v>
      </c>
      <c r="E1071" s="13" t="str">
        <f t="shared" si="150"/>
        <v>0</v>
      </c>
      <c r="F1071" s="10" t="str">
        <f t="shared" si="151"/>
        <v/>
      </c>
      <c r="G1071" s="1" t="str">
        <f t="shared" si="147"/>
        <v>220035PERILOGISTIC - BOD PERILOGISTIC LIBERAD0S</v>
      </c>
      <c r="H1071" s="1" t="str">
        <f t="shared" si="148"/>
        <v>PERILOGISTIC - BOD PERILOGISTIC LIBERAD0S</v>
      </c>
      <c r="I1071" s="1" t="str">
        <f t="shared" si="152"/>
        <v>.</v>
      </c>
      <c r="K1071" s="2"/>
      <c r="L1071" s="2" t="s">
        <v>30</v>
      </c>
      <c r="M1071" s="2"/>
      <c r="N1071" s="2"/>
      <c r="O1071" s="2"/>
    </row>
    <row r="1072" spans="1:15" ht="11.25" customHeight="1" x14ac:dyDescent="0.25">
      <c r="A1072" s="10" t="str">
        <f t="shared" si="144"/>
        <v>PERILOGISTIC - BOD PERILOGISTIC LIBERAD0S</v>
      </c>
      <c r="B1072" s="10">
        <f t="shared" si="145"/>
        <v>220035</v>
      </c>
      <c r="C1072" s="10" t="str">
        <f t="shared" si="146"/>
        <v>DERMATOPIC BARRA 25 GR. MMR</v>
      </c>
      <c r="D1072" s="10">
        <f t="shared" si="149"/>
        <v>61631</v>
      </c>
      <c r="E1072" s="13" t="str">
        <f t="shared" si="150"/>
        <v>30/6/2019</v>
      </c>
      <c r="F1072" s="10">
        <f t="shared" si="151"/>
        <v>1534</v>
      </c>
      <c r="G1072" s="1" t="str">
        <f t="shared" si="147"/>
        <v>220035PERILOGISTIC - BOD PERILOGISTIC LIBERAD0S</v>
      </c>
      <c r="H1072" s="1">
        <f t="shared" si="148"/>
        <v>0</v>
      </c>
      <c r="I1072" s="1" t="str">
        <f t="shared" si="152"/>
        <v>.</v>
      </c>
      <c r="K1072" s="2"/>
      <c r="L1072" s="2"/>
      <c r="M1072" s="2">
        <v>61631</v>
      </c>
      <c r="N1072" s="4">
        <v>43646</v>
      </c>
      <c r="O1072" s="2" t="s">
        <v>402</v>
      </c>
    </row>
    <row r="1073" spans="1:15" ht="11.25" customHeight="1" x14ac:dyDescent="0.25">
      <c r="A1073" s="10" t="str">
        <f t="shared" si="144"/>
        <v>PERILOGISTIC - BOD PERILOGISTIC LIBERAD0S</v>
      </c>
      <c r="B1073" s="10">
        <f t="shared" si="145"/>
        <v>220036</v>
      </c>
      <c r="C1073" s="10" t="str">
        <f t="shared" si="146"/>
        <v>DERMATOPIC SULFUR 90 GR.</v>
      </c>
      <c r="D1073" s="10">
        <f t="shared" si="149"/>
        <v>0</v>
      </c>
      <c r="E1073" s="13" t="str">
        <f t="shared" si="150"/>
        <v>0</v>
      </c>
      <c r="F1073" s="10" t="str">
        <f t="shared" si="151"/>
        <v/>
      </c>
      <c r="G1073" s="1" t="str">
        <f t="shared" si="147"/>
        <v>220036PERILOGISTIC - BOD PERILOGISTIC LIBERAD0S</v>
      </c>
      <c r="H1073" s="1">
        <f t="shared" si="148"/>
        <v>0</v>
      </c>
      <c r="I1073" s="1">
        <f t="shared" si="152"/>
        <v>220036</v>
      </c>
      <c r="K1073" s="2" t="s">
        <v>403</v>
      </c>
      <c r="L1073" s="2"/>
      <c r="M1073" s="2"/>
      <c r="N1073" s="2"/>
      <c r="O1073" s="2"/>
    </row>
    <row r="1074" spans="1:15" ht="11.25" customHeight="1" x14ac:dyDescent="0.25">
      <c r="A1074" s="10" t="str">
        <f t="shared" si="144"/>
        <v>OFICINA - BODEGA OFICINA</v>
      </c>
      <c r="B1074" s="10">
        <f t="shared" si="145"/>
        <v>220036</v>
      </c>
      <c r="C1074" s="10" t="str">
        <f t="shared" si="146"/>
        <v>DERMATOPIC SULFUR 90 GR.</v>
      </c>
      <c r="D1074" s="10">
        <f t="shared" si="149"/>
        <v>0</v>
      </c>
      <c r="E1074" s="13" t="str">
        <f t="shared" si="150"/>
        <v>0</v>
      </c>
      <c r="F1074" s="10" t="str">
        <f t="shared" si="151"/>
        <v/>
      </c>
      <c r="G1074" s="1" t="str">
        <f t="shared" si="147"/>
        <v>220036OFICINA - BODEGA OFICINA</v>
      </c>
      <c r="H1074" s="1" t="str">
        <f t="shared" si="148"/>
        <v>OFICINA - BODEGA OFICINA</v>
      </c>
      <c r="I1074" s="1" t="str">
        <f t="shared" si="152"/>
        <v>.</v>
      </c>
      <c r="K1074" s="2"/>
      <c r="L1074" s="2" t="s">
        <v>19</v>
      </c>
      <c r="M1074" s="2"/>
      <c r="N1074" s="2"/>
      <c r="O1074" s="2"/>
    </row>
    <row r="1075" spans="1:15" ht="11.25" customHeight="1" x14ac:dyDescent="0.25">
      <c r="A1075" s="10" t="str">
        <f t="shared" si="144"/>
        <v>OFICINA - BODEGA OFICINA</v>
      </c>
      <c r="B1075" s="10">
        <f t="shared" si="145"/>
        <v>220036</v>
      </c>
      <c r="C1075" s="10" t="str">
        <f t="shared" si="146"/>
        <v>DERMATOPIC SULFUR 90 GR.</v>
      </c>
      <c r="D1075" s="10">
        <f t="shared" si="149"/>
        <v>62171</v>
      </c>
      <c r="E1075" s="13" t="str">
        <f t="shared" si="150"/>
        <v>31/8/2019</v>
      </c>
      <c r="F1075" s="10">
        <f t="shared" si="151"/>
        <v>4</v>
      </c>
      <c r="G1075" s="1" t="str">
        <f t="shared" si="147"/>
        <v>220036OFICINA - BODEGA OFICINA</v>
      </c>
      <c r="H1075" s="1">
        <f t="shared" si="148"/>
        <v>0</v>
      </c>
      <c r="I1075" s="1" t="str">
        <f t="shared" si="152"/>
        <v>.</v>
      </c>
      <c r="K1075" s="2"/>
      <c r="L1075" s="2"/>
      <c r="M1075" s="2">
        <v>62171</v>
      </c>
      <c r="N1075" s="4">
        <v>43708</v>
      </c>
      <c r="O1075" s="2" t="s">
        <v>54</v>
      </c>
    </row>
    <row r="1076" spans="1:15" ht="11.25" customHeight="1" x14ac:dyDescent="0.25">
      <c r="A1076" s="10" t="str">
        <f t="shared" si="144"/>
        <v>PERILOGISTIC - BOD PERILOGISTIC LIBERAD0S</v>
      </c>
      <c r="B1076" s="10">
        <f t="shared" si="145"/>
        <v>220036</v>
      </c>
      <c r="C1076" s="10" t="str">
        <f t="shared" si="146"/>
        <v>DERMATOPIC SULFUR 90 GR.</v>
      </c>
      <c r="D1076" s="10">
        <f t="shared" si="149"/>
        <v>0</v>
      </c>
      <c r="E1076" s="13" t="str">
        <f t="shared" si="150"/>
        <v>0</v>
      </c>
      <c r="F1076" s="10" t="str">
        <f t="shared" si="151"/>
        <v/>
      </c>
      <c r="G1076" s="1" t="str">
        <f t="shared" si="147"/>
        <v>220036PERILOGISTIC - BOD PERILOGISTIC LIBERAD0S</v>
      </c>
      <c r="H1076" s="1" t="str">
        <f t="shared" si="148"/>
        <v>PERILOGISTIC - BOD PERILOGISTIC LIBERAD0S</v>
      </c>
      <c r="I1076" s="1" t="str">
        <f t="shared" si="152"/>
        <v>.</v>
      </c>
      <c r="K1076" s="2"/>
      <c r="L1076" s="2" t="s">
        <v>30</v>
      </c>
      <c r="M1076" s="2"/>
      <c r="N1076" s="2"/>
      <c r="O1076" s="2"/>
    </row>
    <row r="1077" spans="1:15" ht="11.25" customHeight="1" x14ac:dyDescent="0.25">
      <c r="A1077" s="10" t="str">
        <f t="shared" si="144"/>
        <v>PERILOGISTIC - BOD PERILOGISTIC LIBERAD0S</v>
      </c>
      <c r="B1077" s="10">
        <f t="shared" si="145"/>
        <v>220036</v>
      </c>
      <c r="C1077" s="10" t="str">
        <f t="shared" si="146"/>
        <v>DERMATOPIC SULFUR 90 GR.</v>
      </c>
      <c r="D1077" s="10">
        <f t="shared" si="149"/>
        <v>63341</v>
      </c>
      <c r="E1077" s="13" t="str">
        <f t="shared" si="150"/>
        <v>30/11/2019</v>
      </c>
      <c r="F1077" s="10">
        <f t="shared" si="151"/>
        <v>1724</v>
      </c>
      <c r="G1077" s="1" t="str">
        <f t="shared" si="147"/>
        <v>220036PERILOGISTIC - BOD PERILOGISTIC LIBERAD0S</v>
      </c>
      <c r="H1077" s="1">
        <f t="shared" si="148"/>
        <v>0</v>
      </c>
      <c r="I1077" s="1" t="str">
        <f t="shared" si="152"/>
        <v>.</v>
      </c>
      <c r="K1077" s="2"/>
      <c r="L1077" s="2"/>
      <c r="M1077" s="2">
        <v>63341</v>
      </c>
      <c r="N1077" s="4">
        <v>43799</v>
      </c>
      <c r="O1077" s="2" t="s">
        <v>404</v>
      </c>
    </row>
    <row r="1078" spans="1:15" ht="11.25" customHeight="1" x14ac:dyDescent="0.25">
      <c r="A1078" s="10" t="str">
        <f t="shared" si="144"/>
        <v>PERILOGISTIC01 - BOD PERILOGISTIC BAJA</v>
      </c>
      <c r="B1078" s="10">
        <f t="shared" si="145"/>
        <v>220036</v>
      </c>
      <c r="C1078" s="10" t="str">
        <f t="shared" si="146"/>
        <v>DERMATOPIC SULFUR 90 GR.</v>
      </c>
      <c r="D1078" s="10">
        <f t="shared" si="149"/>
        <v>0</v>
      </c>
      <c r="E1078" s="13" t="str">
        <f t="shared" si="150"/>
        <v>0</v>
      </c>
      <c r="F1078" s="10" t="str">
        <f t="shared" si="151"/>
        <v/>
      </c>
      <c r="G1078" s="1" t="str">
        <f t="shared" si="147"/>
        <v>220036PERILOGISTIC01 - BOD PERILOGISTIC BAJA</v>
      </c>
      <c r="H1078" s="1" t="str">
        <f t="shared" si="148"/>
        <v>PERILOGISTIC01 - BOD PERILOGISTIC BAJA</v>
      </c>
      <c r="I1078" s="1" t="str">
        <f t="shared" si="152"/>
        <v>.</v>
      </c>
      <c r="K1078" s="2"/>
      <c r="L1078" s="2" t="s">
        <v>52</v>
      </c>
      <c r="M1078" s="2"/>
      <c r="N1078" s="2"/>
      <c r="O1078" s="2"/>
    </row>
    <row r="1079" spans="1:15" ht="11.25" customHeight="1" x14ac:dyDescent="0.25">
      <c r="A1079" s="10" t="str">
        <f t="shared" si="144"/>
        <v>PERILOGISTIC01 - BOD PERILOGISTIC BAJA</v>
      </c>
      <c r="B1079" s="10">
        <f t="shared" si="145"/>
        <v>220036</v>
      </c>
      <c r="C1079" s="10" t="str">
        <f t="shared" si="146"/>
        <v>DERMATOPIC SULFUR 90 GR.</v>
      </c>
      <c r="D1079" s="10">
        <f t="shared" si="149"/>
        <v>40411</v>
      </c>
      <c r="E1079" s="13" t="str">
        <f t="shared" si="150"/>
        <v>31/5/2016</v>
      </c>
      <c r="F1079" s="10">
        <f t="shared" si="151"/>
        <v>1</v>
      </c>
      <c r="G1079" s="1" t="str">
        <f t="shared" si="147"/>
        <v>220036PERILOGISTIC01 - BOD PERILOGISTIC BAJA</v>
      </c>
      <c r="H1079" s="1">
        <f t="shared" si="148"/>
        <v>0</v>
      </c>
      <c r="I1079" s="1" t="str">
        <f t="shared" si="152"/>
        <v>.</v>
      </c>
      <c r="K1079" s="2"/>
      <c r="L1079" s="2"/>
      <c r="M1079" s="2">
        <v>40411</v>
      </c>
      <c r="N1079" s="4">
        <v>42521</v>
      </c>
      <c r="O1079" s="2" t="s">
        <v>53</v>
      </c>
    </row>
    <row r="1080" spans="1:15" ht="11.25" customHeight="1" x14ac:dyDescent="0.25">
      <c r="A1080" s="10" t="str">
        <f t="shared" si="144"/>
        <v>PERILOGISTIC01 - BOD PERILOGISTIC BAJA</v>
      </c>
      <c r="B1080" s="10">
        <f t="shared" si="145"/>
        <v>220036</v>
      </c>
      <c r="C1080" s="10" t="str">
        <f t="shared" si="146"/>
        <v>DERMATOPIC SULFUR 90 GR.</v>
      </c>
      <c r="D1080" s="10">
        <f t="shared" si="149"/>
        <v>71166</v>
      </c>
      <c r="E1080" s="13" t="str">
        <f t="shared" si="150"/>
        <v>30/9/2016</v>
      </c>
      <c r="F1080" s="10">
        <f t="shared" si="151"/>
        <v>15</v>
      </c>
      <c r="G1080" s="1" t="str">
        <f t="shared" si="147"/>
        <v>220036PERILOGISTIC01 - BOD PERILOGISTIC BAJA</v>
      </c>
      <c r="H1080" s="1">
        <f t="shared" si="148"/>
        <v>0</v>
      </c>
      <c r="I1080" s="1" t="str">
        <f t="shared" si="152"/>
        <v>.</v>
      </c>
      <c r="K1080" s="2"/>
      <c r="L1080" s="2"/>
      <c r="M1080" s="2">
        <v>71166</v>
      </c>
      <c r="N1080" s="4">
        <v>42643</v>
      </c>
      <c r="O1080" s="2" t="s">
        <v>159</v>
      </c>
    </row>
    <row r="1081" spans="1:15" ht="11.25" customHeight="1" x14ac:dyDescent="0.25">
      <c r="A1081" s="10" t="str">
        <f t="shared" si="144"/>
        <v>PERILOGISTIC03 - BOD PERILOGISTIC DETERIORADOS</v>
      </c>
      <c r="B1081" s="10">
        <f t="shared" si="145"/>
        <v>220036</v>
      </c>
      <c r="C1081" s="10" t="str">
        <f t="shared" si="146"/>
        <v>DERMATOPIC SULFUR 90 GR.</v>
      </c>
      <c r="D1081" s="10">
        <f t="shared" si="149"/>
        <v>0</v>
      </c>
      <c r="E1081" s="13" t="str">
        <f t="shared" si="150"/>
        <v>0</v>
      </c>
      <c r="F1081" s="10" t="str">
        <f t="shared" si="151"/>
        <v/>
      </c>
      <c r="G1081" s="1" t="str">
        <f t="shared" si="147"/>
        <v>220036PERILOGISTIC03 - BOD PERILOGISTIC DETERIORADOS</v>
      </c>
      <c r="H1081" s="1" t="str">
        <f t="shared" si="148"/>
        <v>PERILOGISTIC03 - BOD PERILOGISTIC DETERIORADOS</v>
      </c>
      <c r="I1081" s="1" t="str">
        <f t="shared" si="152"/>
        <v>.</v>
      </c>
      <c r="K1081" s="2"/>
      <c r="L1081" s="2" t="s">
        <v>57</v>
      </c>
      <c r="M1081" s="2"/>
      <c r="N1081" s="2"/>
      <c r="O1081" s="2"/>
    </row>
    <row r="1082" spans="1:15" ht="11.25" customHeight="1" x14ac:dyDescent="0.25">
      <c r="A1082" s="10" t="str">
        <f t="shared" si="144"/>
        <v>PERILOGISTIC03 - BOD PERILOGISTIC DETERIORADOS</v>
      </c>
      <c r="B1082" s="10">
        <f t="shared" si="145"/>
        <v>220036</v>
      </c>
      <c r="C1082" s="10" t="str">
        <f t="shared" si="146"/>
        <v>DERMATOPIC SULFUR 90 GR.</v>
      </c>
      <c r="D1082" s="10">
        <f t="shared" si="149"/>
        <v>51881</v>
      </c>
      <c r="E1082" s="13" t="str">
        <f t="shared" si="150"/>
        <v>31/7/2018</v>
      </c>
      <c r="F1082" s="10">
        <f t="shared" si="151"/>
        <v>1</v>
      </c>
      <c r="G1082" s="1" t="str">
        <f t="shared" si="147"/>
        <v>220036PERILOGISTIC03 - BOD PERILOGISTIC DETERIORADOS</v>
      </c>
      <c r="H1082" s="1">
        <f t="shared" si="148"/>
        <v>0</v>
      </c>
      <c r="I1082" s="1" t="str">
        <f t="shared" si="152"/>
        <v>.</v>
      </c>
      <c r="K1082" s="2"/>
      <c r="L1082" s="2"/>
      <c r="M1082" s="2">
        <v>51881</v>
      </c>
      <c r="N1082" s="4">
        <v>43312</v>
      </c>
      <c r="O1082" s="2" t="s">
        <v>53</v>
      </c>
    </row>
    <row r="1083" spans="1:15" ht="11.25" customHeight="1" x14ac:dyDescent="0.25">
      <c r="A1083" s="10" t="str">
        <f t="shared" si="144"/>
        <v>PERILOGISTIC03 - BOD PERILOGISTIC DETERIORADOS</v>
      </c>
      <c r="B1083" s="10">
        <f t="shared" si="145"/>
        <v>220036</v>
      </c>
      <c r="C1083" s="10" t="str">
        <f t="shared" si="146"/>
        <v>DERMATOPIC SULFUR 90 GR.</v>
      </c>
      <c r="D1083" s="10">
        <f t="shared" si="149"/>
        <v>60081</v>
      </c>
      <c r="E1083" s="13" t="str">
        <f t="shared" si="150"/>
        <v>31/1/2019</v>
      </c>
      <c r="F1083" s="10">
        <f t="shared" si="151"/>
        <v>2</v>
      </c>
      <c r="G1083" s="1" t="str">
        <f t="shared" si="147"/>
        <v>220036PERILOGISTIC03 - BOD PERILOGISTIC DETERIORADOS</v>
      </c>
      <c r="H1083" s="1">
        <f t="shared" si="148"/>
        <v>0</v>
      </c>
      <c r="I1083" s="1" t="str">
        <f t="shared" si="152"/>
        <v>.</v>
      </c>
      <c r="K1083" s="2"/>
      <c r="L1083" s="2"/>
      <c r="M1083" s="2">
        <v>60081</v>
      </c>
      <c r="N1083" s="4">
        <v>43496</v>
      </c>
      <c r="O1083" s="2" t="s">
        <v>43</v>
      </c>
    </row>
    <row r="1084" spans="1:15" ht="11.25" customHeight="1" x14ac:dyDescent="0.25">
      <c r="A1084" s="10" t="str">
        <f t="shared" si="144"/>
        <v>PERILOGISTIC03 - BOD PERILOGISTIC DETERIORADOS</v>
      </c>
      <c r="B1084" s="10">
        <f t="shared" si="145"/>
        <v>220036</v>
      </c>
      <c r="C1084" s="10" t="str">
        <f t="shared" si="146"/>
        <v>DERMATOPIC SULFUR 90 GR.</v>
      </c>
      <c r="D1084" s="10">
        <f t="shared" si="149"/>
        <v>60331</v>
      </c>
      <c r="E1084" s="13" t="str">
        <f t="shared" si="150"/>
        <v>28/2/2019</v>
      </c>
      <c r="F1084" s="10">
        <f t="shared" si="151"/>
        <v>1</v>
      </c>
      <c r="G1084" s="1" t="str">
        <f t="shared" si="147"/>
        <v>220036PERILOGISTIC03 - BOD PERILOGISTIC DETERIORADOS</v>
      </c>
      <c r="H1084" s="1">
        <f t="shared" si="148"/>
        <v>0</v>
      </c>
      <c r="I1084" s="1" t="str">
        <f t="shared" si="152"/>
        <v>.</v>
      </c>
      <c r="K1084" s="2"/>
      <c r="L1084" s="2"/>
      <c r="M1084" s="2">
        <v>60331</v>
      </c>
      <c r="N1084" s="4">
        <v>43524</v>
      </c>
      <c r="O1084" s="2" t="s">
        <v>53</v>
      </c>
    </row>
    <row r="1085" spans="1:15" ht="11.25" customHeight="1" x14ac:dyDescent="0.25">
      <c r="A1085" s="10" t="str">
        <f t="shared" si="144"/>
        <v>SALA DE VENTAS - BODEGA SALA DE VENTAS</v>
      </c>
      <c r="B1085" s="10">
        <f t="shared" si="145"/>
        <v>220036</v>
      </c>
      <c r="C1085" s="10" t="str">
        <f t="shared" si="146"/>
        <v>DERMATOPIC SULFUR 90 GR.</v>
      </c>
      <c r="D1085" s="10">
        <f t="shared" si="149"/>
        <v>0</v>
      </c>
      <c r="E1085" s="13" t="str">
        <f t="shared" si="150"/>
        <v>0</v>
      </c>
      <c r="F1085" s="10" t="str">
        <f t="shared" si="151"/>
        <v/>
      </c>
      <c r="G1085" s="1" t="str">
        <f t="shared" si="147"/>
        <v>220036SALA DE VENTAS - BODEGA SALA DE VENTAS</v>
      </c>
      <c r="H1085" s="1" t="str">
        <f t="shared" si="148"/>
        <v>SALA DE VENTAS - BODEGA SALA DE VENTAS</v>
      </c>
      <c r="I1085" s="1" t="str">
        <f t="shared" si="152"/>
        <v>.</v>
      </c>
      <c r="K1085" s="2"/>
      <c r="L1085" s="2" t="s">
        <v>109</v>
      </c>
      <c r="M1085" s="2"/>
      <c r="N1085" s="2"/>
      <c r="O1085" s="2"/>
    </row>
    <row r="1086" spans="1:15" ht="11.25" customHeight="1" x14ac:dyDescent="0.25">
      <c r="A1086" s="10" t="str">
        <f t="shared" si="144"/>
        <v>SALA DE VENTAS - BODEGA SALA DE VENTAS</v>
      </c>
      <c r="B1086" s="10">
        <f t="shared" si="145"/>
        <v>220036</v>
      </c>
      <c r="C1086" s="10" t="str">
        <f t="shared" si="146"/>
        <v>DERMATOPIC SULFUR 90 GR.</v>
      </c>
      <c r="D1086" s="10">
        <f t="shared" si="149"/>
        <v>60081</v>
      </c>
      <c r="E1086" s="13" t="str">
        <f t="shared" si="150"/>
        <v>31/1/2019</v>
      </c>
      <c r="F1086" s="10">
        <f t="shared" si="151"/>
        <v>2</v>
      </c>
      <c r="G1086" s="1" t="str">
        <f t="shared" si="147"/>
        <v>220036SALA DE VENTAS - BODEGA SALA DE VENTAS</v>
      </c>
      <c r="H1086" s="1">
        <f t="shared" si="148"/>
        <v>0</v>
      </c>
      <c r="I1086" s="1" t="str">
        <f t="shared" si="152"/>
        <v>.</v>
      </c>
      <c r="K1086" s="2"/>
      <c r="L1086" s="2"/>
      <c r="M1086" s="2">
        <v>60081</v>
      </c>
      <c r="N1086" s="4">
        <v>43496</v>
      </c>
      <c r="O1086" s="2" t="s">
        <v>43</v>
      </c>
    </row>
    <row r="1087" spans="1:15" ht="11.25" customHeight="1" x14ac:dyDescent="0.25">
      <c r="A1087" s="10" t="str">
        <f t="shared" si="144"/>
        <v>SALA DE VENTAS - BODEGA SALA DE VENTAS</v>
      </c>
      <c r="B1087" s="10">
        <f t="shared" si="145"/>
        <v>220037</v>
      </c>
      <c r="C1087" s="10" t="str">
        <f t="shared" si="146"/>
        <v>DERMATOPIC SULFUR 25 GR. MMR</v>
      </c>
      <c r="D1087" s="10">
        <f t="shared" si="149"/>
        <v>0</v>
      </c>
      <c r="E1087" s="13" t="str">
        <f t="shared" si="150"/>
        <v>0</v>
      </c>
      <c r="F1087" s="10" t="str">
        <f t="shared" si="151"/>
        <v/>
      </c>
      <c r="G1087" s="1" t="str">
        <f t="shared" si="147"/>
        <v>220037SALA DE VENTAS - BODEGA SALA DE VENTAS</v>
      </c>
      <c r="H1087" s="1">
        <f t="shared" si="148"/>
        <v>0</v>
      </c>
      <c r="I1087" s="1">
        <f t="shared" si="152"/>
        <v>220037</v>
      </c>
      <c r="K1087" s="2" t="s">
        <v>405</v>
      </c>
      <c r="L1087" s="2"/>
      <c r="M1087" s="2"/>
      <c r="N1087" s="2"/>
      <c r="O1087" s="2"/>
    </row>
    <row r="1088" spans="1:15" ht="11.25" customHeight="1" x14ac:dyDescent="0.25">
      <c r="A1088" s="10" t="str">
        <f t="shared" si="144"/>
        <v>PERILOGISTIC - BOD PERILOGISTIC LIBERAD0S</v>
      </c>
      <c r="B1088" s="10">
        <f t="shared" si="145"/>
        <v>220037</v>
      </c>
      <c r="C1088" s="10" t="str">
        <f t="shared" si="146"/>
        <v>DERMATOPIC SULFUR 25 GR. MMR</v>
      </c>
      <c r="D1088" s="10">
        <f t="shared" si="149"/>
        <v>0</v>
      </c>
      <c r="E1088" s="13" t="str">
        <f t="shared" si="150"/>
        <v>0</v>
      </c>
      <c r="F1088" s="10" t="str">
        <f t="shared" si="151"/>
        <v/>
      </c>
      <c r="G1088" s="1" t="str">
        <f t="shared" si="147"/>
        <v>220037PERILOGISTIC - BOD PERILOGISTIC LIBERAD0S</v>
      </c>
      <c r="H1088" s="1" t="str">
        <f t="shared" si="148"/>
        <v>PERILOGISTIC - BOD PERILOGISTIC LIBERAD0S</v>
      </c>
      <c r="I1088" s="1" t="str">
        <f t="shared" si="152"/>
        <v>.</v>
      </c>
      <c r="K1088" s="2"/>
      <c r="L1088" s="2" t="s">
        <v>30</v>
      </c>
      <c r="M1088" s="2"/>
      <c r="N1088" s="2"/>
      <c r="O1088" s="2"/>
    </row>
    <row r="1089" spans="1:15" ht="11.25" customHeight="1" x14ac:dyDescent="0.25">
      <c r="A1089" s="10" t="str">
        <f t="shared" si="144"/>
        <v>PERILOGISTIC - BOD PERILOGISTIC LIBERAD0S</v>
      </c>
      <c r="B1089" s="10">
        <f t="shared" si="145"/>
        <v>220037</v>
      </c>
      <c r="C1089" s="10" t="str">
        <f t="shared" si="146"/>
        <v>DERMATOPIC SULFUR 25 GR. MMR</v>
      </c>
      <c r="D1089" s="10">
        <f t="shared" si="149"/>
        <v>60911</v>
      </c>
      <c r="E1089" s="13" t="str">
        <f t="shared" si="150"/>
        <v>31/3/2019</v>
      </c>
      <c r="F1089" s="10">
        <f t="shared" si="151"/>
        <v>3271</v>
      </c>
      <c r="G1089" s="1" t="str">
        <f t="shared" si="147"/>
        <v>220037PERILOGISTIC - BOD PERILOGISTIC LIBERAD0S</v>
      </c>
      <c r="H1089" s="1">
        <f t="shared" si="148"/>
        <v>0</v>
      </c>
      <c r="I1089" s="1" t="str">
        <f t="shared" si="152"/>
        <v>.</v>
      </c>
      <c r="K1089" s="2"/>
      <c r="L1089" s="2"/>
      <c r="M1089" s="2">
        <v>60911</v>
      </c>
      <c r="N1089" s="4">
        <v>43555</v>
      </c>
      <c r="O1089" s="2" t="s">
        <v>406</v>
      </c>
    </row>
    <row r="1090" spans="1:15" ht="11.25" customHeight="1" x14ac:dyDescent="0.25">
      <c r="A1090" s="10" t="str">
        <f t="shared" si="144"/>
        <v>PERILOGISTIC - BOD PERILOGISTIC LIBERAD0S</v>
      </c>
      <c r="B1090" s="10">
        <f t="shared" si="145"/>
        <v>220041</v>
      </c>
      <c r="C1090" s="10" t="str">
        <f t="shared" si="146"/>
        <v>CERADERM BODY MILK SACHET 3 ML.</v>
      </c>
      <c r="D1090" s="10">
        <f t="shared" si="149"/>
        <v>0</v>
      </c>
      <c r="E1090" s="13" t="str">
        <f t="shared" si="150"/>
        <v>0</v>
      </c>
      <c r="F1090" s="10" t="str">
        <f t="shared" si="151"/>
        <v/>
      </c>
      <c r="G1090" s="1" t="str">
        <f t="shared" si="147"/>
        <v>220041PERILOGISTIC - BOD PERILOGISTIC LIBERAD0S</v>
      </c>
      <c r="H1090" s="1">
        <f t="shared" si="148"/>
        <v>0</v>
      </c>
      <c r="I1090" s="1">
        <f t="shared" si="152"/>
        <v>220041</v>
      </c>
      <c r="K1090" s="2" t="s">
        <v>407</v>
      </c>
      <c r="L1090" s="2"/>
      <c r="M1090" s="2"/>
      <c r="N1090" s="2"/>
      <c r="O1090" s="2"/>
    </row>
    <row r="1091" spans="1:15" ht="11.25" customHeight="1" x14ac:dyDescent="0.25">
      <c r="A1091" s="10" t="str">
        <f t="shared" si="144"/>
        <v>OFICINA - BODEGA OFICINA</v>
      </c>
      <c r="B1091" s="10">
        <f t="shared" si="145"/>
        <v>220041</v>
      </c>
      <c r="C1091" s="10" t="str">
        <f t="shared" si="146"/>
        <v>CERADERM BODY MILK SACHET 3 ML.</v>
      </c>
      <c r="D1091" s="10">
        <f t="shared" si="149"/>
        <v>0</v>
      </c>
      <c r="E1091" s="13" t="str">
        <f t="shared" si="150"/>
        <v>0</v>
      </c>
      <c r="F1091" s="10" t="str">
        <f t="shared" si="151"/>
        <v/>
      </c>
      <c r="G1091" s="1" t="str">
        <f t="shared" si="147"/>
        <v>220041OFICINA - BODEGA OFICINA</v>
      </c>
      <c r="H1091" s="1" t="str">
        <f t="shared" si="148"/>
        <v>OFICINA - BODEGA OFICINA</v>
      </c>
      <c r="I1091" s="1" t="str">
        <f t="shared" si="152"/>
        <v>.</v>
      </c>
      <c r="K1091" s="2"/>
      <c r="L1091" s="2" t="s">
        <v>19</v>
      </c>
      <c r="M1091" s="2"/>
      <c r="N1091" s="2"/>
      <c r="O1091" s="2"/>
    </row>
    <row r="1092" spans="1:15" ht="11.25" customHeight="1" x14ac:dyDescent="0.25">
      <c r="A1092" s="10" t="str">
        <f t="shared" si="144"/>
        <v>OFICINA - BODEGA OFICINA</v>
      </c>
      <c r="B1092" s="10">
        <f t="shared" si="145"/>
        <v>220041</v>
      </c>
      <c r="C1092" s="10" t="str">
        <f t="shared" si="146"/>
        <v>CERADERM BODY MILK SACHET 3 ML.</v>
      </c>
      <c r="D1092" s="10">
        <f t="shared" si="149"/>
        <v>60910</v>
      </c>
      <c r="E1092" s="13" t="str">
        <f t="shared" si="150"/>
        <v>30/9/2019</v>
      </c>
      <c r="F1092" s="10">
        <f t="shared" si="151"/>
        <v>17200</v>
      </c>
      <c r="G1092" s="1" t="str">
        <f t="shared" si="147"/>
        <v>220041OFICINA - BODEGA OFICINA</v>
      </c>
      <c r="H1092" s="1">
        <f t="shared" si="148"/>
        <v>0</v>
      </c>
      <c r="I1092" s="1" t="str">
        <f t="shared" si="152"/>
        <v>.</v>
      </c>
      <c r="K1092" s="2"/>
      <c r="L1092" s="2"/>
      <c r="M1092" s="2">
        <v>60910</v>
      </c>
      <c r="N1092" s="4">
        <v>43738</v>
      </c>
      <c r="O1092" s="2" t="s">
        <v>408</v>
      </c>
    </row>
    <row r="1093" spans="1:15" ht="11.25" customHeight="1" x14ac:dyDescent="0.25">
      <c r="A1093" s="10" t="str">
        <f t="shared" si="144"/>
        <v>OFICINA - BODEGA OFICINA</v>
      </c>
      <c r="B1093" s="10">
        <f t="shared" si="145"/>
        <v>220047</v>
      </c>
      <c r="C1093" s="10" t="str">
        <f t="shared" si="146"/>
        <v>ACUALIPS 6 GR.</v>
      </c>
      <c r="D1093" s="10">
        <f t="shared" si="149"/>
        <v>0</v>
      </c>
      <c r="E1093" s="13" t="str">
        <f t="shared" si="150"/>
        <v>0</v>
      </c>
      <c r="F1093" s="10" t="str">
        <f t="shared" si="151"/>
        <v/>
      </c>
      <c r="G1093" s="1" t="str">
        <f t="shared" si="147"/>
        <v>220047OFICINA - BODEGA OFICINA</v>
      </c>
      <c r="H1093" s="1">
        <f t="shared" si="148"/>
        <v>0</v>
      </c>
      <c r="I1093" s="1">
        <f t="shared" si="152"/>
        <v>220047</v>
      </c>
      <c r="K1093" s="2" t="s">
        <v>409</v>
      </c>
      <c r="L1093" s="2"/>
      <c r="M1093" s="2"/>
      <c r="N1093" s="2"/>
      <c r="O1093" s="2"/>
    </row>
    <row r="1094" spans="1:15" ht="11.25" customHeight="1" x14ac:dyDescent="0.25">
      <c r="A1094" s="10" t="str">
        <f t="shared" si="144"/>
        <v>PERILOGISTIC01 - BOD PERILOGISTIC BAJA</v>
      </c>
      <c r="B1094" s="10">
        <f t="shared" si="145"/>
        <v>220047</v>
      </c>
      <c r="C1094" s="10" t="str">
        <f t="shared" si="146"/>
        <v>ACUALIPS 6 GR.</v>
      </c>
      <c r="D1094" s="10">
        <f t="shared" si="149"/>
        <v>0</v>
      </c>
      <c r="E1094" s="13" t="str">
        <f t="shared" si="150"/>
        <v>0</v>
      </c>
      <c r="F1094" s="10" t="str">
        <f t="shared" si="151"/>
        <v/>
      </c>
      <c r="G1094" s="1" t="str">
        <f t="shared" si="147"/>
        <v>220047PERILOGISTIC01 - BOD PERILOGISTIC BAJA</v>
      </c>
      <c r="H1094" s="1" t="str">
        <f t="shared" si="148"/>
        <v>PERILOGISTIC01 - BOD PERILOGISTIC BAJA</v>
      </c>
      <c r="I1094" s="1" t="str">
        <f t="shared" si="152"/>
        <v>.</v>
      </c>
      <c r="K1094" s="2"/>
      <c r="L1094" s="2" t="s">
        <v>52</v>
      </c>
      <c r="M1094" s="2"/>
      <c r="N1094" s="2"/>
      <c r="O1094" s="2"/>
    </row>
    <row r="1095" spans="1:15" ht="11.25" customHeight="1" x14ac:dyDescent="0.25">
      <c r="A1095" s="10" t="str">
        <f t="shared" si="144"/>
        <v>PERILOGISTIC01 - BOD PERILOGISTIC BAJA</v>
      </c>
      <c r="B1095" s="10">
        <f t="shared" si="145"/>
        <v>220047</v>
      </c>
      <c r="C1095" s="10" t="str">
        <f t="shared" si="146"/>
        <v>ACUALIPS 6 GR.</v>
      </c>
      <c r="D1095" s="10">
        <f t="shared" si="149"/>
        <v>31261</v>
      </c>
      <c r="E1095" s="13" t="str">
        <f t="shared" si="150"/>
        <v>31/5/2015</v>
      </c>
      <c r="F1095" s="10">
        <f t="shared" si="151"/>
        <v>1</v>
      </c>
      <c r="G1095" s="1" t="str">
        <f t="shared" si="147"/>
        <v>220047PERILOGISTIC01 - BOD PERILOGISTIC BAJA</v>
      </c>
      <c r="H1095" s="1">
        <f t="shared" si="148"/>
        <v>0</v>
      </c>
      <c r="I1095" s="1" t="str">
        <f t="shared" si="152"/>
        <v>.</v>
      </c>
      <c r="K1095" s="2"/>
      <c r="L1095" s="2"/>
      <c r="M1095" s="2">
        <v>31261</v>
      </c>
      <c r="N1095" s="4">
        <v>42155</v>
      </c>
      <c r="O1095" s="2" t="s">
        <v>53</v>
      </c>
    </row>
    <row r="1096" spans="1:15" ht="11.25" customHeight="1" x14ac:dyDescent="0.25">
      <c r="A1096" s="10" t="str">
        <f t="shared" ref="A1096:A1159" si="153">IF(H1096=0,A1095,H1096)</f>
        <v>PERILOGISTIC01 - BOD PERILOGISTIC BAJA</v>
      </c>
      <c r="B1096" s="10">
        <f t="shared" ref="B1096:B1159" si="154">IF(I1096=".",B1095,I1096)</f>
        <v>220056</v>
      </c>
      <c r="C1096" s="10" t="str">
        <f t="shared" ref="C1096:C1159" si="155">UPPER(IF(I1096=".",C1095,MID(K1096,13,80)))</f>
        <v>CERADERM BODY MILK 20 GR MMR</v>
      </c>
      <c r="D1096" s="10">
        <f t="shared" si="149"/>
        <v>0</v>
      </c>
      <c r="E1096" s="13" t="str">
        <f t="shared" si="150"/>
        <v>0</v>
      </c>
      <c r="F1096" s="10" t="str">
        <f t="shared" si="151"/>
        <v/>
      </c>
      <c r="G1096" s="1" t="str">
        <f t="shared" ref="G1096:G1159" si="156">+B1096&amp;A1096</f>
        <v>220056PERILOGISTIC01 - BOD PERILOGISTIC BAJA</v>
      </c>
      <c r="H1096" s="1">
        <f t="shared" ref="H1096:H1159" si="157">+L1096</f>
        <v>0</v>
      </c>
      <c r="I1096" s="1">
        <f t="shared" si="152"/>
        <v>220056</v>
      </c>
      <c r="K1096" s="2" t="s">
        <v>410</v>
      </c>
      <c r="L1096" s="2"/>
      <c r="M1096" s="2"/>
      <c r="N1096" s="2"/>
      <c r="O1096" s="2"/>
    </row>
    <row r="1097" spans="1:15" ht="11.25" customHeight="1" x14ac:dyDescent="0.25">
      <c r="A1097" s="10" t="str">
        <f t="shared" si="153"/>
        <v>JL - BODEGA JL</v>
      </c>
      <c r="B1097" s="10">
        <f t="shared" si="154"/>
        <v>220056</v>
      </c>
      <c r="C1097" s="10" t="str">
        <f t="shared" si="155"/>
        <v>CERADERM BODY MILK 20 GR MMR</v>
      </c>
      <c r="D1097" s="10">
        <f t="shared" ref="D1097:D1160" si="158">IF(IFERROR(+M1097,"")&lt;&gt;"    0/1/1900",IFERROR(+M1097,""),0)</f>
        <v>0</v>
      </c>
      <c r="E1097" s="13" t="str">
        <f t="shared" ref="E1097:E1160" si="159">IF(IFERROR(DAY(N1097)&amp;"/"&amp;MONTH(N1097)&amp;"/"&amp;YEAR(N1097),"")="0/1/1900","0",IFERROR(DAY(N1097)&amp;"/"&amp;MONTH(N1097)&amp;"/"&amp;YEAR(N1097),""))</f>
        <v>0</v>
      </c>
      <c r="F1097" s="10" t="str">
        <f t="shared" ref="F1097:F1160" si="160">IFERROR(IF($A$2&lt;N1097,VALUE(MID(O1097,1,LEN(O1097)-3)),""),"")</f>
        <v/>
      </c>
      <c r="G1097" s="1" t="str">
        <f t="shared" si="156"/>
        <v>220056JL - BODEGA JL</v>
      </c>
      <c r="H1097" s="1" t="str">
        <f t="shared" si="157"/>
        <v>JL - BODEGA JL</v>
      </c>
      <c r="I1097" s="1" t="str">
        <f t="shared" ref="I1097:I1160" si="161">IFERROR(VALUE(MID(K1097,4,6)),".")</f>
        <v>.</v>
      </c>
      <c r="K1097" s="2"/>
      <c r="L1097" s="2" t="s">
        <v>40</v>
      </c>
      <c r="M1097" s="2"/>
      <c r="N1097" s="2"/>
      <c r="O1097" s="2"/>
    </row>
    <row r="1098" spans="1:15" ht="11.25" customHeight="1" x14ac:dyDescent="0.25">
      <c r="A1098" s="10" t="str">
        <f t="shared" si="153"/>
        <v>JL - BODEGA JL</v>
      </c>
      <c r="B1098" s="10">
        <f t="shared" si="154"/>
        <v>220056</v>
      </c>
      <c r="C1098" s="10" t="str">
        <f t="shared" si="155"/>
        <v>CERADERM BODY MILK 20 GR MMR</v>
      </c>
      <c r="D1098" s="10">
        <f t="shared" si="158"/>
        <v>42741</v>
      </c>
      <c r="E1098" s="13" t="str">
        <f t="shared" si="159"/>
        <v>30/4/2016</v>
      </c>
      <c r="F1098" s="10">
        <f t="shared" si="160"/>
        <v>34</v>
      </c>
      <c r="G1098" s="1" t="str">
        <f t="shared" si="156"/>
        <v>220056JL - BODEGA JL</v>
      </c>
      <c r="H1098" s="1">
        <f t="shared" si="157"/>
        <v>0</v>
      </c>
      <c r="I1098" s="1" t="str">
        <f t="shared" si="161"/>
        <v>.</v>
      </c>
      <c r="K1098" s="2"/>
      <c r="L1098" s="2"/>
      <c r="M1098" s="2">
        <v>42741</v>
      </c>
      <c r="N1098" s="4">
        <v>42490</v>
      </c>
      <c r="O1098" s="2" t="s">
        <v>411</v>
      </c>
    </row>
    <row r="1099" spans="1:15" ht="11.25" customHeight="1" x14ac:dyDescent="0.25">
      <c r="A1099" s="10" t="str">
        <f t="shared" si="153"/>
        <v>OFICINAVENCIDOS - BODEGA OFICINA VENCIDOS- MAL ESTADO</v>
      </c>
      <c r="B1099" s="10">
        <f t="shared" si="154"/>
        <v>220056</v>
      </c>
      <c r="C1099" s="10" t="str">
        <f t="shared" si="155"/>
        <v>CERADERM BODY MILK 20 GR MMR</v>
      </c>
      <c r="D1099" s="10">
        <f t="shared" si="158"/>
        <v>0</v>
      </c>
      <c r="E1099" s="13" t="str">
        <f t="shared" si="159"/>
        <v>0</v>
      </c>
      <c r="F1099" s="10" t="str">
        <f t="shared" si="160"/>
        <v/>
      </c>
      <c r="G1099" s="1" t="str">
        <f t="shared" si="156"/>
        <v>220056OFICINAVENCIDOS - BODEGA OFICINA VENCIDOS- MAL ESTADO</v>
      </c>
      <c r="H1099" s="1" t="str">
        <f t="shared" si="157"/>
        <v>OFICINAVENCIDOS - BODEGA OFICINA VENCIDOS- MAL ESTADO</v>
      </c>
      <c r="I1099" s="1" t="str">
        <f t="shared" si="161"/>
        <v>.</v>
      </c>
      <c r="K1099" s="2"/>
      <c r="L1099" s="2" t="s">
        <v>354</v>
      </c>
      <c r="M1099" s="2"/>
      <c r="N1099" s="2"/>
      <c r="O1099" s="2"/>
    </row>
    <row r="1100" spans="1:15" ht="11.25" customHeight="1" x14ac:dyDescent="0.25">
      <c r="A1100" s="10" t="str">
        <f t="shared" si="153"/>
        <v>OFICINAVENCIDOS - BODEGA OFICINA VENCIDOS- MAL ESTADO</v>
      </c>
      <c r="B1100" s="10">
        <f t="shared" si="154"/>
        <v>220056</v>
      </c>
      <c r="C1100" s="10" t="str">
        <f t="shared" si="155"/>
        <v>CERADERM BODY MILK 20 GR MMR</v>
      </c>
      <c r="D1100" s="10">
        <f t="shared" si="158"/>
        <v>50281</v>
      </c>
      <c r="E1100" s="13" t="str">
        <f t="shared" si="159"/>
        <v>30/1/2017</v>
      </c>
      <c r="F1100" s="10">
        <f t="shared" si="160"/>
        <v>2</v>
      </c>
      <c r="G1100" s="1" t="str">
        <f t="shared" si="156"/>
        <v>220056OFICINAVENCIDOS - BODEGA OFICINA VENCIDOS- MAL ESTADO</v>
      </c>
      <c r="H1100" s="1">
        <f t="shared" si="157"/>
        <v>0</v>
      </c>
      <c r="I1100" s="1" t="str">
        <f t="shared" si="161"/>
        <v>.</v>
      </c>
      <c r="K1100" s="2"/>
      <c r="L1100" s="2"/>
      <c r="M1100" s="2">
        <v>50281</v>
      </c>
      <c r="N1100" s="4">
        <v>42765</v>
      </c>
      <c r="O1100" s="2" t="s">
        <v>43</v>
      </c>
    </row>
    <row r="1101" spans="1:15" ht="11.25" customHeight="1" x14ac:dyDescent="0.25">
      <c r="A1101" s="10" t="str">
        <f t="shared" si="153"/>
        <v>PERILOGISTIC - BOD PERILOGISTIC LIBERAD0S</v>
      </c>
      <c r="B1101" s="10">
        <f t="shared" si="154"/>
        <v>220056</v>
      </c>
      <c r="C1101" s="10" t="str">
        <f t="shared" si="155"/>
        <v>CERADERM BODY MILK 20 GR MMR</v>
      </c>
      <c r="D1101" s="10">
        <f t="shared" si="158"/>
        <v>0</v>
      </c>
      <c r="E1101" s="13" t="str">
        <f t="shared" si="159"/>
        <v>0</v>
      </c>
      <c r="F1101" s="10" t="str">
        <f t="shared" si="160"/>
        <v/>
      </c>
      <c r="G1101" s="1" t="str">
        <f t="shared" si="156"/>
        <v>220056PERILOGISTIC - BOD PERILOGISTIC LIBERAD0S</v>
      </c>
      <c r="H1101" s="1" t="str">
        <f t="shared" si="157"/>
        <v>PERILOGISTIC - BOD PERILOGISTIC LIBERAD0S</v>
      </c>
      <c r="I1101" s="1" t="str">
        <f t="shared" si="161"/>
        <v>.</v>
      </c>
      <c r="K1101" s="2"/>
      <c r="L1101" s="2" t="s">
        <v>30</v>
      </c>
      <c r="M1101" s="2"/>
      <c r="N1101" s="2"/>
      <c r="O1101" s="2"/>
    </row>
    <row r="1102" spans="1:15" ht="11.25" customHeight="1" x14ac:dyDescent="0.25">
      <c r="A1102" s="10" t="str">
        <f t="shared" si="153"/>
        <v>PERILOGISTIC - BOD PERILOGISTIC LIBERAD0S</v>
      </c>
      <c r="B1102" s="10">
        <f t="shared" si="154"/>
        <v>220056</v>
      </c>
      <c r="C1102" s="10" t="str">
        <f t="shared" si="155"/>
        <v>CERADERM BODY MILK 20 GR MMR</v>
      </c>
      <c r="D1102" s="10">
        <f t="shared" si="158"/>
        <v>62671</v>
      </c>
      <c r="E1102" s="13" t="str">
        <f t="shared" si="159"/>
        <v>30/9/2019</v>
      </c>
      <c r="F1102" s="10">
        <f t="shared" si="160"/>
        <v>119</v>
      </c>
      <c r="G1102" s="1" t="str">
        <f t="shared" si="156"/>
        <v>220056PERILOGISTIC - BOD PERILOGISTIC LIBERAD0S</v>
      </c>
      <c r="H1102" s="1">
        <f t="shared" si="157"/>
        <v>0</v>
      </c>
      <c r="I1102" s="1" t="str">
        <f t="shared" si="161"/>
        <v>.</v>
      </c>
      <c r="K1102" s="2"/>
      <c r="L1102" s="2"/>
      <c r="M1102" s="2">
        <v>62671</v>
      </c>
      <c r="N1102" s="4">
        <v>43738</v>
      </c>
      <c r="O1102" s="2" t="s">
        <v>412</v>
      </c>
    </row>
    <row r="1103" spans="1:15" ht="11.25" customHeight="1" x14ac:dyDescent="0.25">
      <c r="A1103" s="10" t="str">
        <f t="shared" si="153"/>
        <v>PERILOGISTIC - BOD PERILOGISTIC LIBERAD0S</v>
      </c>
      <c r="B1103" s="10">
        <f t="shared" si="154"/>
        <v>220057</v>
      </c>
      <c r="C1103" s="10" t="str">
        <f t="shared" si="155"/>
        <v>CERADERM CREMA 20 GR MMR</v>
      </c>
      <c r="D1103" s="10">
        <f t="shared" si="158"/>
        <v>0</v>
      </c>
      <c r="E1103" s="13" t="str">
        <f t="shared" si="159"/>
        <v>0</v>
      </c>
      <c r="F1103" s="10" t="str">
        <f t="shared" si="160"/>
        <v/>
      </c>
      <c r="G1103" s="1" t="str">
        <f t="shared" si="156"/>
        <v>220057PERILOGISTIC - BOD PERILOGISTIC LIBERAD0S</v>
      </c>
      <c r="H1103" s="1">
        <f t="shared" si="157"/>
        <v>0</v>
      </c>
      <c r="I1103" s="1">
        <f t="shared" si="161"/>
        <v>220057</v>
      </c>
      <c r="K1103" s="2" t="s">
        <v>413</v>
      </c>
      <c r="L1103" s="2"/>
      <c r="M1103" s="2"/>
      <c r="N1103" s="2"/>
      <c r="O1103" s="2"/>
    </row>
    <row r="1104" spans="1:15" ht="11.25" customHeight="1" x14ac:dyDescent="0.25">
      <c r="A1104" s="10" t="str">
        <f t="shared" si="153"/>
        <v>OFICINA - BODEGA OFICINA</v>
      </c>
      <c r="B1104" s="10">
        <f t="shared" si="154"/>
        <v>220057</v>
      </c>
      <c r="C1104" s="10" t="str">
        <f t="shared" si="155"/>
        <v>CERADERM CREMA 20 GR MMR</v>
      </c>
      <c r="D1104" s="10">
        <f t="shared" si="158"/>
        <v>0</v>
      </c>
      <c r="E1104" s="13" t="str">
        <f t="shared" si="159"/>
        <v>0</v>
      </c>
      <c r="F1104" s="10" t="str">
        <f t="shared" si="160"/>
        <v/>
      </c>
      <c r="G1104" s="1" t="str">
        <f t="shared" si="156"/>
        <v>220057OFICINA - BODEGA OFICINA</v>
      </c>
      <c r="H1104" s="1" t="str">
        <f t="shared" si="157"/>
        <v>OFICINA - BODEGA OFICINA</v>
      </c>
      <c r="I1104" s="1" t="str">
        <f t="shared" si="161"/>
        <v>.</v>
      </c>
      <c r="K1104" s="2"/>
      <c r="L1104" s="2" t="s">
        <v>19</v>
      </c>
      <c r="M1104" s="2"/>
      <c r="N1104" s="2"/>
      <c r="O1104" s="2"/>
    </row>
    <row r="1105" spans="1:15" ht="11.25" customHeight="1" x14ac:dyDescent="0.25">
      <c r="A1105" s="10" t="str">
        <f t="shared" si="153"/>
        <v>OFICINA - BODEGA OFICINA</v>
      </c>
      <c r="B1105" s="10">
        <f t="shared" si="154"/>
        <v>220057</v>
      </c>
      <c r="C1105" s="10" t="str">
        <f t="shared" si="155"/>
        <v>CERADERM CREMA 20 GR MMR</v>
      </c>
      <c r="D1105" s="10">
        <f t="shared" si="158"/>
        <v>50281</v>
      </c>
      <c r="E1105" s="13" t="str">
        <f t="shared" si="159"/>
        <v>1/1/2018</v>
      </c>
      <c r="F1105" s="10">
        <f t="shared" si="160"/>
        <v>9</v>
      </c>
      <c r="G1105" s="1" t="str">
        <f t="shared" si="156"/>
        <v>220057OFICINA - BODEGA OFICINA</v>
      </c>
      <c r="H1105" s="1">
        <f t="shared" si="157"/>
        <v>0</v>
      </c>
      <c r="I1105" s="1" t="str">
        <f t="shared" si="161"/>
        <v>.</v>
      </c>
      <c r="K1105" s="2"/>
      <c r="L1105" s="2"/>
      <c r="M1105" s="2">
        <v>50281</v>
      </c>
      <c r="N1105" s="4">
        <v>43101</v>
      </c>
      <c r="O1105" s="2" t="s">
        <v>147</v>
      </c>
    </row>
    <row r="1106" spans="1:15" ht="11.25" customHeight="1" x14ac:dyDescent="0.25">
      <c r="A1106" s="10" t="str">
        <f t="shared" si="153"/>
        <v>PERILOGISTIC - BOD PERILOGISTIC LIBERAD0S</v>
      </c>
      <c r="B1106" s="10">
        <f t="shared" si="154"/>
        <v>220057</v>
      </c>
      <c r="C1106" s="10" t="str">
        <f t="shared" si="155"/>
        <v>CERADERM CREMA 20 GR MMR</v>
      </c>
      <c r="D1106" s="10">
        <f t="shared" si="158"/>
        <v>0</v>
      </c>
      <c r="E1106" s="13" t="str">
        <f t="shared" si="159"/>
        <v>0</v>
      </c>
      <c r="F1106" s="10" t="str">
        <f t="shared" si="160"/>
        <v/>
      </c>
      <c r="G1106" s="1" t="str">
        <f t="shared" si="156"/>
        <v>220057PERILOGISTIC - BOD PERILOGISTIC LIBERAD0S</v>
      </c>
      <c r="H1106" s="1" t="str">
        <f t="shared" si="157"/>
        <v>PERILOGISTIC - BOD PERILOGISTIC LIBERAD0S</v>
      </c>
      <c r="I1106" s="1" t="str">
        <f t="shared" si="161"/>
        <v>.</v>
      </c>
      <c r="K1106" s="2"/>
      <c r="L1106" s="2" t="s">
        <v>30</v>
      </c>
      <c r="M1106" s="2"/>
      <c r="N1106" s="2"/>
      <c r="O1106" s="2"/>
    </row>
    <row r="1107" spans="1:15" ht="11.25" customHeight="1" x14ac:dyDescent="0.25">
      <c r="A1107" s="10" t="str">
        <f t="shared" si="153"/>
        <v>PERILOGISTIC - BOD PERILOGISTIC LIBERAD0S</v>
      </c>
      <c r="B1107" s="10">
        <f t="shared" si="154"/>
        <v>220057</v>
      </c>
      <c r="C1107" s="10" t="str">
        <f t="shared" si="155"/>
        <v>CERADERM CREMA 20 GR MMR</v>
      </c>
      <c r="D1107" s="10">
        <f t="shared" si="158"/>
        <v>61751</v>
      </c>
      <c r="E1107" s="13" t="str">
        <f t="shared" si="159"/>
        <v>30/6/2019</v>
      </c>
      <c r="F1107" s="10">
        <f t="shared" si="160"/>
        <v>9</v>
      </c>
      <c r="G1107" s="1" t="str">
        <f t="shared" si="156"/>
        <v>220057PERILOGISTIC - BOD PERILOGISTIC LIBERAD0S</v>
      </c>
      <c r="H1107" s="1">
        <f t="shared" si="157"/>
        <v>0</v>
      </c>
      <c r="I1107" s="1" t="str">
        <f t="shared" si="161"/>
        <v>.</v>
      </c>
      <c r="K1107" s="2"/>
      <c r="L1107" s="2"/>
      <c r="M1107" s="2">
        <v>61751</v>
      </c>
      <c r="N1107" s="4">
        <v>43646</v>
      </c>
      <c r="O1107" s="2" t="s">
        <v>147</v>
      </c>
    </row>
    <row r="1108" spans="1:15" ht="11.25" customHeight="1" x14ac:dyDescent="0.25">
      <c r="A1108" s="10" t="str">
        <f t="shared" si="153"/>
        <v>POR FACTURAR - BODEGA POR FACTURAR</v>
      </c>
      <c r="B1108" s="10">
        <f t="shared" si="154"/>
        <v>220057</v>
      </c>
      <c r="C1108" s="10" t="str">
        <f t="shared" si="155"/>
        <v>CERADERM CREMA 20 GR MMR</v>
      </c>
      <c r="D1108" s="10">
        <f t="shared" si="158"/>
        <v>0</v>
      </c>
      <c r="E1108" s="13" t="str">
        <f t="shared" si="159"/>
        <v>0</v>
      </c>
      <c r="F1108" s="10" t="str">
        <f t="shared" si="160"/>
        <v/>
      </c>
      <c r="G1108" s="1" t="str">
        <f t="shared" si="156"/>
        <v>220057POR FACTURAR - BODEGA POR FACTURAR</v>
      </c>
      <c r="H1108" s="1" t="str">
        <f t="shared" si="157"/>
        <v>POR FACTURAR - BODEGA POR FACTURAR</v>
      </c>
      <c r="I1108" s="1" t="str">
        <f t="shared" si="161"/>
        <v>.</v>
      </c>
      <c r="K1108" s="2"/>
      <c r="L1108" s="2" t="s">
        <v>33</v>
      </c>
      <c r="M1108" s="2"/>
      <c r="N1108" s="2"/>
      <c r="O1108" s="2"/>
    </row>
    <row r="1109" spans="1:15" ht="11.25" customHeight="1" x14ac:dyDescent="0.25">
      <c r="A1109" s="10" t="str">
        <f t="shared" si="153"/>
        <v>POR FACTURAR - BODEGA POR FACTURAR</v>
      </c>
      <c r="B1109" s="10">
        <f t="shared" si="154"/>
        <v>220057</v>
      </c>
      <c r="C1109" s="10" t="str">
        <f t="shared" si="155"/>
        <v>CERADERM CREMA 20 GR MMR</v>
      </c>
      <c r="D1109" s="10">
        <f t="shared" si="158"/>
        <v>50281</v>
      </c>
      <c r="E1109" s="13" t="str">
        <f t="shared" si="159"/>
        <v>1/1/2018</v>
      </c>
      <c r="F1109" s="10">
        <f t="shared" si="160"/>
        <v>1</v>
      </c>
      <c r="G1109" s="1" t="str">
        <f t="shared" si="156"/>
        <v>220057POR FACTURAR - BODEGA POR FACTURAR</v>
      </c>
      <c r="H1109" s="1">
        <f t="shared" si="157"/>
        <v>0</v>
      </c>
      <c r="I1109" s="1" t="str">
        <f t="shared" si="161"/>
        <v>.</v>
      </c>
      <c r="K1109" s="2"/>
      <c r="L1109" s="2"/>
      <c r="M1109" s="2">
        <v>50281</v>
      </c>
      <c r="N1109" s="4">
        <v>43101</v>
      </c>
      <c r="O1109" s="2" t="s">
        <v>53</v>
      </c>
    </row>
    <row r="1110" spans="1:15" ht="11.25" customHeight="1" x14ac:dyDescent="0.25">
      <c r="A1110" s="10" t="str">
        <f t="shared" si="153"/>
        <v>POR FACTURAR - BODEGA POR FACTURAR</v>
      </c>
      <c r="B1110" s="10">
        <f t="shared" si="154"/>
        <v>220058</v>
      </c>
      <c r="C1110" s="10" t="str">
        <f t="shared" si="155"/>
        <v>SUNCARE KIDS FPS 50 + 20 GR MMR</v>
      </c>
      <c r="D1110" s="10">
        <f t="shared" si="158"/>
        <v>0</v>
      </c>
      <c r="E1110" s="13" t="str">
        <f t="shared" si="159"/>
        <v>0</v>
      </c>
      <c r="F1110" s="10" t="str">
        <f t="shared" si="160"/>
        <v/>
      </c>
      <c r="G1110" s="1" t="str">
        <f t="shared" si="156"/>
        <v>220058POR FACTURAR - BODEGA POR FACTURAR</v>
      </c>
      <c r="H1110" s="1">
        <f t="shared" si="157"/>
        <v>0</v>
      </c>
      <c r="I1110" s="1">
        <f t="shared" si="161"/>
        <v>220058</v>
      </c>
      <c r="K1110" s="2" t="s">
        <v>414</v>
      </c>
      <c r="L1110" s="2"/>
      <c r="M1110" s="2"/>
      <c r="N1110" s="2"/>
      <c r="O1110" s="2"/>
    </row>
    <row r="1111" spans="1:15" ht="11.25" customHeight="1" x14ac:dyDescent="0.25">
      <c r="A1111" s="10" t="str">
        <f t="shared" si="153"/>
        <v>OFICINA - BODEGA OFICINA</v>
      </c>
      <c r="B1111" s="10">
        <f t="shared" si="154"/>
        <v>220058</v>
      </c>
      <c r="C1111" s="10" t="str">
        <f t="shared" si="155"/>
        <v>SUNCARE KIDS FPS 50 + 20 GR MMR</v>
      </c>
      <c r="D1111" s="10">
        <f t="shared" si="158"/>
        <v>0</v>
      </c>
      <c r="E1111" s="13" t="str">
        <f t="shared" si="159"/>
        <v>0</v>
      </c>
      <c r="F1111" s="10" t="str">
        <f t="shared" si="160"/>
        <v/>
      </c>
      <c r="G1111" s="1" t="str">
        <f t="shared" si="156"/>
        <v>220058OFICINA - BODEGA OFICINA</v>
      </c>
      <c r="H1111" s="1" t="str">
        <f t="shared" si="157"/>
        <v>OFICINA - BODEGA OFICINA</v>
      </c>
      <c r="I1111" s="1" t="str">
        <f t="shared" si="161"/>
        <v>.</v>
      </c>
      <c r="K1111" s="2"/>
      <c r="L1111" s="2" t="s">
        <v>19</v>
      </c>
      <c r="M1111" s="2"/>
      <c r="N1111" s="2"/>
      <c r="O1111" s="2"/>
    </row>
    <row r="1112" spans="1:15" ht="11.25" customHeight="1" x14ac:dyDescent="0.25">
      <c r="A1112" s="10" t="str">
        <f t="shared" si="153"/>
        <v>OFICINA - BODEGA OFICINA</v>
      </c>
      <c r="B1112" s="10">
        <f t="shared" si="154"/>
        <v>220058</v>
      </c>
      <c r="C1112" s="10" t="str">
        <f t="shared" si="155"/>
        <v>SUNCARE KIDS FPS 50 + 20 GR MMR</v>
      </c>
      <c r="D1112" s="10">
        <f t="shared" si="158"/>
        <v>43081</v>
      </c>
      <c r="E1112" s="13" t="str">
        <f t="shared" si="159"/>
        <v>30/11/2017</v>
      </c>
      <c r="F1112" s="10">
        <f t="shared" si="160"/>
        <v>68</v>
      </c>
      <c r="G1112" s="1" t="str">
        <f t="shared" si="156"/>
        <v>220058OFICINA - BODEGA OFICINA</v>
      </c>
      <c r="H1112" s="1">
        <f t="shared" si="157"/>
        <v>0</v>
      </c>
      <c r="I1112" s="1" t="str">
        <f t="shared" si="161"/>
        <v>.</v>
      </c>
      <c r="K1112" s="2"/>
      <c r="L1112" s="2"/>
      <c r="M1112" s="2">
        <v>43081</v>
      </c>
      <c r="N1112" s="4">
        <v>43069</v>
      </c>
      <c r="O1112" s="2" t="s">
        <v>415</v>
      </c>
    </row>
    <row r="1113" spans="1:15" ht="11.25" customHeight="1" x14ac:dyDescent="0.25">
      <c r="A1113" s="10" t="str">
        <f t="shared" si="153"/>
        <v>POR FACTURAR - BODEGA POR FACTURAR</v>
      </c>
      <c r="B1113" s="10">
        <f t="shared" si="154"/>
        <v>220058</v>
      </c>
      <c r="C1113" s="10" t="str">
        <f t="shared" si="155"/>
        <v>SUNCARE KIDS FPS 50 + 20 GR MMR</v>
      </c>
      <c r="D1113" s="10">
        <f t="shared" si="158"/>
        <v>0</v>
      </c>
      <c r="E1113" s="13" t="str">
        <f t="shared" si="159"/>
        <v>0</v>
      </c>
      <c r="F1113" s="10" t="str">
        <f t="shared" si="160"/>
        <v/>
      </c>
      <c r="G1113" s="1" t="str">
        <f t="shared" si="156"/>
        <v>220058POR FACTURAR - BODEGA POR FACTURAR</v>
      </c>
      <c r="H1113" s="1" t="str">
        <f t="shared" si="157"/>
        <v>POR FACTURAR - BODEGA POR FACTURAR</v>
      </c>
      <c r="I1113" s="1" t="str">
        <f t="shared" si="161"/>
        <v>.</v>
      </c>
      <c r="K1113" s="2"/>
      <c r="L1113" s="2" t="s">
        <v>33</v>
      </c>
      <c r="M1113" s="2"/>
      <c r="N1113" s="2"/>
      <c r="O1113" s="2"/>
    </row>
    <row r="1114" spans="1:15" ht="11.25" customHeight="1" x14ac:dyDescent="0.25">
      <c r="A1114" s="10" t="str">
        <f t="shared" si="153"/>
        <v>POR FACTURAR - BODEGA POR FACTURAR</v>
      </c>
      <c r="B1114" s="10">
        <f t="shared" si="154"/>
        <v>220058</v>
      </c>
      <c r="C1114" s="10" t="str">
        <f t="shared" si="155"/>
        <v>SUNCARE KIDS FPS 50 + 20 GR MMR</v>
      </c>
      <c r="D1114" s="10">
        <f t="shared" si="158"/>
        <v>43081</v>
      </c>
      <c r="E1114" s="13" t="str">
        <f t="shared" si="159"/>
        <v>30/11/2017</v>
      </c>
      <c r="F1114" s="10">
        <f t="shared" si="160"/>
        <v>1</v>
      </c>
      <c r="G1114" s="1" t="str">
        <f t="shared" si="156"/>
        <v>220058POR FACTURAR - BODEGA POR FACTURAR</v>
      </c>
      <c r="H1114" s="1">
        <f t="shared" si="157"/>
        <v>0</v>
      </c>
      <c r="I1114" s="1" t="str">
        <f t="shared" si="161"/>
        <v>.</v>
      </c>
      <c r="K1114" s="2"/>
      <c r="L1114" s="2"/>
      <c r="M1114" s="2">
        <v>43081</v>
      </c>
      <c r="N1114" s="4">
        <v>43069</v>
      </c>
      <c r="O1114" s="2" t="s">
        <v>53</v>
      </c>
    </row>
    <row r="1115" spans="1:15" ht="11.25" customHeight="1" x14ac:dyDescent="0.25">
      <c r="A1115" s="10" t="str">
        <f t="shared" si="153"/>
        <v>POR FACTURAR - BODEGA POR FACTURAR</v>
      </c>
      <c r="B1115" s="10">
        <f t="shared" si="154"/>
        <v>220062</v>
      </c>
      <c r="C1115" s="10" t="str">
        <f t="shared" si="155"/>
        <v>ACUALIPS  10 GR.</v>
      </c>
      <c r="D1115" s="10">
        <f t="shared" si="158"/>
        <v>0</v>
      </c>
      <c r="E1115" s="13" t="str">
        <f t="shared" si="159"/>
        <v>0</v>
      </c>
      <c r="F1115" s="10" t="str">
        <f t="shared" si="160"/>
        <v/>
      </c>
      <c r="G1115" s="1" t="str">
        <f t="shared" si="156"/>
        <v>220062POR FACTURAR - BODEGA POR FACTURAR</v>
      </c>
      <c r="H1115" s="1">
        <f t="shared" si="157"/>
        <v>0</v>
      </c>
      <c r="I1115" s="1">
        <f t="shared" si="161"/>
        <v>220062</v>
      </c>
      <c r="K1115" s="2" t="s">
        <v>416</v>
      </c>
      <c r="L1115" s="2"/>
      <c r="M1115" s="2"/>
      <c r="N1115" s="2"/>
      <c r="O1115" s="2"/>
    </row>
    <row r="1116" spans="1:15" ht="11.25" customHeight="1" x14ac:dyDescent="0.25">
      <c r="A1116" s="10" t="str">
        <f t="shared" si="153"/>
        <v>JL - BODEGA JL</v>
      </c>
      <c r="B1116" s="10">
        <f t="shared" si="154"/>
        <v>220062</v>
      </c>
      <c r="C1116" s="10" t="str">
        <f t="shared" si="155"/>
        <v>ACUALIPS  10 GR.</v>
      </c>
      <c r="D1116" s="10">
        <f t="shared" si="158"/>
        <v>0</v>
      </c>
      <c r="E1116" s="13" t="str">
        <f t="shared" si="159"/>
        <v>0</v>
      </c>
      <c r="F1116" s="10" t="str">
        <f t="shared" si="160"/>
        <v/>
      </c>
      <c r="G1116" s="1" t="str">
        <f t="shared" si="156"/>
        <v>220062JL - BODEGA JL</v>
      </c>
      <c r="H1116" s="1" t="str">
        <f t="shared" si="157"/>
        <v>JL - BODEGA JL</v>
      </c>
      <c r="I1116" s="1" t="str">
        <f t="shared" si="161"/>
        <v>.</v>
      </c>
      <c r="K1116" s="2"/>
      <c r="L1116" s="2" t="s">
        <v>40</v>
      </c>
      <c r="M1116" s="2"/>
      <c r="N1116" s="2"/>
      <c r="O1116" s="2"/>
    </row>
    <row r="1117" spans="1:15" ht="11.25" customHeight="1" x14ac:dyDescent="0.25">
      <c r="A1117" s="10" t="str">
        <f t="shared" si="153"/>
        <v>JL - BODEGA JL</v>
      </c>
      <c r="B1117" s="10">
        <f t="shared" si="154"/>
        <v>220062</v>
      </c>
      <c r="C1117" s="10" t="str">
        <f t="shared" si="155"/>
        <v>ACUALIPS  10 GR.</v>
      </c>
      <c r="D1117" s="10">
        <f t="shared" si="158"/>
        <v>51181</v>
      </c>
      <c r="E1117" s="13" t="str">
        <f t="shared" si="159"/>
        <v>30/10/2016</v>
      </c>
      <c r="F1117" s="10">
        <f t="shared" si="160"/>
        <v>2</v>
      </c>
      <c r="G1117" s="1" t="str">
        <f t="shared" si="156"/>
        <v>220062JL - BODEGA JL</v>
      </c>
      <c r="H1117" s="1">
        <f t="shared" si="157"/>
        <v>0</v>
      </c>
      <c r="I1117" s="1" t="str">
        <f t="shared" si="161"/>
        <v>.</v>
      </c>
      <c r="K1117" s="2"/>
      <c r="L1117" s="2"/>
      <c r="M1117" s="2">
        <v>51181</v>
      </c>
      <c r="N1117" s="4">
        <v>42673</v>
      </c>
      <c r="O1117" s="2" t="s">
        <v>43</v>
      </c>
    </row>
    <row r="1118" spans="1:15" ht="11.25" customHeight="1" x14ac:dyDescent="0.25">
      <c r="A1118" s="10" t="str">
        <f t="shared" si="153"/>
        <v>PERILOGISTIC - BOD PERILOGISTIC LIBERAD0S</v>
      </c>
      <c r="B1118" s="10">
        <f t="shared" si="154"/>
        <v>220062</v>
      </c>
      <c r="C1118" s="10" t="str">
        <f t="shared" si="155"/>
        <v>ACUALIPS  10 GR.</v>
      </c>
      <c r="D1118" s="10">
        <f t="shared" si="158"/>
        <v>0</v>
      </c>
      <c r="E1118" s="13" t="str">
        <f t="shared" si="159"/>
        <v>0</v>
      </c>
      <c r="F1118" s="10" t="str">
        <f t="shared" si="160"/>
        <v/>
      </c>
      <c r="G1118" s="1" t="str">
        <f t="shared" si="156"/>
        <v>220062PERILOGISTIC - BOD PERILOGISTIC LIBERAD0S</v>
      </c>
      <c r="H1118" s="1" t="str">
        <f t="shared" si="157"/>
        <v>PERILOGISTIC - BOD PERILOGISTIC LIBERAD0S</v>
      </c>
      <c r="I1118" s="1" t="str">
        <f t="shared" si="161"/>
        <v>.</v>
      </c>
      <c r="K1118" s="2"/>
      <c r="L1118" s="2" t="s">
        <v>30</v>
      </c>
      <c r="M1118" s="2"/>
      <c r="N1118" s="2"/>
      <c r="O1118" s="2"/>
    </row>
    <row r="1119" spans="1:15" ht="11.25" customHeight="1" x14ac:dyDescent="0.25">
      <c r="A1119" s="10" t="str">
        <f t="shared" si="153"/>
        <v>PERILOGISTIC - BOD PERILOGISTIC LIBERAD0S</v>
      </c>
      <c r="B1119" s="10">
        <f t="shared" si="154"/>
        <v>220062</v>
      </c>
      <c r="C1119" s="10" t="str">
        <f t="shared" si="155"/>
        <v>ACUALIPS  10 GR.</v>
      </c>
      <c r="D1119" s="10">
        <f t="shared" si="158"/>
        <v>61601</v>
      </c>
      <c r="E1119" s="13" t="str">
        <f t="shared" si="159"/>
        <v>31/12/2017</v>
      </c>
      <c r="F1119" s="10">
        <f t="shared" si="160"/>
        <v>742</v>
      </c>
      <c r="G1119" s="1" t="str">
        <f t="shared" si="156"/>
        <v>220062PERILOGISTIC - BOD PERILOGISTIC LIBERAD0S</v>
      </c>
      <c r="H1119" s="1">
        <f t="shared" si="157"/>
        <v>0</v>
      </c>
      <c r="I1119" s="1" t="str">
        <f t="shared" si="161"/>
        <v>.</v>
      </c>
      <c r="K1119" s="2"/>
      <c r="L1119" s="2"/>
      <c r="M1119" s="2">
        <v>61601</v>
      </c>
      <c r="N1119" s="4">
        <v>43100</v>
      </c>
      <c r="O1119" s="2" t="s">
        <v>417</v>
      </c>
    </row>
    <row r="1120" spans="1:15" ht="11.25" customHeight="1" x14ac:dyDescent="0.25">
      <c r="A1120" s="10" t="str">
        <f t="shared" si="153"/>
        <v>PERILOGISTIC - BOD PERILOGISTIC LIBERAD0S</v>
      </c>
      <c r="B1120" s="10">
        <f t="shared" si="154"/>
        <v>220062</v>
      </c>
      <c r="C1120" s="10" t="str">
        <f t="shared" si="155"/>
        <v>ACUALIPS  10 GR.</v>
      </c>
      <c r="D1120" s="10">
        <f t="shared" si="158"/>
        <v>62091</v>
      </c>
      <c r="E1120" s="13" t="str">
        <f t="shared" si="159"/>
        <v>30/1/2018</v>
      </c>
      <c r="F1120" s="10">
        <f t="shared" si="160"/>
        <v>4504</v>
      </c>
      <c r="G1120" s="1" t="str">
        <f t="shared" si="156"/>
        <v>220062PERILOGISTIC - BOD PERILOGISTIC LIBERAD0S</v>
      </c>
      <c r="H1120" s="1">
        <f t="shared" si="157"/>
        <v>0</v>
      </c>
      <c r="I1120" s="1" t="str">
        <f t="shared" si="161"/>
        <v>.</v>
      </c>
      <c r="K1120" s="2"/>
      <c r="L1120" s="2"/>
      <c r="M1120" s="2">
        <v>62091</v>
      </c>
      <c r="N1120" s="4">
        <v>43130</v>
      </c>
      <c r="O1120" s="2" t="s">
        <v>418</v>
      </c>
    </row>
    <row r="1121" spans="1:15" ht="11.25" customHeight="1" x14ac:dyDescent="0.25">
      <c r="A1121" s="10" t="str">
        <f t="shared" si="153"/>
        <v>PERILOGISTIC - BOD PERILOGISTIC LIBERAD0S</v>
      </c>
      <c r="B1121" s="10">
        <f t="shared" si="154"/>
        <v>220062</v>
      </c>
      <c r="C1121" s="10" t="str">
        <f t="shared" si="155"/>
        <v>ACUALIPS  10 GR.</v>
      </c>
      <c r="D1121" s="10">
        <f t="shared" si="158"/>
        <v>63611</v>
      </c>
      <c r="E1121" s="13" t="str">
        <f t="shared" si="159"/>
        <v>30/6/2018</v>
      </c>
      <c r="F1121" s="10">
        <f t="shared" si="160"/>
        <v>4760</v>
      </c>
      <c r="G1121" s="1" t="str">
        <f t="shared" si="156"/>
        <v>220062PERILOGISTIC - BOD PERILOGISTIC LIBERAD0S</v>
      </c>
      <c r="H1121" s="1">
        <f t="shared" si="157"/>
        <v>0</v>
      </c>
      <c r="I1121" s="1" t="str">
        <f t="shared" si="161"/>
        <v>.</v>
      </c>
      <c r="K1121" s="2"/>
      <c r="L1121" s="2"/>
      <c r="M1121" s="2">
        <v>63611</v>
      </c>
      <c r="N1121" s="4">
        <v>43281</v>
      </c>
      <c r="O1121" s="2" t="s">
        <v>419</v>
      </c>
    </row>
    <row r="1122" spans="1:15" ht="11.25" customHeight="1" x14ac:dyDescent="0.25">
      <c r="A1122" s="10" t="str">
        <f t="shared" si="153"/>
        <v>PERILOGISTIC01 - BOD PERILOGISTIC BAJA</v>
      </c>
      <c r="B1122" s="10">
        <f t="shared" si="154"/>
        <v>220062</v>
      </c>
      <c r="C1122" s="10" t="str">
        <f t="shared" si="155"/>
        <v>ACUALIPS  10 GR.</v>
      </c>
      <c r="D1122" s="10">
        <f t="shared" si="158"/>
        <v>0</v>
      </c>
      <c r="E1122" s="13" t="str">
        <f t="shared" si="159"/>
        <v>0</v>
      </c>
      <c r="F1122" s="10" t="str">
        <f t="shared" si="160"/>
        <v/>
      </c>
      <c r="G1122" s="1" t="str">
        <f t="shared" si="156"/>
        <v>220062PERILOGISTIC01 - BOD PERILOGISTIC BAJA</v>
      </c>
      <c r="H1122" s="1" t="str">
        <f t="shared" si="157"/>
        <v>PERILOGISTIC01 - BOD PERILOGISTIC BAJA</v>
      </c>
      <c r="I1122" s="1" t="str">
        <f t="shared" si="161"/>
        <v>.</v>
      </c>
      <c r="K1122" s="2"/>
      <c r="L1122" s="2" t="s">
        <v>52</v>
      </c>
      <c r="M1122" s="2"/>
      <c r="N1122" s="2"/>
      <c r="O1122" s="2"/>
    </row>
    <row r="1123" spans="1:15" ht="11.25" customHeight="1" x14ac:dyDescent="0.25">
      <c r="A1123" s="10" t="str">
        <f t="shared" si="153"/>
        <v>PERILOGISTIC01 - BOD PERILOGISTIC BAJA</v>
      </c>
      <c r="B1123" s="10">
        <f t="shared" si="154"/>
        <v>220062</v>
      </c>
      <c r="C1123" s="10" t="str">
        <f t="shared" si="155"/>
        <v>ACUALIPS  10 GR.</v>
      </c>
      <c r="D1123" s="10">
        <f t="shared" si="158"/>
        <v>43431</v>
      </c>
      <c r="E1123" s="13" t="str">
        <f t="shared" si="159"/>
        <v>30/6/2016</v>
      </c>
      <c r="F1123" s="10">
        <f t="shared" si="160"/>
        <v>9</v>
      </c>
      <c r="G1123" s="1" t="str">
        <f t="shared" si="156"/>
        <v>220062PERILOGISTIC01 - BOD PERILOGISTIC BAJA</v>
      </c>
      <c r="H1123" s="1">
        <f t="shared" si="157"/>
        <v>0</v>
      </c>
      <c r="I1123" s="1" t="str">
        <f t="shared" si="161"/>
        <v>.</v>
      </c>
      <c r="K1123" s="2"/>
      <c r="L1123" s="2"/>
      <c r="M1123" s="2">
        <v>43431</v>
      </c>
      <c r="N1123" s="4">
        <v>42551</v>
      </c>
      <c r="O1123" s="2" t="s">
        <v>147</v>
      </c>
    </row>
    <row r="1124" spans="1:15" ht="11.25" customHeight="1" x14ac:dyDescent="0.25">
      <c r="A1124" s="10" t="str">
        <f t="shared" si="153"/>
        <v>PERILOGISTIC01 - BOD PERILOGISTIC BAJA</v>
      </c>
      <c r="B1124" s="10">
        <f t="shared" si="154"/>
        <v>220062</v>
      </c>
      <c r="C1124" s="10" t="str">
        <f t="shared" si="155"/>
        <v>ACUALIPS  10 GR.</v>
      </c>
      <c r="D1124" s="10">
        <f t="shared" si="158"/>
        <v>51181</v>
      </c>
      <c r="E1124" s="13" t="str">
        <f t="shared" si="159"/>
        <v>30/10/2016</v>
      </c>
      <c r="F1124" s="10">
        <f t="shared" si="160"/>
        <v>21</v>
      </c>
      <c r="G1124" s="1" t="str">
        <f t="shared" si="156"/>
        <v>220062PERILOGISTIC01 - BOD PERILOGISTIC BAJA</v>
      </c>
      <c r="H1124" s="1">
        <f t="shared" si="157"/>
        <v>0</v>
      </c>
      <c r="I1124" s="1" t="str">
        <f t="shared" si="161"/>
        <v>.</v>
      </c>
      <c r="K1124" s="2"/>
      <c r="L1124" s="2"/>
      <c r="M1124" s="2">
        <v>51181</v>
      </c>
      <c r="N1124" s="4">
        <v>42673</v>
      </c>
      <c r="O1124" s="2" t="s">
        <v>108</v>
      </c>
    </row>
    <row r="1125" spans="1:15" ht="11.25" customHeight="1" x14ac:dyDescent="0.25">
      <c r="A1125" s="10" t="str">
        <f t="shared" si="153"/>
        <v>POR FACTURAR - BODEGA POR FACTURAR</v>
      </c>
      <c r="B1125" s="10">
        <f t="shared" si="154"/>
        <v>220062</v>
      </c>
      <c r="C1125" s="10" t="str">
        <f t="shared" si="155"/>
        <v>ACUALIPS  10 GR.</v>
      </c>
      <c r="D1125" s="10">
        <f t="shared" si="158"/>
        <v>0</v>
      </c>
      <c r="E1125" s="13" t="str">
        <f t="shared" si="159"/>
        <v>0</v>
      </c>
      <c r="F1125" s="10" t="str">
        <f t="shared" si="160"/>
        <v/>
      </c>
      <c r="G1125" s="1" t="str">
        <f t="shared" si="156"/>
        <v>220062POR FACTURAR - BODEGA POR FACTURAR</v>
      </c>
      <c r="H1125" s="1" t="str">
        <f t="shared" si="157"/>
        <v>POR FACTURAR - BODEGA POR FACTURAR</v>
      </c>
      <c r="I1125" s="1" t="str">
        <f t="shared" si="161"/>
        <v>.</v>
      </c>
      <c r="K1125" s="2"/>
      <c r="L1125" s="2" t="s">
        <v>33</v>
      </c>
      <c r="M1125" s="2"/>
      <c r="N1125" s="2"/>
      <c r="O1125" s="2"/>
    </row>
    <row r="1126" spans="1:15" ht="11.25" customHeight="1" x14ac:dyDescent="0.25">
      <c r="A1126" s="10" t="str">
        <f t="shared" si="153"/>
        <v>POR FACTURAR - BODEGA POR FACTURAR</v>
      </c>
      <c r="B1126" s="10">
        <f t="shared" si="154"/>
        <v>220062</v>
      </c>
      <c r="C1126" s="10" t="str">
        <f t="shared" si="155"/>
        <v>ACUALIPS  10 GR.</v>
      </c>
      <c r="D1126" s="10">
        <f t="shared" si="158"/>
        <v>61301</v>
      </c>
      <c r="E1126" s="13" t="str">
        <f t="shared" si="159"/>
        <v>30/11/2017</v>
      </c>
      <c r="F1126" s="10">
        <f t="shared" si="160"/>
        <v>129</v>
      </c>
      <c r="G1126" s="1" t="str">
        <f t="shared" si="156"/>
        <v>220062POR FACTURAR - BODEGA POR FACTURAR</v>
      </c>
      <c r="H1126" s="1">
        <f t="shared" si="157"/>
        <v>0</v>
      </c>
      <c r="I1126" s="1" t="str">
        <f t="shared" si="161"/>
        <v>.</v>
      </c>
      <c r="K1126" s="2"/>
      <c r="L1126" s="2"/>
      <c r="M1126" s="2">
        <v>61301</v>
      </c>
      <c r="N1126" s="4">
        <v>43069</v>
      </c>
      <c r="O1126" s="2" t="s">
        <v>420</v>
      </c>
    </row>
    <row r="1127" spans="1:15" ht="11.25" customHeight="1" x14ac:dyDescent="0.25">
      <c r="A1127" s="10" t="str">
        <f t="shared" si="153"/>
        <v>POR FACTURAR - BODEGA POR FACTURAR</v>
      </c>
      <c r="B1127" s="10">
        <f t="shared" si="154"/>
        <v>220062</v>
      </c>
      <c r="C1127" s="10" t="str">
        <f t="shared" si="155"/>
        <v>ACUALIPS  10 GR.</v>
      </c>
      <c r="D1127" s="10">
        <f t="shared" si="158"/>
        <v>61601</v>
      </c>
      <c r="E1127" s="13" t="str">
        <f t="shared" si="159"/>
        <v>31/12/2017</v>
      </c>
      <c r="F1127" s="10">
        <f t="shared" si="160"/>
        <v>173</v>
      </c>
      <c r="G1127" s="1" t="str">
        <f t="shared" si="156"/>
        <v>220062POR FACTURAR - BODEGA POR FACTURAR</v>
      </c>
      <c r="H1127" s="1">
        <f t="shared" si="157"/>
        <v>0</v>
      </c>
      <c r="I1127" s="1" t="str">
        <f t="shared" si="161"/>
        <v>.</v>
      </c>
      <c r="K1127" s="2"/>
      <c r="L1127" s="2"/>
      <c r="M1127" s="2">
        <v>61601</v>
      </c>
      <c r="N1127" s="4">
        <v>43100</v>
      </c>
      <c r="O1127" s="2" t="s">
        <v>421</v>
      </c>
    </row>
    <row r="1128" spans="1:15" ht="11.25" customHeight="1" x14ac:dyDescent="0.25">
      <c r="A1128" s="10" t="str">
        <f t="shared" si="153"/>
        <v>SALA DE VENTAS - BODEGA SALA DE VENTAS</v>
      </c>
      <c r="B1128" s="10">
        <f t="shared" si="154"/>
        <v>220062</v>
      </c>
      <c r="C1128" s="10" t="str">
        <f t="shared" si="155"/>
        <v>ACUALIPS  10 GR.</v>
      </c>
      <c r="D1128" s="10">
        <f t="shared" si="158"/>
        <v>0</v>
      </c>
      <c r="E1128" s="13" t="str">
        <f t="shared" si="159"/>
        <v>0</v>
      </c>
      <c r="F1128" s="10" t="str">
        <f t="shared" si="160"/>
        <v/>
      </c>
      <c r="G1128" s="1" t="str">
        <f t="shared" si="156"/>
        <v>220062SALA DE VENTAS - BODEGA SALA DE VENTAS</v>
      </c>
      <c r="H1128" s="1" t="str">
        <f t="shared" si="157"/>
        <v>SALA DE VENTAS - BODEGA SALA DE VENTAS</v>
      </c>
      <c r="I1128" s="1" t="str">
        <f t="shared" si="161"/>
        <v>.</v>
      </c>
      <c r="K1128" s="2"/>
      <c r="L1128" s="2" t="s">
        <v>109</v>
      </c>
      <c r="M1128" s="2"/>
      <c r="N1128" s="2"/>
      <c r="O1128" s="2"/>
    </row>
    <row r="1129" spans="1:15" ht="11.25" customHeight="1" x14ac:dyDescent="0.25">
      <c r="A1129" s="10" t="str">
        <f t="shared" si="153"/>
        <v>SALA DE VENTAS - BODEGA SALA DE VENTAS</v>
      </c>
      <c r="B1129" s="10">
        <f t="shared" si="154"/>
        <v>220062</v>
      </c>
      <c r="C1129" s="10" t="str">
        <f t="shared" si="155"/>
        <v>ACUALIPS  10 GR.</v>
      </c>
      <c r="D1129" s="10">
        <f t="shared" si="158"/>
        <v>51181</v>
      </c>
      <c r="E1129" s="13" t="str">
        <f t="shared" si="159"/>
        <v>30/10/2016</v>
      </c>
      <c r="F1129" s="10">
        <f t="shared" si="160"/>
        <v>1</v>
      </c>
      <c r="G1129" s="1" t="str">
        <f t="shared" si="156"/>
        <v>220062SALA DE VENTAS - BODEGA SALA DE VENTAS</v>
      </c>
      <c r="H1129" s="1">
        <f t="shared" si="157"/>
        <v>0</v>
      </c>
      <c r="I1129" s="1" t="str">
        <f t="shared" si="161"/>
        <v>.</v>
      </c>
      <c r="K1129" s="2"/>
      <c r="L1129" s="2"/>
      <c r="M1129" s="2">
        <v>51181</v>
      </c>
      <c r="N1129" s="4">
        <v>42673</v>
      </c>
      <c r="O1129" s="2" t="s">
        <v>53</v>
      </c>
    </row>
    <row r="1130" spans="1:15" ht="11.25" customHeight="1" x14ac:dyDescent="0.25">
      <c r="A1130" s="10" t="str">
        <f t="shared" si="153"/>
        <v>SALA DE VENTAS - BODEGA SALA DE VENTAS</v>
      </c>
      <c r="B1130" s="10">
        <f t="shared" si="154"/>
        <v>220062</v>
      </c>
      <c r="C1130" s="10" t="str">
        <f t="shared" si="155"/>
        <v>ACUALIPS  10 GR.</v>
      </c>
      <c r="D1130" s="10">
        <f t="shared" si="158"/>
        <v>61301</v>
      </c>
      <c r="E1130" s="13" t="str">
        <f t="shared" si="159"/>
        <v>30/11/2017</v>
      </c>
      <c r="F1130" s="10">
        <f t="shared" si="160"/>
        <v>1</v>
      </c>
      <c r="G1130" s="1" t="str">
        <f t="shared" si="156"/>
        <v>220062SALA DE VENTAS - BODEGA SALA DE VENTAS</v>
      </c>
      <c r="H1130" s="1">
        <f t="shared" si="157"/>
        <v>0</v>
      </c>
      <c r="I1130" s="1" t="str">
        <f t="shared" si="161"/>
        <v>.</v>
      </c>
      <c r="K1130" s="2"/>
      <c r="L1130" s="2"/>
      <c r="M1130" s="2">
        <v>61301</v>
      </c>
      <c r="N1130" s="4">
        <v>43069</v>
      </c>
      <c r="O1130" s="2" t="s">
        <v>53</v>
      </c>
    </row>
    <row r="1131" spans="1:15" ht="11.25" customHeight="1" x14ac:dyDescent="0.25">
      <c r="A1131" s="10" t="str">
        <f t="shared" si="153"/>
        <v>SALA DE VENTAS - BODEGA SALA DE VENTAS</v>
      </c>
      <c r="B1131" s="10">
        <f t="shared" si="154"/>
        <v>220063</v>
      </c>
      <c r="C1131" s="10" t="str">
        <f t="shared" si="155"/>
        <v>FUCICORT IMP CRE 2% 5 GR MM</v>
      </c>
      <c r="D1131" s="10">
        <f t="shared" si="158"/>
        <v>0</v>
      </c>
      <c r="E1131" s="13" t="str">
        <f t="shared" si="159"/>
        <v>0</v>
      </c>
      <c r="F1131" s="10" t="str">
        <f t="shared" si="160"/>
        <v/>
      </c>
      <c r="G1131" s="1" t="str">
        <f t="shared" si="156"/>
        <v>220063SALA DE VENTAS - BODEGA SALA DE VENTAS</v>
      </c>
      <c r="H1131" s="1">
        <f t="shared" si="157"/>
        <v>0</v>
      </c>
      <c r="I1131" s="1">
        <f t="shared" si="161"/>
        <v>220063</v>
      </c>
      <c r="K1131" s="2" t="s">
        <v>422</v>
      </c>
      <c r="L1131" s="2"/>
      <c r="M1131" s="2"/>
      <c r="N1131" s="2"/>
      <c r="O1131" s="2"/>
    </row>
    <row r="1132" spans="1:15" ht="11.25" customHeight="1" x14ac:dyDescent="0.25">
      <c r="A1132" s="10" t="str">
        <f t="shared" si="153"/>
        <v>OFICINA - BODEGA OFICINA</v>
      </c>
      <c r="B1132" s="10">
        <f t="shared" si="154"/>
        <v>220063</v>
      </c>
      <c r="C1132" s="10" t="str">
        <f t="shared" si="155"/>
        <v>FUCICORT IMP CRE 2% 5 GR MM</v>
      </c>
      <c r="D1132" s="10">
        <f t="shared" si="158"/>
        <v>0</v>
      </c>
      <c r="E1132" s="13" t="str">
        <f t="shared" si="159"/>
        <v>0</v>
      </c>
      <c r="F1132" s="10" t="str">
        <f t="shared" si="160"/>
        <v/>
      </c>
      <c r="G1132" s="1" t="str">
        <f t="shared" si="156"/>
        <v>220063OFICINA - BODEGA OFICINA</v>
      </c>
      <c r="H1132" s="1" t="str">
        <f t="shared" si="157"/>
        <v>OFICINA - BODEGA OFICINA</v>
      </c>
      <c r="I1132" s="1" t="str">
        <f t="shared" si="161"/>
        <v>.</v>
      </c>
      <c r="K1132" s="2"/>
      <c r="L1132" s="2" t="s">
        <v>19</v>
      </c>
      <c r="M1132" s="2"/>
      <c r="N1132" s="2"/>
      <c r="O1132" s="2"/>
    </row>
    <row r="1133" spans="1:15" ht="11.25" customHeight="1" x14ac:dyDescent="0.25">
      <c r="A1133" s="10" t="str">
        <f t="shared" si="153"/>
        <v>OFICINA - BODEGA OFICINA</v>
      </c>
      <c r="B1133" s="10">
        <f t="shared" si="154"/>
        <v>220063</v>
      </c>
      <c r="C1133" s="10" t="str">
        <f t="shared" si="155"/>
        <v>FUCICORT IMP CRE 2% 5 GR MM</v>
      </c>
      <c r="D1133" s="10" t="str">
        <f t="shared" si="158"/>
        <v>EM3311</v>
      </c>
      <c r="E1133" s="13" t="str">
        <f t="shared" si="159"/>
        <v>4/1/2019</v>
      </c>
      <c r="F1133" s="10">
        <f t="shared" si="160"/>
        <v>51</v>
      </c>
      <c r="G1133" s="1" t="str">
        <f t="shared" si="156"/>
        <v>220063OFICINA - BODEGA OFICINA</v>
      </c>
      <c r="H1133" s="1">
        <f t="shared" si="157"/>
        <v>0</v>
      </c>
      <c r="I1133" s="1" t="str">
        <f t="shared" si="161"/>
        <v>.</v>
      </c>
      <c r="K1133" s="2"/>
      <c r="L1133" s="2"/>
      <c r="M1133" s="2" t="s">
        <v>423</v>
      </c>
      <c r="N1133" s="4">
        <v>43469</v>
      </c>
      <c r="O1133" s="2" t="s">
        <v>371</v>
      </c>
    </row>
    <row r="1134" spans="1:15" ht="11.25" customHeight="1" x14ac:dyDescent="0.25">
      <c r="A1134" s="10" t="str">
        <f t="shared" si="153"/>
        <v>OFICINA - BODEGA OFICINA</v>
      </c>
      <c r="B1134" s="10">
        <f t="shared" si="154"/>
        <v>220063</v>
      </c>
      <c r="C1134" s="10" t="str">
        <f t="shared" si="155"/>
        <v>FUCICORT IMP CRE 2% 5 GR MM</v>
      </c>
      <c r="D1134" s="10" t="str">
        <f t="shared" si="158"/>
        <v>EM3546</v>
      </c>
      <c r="E1134" s="13" t="str">
        <f t="shared" si="159"/>
        <v>30/1/2019</v>
      </c>
      <c r="F1134" s="10">
        <f t="shared" si="160"/>
        <v>817</v>
      </c>
      <c r="G1134" s="1" t="str">
        <f t="shared" si="156"/>
        <v>220063OFICINA - BODEGA OFICINA</v>
      </c>
      <c r="H1134" s="1">
        <f t="shared" si="157"/>
        <v>0</v>
      </c>
      <c r="I1134" s="1" t="str">
        <f t="shared" si="161"/>
        <v>.</v>
      </c>
      <c r="K1134" s="2"/>
      <c r="L1134" s="2"/>
      <c r="M1134" s="2" t="s">
        <v>424</v>
      </c>
      <c r="N1134" s="4">
        <v>43495</v>
      </c>
      <c r="O1134" s="2" t="s">
        <v>425</v>
      </c>
    </row>
    <row r="1135" spans="1:15" ht="11.25" customHeight="1" x14ac:dyDescent="0.25">
      <c r="A1135" s="10" t="str">
        <f t="shared" si="153"/>
        <v>PERILOGISTIC - BOD PERILOGISTIC LIBERAD0S</v>
      </c>
      <c r="B1135" s="10">
        <f t="shared" si="154"/>
        <v>220063</v>
      </c>
      <c r="C1135" s="10" t="str">
        <f t="shared" si="155"/>
        <v>FUCICORT IMP CRE 2% 5 GR MM</v>
      </c>
      <c r="D1135" s="10">
        <f t="shared" si="158"/>
        <v>0</v>
      </c>
      <c r="E1135" s="13" t="str">
        <f t="shared" si="159"/>
        <v>0</v>
      </c>
      <c r="F1135" s="10" t="str">
        <f t="shared" si="160"/>
        <v/>
      </c>
      <c r="G1135" s="1" t="str">
        <f t="shared" si="156"/>
        <v>220063PERILOGISTIC - BOD PERILOGISTIC LIBERAD0S</v>
      </c>
      <c r="H1135" s="1" t="str">
        <f t="shared" si="157"/>
        <v>PERILOGISTIC - BOD PERILOGISTIC LIBERAD0S</v>
      </c>
      <c r="I1135" s="1" t="str">
        <f t="shared" si="161"/>
        <v>.</v>
      </c>
      <c r="K1135" s="2"/>
      <c r="L1135" s="2" t="s">
        <v>30</v>
      </c>
      <c r="M1135" s="2"/>
      <c r="N1135" s="2"/>
      <c r="O1135" s="2"/>
    </row>
    <row r="1136" spans="1:15" ht="11.25" customHeight="1" x14ac:dyDescent="0.25">
      <c r="A1136" s="10" t="str">
        <f t="shared" si="153"/>
        <v>PERILOGISTIC - BOD PERILOGISTIC LIBERAD0S</v>
      </c>
      <c r="B1136" s="10">
        <f t="shared" si="154"/>
        <v>220063</v>
      </c>
      <c r="C1136" s="10" t="str">
        <f t="shared" si="155"/>
        <v>FUCICORT IMP CRE 2% 5 GR MM</v>
      </c>
      <c r="D1136" s="10" t="str">
        <f t="shared" si="158"/>
        <v>EM3546</v>
      </c>
      <c r="E1136" s="13" t="str">
        <f t="shared" si="159"/>
        <v>30/1/2019</v>
      </c>
      <c r="F1136" s="10">
        <f t="shared" si="160"/>
        <v>4827</v>
      </c>
      <c r="G1136" s="1" t="str">
        <f t="shared" si="156"/>
        <v>220063PERILOGISTIC - BOD PERILOGISTIC LIBERAD0S</v>
      </c>
      <c r="H1136" s="1">
        <f t="shared" si="157"/>
        <v>0</v>
      </c>
      <c r="I1136" s="1" t="str">
        <f t="shared" si="161"/>
        <v>.</v>
      </c>
      <c r="K1136" s="2"/>
      <c r="L1136" s="2"/>
      <c r="M1136" s="2" t="s">
        <v>424</v>
      </c>
      <c r="N1136" s="4">
        <v>43495</v>
      </c>
      <c r="O1136" s="2" t="s">
        <v>426</v>
      </c>
    </row>
    <row r="1137" spans="1:15" ht="11.25" customHeight="1" x14ac:dyDescent="0.25">
      <c r="A1137" s="10" t="str">
        <f t="shared" si="153"/>
        <v>PERILOGISTIC07 - BOD PERILOGISTIC CUARENTENA</v>
      </c>
      <c r="B1137" s="10">
        <f t="shared" si="154"/>
        <v>220063</v>
      </c>
      <c r="C1137" s="10" t="str">
        <f t="shared" si="155"/>
        <v>FUCICORT IMP CRE 2% 5 GR MM</v>
      </c>
      <c r="D1137" s="10">
        <f t="shared" si="158"/>
        <v>0</v>
      </c>
      <c r="E1137" s="13" t="str">
        <f t="shared" si="159"/>
        <v>0</v>
      </c>
      <c r="F1137" s="10" t="str">
        <f t="shared" si="160"/>
        <v/>
      </c>
      <c r="G1137" s="1" t="str">
        <f t="shared" si="156"/>
        <v>220063PERILOGISTIC07 - BOD PERILOGISTIC CUARENTENA</v>
      </c>
      <c r="H1137" s="1" t="str">
        <f t="shared" si="157"/>
        <v>PERILOGISTIC07 - BOD PERILOGISTIC CUARENTENA</v>
      </c>
      <c r="I1137" s="1" t="str">
        <f t="shared" si="161"/>
        <v>.</v>
      </c>
      <c r="K1137" s="2"/>
      <c r="L1137" s="2" t="s">
        <v>316</v>
      </c>
      <c r="M1137" s="2"/>
      <c r="N1137" s="2"/>
      <c r="O1137" s="2"/>
    </row>
    <row r="1138" spans="1:15" ht="11.25" customHeight="1" x14ac:dyDescent="0.25">
      <c r="A1138" s="10" t="str">
        <f t="shared" si="153"/>
        <v>PERILOGISTIC07 - BOD PERILOGISTIC CUARENTENA</v>
      </c>
      <c r="B1138" s="10">
        <f t="shared" si="154"/>
        <v>220063</v>
      </c>
      <c r="C1138" s="10" t="str">
        <f t="shared" si="155"/>
        <v>FUCICORT IMP CRE 2% 5 GR MM</v>
      </c>
      <c r="D1138" s="10" t="str">
        <f t="shared" si="158"/>
        <v>EM3311</v>
      </c>
      <c r="E1138" s="13" t="str">
        <f t="shared" si="159"/>
        <v>4/1/2019</v>
      </c>
      <c r="F1138" s="10">
        <f t="shared" si="160"/>
        <v>505</v>
      </c>
      <c r="G1138" s="1" t="str">
        <f t="shared" si="156"/>
        <v>220063PERILOGISTIC07 - BOD PERILOGISTIC CUARENTENA</v>
      </c>
      <c r="H1138" s="1">
        <f t="shared" si="157"/>
        <v>0</v>
      </c>
      <c r="I1138" s="1" t="str">
        <f t="shared" si="161"/>
        <v>.</v>
      </c>
      <c r="K1138" s="2"/>
      <c r="L1138" s="2"/>
      <c r="M1138" s="2" t="s">
        <v>423</v>
      </c>
      <c r="N1138" s="4">
        <v>43469</v>
      </c>
      <c r="O1138" s="2" t="s">
        <v>427</v>
      </c>
    </row>
    <row r="1139" spans="1:15" ht="11.25" customHeight="1" x14ac:dyDescent="0.25">
      <c r="A1139" s="10" t="str">
        <f t="shared" si="153"/>
        <v>POR FACTURAR - BODEGA POR FACTURAR</v>
      </c>
      <c r="B1139" s="10">
        <f t="shared" si="154"/>
        <v>220063</v>
      </c>
      <c r="C1139" s="10" t="str">
        <f t="shared" si="155"/>
        <v>FUCICORT IMP CRE 2% 5 GR MM</v>
      </c>
      <c r="D1139" s="10">
        <f t="shared" si="158"/>
        <v>0</v>
      </c>
      <c r="E1139" s="13" t="str">
        <f t="shared" si="159"/>
        <v>0</v>
      </c>
      <c r="F1139" s="10" t="str">
        <f t="shared" si="160"/>
        <v/>
      </c>
      <c r="G1139" s="1" t="str">
        <f t="shared" si="156"/>
        <v>220063POR FACTURAR - BODEGA POR FACTURAR</v>
      </c>
      <c r="H1139" s="1" t="str">
        <f t="shared" si="157"/>
        <v>POR FACTURAR - BODEGA POR FACTURAR</v>
      </c>
      <c r="I1139" s="1" t="str">
        <f t="shared" si="161"/>
        <v>.</v>
      </c>
      <c r="K1139" s="2"/>
      <c r="L1139" s="2" t="s">
        <v>33</v>
      </c>
      <c r="M1139" s="2"/>
      <c r="N1139" s="2"/>
      <c r="O1139" s="2"/>
    </row>
    <row r="1140" spans="1:15" ht="11.25" customHeight="1" x14ac:dyDescent="0.25">
      <c r="A1140" s="10" t="str">
        <f t="shared" si="153"/>
        <v>POR FACTURAR - BODEGA POR FACTURAR</v>
      </c>
      <c r="B1140" s="10">
        <f t="shared" si="154"/>
        <v>220063</v>
      </c>
      <c r="C1140" s="10" t="str">
        <f t="shared" si="155"/>
        <v>FUCICORT IMP CRE 2% 5 GR MM</v>
      </c>
      <c r="D1140" s="10" t="str">
        <f t="shared" si="158"/>
        <v>EL5264</v>
      </c>
      <c r="E1140" s="13" t="str">
        <f t="shared" si="159"/>
        <v>30/6/2018</v>
      </c>
      <c r="F1140" s="10">
        <f t="shared" si="160"/>
        <v>47</v>
      </c>
      <c r="G1140" s="1" t="str">
        <f t="shared" si="156"/>
        <v>220063POR FACTURAR - BODEGA POR FACTURAR</v>
      </c>
      <c r="H1140" s="1">
        <f t="shared" si="157"/>
        <v>0</v>
      </c>
      <c r="I1140" s="1" t="str">
        <f t="shared" si="161"/>
        <v>.</v>
      </c>
      <c r="K1140" s="2"/>
      <c r="L1140" s="2"/>
      <c r="M1140" s="2" t="s">
        <v>428</v>
      </c>
      <c r="N1140" s="4">
        <v>43281</v>
      </c>
      <c r="O1140" s="2" t="s">
        <v>356</v>
      </c>
    </row>
    <row r="1141" spans="1:15" ht="11.25" customHeight="1" x14ac:dyDescent="0.25">
      <c r="A1141" s="10" t="str">
        <f t="shared" si="153"/>
        <v>POR FACTURAR - BODEGA POR FACTURAR</v>
      </c>
      <c r="B1141" s="10">
        <f t="shared" si="154"/>
        <v>220063</v>
      </c>
      <c r="C1141" s="10" t="str">
        <f t="shared" si="155"/>
        <v>FUCICORT IMP CRE 2% 5 GR MM</v>
      </c>
      <c r="D1141" s="10" t="str">
        <f t="shared" si="158"/>
        <v>EM3546</v>
      </c>
      <c r="E1141" s="13" t="str">
        <f t="shared" si="159"/>
        <v>30/1/2019</v>
      </c>
      <c r="F1141" s="10">
        <f t="shared" si="160"/>
        <v>148</v>
      </c>
      <c r="G1141" s="1" t="str">
        <f t="shared" si="156"/>
        <v>220063POR FACTURAR - BODEGA POR FACTURAR</v>
      </c>
      <c r="H1141" s="1">
        <f t="shared" si="157"/>
        <v>0</v>
      </c>
      <c r="I1141" s="1" t="str">
        <f t="shared" si="161"/>
        <v>.</v>
      </c>
      <c r="K1141" s="2"/>
      <c r="L1141" s="2"/>
      <c r="M1141" s="2" t="s">
        <v>424</v>
      </c>
      <c r="N1141" s="4">
        <v>43495</v>
      </c>
      <c r="O1141" s="2" t="s">
        <v>122</v>
      </c>
    </row>
    <row r="1142" spans="1:15" ht="11.25" customHeight="1" x14ac:dyDescent="0.25">
      <c r="A1142" s="10" t="str">
        <f t="shared" si="153"/>
        <v>POR FACTURAR - BODEGA POR FACTURAR</v>
      </c>
      <c r="B1142" s="10">
        <f t="shared" si="154"/>
        <v>220065</v>
      </c>
      <c r="C1142" s="10" t="str">
        <f t="shared" si="155"/>
        <v>FUCIDIN H CRE 5 GR MM</v>
      </c>
      <c r="D1142" s="10">
        <f t="shared" si="158"/>
        <v>0</v>
      </c>
      <c r="E1142" s="13" t="str">
        <f t="shared" si="159"/>
        <v>0</v>
      </c>
      <c r="F1142" s="10" t="str">
        <f t="shared" si="160"/>
        <v/>
      </c>
      <c r="G1142" s="1" t="str">
        <f t="shared" si="156"/>
        <v>220065POR FACTURAR - BODEGA POR FACTURAR</v>
      </c>
      <c r="H1142" s="1">
        <f t="shared" si="157"/>
        <v>0</v>
      </c>
      <c r="I1142" s="1">
        <f t="shared" si="161"/>
        <v>220065</v>
      </c>
      <c r="K1142" s="2" t="s">
        <v>429</v>
      </c>
      <c r="L1142" s="2"/>
      <c r="M1142" s="2"/>
      <c r="N1142" s="2"/>
      <c r="O1142" s="2"/>
    </row>
    <row r="1143" spans="1:15" ht="11.25" customHeight="1" x14ac:dyDescent="0.25">
      <c r="A1143" s="10" t="str">
        <f t="shared" si="153"/>
        <v>OFICINA - BODEGA OFICINA</v>
      </c>
      <c r="B1143" s="10">
        <f t="shared" si="154"/>
        <v>220065</v>
      </c>
      <c r="C1143" s="10" t="str">
        <f t="shared" si="155"/>
        <v>FUCIDIN H CRE 5 GR MM</v>
      </c>
      <c r="D1143" s="10">
        <f t="shared" si="158"/>
        <v>0</v>
      </c>
      <c r="E1143" s="13" t="str">
        <f t="shared" si="159"/>
        <v>0</v>
      </c>
      <c r="F1143" s="10" t="str">
        <f t="shared" si="160"/>
        <v/>
      </c>
      <c r="G1143" s="1" t="str">
        <f t="shared" si="156"/>
        <v>220065OFICINA - BODEGA OFICINA</v>
      </c>
      <c r="H1143" s="1" t="str">
        <f t="shared" si="157"/>
        <v>OFICINA - BODEGA OFICINA</v>
      </c>
      <c r="I1143" s="1" t="str">
        <f t="shared" si="161"/>
        <v>.</v>
      </c>
      <c r="K1143" s="2"/>
      <c r="L1143" s="2" t="s">
        <v>19</v>
      </c>
      <c r="M1143" s="2"/>
      <c r="N1143" s="2"/>
      <c r="O1143" s="2"/>
    </row>
    <row r="1144" spans="1:15" ht="11.25" customHeight="1" x14ac:dyDescent="0.25">
      <c r="A1144" s="10" t="str">
        <f t="shared" si="153"/>
        <v>OFICINA - BODEGA OFICINA</v>
      </c>
      <c r="B1144" s="10">
        <f t="shared" si="154"/>
        <v>220065</v>
      </c>
      <c r="C1144" s="10" t="str">
        <f t="shared" si="155"/>
        <v>FUCIDIN H CRE 5 GR MM</v>
      </c>
      <c r="D1144" s="10" t="str">
        <f t="shared" si="158"/>
        <v>EM1357</v>
      </c>
      <c r="E1144" s="13" t="str">
        <f t="shared" si="159"/>
        <v>9/11/2018</v>
      </c>
      <c r="F1144" s="10">
        <f t="shared" si="160"/>
        <v>2</v>
      </c>
      <c r="G1144" s="1" t="str">
        <f t="shared" si="156"/>
        <v>220065OFICINA - BODEGA OFICINA</v>
      </c>
      <c r="H1144" s="1">
        <f t="shared" si="157"/>
        <v>0</v>
      </c>
      <c r="I1144" s="1" t="str">
        <f t="shared" si="161"/>
        <v>.</v>
      </c>
      <c r="K1144" s="2"/>
      <c r="L1144" s="2"/>
      <c r="M1144" s="2" t="s">
        <v>430</v>
      </c>
      <c r="N1144" s="4">
        <v>43413</v>
      </c>
      <c r="O1144" s="2" t="s">
        <v>43</v>
      </c>
    </row>
    <row r="1145" spans="1:15" ht="11.25" customHeight="1" x14ac:dyDescent="0.25">
      <c r="A1145" s="10" t="str">
        <f t="shared" si="153"/>
        <v>PERILOGISTIC - BOD PERILOGISTIC LIBERAD0S</v>
      </c>
      <c r="B1145" s="10">
        <f t="shared" si="154"/>
        <v>220065</v>
      </c>
      <c r="C1145" s="10" t="str">
        <f t="shared" si="155"/>
        <v>FUCIDIN H CRE 5 GR MM</v>
      </c>
      <c r="D1145" s="10">
        <f t="shared" si="158"/>
        <v>0</v>
      </c>
      <c r="E1145" s="13" t="str">
        <f t="shared" si="159"/>
        <v>0</v>
      </c>
      <c r="F1145" s="10" t="str">
        <f t="shared" si="160"/>
        <v/>
      </c>
      <c r="G1145" s="1" t="str">
        <f t="shared" si="156"/>
        <v>220065PERILOGISTIC - BOD PERILOGISTIC LIBERAD0S</v>
      </c>
      <c r="H1145" s="1" t="str">
        <f t="shared" si="157"/>
        <v>PERILOGISTIC - BOD PERILOGISTIC LIBERAD0S</v>
      </c>
      <c r="I1145" s="1" t="str">
        <f t="shared" si="161"/>
        <v>.</v>
      </c>
      <c r="K1145" s="2"/>
      <c r="L1145" s="2" t="s">
        <v>30</v>
      </c>
      <c r="M1145" s="2"/>
      <c r="N1145" s="2"/>
      <c r="O1145" s="2"/>
    </row>
    <row r="1146" spans="1:15" ht="11.25" customHeight="1" x14ac:dyDescent="0.25">
      <c r="A1146" s="10" t="str">
        <f t="shared" si="153"/>
        <v>PERILOGISTIC - BOD PERILOGISTIC LIBERAD0S</v>
      </c>
      <c r="B1146" s="10">
        <f t="shared" si="154"/>
        <v>220065</v>
      </c>
      <c r="C1146" s="10" t="str">
        <f t="shared" si="155"/>
        <v>FUCIDIN H CRE 5 GR MM</v>
      </c>
      <c r="D1146" s="10" t="str">
        <f t="shared" si="158"/>
        <v>EL2300</v>
      </c>
      <c r="E1146" s="13" t="str">
        <f t="shared" si="159"/>
        <v>26/4/2018</v>
      </c>
      <c r="F1146" s="10">
        <f t="shared" si="160"/>
        <v>159</v>
      </c>
      <c r="G1146" s="1" t="str">
        <f t="shared" si="156"/>
        <v>220065PERILOGISTIC - BOD PERILOGISTIC LIBERAD0S</v>
      </c>
      <c r="H1146" s="1">
        <f t="shared" si="157"/>
        <v>0</v>
      </c>
      <c r="I1146" s="1" t="str">
        <f t="shared" si="161"/>
        <v>.</v>
      </c>
      <c r="K1146" s="2"/>
      <c r="L1146" s="2"/>
      <c r="M1146" s="2" t="s">
        <v>431</v>
      </c>
      <c r="N1146" s="4">
        <v>43216</v>
      </c>
      <c r="O1146" s="2" t="s">
        <v>283</v>
      </c>
    </row>
    <row r="1147" spans="1:15" ht="11.25" customHeight="1" x14ac:dyDescent="0.25">
      <c r="A1147" s="10" t="str">
        <f t="shared" si="153"/>
        <v>PERILOGISTIC - BOD PERILOGISTIC LIBERAD0S</v>
      </c>
      <c r="B1147" s="10">
        <f t="shared" si="154"/>
        <v>220065</v>
      </c>
      <c r="C1147" s="10" t="str">
        <f t="shared" si="155"/>
        <v>FUCIDIN H CRE 5 GR MM</v>
      </c>
      <c r="D1147" s="10" t="str">
        <f t="shared" si="158"/>
        <v>EM4397</v>
      </c>
      <c r="E1147" s="13" t="str">
        <f t="shared" si="159"/>
        <v>28/2/2019</v>
      </c>
      <c r="F1147" s="10">
        <f t="shared" si="160"/>
        <v>4358</v>
      </c>
      <c r="G1147" s="1" t="str">
        <f t="shared" si="156"/>
        <v>220065PERILOGISTIC - BOD PERILOGISTIC LIBERAD0S</v>
      </c>
      <c r="H1147" s="1">
        <f t="shared" si="157"/>
        <v>0</v>
      </c>
      <c r="I1147" s="1" t="str">
        <f t="shared" si="161"/>
        <v>.</v>
      </c>
      <c r="K1147" s="2"/>
      <c r="L1147" s="2"/>
      <c r="M1147" s="2" t="s">
        <v>432</v>
      </c>
      <c r="N1147" s="4">
        <v>43524</v>
      </c>
      <c r="O1147" s="2" t="s">
        <v>433</v>
      </c>
    </row>
    <row r="1148" spans="1:15" ht="11.25" customHeight="1" x14ac:dyDescent="0.25">
      <c r="A1148" s="10" t="str">
        <f t="shared" si="153"/>
        <v>POR FACTURAR - BODEGA POR FACTURAR</v>
      </c>
      <c r="B1148" s="10">
        <f t="shared" si="154"/>
        <v>220065</v>
      </c>
      <c r="C1148" s="10" t="str">
        <f t="shared" si="155"/>
        <v>FUCIDIN H CRE 5 GR MM</v>
      </c>
      <c r="D1148" s="10">
        <f t="shared" si="158"/>
        <v>0</v>
      </c>
      <c r="E1148" s="13" t="str">
        <f t="shared" si="159"/>
        <v>0</v>
      </c>
      <c r="F1148" s="10" t="str">
        <f t="shared" si="160"/>
        <v/>
      </c>
      <c r="G1148" s="1" t="str">
        <f t="shared" si="156"/>
        <v>220065POR FACTURAR - BODEGA POR FACTURAR</v>
      </c>
      <c r="H1148" s="1" t="str">
        <f t="shared" si="157"/>
        <v>POR FACTURAR - BODEGA POR FACTURAR</v>
      </c>
      <c r="I1148" s="1" t="str">
        <f t="shared" si="161"/>
        <v>.</v>
      </c>
      <c r="K1148" s="2"/>
      <c r="L1148" s="2" t="s">
        <v>33</v>
      </c>
      <c r="M1148" s="2"/>
      <c r="N1148" s="2"/>
      <c r="O1148" s="2"/>
    </row>
    <row r="1149" spans="1:15" ht="11.25" customHeight="1" x14ac:dyDescent="0.25">
      <c r="A1149" s="10" t="str">
        <f t="shared" si="153"/>
        <v>POR FACTURAR - BODEGA POR FACTURAR</v>
      </c>
      <c r="B1149" s="10">
        <f t="shared" si="154"/>
        <v>220065</v>
      </c>
      <c r="C1149" s="10" t="str">
        <f t="shared" si="155"/>
        <v>FUCIDIN H CRE 5 GR MM</v>
      </c>
      <c r="D1149" s="10" t="str">
        <f t="shared" si="158"/>
        <v>EL2300</v>
      </c>
      <c r="E1149" s="13" t="str">
        <f t="shared" si="159"/>
        <v>26/4/2018</v>
      </c>
      <c r="F1149" s="10">
        <f t="shared" si="160"/>
        <v>-12</v>
      </c>
      <c r="G1149" s="1" t="str">
        <f t="shared" si="156"/>
        <v>220065POR FACTURAR - BODEGA POR FACTURAR</v>
      </c>
      <c r="H1149" s="1">
        <f t="shared" si="157"/>
        <v>0</v>
      </c>
      <c r="I1149" s="1" t="str">
        <f t="shared" si="161"/>
        <v>.</v>
      </c>
      <c r="K1149" s="2"/>
      <c r="L1149" s="2"/>
      <c r="M1149" s="2" t="s">
        <v>431</v>
      </c>
      <c r="N1149" s="4">
        <v>43216</v>
      </c>
      <c r="O1149" s="2" t="s">
        <v>434</v>
      </c>
    </row>
    <row r="1150" spans="1:15" ht="11.25" customHeight="1" x14ac:dyDescent="0.25">
      <c r="A1150" s="10" t="str">
        <f t="shared" si="153"/>
        <v>POR FACTURAR - BODEGA POR FACTURAR</v>
      </c>
      <c r="B1150" s="10">
        <f t="shared" si="154"/>
        <v>220065</v>
      </c>
      <c r="C1150" s="10" t="str">
        <f t="shared" si="155"/>
        <v>FUCIDIN H CRE 5 GR MM</v>
      </c>
      <c r="D1150" s="10" t="str">
        <f t="shared" si="158"/>
        <v>EL6584</v>
      </c>
      <c r="E1150" s="13" t="str">
        <f t="shared" si="159"/>
        <v>30/7/2018</v>
      </c>
      <c r="F1150" s="10">
        <f t="shared" si="160"/>
        <v>12</v>
      </c>
      <c r="G1150" s="1" t="str">
        <f t="shared" si="156"/>
        <v>220065POR FACTURAR - BODEGA POR FACTURAR</v>
      </c>
      <c r="H1150" s="1">
        <f t="shared" si="157"/>
        <v>0</v>
      </c>
      <c r="I1150" s="1" t="str">
        <f t="shared" si="161"/>
        <v>.</v>
      </c>
      <c r="K1150" s="2"/>
      <c r="L1150" s="2"/>
      <c r="M1150" s="2" t="s">
        <v>435</v>
      </c>
      <c r="N1150" s="4">
        <v>43311</v>
      </c>
      <c r="O1150" s="2" t="s">
        <v>23</v>
      </c>
    </row>
    <row r="1151" spans="1:15" ht="11.25" customHeight="1" x14ac:dyDescent="0.25">
      <c r="A1151" s="10" t="str">
        <f t="shared" si="153"/>
        <v>POR FACTURAR - BODEGA POR FACTURAR</v>
      </c>
      <c r="B1151" s="10">
        <f t="shared" si="154"/>
        <v>220065</v>
      </c>
      <c r="C1151" s="10" t="str">
        <f t="shared" si="155"/>
        <v>FUCIDIN H CRE 5 GR MM</v>
      </c>
      <c r="D1151" s="10" t="str">
        <f t="shared" si="158"/>
        <v>EM4397</v>
      </c>
      <c r="E1151" s="13" t="str">
        <f t="shared" si="159"/>
        <v>28/2/2019</v>
      </c>
      <c r="F1151" s="10">
        <f t="shared" si="160"/>
        <v>180</v>
      </c>
      <c r="G1151" s="1" t="str">
        <f t="shared" si="156"/>
        <v>220065POR FACTURAR - BODEGA POR FACTURAR</v>
      </c>
      <c r="H1151" s="1">
        <f t="shared" si="157"/>
        <v>0</v>
      </c>
      <c r="I1151" s="1" t="str">
        <f t="shared" si="161"/>
        <v>.</v>
      </c>
      <c r="K1151" s="2"/>
      <c r="L1151" s="2"/>
      <c r="M1151" s="2" t="s">
        <v>432</v>
      </c>
      <c r="N1151" s="4">
        <v>43524</v>
      </c>
      <c r="O1151" s="2" t="s">
        <v>436</v>
      </c>
    </row>
    <row r="1152" spans="1:15" ht="11.25" customHeight="1" x14ac:dyDescent="0.25">
      <c r="A1152" s="10" t="str">
        <f t="shared" si="153"/>
        <v>POR FACTURAR - BODEGA POR FACTURAR</v>
      </c>
      <c r="B1152" s="10">
        <f t="shared" si="154"/>
        <v>220065</v>
      </c>
      <c r="C1152" s="10" t="str">
        <f t="shared" si="155"/>
        <v>FUCIDIN H CRE 5 GR MM</v>
      </c>
      <c r="D1152" s="10">
        <f t="shared" si="158"/>
        <v>0</v>
      </c>
      <c r="E1152" s="13" t="str">
        <f t="shared" si="159"/>
        <v/>
      </c>
      <c r="F1152" s="10" t="str">
        <f t="shared" si="160"/>
        <v/>
      </c>
      <c r="G1152" s="1" t="str">
        <f t="shared" si="156"/>
        <v>220065POR FACTURAR - BODEGA POR FACTURAR</v>
      </c>
      <c r="H1152" s="1">
        <f t="shared" si="157"/>
        <v>0</v>
      </c>
      <c r="I1152" s="1" t="str">
        <f t="shared" si="161"/>
        <v>.</v>
      </c>
      <c r="K1152" s="2" t="s">
        <v>85</v>
      </c>
      <c r="L1152" s="2"/>
      <c r="M1152" s="2"/>
      <c r="N1152" s="2" t="s">
        <v>437</v>
      </c>
      <c r="O1152" s="2"/>
    </row>
    <row r="1153" spans="1:15" ht="11.25" customHeight="1" x14ac:dyDescent="0.25">
      <c r="A1153" s="10" t="str">
        <f t="shared" si="153"/>
        <v>POR FACTURAR - BODEGA POR FACTURAR</v>
      </c>
      <c r="B1153" s="10">
        <f t="shared" si="154"/>
        <v>220065</v>
      </c>
      <c r="C1153" s="10" t="str">
        <f t="shared" si="155"/>
        <v>FUCIDIN H CRE 5 GR MM</v>
      </c>
      <c r="D1153" s="10">
        <f t="shared" si="158"/>
        <v>0</v>
      </c>
      <c r="E1153" s="13" t="str">
        <f t="shared" si="159"/>
        <v>0</v>
      </c>
      <c r="F1153" s="10" t="str">
        <f t="shared" si="160"/>
        <v/>
      </c>
      <c r="G1153" s="1" t="str">
        <f t="shared" si="156"/>
        <v>220065POR FACTURAR - BODEGA POR FACTURAR</v>
      </c>
      <c r="H1153" s="1">
        <f t="shared" si="157"/>
        <v>0</v>
      </c>
      <c r="I1153" s="1" t="str">
        <f t="shared" si="161"/>
        <v>.</v>
      </c>
      <c r="K1153" s="2" t="s">
        <v>0</v>
      </c>
      <c r="L1153" s="2"/>
      <c r="M1153" s="2"/>
      <c r="N1153" s="2"/>
      <c r="O1153" s="2"/>
    </row>
    <row r="1154" spans="1:15" ht="11.25" customHeight="1" x14ac:dyDescent="0.25">
      <c r="A1154" s="10" t="str">
        <f t="shared" si="153"/>
        <v>POR FACTURAR - BODEGA POR FACTURAR</v>
      </c>
      <c r="B1154" s="10">
        <f t="shared" si="154"/>
        <v>220065</v>
      </c>
      <c r="C1154" s="10" t="str">
        <f t="shared" si="155"/>
        <v>FUCIDIN H CRE 5 GR MM</v>
      </c>
      <c r="D1154" s="10">
        <f t="shared" si="158"/>
        <v>0</v>
      </c>
      <c r="E1154" s="13" t="str">
        <f t="shared" si="159"/>
        <v>0</v>
      </c>
      <c r="F1154" s="10" t="str">
        <f t="shared" si="160"/>
        <v/>
      </c>
      <c r="G1154" s="1" t="str">
        <f t="shared" si="156"/>
        <v>220065POR FACTURAR - BODEGA POR FACTURAR</v>
      </c>
      <c r="H1154" s="1">
        <f t="shared" si="157"/>
        <v>0</v>
      </c>
      <c r="I1154" s="1" t="str">
        <f t="shared" si="161"/>
        <v>.</v>
      </c>
      <c r="K1154" s="2" t="s">
        <v>1</v>
      </c>
      <c r="L1154" s="2"/>
      <c r="M1154" s="2"/>
      <c r="N1154" s="2"/>
      <c r="O1154" s="2"/>
    </row>
    <row r="1155" spans="1:15" ht="11.25" customHeight="1" x14ac:dyDescent="0.25">
      <c r="A1155" s="10" t="str">
        <f t="shared" si="153"/>
        <v>POR FACTURAR - BODEGA POR FACTURAR</v>
      </c>
      <c r="B1155" s="10">
        <f t="shared" si="154"/>
        <v>220065</v>
      </c>
      <c r="C1155" s="10" t="str">
        <f t="shared" si="155"/>
        <v>FUCIDIN H CRE 5 GR MM</v>
      </c>
      <c r="D1155" s="10">
        <f t="shared" si="158"/>
        <v>0</v>
      </c>
      <c r="E1155" s="13" t="str">
        <f t="shared" si="159"/>
        <v>0</v>
      </c>
      <c r="F1155" s="10" t="str">
        <f t="shared" si="160"/>
        <v/>
      </c>
      <c r="G1155" s="1" t="str">
        <f t="shared" si="156"/>
        <v>220065POR FACTURAR - BODEGA POR FACTURAR</v>
      </c>
      <c r="H1155" s="1">
        <f t="shared" si="157"/>
        <v>0</v>
      </c>
      <c r="I1155" s="1" t="str">
        <f t="shared" si="161"/>
        <v>.</v>
      </c>
      <c r="K1155" s="2" t="s">
        <v>2</v>
      </c>
      <c r="L1155" s="2"/>
      <c r="M1155" s="2"/>
      <c r="N1155" s="2"/>
      <c r="O1155" s="2"/>
    </row>
    <row r="1156" spans="1:15" ht="11.25" customHeight="1" x14ac:dyDescent="0.25">
      <c r="A1156" s="10" t="str">
        <f t="shared" si="153"/>
        <v>Bodega</v>
      </c>
      <c r="B1156" s="10">
        <f t="shared" si="154"/>
        <v>220065</v>
      </c>
      <c r="C1156" s="10" t="str">
        <f t="shared" si="155"/>
        <v>FUCIDIN H CRE 5 GR MM</v>
      </c>
      <c r="D1156" s="10">
        <f t="shared" si="158"/>
        <v>0</v>
      </c>
      <c r="E1156" s="13" t="str">
        <f t="shared" si="159"/>
        <v>0</v>
      </c>
      <c r="F1156" s="10" t="str">
        <f t="shared" si="160"/>
        <v/>
      </c>
      <c r="G1156" s="1" t="str">
        <f t="shared" si="156"/>
        <v>220065Bodega</v>
      </c>
      <c r="H1156" s="1" t="str">
        <f t="shared" si="157"/>
        <v>Bodega</v>
      </c>
      <c r="I1156" s="1" t="str">
        <f t="shared" si="161"/>
        <v>.</v>
      </c>
      <c r="K1156" s="2"/>
      <c r="L1156" s="2" t="s">
        <v>4</v>
      </c>
      <c r="M1156" s="2"/>
      <c r="N1156" s="2"/>
      <c r="O1156" s="2"/>
    </row>
    <row r="1157" spans="1:15" ht="11.25" customHeight="1" x14ac:dyDescent="0.25">
      <c r="A1157" s="10" t="str">
        <f t="shared" si="153"/>
        <v>Bodega</v>
      </c>
      <c r="B1157" s="10">
        <f t="shared" si="154"/>
        <v>220065</v>
      </c>
      <c r="C1157" s="10" t="str">
        <f t="shared" si="155"/>
        <v>FUCIDIN H CRE 5 GR MM</v>
      </c>
      <c r="D1157" s="10" t="str">
        <f t="shared" si="158"/>
        <v>Lote</v>
      </c>
      <c r="E1157" s="13" t="str">
        <f t="shared" si="159"/>
        <v/>
      </c>
      <c r="F1157" s="10" t="str">
        <f t="shared" si="160"/>
        <v/>
      </c>
      <c r="G1157" s="1" t="str">
        <f t="shared" si="156"/>
        <v>220065Bodega</v>
      </c>
      <c r="H1157" s="1">
        <f t="shared" si="157"/>
        <v>0</v>
      </c>
      <c r="I1157" s="1" t="str">
        <f t="shared" si="161"/>
        <v>.</v>
      </c>
      <c r="K1157" s="2"/>
      <c r="L1157" s="2"/>
      <c r="M1157" s="2" t="s">
        <v>11</v>
      </c>
      <c r="N1157" s="2" t="s">
        <v>12</v>
      </c>
      <c r="O1157" s="2" t="s">
        <v>13</v>
      </c>
    </row>
    <row r="1158" spans="1:15" ht="11.25" customHeight="1" x14ac:dyDescent="0.25">
      <c r="A1158" s="10" t="str">
        <f t="shared" si="153"/>
        <v>Bodega</v>
      </c>
      <c r="B1158" s="10">
        <f t="shared" si="154"/>
        <v>220073</v>
      </c>
      <c r="C1158" s="10" t="str">
        <f t="shared" si="155"/>
        <v>DAIVOBET GEL TÓPICO 15 G MM</v>
      </c>
      <c r="D1158" s="10">
        <f t="shared" si="158"/>
        <v>0</v>
      </c>
      <c r="E1158" s="13" t="str">
        <f t="shared" si="159"/>
        <v>0</v>
      </c>
      <c r="F1158" s="10" t="str">
        <f t="shared" si="160"/>
        <v/>
      </c>
      <c r="G1158" s="1" t="str">
        <f t="shared" si="156"/>
        <v>220073Bodega</v>
      </c>
      <c r="H1158" s="1">
        <f t="shared" si="157"/>
        <v>0</v>
      </c>
      <c r="I1158" s="1">
        <f t="shared" si="161"/>
        <v>220073</v>
      </c>
      <c r="K1158" s="2" t="s">
        <v>438</v>
      </c>
      <c r="L1158" s="2"/>
      <c r="M1158" s="2"/>
      <c r="N1158" s="2"/>
      <c r="O1158" s="2"/>
    </row>
    <row r="1159" spans="1:15" ht="11.25" customHeight="1" x14ac:dyDescent="0.25">
      <c r="A1159" s="10" t="str">
        <f t="shared" si="153"/>
        <v>OFICINA - BODEGA OFICINA</v>
      </c>
      <c r="B1159" s="10">
        <f t="shared" si="154"/>
        <v>220073</v>
      </c>
      <c r="C1159" s="10" t="str">
        <f t="shared" si="155"/>
        <v>DAIVOBET GEL TÓPICO 15 G MM</v>
      </c>
      <c r="D1159" s="10">
        <f t="shared" si="158"/>
        <v>0</v>
      </c>
      <c r="E1159" s="13" t="str">
        <f t="shared" si="159"/>
        <v>0</v>
      </c>
      <c r="F1159" s="10" t="str">
        <f t="shared" si="160"/>
        <v/>
      </c>
      <c r="G1159" s="1" t="str">
        <f t="shared" si="156"/>
        <v>220073OFICINA - BODEGA OFICINA</v>
      </c>
      <c r="H1159" s="1" t="str">
        <f t="shared" si="157"/>
        <v>OFICINA - BODEGA OFICINA</v>
      </c>
      <c r="I1159" s="1" t="str">
        <f t="shared" si="161"/>
        <v>.</v>
      </c>
      <c r="K1159" s="2"/>
      <c r="L1159" s="2" t="s">
        <v>19</v>
      </c>
      <c r="M1159" s="2"/>
      <c r="N1159" s="2"/>
      <c r="O1159" s="2"/>
    </row>
    <row r="1160" spans="1:15" ht="11.25" customHeight="1" x14ac:dyDescent="0.25">
      <c r="A1160" s="10" t="str">
        <f t="shared" ref="A1160:A1223" si="162">IF(H1160=0,A1159,H1160)</f>
        <v>OFICINA - BODEGA OFICINA</v>
      </c>
      <c r="B1160" s="10">
        <f t="shared" ref="B1160:B1223" si="163">IF(I1160=".",B1159,I1160)</f>
        <v>220073</v>
      </c>
      <c r="C1160" s="10" t="str">
        <f t="shared" ref="C1160:C1223" si="164">UPPER(IF(I1160=".",C1159,MID(K1160,13,80)))</f>
        <v>DAIVOBET GEL TÓPICO 15 G MM</v>
      </c>
      <c r="D1160" s="10" t="str">
        <f t="shared" si="158"/>
        <v>A12573C</v>
      </c>
      <c r="E1160" s="13" t="str">
        <f t="shared" si="159"/>
        <v>23/11/2017</v>
      </c>
      <c r="F1160" s="10">
        <f t="shared" si="160"/>
        <v>140</v>
      </c>
      <c r="G1160" s="1" t="str">
        <f t="shared" ref="G1160:G1223" si="165">+B1160&amp;A1160</f>
        <v>220073OFICINA - BODEGA OFICINA</v>
      </c>
      <c r="H1160" s="1">
        <f t="shared" ref="H1160:H1223" si="166">+L1160</f>
        <v>0</v>
      </c>
      <c r="I1160" s="1" t="str">
        <f t="shared" si="161"/>
        <v>.</v>
      </c>
      <c r="K1160" s="2"/>
      <c r="L1160" s="2"/>
      <c r="M1160" s="2" t="s">
        <v>439</v>
      </c>
      <c r="N1160" s="4">
        <v>43062</v>
      </c>
      <c r="O1160" s="2" t="s">
        <v>440</v>
      </c>
    </row>
    <row r="1161" spans="1:15" ht="11.25" customHeight="1" x14ac:dyDescent="0.25">
      <c r="A1161" s="10" t="str">
        <f t="shared" si="162"/>
        <v>PERILOGISTIC - BOD PERILOGISTIC LIBERAD0S</v>
      </c>
      <c r="B1161" s="10">
        <f t="shared" si="163"/>
        <v>220073</v>
      </c>
      <c r="C1161" s="10" t="str">
        <f t="shared" si="164"/>
        <v>DAIVOBET GEL TÓPICO 15 G MM</v>
      </c>
      <c r="D1161" s="10">
        <f t="shared" ref="D1161:D1224" si="167">IF(IFERROR(+M1161,"")&lt;&gt;"    0/1/1900",IFERROR(+M1161,""),0)</f>
        <v>0</v>
      </c>
      <c r="E1161" s="13" t="str">
        <f t="shared" ref="E1161:E1224" si="168">IF(IFERROR(DAY(N1161)&amp;"/"&amp;MONTH(N1161)&amp;"/"&amp;YEAR(N1161),"")="0/1/1900","0",IFERROR(DAY(N1161)&amp;"/"&amp;MONTH(N1161)&amp;"/"&amp;YEAR(N1161),""))</f>
        <v>0</v>
      </c>
      <c r="F1161" s="10" t="str">
        <f t="shared" ref="F1161:F1224" si="169">IFERROR(IF($A$2&lt;N1161,VALUE(MID(O1161,1,LEN(O1161)-3)),""),"")</f>
        <v/>
      </c>
      <c r="G1161" s="1" t="str">
        <f t="shared" si="165"/>
        <v>220073PERILOGISTIC - BOD PERILOGISTIC LIBERAD0S</v>
      </c>
      <c r="H1161" s="1" t="str">
        <f t="shared" si="166"/>
        <v>PERILOGISTIC - BOD PERILOGISTIC LIBERAD0S</v>
      </c>
      <c r="I1161" s="1" t="str">
        <f t="shared" ref="I1161:I1224" si="170">IFERROR(VALUE(MID(K1161,4,6)),".")</f>
        <v>.</v>
      </c>
      <c r="K1161" s="2"/>
      <c r="L1161" s="2" t="s">
        <v>30</v>
      </c>
      <c r="M1161" s="2"/>
      <c r="N1161" s="2"/>
      <c r="O1161" s="2"/>
    </row>
    <row r="1162" spans="1:15" ht="11.25" customHeight="1" x14ac:dyDescent="0.25">
      <c r="A1162" s="10" t="str">
        <f t="shared" si="162"/>
        <v>PERILOGISTIC - BOD PERILOGISTIC LIBERAD0S</v>
      </c>
      <c r="B1162" s="10">
        <f t="shared" si="163"/>
        <v>220073</v>
      </c>
      <c r="C1162" s="10" t="str">
        <f t="shared" si="164"/>
        <v>DAIVOBET GEL TÓPICO 15 G MM</v>
      </c>
      <c r="D1162" s="10" t="str">
        <f t="shared" si="167"/>
        <v>A12573C</v>
      </c>
      <c r="E1162" s="13" t="str">
        <f t="shared" si="168"/>
        <v>23/11/2017</v>
      </c>
      <c r="F1162" s="10">
        <f t="shared" si="169"/>
        <v>1728</v>
      </c>
      <c r="G1162" s="1" t="str">
        <f t="shared" si="165"/>
        <v>220073PERILOGISTIC - BOD PERILOGISTIC LIBERAD0S</v>
      </c>
      <c r="H1162" s="1">
        <f t="shared" si="166"/>
        <v>0</v>
      </c>
      <c r="I1162" s="1" t="str">
        <f t="shared" si="170"/>
        <v>.</v>
      </c>
      <c r="K1162" s="2"/>
      <c r="L1162" s="2"/>
      <c r="M1162" s="2" t="s">
        <v>439</v>
      </c>
      <c r="N1162" s="4">
        <v>43062</v>
      </c>
      <c r="O1162" s="2" t="s">
        <v>441</v>
      </c>
    </row>
    <row r="1163" spans="1:15" ht="11.25" customHeight="1" x14ac:dyDescent="0.25">
      <c r="A1163" s="10" t="str">
        <f t="shared" si="162"/>
        <v>PERILOGISTIC01 - BOD PERILOGISTIC BAJA</v>
      </c>
      <c r="B1163" s="10">
        <f t="shared" si="163"/>
        <v>220073</v>
      </c>
      <c r="C1163" s="10" t="str">
        <f t="shared" si="164"/>
        <v>DAIVOBET GEL TÓPICO 15 G MM</v>
      </c>
      <c r="D1163" s="10">
        <f t="shared" si="167"/>
        <v>0</v>
      </c>
      <c r="E1163" s="13" t="str">
        <f t="shared" si="168"/>
        <v>0</v>
      </c>
      <c r="F1163" s="10" t="str">
        <f t="shared" si="169"/>
        <v/>
      </c>
      <c r="G1163" s="1" t="str">
        <f t="shared" si="165"/>
        <v>220073PERILOGISTIC01 - BOD PERILOGISTIC BAJA</v>
      </c>
      <c r="H1163" s="1" t="str">
        <f t="shared" si="166"/>
        <v>PERILOGISTIC01 - BOD PERILOGISTIC BAJA</v>
      </c>
      <c r="I1163" s="1" t="str">
        <f t="shared" si="170"/>
        <v>.</v>
      </c>
      <c r="K1163" s="2"/>
      <c r="L1163" s="2" t="s">
        <v>52</v>
      </c>
      <c r="M1163" s="2"/>
      <c r="N1163" s="2"/>
      <c r="O1163" s="2"/>
    </row>
    <row r="1164" spans="1:15" ht="11.25" customHeight="1" x14ac:dyDescent="0.25">
      <c r="A1164" s="10" t="str">
        <f t="shared" si="162"/>
        <v>PERILOGISTIC01 - BOD PERILOGISTIC BAJA</v>
      </c>
      <c r="B1164" s="10">
        <f t="shared" si="163"/>
        <v>220073</v>
      </c>
      <c r="C1164" s="10" t="str">
        <f t="shared" si="164"/>
        <v>DAIVOBET GEL TÓPICO 15 G MM</v>
      </c>
      <c r="D1164" s="10" t="str">
        <f t="shared" si="167"/>
        <v>DH7371E</v>
      </c>
      <c r="E1164" s="13" t="str">
        <f t="shared" si="168"/>
        <v>19/4/2016</v>
      </c>
      <c r="F1164" s="10">
        <f t="shared" si="169"/>
        <v>16</v>
      </c>
      <c r="G1164" s="1" t="str">
        <f t="shared" si="165"/>
        <v>220073PERILOGISTIC01 - BOD PERILOGISTIC BAJA</v>
      </c>
      <c r="H1164" s="1">
        <f t="shared" si="166"/>
        <v>0</v>
      </c>
      <c r="I1164" s="1" t="str">
        <f t="shared" si="170"/>
        <v>.</v>
      </c>
      <c r="K1164" s="2"/>
      <c r="L1164" s="2"/>
      <c r="M1164" s="2" t="s">
        <v>442</v>
      </c>
      <c r="N1164" s="4">
        <v>42479</v>
      </c>
      <c r="O1164" s="2" t="s">
        <v>173</v>
      </c>
    </row>
    <row r="1165" spans="1:15" ht="11.25" customHeight="1" x14ac:dyDescent="0.25">
      <c r="A1165" s="10" t="str">
        <f t="shared" si="162"/>
        <v>PERILOGISTIC01 - BOD PERILOGISTIC BAJA</v>
      </c>
      <c r="B1165" s="10">
        <f t="shared" si="163"/>
        <v>220073</v>
      </c>
      <c r="C1165" s="10" t="str">
        <f t="shared" si="164"/>
        <v>DAIVOBET GEL TÓPICO 15 G MM</v>
      </c>
      <c r="D1165" s="10" t="str">
        <f t="shared" si="167"/>
        <v>DH9597A</v>
      </c>
      <c r="E1165" s="13" t="str">
        <f t="shared" si="168"/>
        <v>18/8/2016</v>
      </c>
      <c r="F1165" s="10">
        <f t="shared" si="169"/>
        <v>1</v>
      </c>
      <c r="G1165" s="1" t="str">
        <f t="shared" si="165"/>
        <v>220073PERILOGISTIC01 - BOD PERILOGISTIC BAJA</v>
      </c>
      <c r="H1165" s="1">
        <f t="shared" si="166"/>
        <v>0</v>
      </c>
      <c r="I1165" s="1" t="str">
        <f t="shared" si="170"/>
        <v>.</v>
      </c>
      <c r="K1165" s="2"/>
      <c r="L1165" s="2"/>
      <c r="M1165" s="2" t="s">
        <v>443</v>
      </c>
      <c r="N1165" s="4">
        <v>42600</v>
      </c>
      <c r="O1165" s="2" t="s">
        <v>53</v>
      </c>
    </row>
    <row r="1166" spans="1:15" ht="11.25" customHeight="1" x14ac:dyDescent="0.25">
      <c r="A1166" s="10" t="str">
        <f t="shared" si="162"/>
        <v>PERILOGISTIC01 - BOD PERILOGISTIC BAJA</v>
      </c>
      <c r="B1166" s="10">
        <f t="shared" si="163"/>
        <v>220075</v>
      </c>
      <c r="C1166" s="10" t="str">
        <f t="shared" si="164"/>
        <v>FUCIDIN INTERTULLE APOSITO SOBRE X 10 UNID</v>
      </c>
      <c r="D1166" s="10">
        <f t="shared" si="167"/>
        <v>0</v>
      </c>
      <c r="E1166" s="13" t="str">
        <f t="shared" si="168"/>
        <v>0</v>
      </c>
      <c r="F1166" s="10" t="str">
        <f t="shared" si="169"/>
        <v/>
      </c>
      <c r="G1166" s="1" t="str">
        <f t="shared" si="165"/>
        <v>220075PERILOGISTIC01 - BOD PERILOGISTIC BAJA</v>
      </c>
      <c r="H1166" s="1">
        <f t="shared" si="166"/>
        <v>0</v>
      </c>
      <c r="I1166" s="1">
        <f t="shared" si="170"/>
        <v>220075</v>
      </c>
      <c r="K1166" s="2" t="s">
        <v>444</v>
      </c>
      <c r="L1166" s="2"/>
      <c r="M1166" s="2"/>
      <c r="N1166" s="2"/>
      <c r="O1166" s="2"/>
    </row>
    <row r="1167" spans="1:15" ht="11.25" customHeight="1" x14ac:dyDescent="0.25">
      <c r="A1167" s="10" t="str">
        <f t="shared" si="162"/>
        <v>BODCUA - CUARENTENA PHARMA ISA</v>
      </c>
      <c r="B1167" s="10">
        <f t="shared" si="163"/>
        <v>220075</v>
      </c>
      <c r="C1167" s="10" t="str">
        <f t="shared" si="164"/>
        <v>FUCIDIN INTERTULLE APOSITO SOBRE X 10 UNID</v>
      </c>
      <c r="D1167" s="10">
        <f t="shared" si="167"/>
        <v>0</v>
      </c>
      <c r="E1167" s="13" t="str">
        <f t="shared" si="168"/>
        <v>0</v>
      </c>
      <c r="F1167" s="10" t="str">
        <f t="shared" si="169"/>
        <v/>
      </c>
      <c r="G1167" s="1" t="str">
        <f t="shared" si="165"/>
        <v>220075BODCUA - CUARENTENA PHARMA ISA</v>
      </c>
      <c r="H1167" s="1" t="str">
        <f t="shared" si="166"/>
        <v>BODCUA - CUARENTENA PHARMA ISA</v>
      </c>
      <c r="I1167" s="1" t="str">
        <f t="shared" si="170"/>
        <v>.</v>
      </c>
      <c r="K1167" s="2"/>
      <c r="L1167" s="2" t="s">
        <v>37</v>
      </c>
      <c r="M1167" s="2"/>
      <c r="N1167" s="2"/>
      <c r="O1167" s="2"/>
    </row>
    <row r="1168" spans="1:15" ht="11.25" customHeight="1" x14ac:dyDescent="0.25">
      <c r="A1168" s="10" t="str">
        <f t="shared" si="162"/>
        <v>BODCUA - CUARENTENA PHARMA ISA</v>
      </c>
      <c r="B1168" s="10">
        <f t="shared" si="163"/>
        <v>220075</v>
      </c>
      <c r="C1168" s="10" t="str">
        <f t="shared" si="164"/>
        <v>FUCIDIN INTERTULLE APOSITO SOBRE X 10 UNID</v>
      </c>
      <c r="D1168" s="10" t="str">
        <f t="shared" si="167"/>
        <v>A10906</v>
      </c>
      <c r="E1168" s="13" t="str">
        <f t="shared" si="168"/>
        <v>17/9/2018</v>
      </c>
      <c r="F1168" s="10">
        <f t="shared" si="169"/>
        <v>1500</v>
      </c>
      <c r="G1168" s="1" t="str">
        <f t="shared" si="165"/>
        <v>220075BODCUA - CUARENTENA PHARMA ISA</v>
      </c>
      <c r="H1168" s="1">
        <f t="shared" si="166"/>
        <v>0</v>
      </c>
      <c r="I1168" s="1" t="str">
        <f t="shared" si="170"/>
        <v>.</v>
      </c>
      <c r="K1168" s="2"/>
      <c r="L1168" s="2"/>
      <c r="M1168" s="2" t="s">
        <v>445</v>
      </c>
      <c r="N1168" s="4">
        <v>43360</v>
      </c>
      <c r="O1168" s="2" t="s">
        <v>446</v>
      </c>
    </row>
    <row r="1169" spans="1:15" ht="11.25" customHeight="1" x14ac:dyDescent="0.25">
      <c r="A1169" s="10" t="str">
        <f t="shared" si="162"/>
        <v>OFICINA - BODEGA OFICINA</v>
      </c>
      <c r="B1169" s="10">
        <f t="shared" si="163"/>
        <v>220075</v>
      </c>
      <c r="C1169" s="10" t="str">
        <f t="shared" si="164"/>
        <v>FUCIDIN INTERTULLE APOSITO SOBRE X 10 UNID</v>
      </c>
      <c r="D1169" s="10">
        <f t="shared" si="167"/>
        <v>0</v>
      </c>
      <c r="E1169" s="13" t="str">
        <f t="shared" si="168"/>
        <v>0</v>
      </c>
      <c r="F1169" s="10" t="str">
        <f t="shared" si="169"/>
        <v/>
      </c>
      <c r="G1169" s="1" t="str">
        <f t="shared" si="165"/>
        <v>220075OFICINA - BODEGA OFICINA</v>
      </c>
      <c r="H1169" s="1" t="str">
        <f t="shared" si="166"/>
        <v>OFICINA - BODEGA OFICINA</v>
      </c>
      <c r="I1169" s="1" t="str">
        <f t="shared" si="170"/>
        <v>.</v>
      </c>
      <c r="K1169" s="2"/>
      <c r="L1169" s="2" t="s">
        <v>19</v>
      </c>
      <c r="M1169" s="2"/>
      <c r="N1169" s="2"/>
      <c r="O1169" s="2"/>
    </row>
    <row r="1170" spans="1:15" ht="11.25" customHeight="1" x14ac:dyDescent="0.25">
      <c r="A1170" s="10" t="str">
        <f t="shared" si="162"/>
        <v>OFICINA - BODEGA OFICINA</v>
      </c>
      <c r="B1170" s="10">
        <f t="shared" si="163"/>
        <v>220075</v>
      </c>
      <c r="C1170" s="10" t="str">
        <f t="shared" si="164"/>
        <v>FUCIDIN INTERTULLE APOSITO SOBRE X 10 UNID</v>
      </c>
      <c r="D1170" s="10" t="str">
        <f t="shared" si="167"/>
        <v>A10906</v>
      </c>
      <c r="E1170" s="13" t="str">
        <f t="shared" si="168"/>
        <v>17/9/2018</v>
      </c>
      <c r="F1170" s="10">
        <f t="shared" si="169"/>
        <v>131</v>
      </c>
      <c r="G1170" s="1" t="str">
        <f t="shared" si="165"/>
        <v>220075OFICINA - BODEGA OFICINA</v>
      </c>
      <c r="H1170" s="1">
        <f t="shared" si="166"/>
        <v>0</v>
      </c>
      <c r="I1170" s="1" t="str">
        <f t="shared" si="170"/>
        <v>.</v>
      </c>
      <c r="K1170" s="2"/>
      <c r="L1170" s="2"/>
      <c r="M1170" s="2" t="s">
        <v>445</v>
      </c>
      <c r="N1170" s="4">
        <v>43360</v>
      </c>
      <c r="O1170" s="2" t="s">
        <v>289</v>
      </c>
    </row>
    <row r="1171" spans="1:15" ht="11.25" customHeight="1" x14ac:dyDescent="0.25">
      <c r="A1171" s="10" t="str">
        <f t="shared" si="162"/>
        <v>OFICINA - BODEGA OFICINA</v>
      </c>
      <c r="B1171" s="10">
        <f t="shared" si="163"/>
        <v>220075</v>
      </c>
      <c r="C1171" s="10" t="str">
        <f t="shared" si="164"/>
        <v>FUCIDIN INTERTULLE APOSITO SOBRE X 10 UNID</v>
      </c>
      <c r="D1171" s="10" t="str">
        <f t="shared" si="167"/>
        <v>A18436</v>
      </c>
      <c r="E1171" s="13" t="str">
        <f t="shared" si="168"/>
        <v>30/4/2019</v>
      </c>
      <c r="F1171" s="10">
        <f t="shared" si="169"/>
        <v>4</v>
      </c>
      <c r="G1171" s="1" t="str">
        <f t="shared" si="165"/>
        <v>220075OFICINA - BODEGA OFICINA</v>
      </c>
      <c r="H1171" s="1">
        <f t="shared" si="166"/>
        <v>0</v>
      </c>
      <c r="I1171" s="1" t="str">
        <f t="shared" si="170"/>
        <v>.</v>
      </c>
      <c r="K1171" s="2"/>
      <c r="L1171" s="2"/>
      <c r="M1171" s="2" t="s">
        <v>447</v>
      </c>
      <c r="N1171" s="4">
        <v>43585</v>
      </c>
      <c r="O1171" s="2" t="s">
        <v>54</v>
      </c>
    </row>
    <row r="1172" spans="1:15" ht="11.25" customHeight="1" x14ac:dyDescent="0.25">
      <c r="A1172" s="10" t="str">
        <f t="shared" si="162"/>
        <v>PERILOGISTIC - BOD PERILOGISTIC LIBERAD0S</v>
      </c>
      <c r="B1172" s="10">
        <f t="shared" si="163"/>
        <v>220075</v>
      </c>
      <c r="C1172" s="10" t="str">
        <f t="shared" si="164"/>
        <v>FUCIDIN INTERTULLE APOSITO SOBRE X 10 UNID</v>
      </c>
      <c r="D1172" s="10">
        <f t="shared" si="167"/>
        <v>0</v>
      </c>
      <c r="E1172" s="13" t="str">
        <f t="shared" si="168"/>
        <v>0</v>
      </c>
      <c r="F1172" s="10" t="str">
        <f t="shared" si="169"/>
        <v/>
      </c>
      <c r="G1172" s="1" t="str">
        <f t="shared" si="165"/>
        <v>220075PERILOGISTIC - BOD PERILOGISTIC LIBERAD0S</v>
      </c>
      <c r="H1172" s="1" t="str">
        <f t="shared" si="166"/>
        <v>PERILOGISTIC - BOD PERILOGISTIC LIBERAD0S</v>
      </c>
      <c r="I1172" s="1" t="str">
        <f t="shared" si="170"/>
        <v>.</v>
      </c>
      <c r="K1172" s="2"/>
      <c r="L1172" s="2" t="s">
        <v>30</v>
      </c>
      <c r="M1172" s="2"/>
      <c r="N1172" s="2"/>
      <c r="O1172" s="2"/>
    </row>
    <row r="1173" spans="1:15" ht="11.25" customHeight="1" x14ac:dyDescent="0.25">
      <c r="A1173" s="10" t="str">
        <f t="shared" si="162"/>
        <v>PERILOGISTIC - BOD PERILOGISTIC LIBERAD0S</v>
      </c>
      <c r="B1173" s="10">
        <f t="shared" si="163"/>
        <v>220075</v>
      </c>
      <c r="C1173" s="10" t="str">
        <f t="shared" si="164"/>
        <v>FUCIDIN INTERTULLE APOSITO SOBRE X 10 UNID</v>
      </c>
      <c r="D1173" s="10" t="str">
        <f t="shared" si="167"/>
        <v>A10906</v>
      </c>
      <c r="E1173" s="13" t="str">
        <f t="shared" si="168"/>
        <v>17/9/2018</v>
      </c>
      <c r="F1173" s="10">
        <f t="shared" si="169"/>
        <v>1857</v>
      </c>
      <c r="G1173" s="1" t="str">
        <f t="shared" si="165"/>
        <v>220075PERILOGISTIC - BOD PERILOGISTIC LIBERAD0S</v>
      </c>
      <c r="H1173" s="1">
        <f t="shared" si="166"/>
        <v>0</v>
      </c>
      <c r="I1173" s="1" t="str">
        <f t="shared" si="170"/>
        <v>.</v>
      </c>
      <c r="K1173" s="2"/>
      <c r="L1173" s="2"/>
      <c r="M1173" s="2" t="s">
        <v>445</v>
      </c>
      <c r="N1173" s="4">
        <v>43360</v>
      </c>
      <c r="O1173" s="2" t="s">
        <v>448</v>
      </c>
    </row>
    <row r="1174" spans="1:15" ht="11.25" customHeight="1" x14ac:dyDescent="0.25">
      <c r="A1174" s="10" t="str">
        <f t="shared" si="162"/>
        <v>PERILOGISTIC - BOD PERILOGISTIC LIBERAD0S</v>
      </c>
      <c r="B1174" s="10">
        <f t="shared" si="163"/>
        <v>220075</v>
      </c>
      <c r="C1174" s="10" t="str">
        <f t="shared" si="164"/>
        <v>FUCIDIN INTERTULLE APOSITO SOBRE X 10 UNID</v>
      </c>
      <c r="D1174" s="10" t="str">
        <f t="shared" si="167"/>
        <v>A18436</v>
      </c>
      <c r="E1174" s="13" t="str">
        <f t="shared" si="168"/>
        <v>30/4/2019</v>
      </c>
      <c r="F1174" s="10">
        <f t="shared" si="169"/>
        <v>1410</v>
      </c>
      <c r="G1174" s="1" t="str">
        <f t="shared" si="165"/>
        <v>220075PERILOGISTIC - BOD PERILOGISTIC LIBERAD0S</v>
      </c>
      <c r="H1174" s="1">
        <f t="shared" si="166"/>
        <v>0</v>
      </c>
      <c r="I1174" s="1" t="str">
        <f t="shared" si="170"/>
        <v>.</v>
      </c>
      <c r="K1174" s="2"/>
      <c r="L1174" s="2"/>
      <c r="M1174" s="2" t="s">
        <v>447</v>
      </c>
      <c r="N1174" s="4">
        <v>43585</v>
      </c>
      <c r="O1174" s="2" t="s">
        <v>449</v>
      </c>
    </row>
    <row r="1175" spans="1:15" ht="11.25" customHeight="1" x14ac:dyDescent="0.25">
      <c r="A1175" s="10" t="str">
        <f t="shared" si="162"/>
        <v>PERILOGISTIC01 - BOD PERILOGISTIC BAJA</v>
      </c>
      <c r="B1175" s="10">
        <f t="shared" si="163"/>
        <v>220075</v>
      </c>
      <c r="C1175" s="10" t="str">
        <f t="shared" si="164"/>
        <v>FUCIDIN INTERTULLE APOSITO SOBRE X 10 UNID</v>
      </c>
      <c r="D1175" s="10">
        <f t="shared" si="167"/>
        <v>0</v>
      </c>
      <c r="E1175" s="13" t="str">
        <f t="shared" si="168"/>
        <v>0</v>
      </c>
      <c r="F1175" s="10" t="str">
        <f t="shared" si="169"/>
        <v/>
      </c>
      <c r="G1175" s="1" t="str">
        <f t="shared" si="165"/>
        <v>220075PERILOGISTIC01 - BOD PERILOGISTIC BAJA</v>
      </c>
      <c r="H1175" s="1" t="str">
        <f t="shared" si="166"/>
        <v>PERILOGISTIC01 - BOD PERILOGISTIC BAJA</v>
      </c>
      <c r="I1175" s="1" t="str">
        <f t="shared" si="170"/>
        <v>.</v>
      </c>
      <c r="K1175" s="2"/>
      <c r="L1175" s="2" t="s">
        <v>52</v>
      </c>
      <c r="M1175" s="2"/>
      <c r="N1175" s="2"/>
      <c r="O1175" s="2"/>
    </row>
    <row r="1176" spans="1:15" ht="11.25" customHeight="1" x14ac:dyDescent="0.25">
      <c r="A1176" s="10" t="str">
        <f t="shared" si="162"/>
        <v>PERILOGISTIC01 - BOD PERILOGISTIC BAJA</v>
      </c>
      <c r="B1176" s="10">
        <f t="shared" si="163"/>
        <v>220075</v>
      </c>
      <c r="C1176" s="10" t="str">
        <f t="shared" si="164"/>
        <v>FUCIDIN INTERTULLE APOSITO SOBRE X 10 UNID</v>
      </c>
      <c r="D1176" s="10" t="str">
        <f t="shared" si="167"/>
        <v>DH1108</v>
      </c>
      <c r="E1176" s="13" t="str">
        <f t="shared" si="168"/>
        <v>31/5/2016</v>
      </c>
      <c r="F1176" s="10">
        <f t="shared" si="169"/>
        <v>4</v>
      </c>
      <c r="G1176" s="1" t="str">
        <f t="shared" si="165"/>
        <v>220075PERILOGISTIC01 - BOD PERILOGISTIC BAJA</v>
      </c>
      <c r="H1176" s="1">
        <f t="shared" si="166"/>
        <v>0</v>
      </c>
      <c r="I1176" s="1" t="str">
        <f t="shared" si="170"/>
        <v>.</v>
      </c>
      <c r="K1176" s="2"/>
      <c r="L1176" s="2"/>
      <c r="M1176" s="2" t="s">
        <v>450</v>
      </c>
      <c r="N1176" s="4">
        <v>42521</v>
      </c>
      <c r="O1176" s="2" t="s">
        <v>54</v>
      </c>
    </row>
    <row r="1177" spans="1:15" ht="11.25" customHeight="1" x14ac:dyDescent="0.25">
      <c r="A1177" s="10" t="str">
        <f t="shared" si="162"/>
        <v>POR FACTURAR - BODEGA POR FACTURAR</v>
      </c>
      <c r="B1177" s="10">
        <f t="shared" si="163"/>
        <v>220075</v>
      </c>
      <c r="C1177" s="10" t="str">
        <f t="shared" si="164"/>
        <v>FUCIDIN INTERTULLE APOSITO SOBRE X 10 UNID</v>
      </c>
      <c r="D1177" s="10">
        <f t="shared" si="167"/>
        <v>0</v>
      </c>
      <c r="E1177" s="13" t="str">
        <f t="shared" si="168"/>
        <v>0</v>
      </c>
      <c r="F1177" s="10" t="str">
        <f t="shared" si="169"/>
        <v/>
      </c>
      <c r="G1177" s="1" t="str">
        <f t="shared" si="165"/>
        <v>220075POR FACTURAR - BODEGA POR FACTURAR</v>
      </c>
      <c r="H1177" s="1" t="str">
        <f t="shared" si="166"/>
        <v>POR FACTURAR - BODEGA POR FACTURAR</v>
      </c>
      <c r="I1177" s="1" t="str">
        <f t="shared" si="170"/>
        <v>.</v>
      </c>
      <c r="K1177" s="2"/>
      <c r="L1177" s="2" t="s">
        <v>33</v>
      </c>
      <c r="M1177" s="2"/>
      <c r="N1177" s="2"/>
      <c r="O1177" s="2"/>
    </row>
    <row r="1178" spans="1:15" ht="11.25" customHeight="1" x14ac:dyDescent="0.25">
      <c r="A1178" s="10" t="str">
        <f t="shared" si="162"/>
        <v>POR FACTURAR - BODEGA POR FACTURAR</v>
      </c>
      <c r="B1178" s="10">
        <f t="shared" si="163"/>
        <v>220075</v>
      </c>
      <c r="C1178" s="10" t="str">
        <f t="shared" si="164"/>
        <v>FUCIDIN INTERTULLE APOSITO SOBRE X 10 UNID</v>
      </c>
      <c r="D1178" s="10" t="str">
        <f t="shared" si="167"/>
        <v>A10906</v>
      </c>
      <c r="E1178" s="13" t="str">
        <f t="shared" si="168"/>
        <v>17/9/2018</v>
      </c>
      <c r="F1178" s="10">
        <f t="shared" si="169"/>
        <v>56</v>
      </c>
      <c r="G1178" s="1" t="str">
        <f t="shared" si="165"/>
        <v>220075POR FACTURAR - BODEGA POR FACTURAR</v>
      </c>
      <c r="H1178" s="1">
        <f t="shared" si="166"/>
        <v>0</v>
      </c>
      <c r="I1178" s="1" t="str">
        <f t="shared" si="170"/>
        <v>.</v>
      </c>
      <c r="K1178" s="2"/>
      <c r="L1178" s="2"/>
      <c r="M1178" s="2" t="s">
        <v>445</v>
      </c>
      <c r="N1178" s="4">
        <v>43360</v>
      </c>
      <c r="O1178" s="2" t="s">
        <v>451</v>
      </c>
    </row>
    <row r="1179" spans="1:15" ht="11.25" customHeight="1" x14ac:dyDescent="0.25">
      <c r="A1179" s="10" t="str">
        <f t="shared" si="162"/>
        <v>POR FACTURAR - BODEGA POR FACTURAR</v>
      </c>
      <c r="B1179" s="10">
        <f t="shared" si="163"/>
        <v>220076</v>
      </c>
      <c r="C1179" s="10" t="str">
        <f t="shared" si="164"/>
        <v>FUCIDIN UNGUENTO 2% 15 GR</v>
      </c>
      <c r="D1179" s="10">
        <f t="shared" si="167"/>
        <v>0</v>
      </c>
      <c r="E1179" s="13" t="str">
        <f t="shared" si="168"/>
        <v>0</v>
      </c>
      <c r="F1179" s="10" t="str">
        <f t="shared" si="169"/>
        <v/>
      </c>
      <c r="G1179" s="1" t="str">
        <f t="shared" si="165"/>
        <v>220076POR FACTURAR - BODEGA POR FACTURAR</v>
      </c>
      <c r="H1179" s="1">
        <f t="shared" si="166"/>
        <v>0</v>
      </c>
      <c r="I1179" s="1">
        <f t="shared" si="170"/>
        <v>220076</v>
      </c>
      <c r="K1179" s="2" t="s">
        <v>452</v>
      </c>
      <c r="L1179" s="2"/>
      <c r="M1179" s="2"/>
      <c r="N1179" s="2"/>
      <c r="O1179" s="2"/>
    </row>
    <row r="1180" spans="1:15" ht="11.25" customHeight="1" x14ac:dyDescent="0.25">
      <c r="A1180" s="10" t="str">
        <f t="shared" si="162"/>
        <v>PERILOGISTIC - BOD PERILOGISTIC LIBERAD0S</v>
      </c>
      <c r="B1180" s="10">
        <f t="shared" si="163"/>
        <v>220076</v>
      </c>
      <c r="C1180" s="10" t="str">
        <f t="shared" si="164"/>
        <v>FUCIDIN UNGUENTO 2% 15 GR</v>
      </c>
      <c r="D1180" s="10">
        <f t="shared" si="167"/>
        <v>0</v>
      </c>
      <c r="E1180" s="13" t="str">
        <f t="shared" si="168"/>
        <v>0</v>
      </c>
      <c r="F1180" s="10" t="str">
        <f t="shared" si="169"/>
        <v/>
      </c>
      <c r="G1180" s="1" t="str">
        <f t="shared" si="165"/>
        <v>220076PERILOGISTIC - BOD PERILOGISTIC LIBERAD0S</v>
      </c>
      <c r="H1180" s="1" t="str">
        <f t="shared" si="166"/>
        <v>PERILOGISTIC - BOD PERILOGISTIC LIBERAD0S</v>
      </c>
      <c r="I1180" s="1" t="str">
        <f t="shared" si="170"/>
        <v>.</v>
      </c>
      <c r="K1180" s="2"/>
      <c r="L1180" s="2" t="s">
        <v>30</v>
      </c>
      <c r="M1180" s="2"/>
      <c r="N1180" s="2"/>
      <c r="O1180" s="2"/>
    </row>
    <row r="1181" spans="1:15" ht="11.25" customHeight="1" x14ac:dyDescent="0.25">
      <c r="A1181" s="10" t="str">
        <f t="shared" si="162"/>
        <v>PERILOGISTIC - BOD PERILOGISTIC LIBERAD0S</v>
      </c>
      <c r="B1181" s="10">
        <f t="shared" si="163"/>
        <v>220076</v>
      </c>
      <c r="C1181" s="10" t="str">
        <f t="shared" si="164"/>
        <v>FUCIDIN UNGUENTO 2% 15 GR</v>
      </c>
      <c r="D1181" s="10" t="str">
        <f t="shared" si="167"/>
        <v>EM0567</v>
      </c>
      <c r="E1181" s="13" t="str">
        <f t="shared" si="168"/>
        <v>27/10/2018</v>
      </c>
      <c r="F1181" s="10">
        <f t="shared" si="169"/>
        <v>2937</v>
      </c>
      <c r="G1181" s="1" t="str">
        <f t="shared" si="165"/>
        <v>220076PERILOGISTIC - BOD PERILOGISTIC LIBERAD0S</v>
      </c>
      <c r="H1181" s="1">
        <f t="shared" si="166"/>
        <v>0</v>
      </c>
      <c r="I1181" s="1" t="str">
        <f t="shared" si="170"/>
        <v>.</v>
      </c>
      <c r="K1181" s="2"/>
      <c r="L1181" s="2"/>
      <c r="M1181" s="2" t="s">
        <v>453</v>
      </c>
      <c r="N1181" s="4">
        <v>43400</v>
      </c>
      <c r="O1181" s="2" t="s">
        <v>454</v>
      </c>
    </row>
    <row r="1182" spans="1:15" ht="11.25" customHeight="1" x14ac:dyDescent="0.25">
      <c r="A1182" s="10" t="str">
        <f t="shared" si="162"/>
        <v>PERILOGISTIC - BOD PERILOGISTIC LIBERAD0S</v>
      </c>
      <c r="B1182" s="10">
        <f t="shared" si="163"/>
        <v>220078</v>
      </c>
      <c r="C1182" s="10" t="str">
        <f t="shared" si="164"/>
        <v>CERADERM MIMETIC 200 ML CREMA HIDRATANTE CORPORAL</v>
      </c>
      <c r="D1182" s="10">
        <f t="shared" si="167"/>
        <v>0</v>
      </c>
      <c r="E1182" s="13" t="str">
        <f t="shared" si="168"/>
        <v>0</v>
      </c>
      <c r="F1182" s="10" t="str">
        <f t="shared" si="169"/>
        <v/>
      </c>
      <c r="G1182" s="1" t="str">
        <f t="shared" si="165"/>
        <v>220078PERILOGISTIC - BOD PERILOGISTIC LIBERAD0S</v>
      </c>
      <c r="H1182" s="1">
        <f t="shared" si="166"/>
        <v>0</v>
      </c>
      <c r="I1182" s="1">
        <f t="shared" si="170"/>
        <v>220078</v>
      </c>
      <c r="K1182" s="2" t="s">
        <v>455</v>
      </c>
      <c r="L1182" s="2"/>
      <c r="M1182" s="2"/>
      <c r="N1182" s="2"/>
      <c r="O1182" s="2"/>
    </row>
    <row r="1183" spans="1:15" ht="11.25" customHeight="1" x14ac:dyDescent="0.25">
      <c r="A1183" s="10" t="str">
        <f t="shared" si="162"/>
        <v>OFICINA - BODEGA OFICINA</v>
      </c>
      <c r="B1183" s="10">
        <f t="shared" si="163"/>
        <v>220078</v>
      </c>
      <c r="C1183" s="10" t="str">
        <f t="shared" si="164"/>
        <v>CERADERM MIMETIC 200 ML CREMA HIDRATANTE CORPORAL</v>
      </c>
      <c r="D1183" s="10">
        <f t="shared" si="167"/>
        <v>0</v>
      </c>
      <c r="E1183" s="13" t="str">
        <f t="shared" si="168"/>
        <v>0</v>
      </c>
      <c r="F1183" s="10" t="str">
        <f t="shared" si="169"/>
        <v/>
      </c>
      <c r="G1183" s="1" t="str">
        <f t="shared" si="165"/>
        <v>220078OFICINA - BODEGA OFICINA</v>
      </c>
      <c r="H1183" s="1" t="str">
        <f t="shared" si="166"/>
        <v>OFICINA - BODEGA OFICINA</v>
      </c>
      <c r="I1183" s="1" t="str">
        <f t="shared" si="170"/>
        <v>.</v>
      </c>
      <c r="K1183" s="2"/>
      <c r="L1183" s="2" t="s">
        <v>19</v>
      </c>
      <c r="M1183" s="2"/>
      <c r="N1183" s="2"/>
      <c r="O1183" s="2"/>
    </row>
    <row r="1184" spans="1:15" ht="11.25" customHeight="1" x14ac:dyDescent="0.25">
      <c r="A1184" s="10" t="str">
        <f t="shared" si="162"/>
        <v>OFICINA - BODEGA OFICINA</v>
      </c>
      <c r="B1184" s="10">
        <f t="shared" si="163"/>
        <v>220078</v>
      </c>
      <c r="C1184" s="10" t="str">
        <f t="shared" si="164"/>
        <v>CERADERM MIMETIC 200 ML CREMA HIDRATANTE CORPORAL</v>
      </c>
      <c r="D1184" s="10">
        <f t="shared" si="167"/>
        <v>60781</v>
      </c>
      <c r="E1184" s="13" t="str">
        <f t="shared" si="168"/>
        <v>31/3/2018</v>
      </c>
      <c r="F1184" s="10">
        <f t="shared" si="169"/>
        <v>5</v>
      </c>
      <c r="G1184" s="1" t="str">
        <f t="shared" si="165"/>
        <v>220078OFICINA - BODEGA OFICINA</v>
      </c>
      <c r="H1184" s="1">
        <f t="shared" si="166"/>
        <v>0</v>
      </c>
      <c r="I1184" s="1" t="str">
        <f t="shared" si="170"/>
        <v>.</v>
      </c>
      <c r="K1184" s="2"/>
      <c r="L1184" s="2"/>
      <c r="M1184" s="2">
        <v>60781</v>
      </c>
      <c r="N1184" s="4">
        <v>43190</v>
      </c>
      <c r="O1184" s="2" t="s">
        <v>56</v>
      </c>
    </row>
    <row r="1185" spans="1:15" ht="11.25" customHeight="1" x14ac:dyDescent="0.25">
      <c r="A1185" s="10" t="str">
        <f t="shared" si="162"/>
        <v>PERILOGISTIC - BOD PERILOGISTIC LIBERAD0S</v>
      </c>
      <c r="B1185" s="10">
        <f t="shared" si="163"/>
        <v>220078</v>
      </c>
      <c r="C1185" s="10" t="str">
        <f t="shared" si="164"/>
        <v>CERADERM MIMETIC 200 ML CREMA HIDRATANTE CORPORAL</v>
      </c>
      <c r="D1185" s="10">
        <f t="shared" si="167"/>
        <v>0</v>
      </c>
      <c r="E1185" s="13" t="str">
        <f t="shared" si="168"/>
        <v>0</v>
      </c>
      <c r="F1185" s="10" t="str">
        <f t="shared" si="169"/>
        <v/>
      </c>
      <c r="G1185" s="1" t="str">
        <f t="shared" si="165"/>
        <v>220078PERILOGISTIC - BOD PERILOGISTIC LIBERAD0S</v>
      </c>
      <c r="H1185" s="1" t="str">
        <f t="shared" si="166"/>
        <v>PERILOGISTIC - BOD PERILOGISTIC LIBERAD0S</v>
      </c>
      <c r="I1185" s="1" t="str">
        <f t="shared" si="170"/>
        <v>.</v>
      </c>
      <c r="K1185" s="2"/>
      <c r="L1185" s="2" t="s">
        <v>30</v>
      </c>
      <c r="M1185" s="2"/>
      <c r="N1185" s="2"/>
      <c r="O1185" s="2"/>
    </row>
    <row r="1186" spans="1:15" ht="11.25" customHeight="1" x14ac:dyDescent="0.25">
      <c r="A1186" s="10" t="str">
        <f t="shared" si="162"/>
        <v>PERILOGISTIC - BOD PERILOGISTIC LIBERAD0S</v>
      </c>
      <c r="B1186" s="10">
        <f t="shared" si="163"/>
        <v>220078</v>
      </c>
      <c r="C1186" s="10" t="str">
        <f t="shared" si="164"/>
        <v>CERADERM MIMETIC 200 ML CREMA HIDRATANTE CORPORAL</v>
      </c>
      <c r="D1186" s="10">
        <f t="shared" si="167"/>
        <v>60781</v>
      </c>
      <c r="E1186" s="13" t="str">
        <f t="shared" si="168"/>
        <v>31/3/2018</v>
      </c>
      <c r="F1186" s="10">
        <f t="shared" si="169"/>
        <v>358</v>
      </c>
      <c r="G1186" s="1" t="str">
        <f t="shared" si="165"/>
        <v>220078PERILOGISTIC - BOD PERILOGISTIC LIBERAD0S</v>
      </c>
      <c r="H1186" s="1">
        <f t="shared" si="166"/>
        <v>0</v>
      </c>
      <c r="I1186" s="1" t="str">
        <f t="shared" si="170"/>
        <v>.</v>
      </c>
      <c r="K1186" s="2"/>
      <c r="L1186" s="2"/>
      <c r="M1186" s="2">
        <v>60781</v>
      </c>
      <c r="N1186" s="4">
        <v>43190</v>
      </c>
      <c r="O1186" s="2" t="s">
        <v>456</v>
      </c>
    </row>
    <row r="1187" spans="1:15" ht="11.25" customHeight="1" x14ac:dyDescent="0.25">
      <c r="A1187" s="10" t="str">
        <f t="shared" si="162"/>
        <v>PERILOGISTIC - BOD PERILOGISTIC LIBERAD0S</v>
      </c>
      <c r="B1187" s="10">
        <f t="shared" si="163"/>
        <v>220078</v>
      </c>
      <c r="C1187" s="10" t="str">
        <f t="shared" si="164"/>
        <v>CERADERM MIMETIC 200 ML CREMA HIDRATANTE CORPORAL</v>
      </c>
      <c r="D1187" s="10">
        <f t="shared" si="167"/>
        <v>61051</v>
      </c>
      <c r="E1187" s="13" t="str">
        <f t="shared" si="168"/>
        <v>30/4/2018</v>
      </c>
      <c r="F1187" s="10">
        <f t="shared" si="169"/>
        <v>1585</v>
      </c>
      <c r="G1187" s="1" t="str">
        <f t="shared" si="165"/>
        <v>220078PERILOGISTIC - BOD PERILOGISTIC LIBERAD0S</v>
      </c>
      <c r="H1187" s="1">
        <f t="shared" si="166"/>
        <v>0</v>
      </c>
      <c r="I1187" s="1" t="str">
        <f t="shared" si="170"/>
        <v>.</v>
      </c>
      <c r="K1187" s="2"/>
      <c r="L1187" s="2"/>
      <c r="M1187" s="2">
        <v>61051</v>
      </c>
      <c r="N1187" s="4">
        <v>43220</v>
      </c>
      <c r="O1187" s="2" t="s">
        <v>457</v>
      </c>
    </row>
    <row r="1188" spans="1:15" ht="11.25" customHeight="1" x14ac:dyDescent="0.25">
      <c r="A1188" s="10" t="str">
        <f t="shared" si="162"/>
        <v>PERILOGISTIC04 - BOD PERILOGISTIC CANJE</v>
      </c>
      <c r="B1188" s="10">
        <f t="shared" si="163"/>
        <v>220078</v>
      </c>
      <c r="C1188" s="10" t="str">
        <f t="shared" si="164"/>
        <v>CERADERM MIMETIC 200 ML CREMA HIDRATANTE CORPORAL</v>
      </c>
      <c r="D1188" s="10">
        <f t="shared" si="167"/>
        <v>0</v>
      </c>
      <c r="E1188" s="13" t="str">
        <f t="shared" si="168"/>
        <v>0</v>
      </c>
      <c r="F1188" s="10" t="str">
        <f t="shared" si="169"/>
        <v/>
      </c>
      <c r="G1188" s="1" t="str">
        <f t="shared" si="165"/>
        <v>220078PERILOGISTIC04 - BOD PERILOGISTIC CANJE</v>
      </c>
      <c r="H1188" s="1" t="str">
        <f t="shared" si="166"/>
        <v>PERILOGISTIC04 - BOD PERILOGISTIC CANJE</v>
      </c>
      <c r="I1188" s="1" t="str">
        <f t="shared" si="170"/>
        <v>.</v>
      </c>
      <c r="K1188" s="2"/>
      <c r="L1188" s="2" t="s">
        <v>59</v>
      </c>
      <c r="M1188" s="2"/>
      <c r="N1188" s="2"/>
      <c r="O1188" s="2"/>
    </row>
    <row r="1189" spans="1:15" ht="11.25" customHeight="1" x14ac:dyDescent="0.25">
      <c r="A1189" s="10" t="str">
        <f t="shared" si="162"/>
        <v>PERILOGISTIC04 - BOD PERILOGISTIC CANJE</v>
      </c>
      <c r="B1189" s="10">
        <f t="shared" si="163"/>
        <v>220078</v>
      </c>
      <c r="C1189" s="10" t="str">
        <f t="shared" si="164"/>
        <v>CERADERM MIMETIC 200 ML CREMA HIDRATANTE CORPORAL</v>
      </c>
      <c r="D1189" s="10">
        <f t="shared" si="167"/>
        <v>60781</v>
      </c>
      <c r="E1189" s="13" t="str">
        <f t="shared" si="168"/>
        <v>31/3/2018</v>
      </c>
      <c r="F1189" s="10">
        <f t="shared" si="169"/>
        <v>1</v>
      </c>
      <c r="G1189" s="1" t="str">
        <f t="shared" si="165"/>
        <v>220078PERILOGISTIC04 - BOD PERILOGISTIC CANJE</v>
      </c>
      <c r="H1189" s="1">
        <f t="shared" si="166"/>
        <v>0</v>
      </c>
      <c r="I1189" s="1" t="str">
        <f t="shared" si="170"/>
        <v>.</v>
      </c>
      <c r="K1189" s="2"/>
      <c r="L1189" s="2"/>
      <c r="M1189" s="2">
        <v>60781</v>
      </c>
      <c r="N1189" s="4">
        <v>43190</v>
      </c>
      <c r="O1189" s="2" t="s">
        <v>53</v>
      </c>
    </row>
    <row r="1190" spans="1:15" ht="11.25" customHeight="1" x14ac:dyDescent="0.25">
      <c r="A1190" s="10" t="str">
        <f t="shared" si="162"/>
        <v>PERILOGISTIC12 - BOD PERILOGISTIC DIF -</v>
      </c>
      <c r="B1190" s="10">
        <f t="shared" si="163"/>
        <v>220078</v>
      </c>
      <c r="C1190" s="10" t="str">
        <f t="shared" si="164"/>
        <v>CERADERM MIMETIC 200 ML CREMA HIDRATANTE CORPORAL</v>
      </c>
      <c r="D1190" s="10">
        <f t="shared" si="167"/>
        <v>0</v>
      </c>
      <c r="E1190" s="13" t="str">
        <f t="shared" si="168"/>
        <v>0</v>
      </c>
      <c r="F1190" s="10" t="str">
        <f t="shared" si="169"/>
        <v/>
      </c>
      <c r="G1190" s="1" t="str">
        <f t="shared" si="165"/>
        <v>220078PERILOGISTIC12 - BOD PERILOGISTIC DIF -</v>
      </c>
      <c r="H1190" s="1" t="str">
        <f t="shared" si="166"/>
        <v>PERILOGISTIC12 - BOD PERILOGISTIC DIF -</v>
      </c>
      <c r="I1190" s="1" t="str">
        <f t="shared" si="170"/>
        <v>.</v>
      </c>
      <c r="K1190" s="2"/>
      <c r="L1190" s="2" t="s">
        <v>458</v>
      </c>
      <c r="M1190" s="2"/>
      <c r="N1190" s="2"/>
      <c r="O1190" s="2"/>
    </row>
    <row r="1191" spans="1:15" ht="11.25" customHeight="1" x14ac:dyDescent="0.25">
      <c r="A1191" s="10" t="str">
        <f t="shared" si="162"/>
        <v>PERILOGISTIC12 - BOD PERILOGISTIC DIF -</v>
      </c>
      <c r="B1191" s="10">
        <f t="shared" si="163"/>
        <v>220078</v>
      </c>
      <c r="C1191" s="10" t="str">
        <f t="shared" si="164"/>
        <v>CERADERM MIMETIC 200 ML CREMA HIDRATANTE CORPORAL</v>
      </c>
      <c r="D1191" s="10">
        <f t="shared" si="167"/>
        <v>60781</v>
      </c>
      <c r="E1191" s="13" t="str">
        <f t="shared" si="168"/>
        <v>31/3/2018</v>
      </c>
      <c r="F1191" s="10">
        <f t="shared" si="169"/>
        <v>20</v>
      </c>
      <c r="G1191" s="1" t="str">
        <f t="shared" si="165"/>
        <v>220078PERILOGISTIC12 - BOD PERILOGISTIC DIF -</v>
      </c>
      <c r="H1191" s="1">
        <f t="shared" si="166"/>
        <v>0</v>
      </c>
      <c r="I1191" s="1" t="str">
        <f t="shared" si="170"/>
        <v>.</v>
      </c>
      <c r="K1191" s="2"/>
      <c r="L1191" s="2"/>
      <c r="M1191" s="2">
        <v>60781</v>
      </c>
      <c r="N1191" s="4">
        <v>43190</v>
      </c>
      <c r="O1191" s="2" t="s">
        <v>193</v>
      </c>
    </row>
    <row r="1192" spans="1:15" ht="11.25" customHeight="1" x14ac:dyDescent="0.25">
      <c r="A1192" s="10" t="str">
        <f t="shared" si="162"/>
        <v>POR FACTURAR - BODEGA POR FACTURAR</v>
      </c>
      <c r="B1192" s="10">
        <f t="shared" si="163"/>
        <v>220078</v>
      </c>
      <c r="C1192" s="10" t="str">
        <f t="shared" si="164"/>
        <v>CERADERM MIMETIC 200 ML CREMA HIDRATANTE CORPORAL</v>
      </c>
      <c r="D1192" s="10">
        <f t="shared" si="167"/>
        <v>0</v>
      </c>
      <c r="E1192" s="13" t="str">
        <f t="shared" si="168"/>
        <v>0</v>
      </c>
      <c r="F1192" s="10" t="str">
        <f t="shared" si="169"/>
        <v/>
      </c>
      <c r="G1192" s="1" t="str">
        <f t="shared" si="165"/>
        <v>220078POR FACTURAR - BODEGA POR FACTURAR</v>
      </c>
      <c r="H1192" s="1" t="str">
        <f t="shared" si="166"/>
        <v>POR FACTURAR - BODEGA POR FACTURAR</v>
      </c>
      <c r="I1192" s="1" t="str">
        <f t="shared" si="170"/>
        <v>.</v>
      </c>
      <c r="K1192" s="2"/>
      <c r="L1192" s="2" t="s">
        <v>33</v>
      </c>
      <c r="M1192" s="2"/>
      <c r="N1192" s="2"/>
      <c r="O1192" s="2"/>
    </row>
    <row r="1193" spans="1:15" ht="11.25" customHeight="1" x14ac:dyDescent="0.25">
      <c r="A1193" s="10" t="str">
        <f t="shared" si="162"/>
        <v>POR FACTURAR - BODEGA POR FACTURAR</v>
      </c>
      <c r="B1193" s="10">
        <f t="shared" si="163"/>
        <v>220078</v>
      </c>
      <c r="C1193" s="10" t="str">
        <f t="shared" si="164"/>
        <v>CERADERM MIMETIC 200 ML CREMA HIDRATANTE CORPORAL</v>
      </c>
      <c r="D1193" s="10">
        <f t="shared" si="167"/>
        <v>60781</v>
      </c>
      <c r="E1193" s="13" t="str">
        <f t="shared" si="168"/>
        <v>31/3/2018</v>
      </c>
      <c r="F1193" s="10">
        <f t="shared" si="169"/>
        <v>24</v>
      </c>
      <c r="G1193" s="1" t="str">
        <f t="shared" si="165"/>
        <v>220078POR FACTURAR - BODEGA POR FACTURAR</v>
      </c>
      <c r="H1193" s="1">
        <f t="shared" si="166"/>
        <v>0</v>
      </c>
      <c r="I1193" s="1" t="str">
        <f t="shared" si="170"/>
        <v>.</v>
      </c>
      <c r="K1193" s="2"/>
      <c r="L1193" s="2"/>
      <c r="M1193" s="2">
        <v>60781</v>
      </c>
      <c r="N1193" s="4">
        <v>43190</v>
      </c>
      <c r="O1193" s="2" t="s">
        <v>271</v>
      </c>
    </row>
    <row r="1194" spans="1:15" ht="11.25" customHeight="1" x14ac:dyDescent="0.25">
      <c r="A1194" s="10" t="str">
        <f t="shared" si="162"/>
        <v>SALA DE VENTAS - BODEGA SALA DE VENTAS</v>
      </c>
      <c r="B1194" s="10">
        <f t="shared" si="163"/>
        <v>220078</v>
      </c>
      <c r="C1194" s="10" t="str">
        <f t="shared" si="164"/>
        <v>CERADERM MIMETIC 200 ML CREMA HIDRATANTE CORPORAL</v>
      </c>
      <c r="D1194" s="10">
        <f t="shared" si="167"/>
        <v>0</v>
      </c>
      <c r="E1194" s="13" t="str">
        <f t="shared" si="168"/>
        <v>0</v>
      </c>
      <c r="F1194" s="10" t="str">
        <f t="shared" si="169"/>
        <v/>
      </c>
      <c r="G1194" s="1" t="str">
        <f t="shared" si="165"/>
        <v>220078SALA DE VENTAS - BODEGA SALA DE VENTAS</v>
      </c>
      <c r="H1194" s="1" t="str">
        <f t="shared" si="166"/>
        <v>SALA DE VENTAS - BODEGA SALA DE VENTAS</v>
      </c>
      <c r="I1194" s="1" t="str">
        <f t="shared" si="170"/>
        <v>.</v>
      </c>
      <c r="K1194" s="2"/>
      <c r="L1194" s="2" t="s">
        <v>109</v>
      </c>
      <c r="M1194" s="2"/>
      <c r="N1194" s="2"/>
      <c r="O1194" s="2"/>
    </row>
    <row r="1195" spans="1:15" ht="11.25" customHeight="1" x14ac:dyDescent="0.25">
      <c r="A1195" s="10" t="str">
        <f t="shared" si="162"/>
        <v>SALA DE VENTAS - BODEGA SALA DE VENTAS</v>
      </c>
      <c r="B1195" s="10">
        <f t="shared" si="163"/>
        <v>220078</v>
      </c>
      <c r="C1195" s="10" t="str">
        <f t="shared" si="164"/>
        <v>CERADERM MIMETIC 200 ML CREMA HIDRATANTE CORPORAL</v>
      </c>
      <c r="D1195" s="10">
        <f t="shared" si="167"/>
        <v>60781</v>
      </c>
      <c r="E1195" s="13" t="str">
        <f t="shared" si="168"/>
        <v>31/3/2018</v>
      </c>
      <c r="F1195" s="10">
        <f t="shared" si="169"/>
        <v>16</v>
      </c>
      <c r="G1195" s="1" t="str">
        <f t="shared" si="165"/>
        <v>220078SALA DE VENTAS - BODEGA SALA DE VENTAS</v>
      </c>
      <c r="H1195" s="1">
        <f t="shared" si="166"/>
        <v>0</v>
      </c>
      <c r="I1195" s="1" t="str">
        <f t="shared" si="170"/>
        <v>.</v>
      </c>
      <c r="K1195" s="2"/>
      <c r="L1195" s="2"/>
      <c r="M1195" s="2">
        <v>60781</v>
      </c>
      <c r="N1195" s="4">
        <v>43190</v>
      </c>
      <c r="O1195" s="2" t="s">
        <v>173</v>
      </c>
    </row>
    <row r="1196" spans="1:15" ht="11.25" customHeight="1" x14ac:dyDescent="0.25">
      <c r="A1196" s="10" t="str">
        <f t="shared" si="162"/>
        <v>SALA DE VENTAS - BODEGA SALA DE VENTAS</v>
      </c>
      <c r="B1196" s="10">
        <f t="shared" si="163"/>
        <v>220080</v>
      </c>
      <c r="C1196" s="10" t="str">
        <f t="shared" si="164"/>
        <v>CERADERM MIMETIC 20 ML MMR CREMA HIDRATANTE CORPORAL</v>
      </c>
      <c r="D1196" s="10">
        <f t="shared" si="167"/>
        <v>0</v>
      </c>
      <c r="E1196" s="13" t="str">
        <f t="shared" si="168"/>
        <v>0</v>
      </c>
      <c r="F1196" s="10" t="str">
        <f t="shared" si="169"/>
        <v/>
      </c>
      <c r="G1196" s="1" t="str">
        <f t="shared" si="165"/>
        <v>220080SALA DE VENTAS - BODEGA SALA DE VENTAS</v>
      </c>
      <c r="H1196" s="1">
        <f t="shared" si="166"/>
        <v>0</v>
      </c>
      <c r="I1196" s="1">
        <f t="shared" si="170"/>
        <v>220080</v>
      </c>
      <c r="K1196" s="2" t="s">
        <v>459</v>
      </c>
      <c r="L1196" s="2"/>
      <c r="M1196" s="2"/>
      <c r="N1196" s="2"/>
      <c r="O1196" s="2"/>
    </row>
    <row r="1197" spans="1:15" ht="11.25" customHeight="1" x14ac:dyDescent="0.25">
      <c r="A1197" s="10" t="str">
        <f t="shared" si="162"/>
        <v>OFICINA - BODEGA OFICINA</v>
      </c>
      <c r="B1197" s="10">
        <f t="shared" si="163"/>
        <v>220080</v>
      </c>
      <c r="C1197" s="10" t="str">
        <f t="shared" si="164"/>
        <v>CERADERM MIMETIC 20 ML MMR CREMA HIDRATANTE CORPORAL</v>
      </c>
      <c r="D1197" s="10">
        <f t="shared" si="167"/>
        <v>0</v>
      </c>
      <c r="E1197" s="13" t="str">
        <f t="shared" si="168"/>
        <v>0</v>
      </c>
      <c r="F1197" s="10" t="str">
        <f t="shared" si="169"/>
        <v/>
      </c>
      <c r="G1197" s="1" t="str">
        <f t="shared" si="165"/>
        <v>220080OFICINA - BODEGA OFICINA</v>
      </c>
      <c r="H1197" s="1" t="str">
        <f t="shared" si="166"/>
        <v>OFICINA - BODEGA OFICINA</v>
      </c>
      <c r="I1197" s="1" t="str">
        <f t="shared" si="170"/>
        <v>.</v>
      </c>
      <c r="K1197" s="2"/>
      <c r="L1197" s="2" t="s">
        <v>19</v>
      </c>
      <c r="M1197" s="2"/>
      <c r="N1197" s="2"/>
      <c r="O1197" s="2"/>
    </row>
    <row r="1198" spans="1:15" ht="11.25" customHeight="1" x14ac:dyDescent="0.25">
      <c r="A1198" s="10" t="str">
        <f t="shared" si="162"/>
        <v>OFICINA - BODEGA OFICINA</v>
      </c>
      <c r="B1198" s="10">
        <f t="shared" si="163"/>
        <v>220080</v>
      </c>
      <c r="C1198" s="10" t="str">
        <f t="shared" si="164"/>
        <v>CERADERM MIMETIC 20 ML MMR CREMA HIDRATANTE CORPORAL</v>
      </c>
      <c r="D1198" s="10">
        <f t="shared" si="167"/>
        <v>60781</v>
      </c>
      <c r="E1198" s="13" t="str">
        <f t="shared" si="168"/>
        <v>31/3/2018</v>
      </c>
      <c r="F1198" s="10">
        <f t="shared" si="169"/>
        <v>282</v>
      </c>
      <c r="G1198" s="1" t="str">
        <f t="shared" si="165"/>
        <v>220080OFICINA - BODEGA OFICINA</v>
      </c>
      <c r="H1198" s="1">
        <f t="shared" si="166"/>
        <v>0</v>
      </c>
      <c r="I1198" s="1" t="str">
        <f t="shared" si="170"/>
        <v>.</v>
      </c>
      <c r="K1198" s="2"/>
      <c r="L1198" s="2"/>
      <c r="M1198" s="2">
        <v>60781</v>
      </c>
      <c r="N1198" s="4">
        <v>43190</v>
      </c>
      <c r="O1198" s="2" t="s">
        <v>460</v>
      </c>
    </row>
    <row r="1199" spans="1:15" ht="11.25" customHeight="1" x14ac:dyDescent="0.25">
      <c r="A1199" s="10" t="str">
        <f t="shared" si="162"/>
        <v>POR FACTURAR - BODEGA POR FACTURAR</v>
      </c>
      <c r="B1199" s="10">
        <f t="shared" si="163"/>
        <v>220080</v>
      </c>
      <c r="C1199" s="10" t="str">
        <f t="shared" si="164"/>
        <v>CERADERM MIMETIC 20 ML MMR CREMA HIDRATANTE CORPORAL</v>
      </c>
      <c r="D1199" s="10">
        <f t="shared" si="167"/>
        <v>0</v>
      </c>
      <c r="E1199" s="13" t="str">
        <f t="shared" si="168"/>
        <v>0</v>
      </c>
      <c r="F1199" s="10" t="str">
        <f t="shared" si="169"/>
        <v/>
      </c>
      <c r="G1199" s="1" t="str">
        <f t="shared" si="165"/>
        <v>220080POR FACTURAR - BODEGA POR FACTURAR</v>
      </c>
      <c r="H1199" s="1" t="str">
        <f t="shared" si="166"/>
        <v>POR FACTURAR - BODEGA POR FACTURAR</v>
      </c>
      <c r="I1199" s="1" t="str">
        <f t="shared" si="170"/>
        <v>.</v>
      </c>
      <c r="K1199" s="2"/>
      <c r="L1199" s="2" t="s">
        <v>33</v>
      </c>
      <c r="M1199" s="2"/>
      <c r="N1199" s="2"/>
      <c r="O1199" s="2"/>
    </row>
    <row r="1200" spans="1:15" ht="11.25" customHeight="1" x14ac:dyDescent="0.25">
      <c r="A1200" s="10" t="str">
        <f t="shared" si="162"/>
        <v>POR FACTURAR - BODEGA POR FACTURAR</v>
      </c>
      <c r="B1200" s="10">
        <f t="shared" si="163"/>
        <v>220080</v>
      </c>
      <c r="C1200" s="10" t="str">
        <f t="shared" si="164"/>
        <v>CERADERM MIMETIC 20 ML MMR CREMA HIDRATANTE CORPORAL</v>
      </c>
      <c r="D1200" s="10">
        <f t="shared" si="167"/>
        <v>60781</v>
      </c>
      <c r="E1200" s="13" t="str">
        <f t="shared" si="168"/>
        <v>31/3/2018</v>
      </c>
      <c r="F1200" s="10">
        <f t="shared" si="169"/>
        <v>1</v>
      </c>
      <c r="G1200" s="1" t="str">
        <f t="shared" si="165"/>
        <v>220080POR FACTURAR - BODEGA POR FACTURAR</v>
      </c>
      <c r="H1200" s="1">
        <f t="shared" si="166"/>
        <v>0</v>
      </c>
      <c r="I1200" s="1" t="str">
        <f t="shared" si="170"/>
        <v>.</v>
      </c>
      <c r="K1200" s="2"/>
      <c r="L1200" s="2"/>
      <c r="M1200" s="2">
        <v>60781</v>
      </c>
      <c r="N1200" s="4">
        <v>43190</v>
      </c>
      <c r="O1200" s="2" t="s">
        <v>53</v>
      </c>
    </row>
    <row r="1201" spans="1:15" ht="11.25" customHeight="1" x14ac:dyDescent="0.25">
      <c r="A1201" s="10" t="str">
        <f t="shared" si="162"/>
        <v>SALA DE VENTAS - BODEGA SALA DE VENTAS</v>
      </c>
      <c r="B1201" s="10">
        <f t="shared" si="163"/>
        <v>220080</v>
      </c>
      <c r="C1201" s="10" t="str">
        <f t="shared" si="164"/>
        <v>CERADERM MIMETIC 20 ML MMR CREMA HIDRATANTE CORPORAL</v>
      </c>
      <c r="D1201" s="10">
        <f t="shared" si="167"/>
        <v>0</v>
      </c>
      <c r="E1201" s="13" t="str">
        <f t="shared" si="168"/>
        <v>0</v>
      </c>
      <c r="F1201" s="10" t="str">
        <f t="shared" si="169"/>
        <v/>
      </c>
      <c r="G1201" s="1" t="str">
        <f t="shared" si="165"/>
        <v>220080SALA DE VENTAS - BODEGA SALA DE VENTAS</v>
      </c>
      <c r="H1201" s="1" t="str">
        <f t="shared" si="166"/>
        <v>SALA DE VENTAS - BODEGA SALA DE VENTAS</v>
      </c>
      <c r="I1201" s="1" t="str">
        <f t="shared" si="170"/>
        <v>.</v>
      </c>
      <c r="K1201" s="2"/>
      <c r="L1201" s="2" t="s">
        <v>109</v>
      </c>
      <c r="M1201" s="2"/>
      <c r="N1201" s="2"/>
      <c r="O1201" s="2"/>
    </row>
    <row r="1202" spans="1:15" ht="11.25" customHeight="1" x14ac:dyDescent="0.25">
      <c r="A1202" s="10" t="str">
        <f t="shared" si="162"/>
        <v>SALA DE VENTAS - BODEGA SALA DE VENTAS</v>
      </c>
      <c r="B1202" s="10">
        <f t="shared" si="163"/>
        <v>220080</v>
      </c>
      <c r="C1202" s="10" t="str">
        <f t="shared" si="164"/>
        <v>CERADERM MIMETIC 20 ML MMR CREMA HIDRATANTE CORPORAL</v>
      </c>
      <c r="D1202" s="10">
        <f t="shared" si="167"/>
        <v>60781</v>
      </c>
      <c r="E1202" s="13" t="str">
        <f t="shared" si="168"/>
        <v>31/3/2018</v>
      </c>
      <c r="F1202" s="10">
        <f t="shared" si="169"/>
        <v>10</v>
      </c>
      <c r="G1202" s="1" t="str">
        <f t="shared" si="165"/>
        <v>220080SALA DE VENTAS - BODEGA SALA DE VENTAS</v>
      </c>
      <c r="H1202" s="1">
        <f t="shared" si="166"/>
        <v>0</v>
      </c>
      <c r="I1202" s="1" t="str">
        <f t="shared" si="170"/>
        <v>.</v>
      </c>
      <c r="K1202" s="2"/>
      <c r="L1202" s="2"/>
      <c r="M1202" s="2">
        <v>60781</v>
      </c>
      <c r="N1202" s="4">
        <v>43190</v>
      </c>
      <c r="O1202" s="2" t="s">
        <v>137</v>
      </c>
    </row>
    <row r="1203" spans="1:15" ht="11.25" customHeight="1" x14ac:dyDescent="0.25">
      <c r="A1203" s="10" t="str">
        <f t="shared" si="162"/>
        <v>SALA DE VENTAS - BODEGA SALA DE VENTAS</v>
      </c>
      <c r="B1203" s="10">
        <f t="shared" si="163"/>
        <v>220082</v>
      </c>
      <c r="C1203" s="10" t="str">
        <f t="shared" si="164"/>
        <v>CERADERM MIMETIC SACHET 3 ML MMR CREMA HIDRATANTE CORPORAL</v>
      </c>
      <c r="D1203" s="10">
        <f t="shared" si="167"/>
        <v>0</v>
      </c>
      <c r="E1203" s="13" t="str">
        <f t="shared" si="168"/>
        <v>0</v>
      </c>
      <c r="F1203" s="10" t="str">
        <f t="shared" si="169"/>
        <v/>
      </c>
      <c r="G1203" s="1" t="str">
        <f t="shared" si="165"/>
        <v>220082SALA DE VENTAS - BODEGA SALA DE VENTAS</v>
      </c>
      <c r="H1203" s="1">
        <f t="shared" si="166"/>
        <v>0</v>
      </c>
      <c r="I1203" s="1">
        <f t="shared" si="170"/>
        <v>220082</v>
      </c>
      <c r="K1203" s="2" t="s">
        <v>461</v>
      </c>
      <c r="L1203" s="2"/>
      <c r="M1203" s="2"/>
      <c r="N1203" s="2"/>
      <c r="O1203" s="2"/>
    </row>
    <row r="1204" spans="1:15" ht="11.25" customHeight="1" x14ac:dyDescent="0.25">
      <c r="A1204" s="10" t="str">
        <f t="shared" si="162"/>
        <v>OFICINA - BODEGA OFICINA</v>
      </c>
      <c r="B1204" s="10">
        <f t="shared" si="163"/>
        <v>220082</v>
      </c>
      <c r="C1204" s="10" t="str">
        <f t="shared" si="164"/>
        <v>CERADERM MIMETIC SACHET 3 ML MMR CREMA HIDRATANTE CORPORAL</v>
      </c>
      <c r="D1204" s="10">
        <f t="shared" si="167"/>
        <v>0</v>
      </c>
      <c r="E1204" s="13" t="str">
        <f t="shared" si="168"/>
        <v>0</v>
      </c>
      <c r="F1204" s="10" t="str">
        <f t="shared" si="169"/>
        <v/>
      </c>
      <c r="G1204" s="1" t="str">
        <f t="shared" si="165"/>
        <v>220082OFICINA - BODEGA OFICINA</v>
      </c>
      <c r="H1204" s="1" t="str">
        <f t="shared" si="166"/>
        <v>OFICINA - BODEGA OFICINA</v>
      </c>
      <c r="I1204" s="1" t="str">
        <f t="shared" si="170"/>
        <v>.</v>
      </c>
      <c r="K1204" s="2"/>
      <c r="L1204" s="2" t="s">
        <v>19</v>
      </c>
      <c r="M1204" s="2"/>
      <c r="N1204" s="2"/>
      <c r="O1204" s="2"/>
    </row>
    <row r="1205" spans="1:15" ht="11.25" customHeight="1" x14ac:dyDescent="0.25">
      <c r="A1205" s="10" t="str">
        <f t="shared" si="162"/>
        <v>OFICINA - BODEGA OFICINA</v>
      </c>
      <c r="B1205" s="10">
        <f t="shared" si="163"/>
        <v>220082</v>
      </c>
      <c r="C1205" s="10" t="str">
        <f t="shared" si="164"/>
        <v>CERADERM MIMETIC SACHET 3 ML MMR CREMA HIDRATANTE CORPORAL</v>
      </c>
      <c r="D1205" s="10">
        <f t="shared" si="167"/>
        <v>61051</v>
      </c>
      <c r="E1205" s="13" t="str">
        <f t="shared" si="168"/>
        <v>30/4/2018</v>
      </c>
      <c r="F1205" s="10">
        <f t="shared" si="169"/>
        <v>1613</v>
      </c>
      <c r="G1205" s="1" t="str">
        <f t="shared" si="165"/>
        <v>220082OFICINA - BODEGA OFICINA</v>
      </c>
      <c r="H1205" s="1">
        <f t="shared" si="166"/>
        <v>0</v>
      </c>
      <c r="I1205" s="1" t="str">
        <f t="shared" si="170"/>
        <v>.</v>
      </c>
      <c r="K1205" s="2"/>
      <c r="L1205" s="2"/>
      <c r="M1205" s="2">
        <v>61051</v>
      </c>
      <c r="N1205" s="4">
        <v>43220</v>
      </c>
      <c r="O1205" s="2" t="s">
        <v>462</v>
      </c>
    </row>
    <row r="1206" spans="1:15" ht="11.25" customHeight="1" x14ac:dyDescent="0.25">
      <c r="A1206" s="10" t="str">
        <f t="shared" si="162"/>
        <v>OFICINA - BODEGA OFICINA</v>
      </c>
      <c r="B1206" s="10">
        <f t="shared" si="163"/>
        <v>220083</v>
      </c>
      <c r="C1206" s="10" t="str">
        <f t="shared" si="164"/>
        <v>DERMATOPIC SULFUR FOAM 150 ML</v>
      </c>
      <c r="D1206" s="10">
        <f t="shared" si="167"/>
        <v>0</v>
      </c>
      <c r="E1206" s="13" t="str">
        <f t="shared" si="168"/>
        <v>0</v>
      </c>
      <c r="F1206" s="10" t="str">
        <f t="shared" si="169"/>
        <v/>
      </c>
      <c r="G1206" s="1" t="str">
        <f t="shared" si="165"/>
        <v>220083OFICINA - BODEGA OFICINA</v>
      </c>
      <c r="H1206" s="1">
        <f t="shared" si="166"/>
        <v>0</v>
      </c>
      <c r="I1206" s="1">
        <f t="shared" si="170"/>
        <v>220083</v>
      </c>
      <c r="K1206" s="2" t="s">
        <v>463</v>
      </c>
      <c r="L1206" s="2"/>
      <c r="M1206" s="2"/>
      <c r="N1206" s="2"/>
      <c r="O1206" s="2"/>
    </row>
    <row r="1207" spans="1:15" ht="11.25" customHeight="1" x14ac:dyDescent="0.25">
      <c r="A1207" s="10" t="str">
        <f t="shared" si="162"/>
        <v>PERILOGISTIC - BOD PERILOGISTIC LIBERAD0S</v>
      </c>
      <c r="B1207" s="10">
        <f t="shared" si="163"/>
        <v>220083</v>
      </c>
      <c r="C1207" s="10" t="str">
        <f t="shared" si="164"/>
        <v>DERMATOPIC SULFUR FOAM 150 ML</v>
      </c>
      <c r="D1207" s="10">
        <f t="shared" si="167"/>
        <v>0</v>
      </c>
      <c r="E1207" s="13" t="str">
        <f t="shared" si="168"/>
        <v>0</v>
      </c>
      <c r="F1207" s="10" t="str">
        <f t="shared" si="169"/>
        <v/>
      </c>
      <c r="G1207" s="1" t="str">
        <f t="shared" si="165"/>
        <v>220083PERILOGISTIC - BOD PERILOGISTIC LIBERAD0S</v>
      </c>
      <c r="H1207" s="1" t="str">
        <f t="shared" si="166"/>
        <v>PERILOGISTIC - BOD PERILOGISTIC LIBERAD0S</v>
      </c>
      <c r="I1207" s="1" t="str">
        <f t="shared" si="170"/>
        <v>.</v>
      </c>
      <c r="K1207" s="2"/>
      <c r="L1207" s="2" t="s">
        <v>30</v>
      </c>
      <c r="M1207" s="2"/>
      <c r="N1207" s="2"/>
      <c r="O1207" s="2"/>
    </row>
    <row r="1208" spans="1:15" ht="11.25" customHeight="1" x14ac:dyDescent="0.25">
      <c r="A1208" s="10" t="str">
        <f t="shared" si="162"/>
        <v>PERILOGISTIC - BOD PERILOGISTIC LIBERAD0S</v>
      </c>
      <c r="B1208" s="10">
        <f t="shared" si="163"/>
        <v>220083</v>
      </c>
      <c r="C1208" s="10" t="str">
        <f t="shared" si="164"/>
        <v>DERMATOPIC SULFUR FOAM 150 ML</v>
      </c>
      <c r="D1208" s="10">
        <f t="shared" si="167"/>
        <v>61801</v>
      </c>
      <c r="E1208" s="13" t="str">
        <f t="shared" si="168"/>
        <v>31/12/2017</v>
      </c>
      <c r="F1208" s="10">
        <f t="shared" si="169"/>
        <v>1647</v>
      </c>
      <c r="G1208" s="1" t="str">
        <f t="shared" si="165"/>
        <v>220083PERILOGISTIC - BOD PERILOGISTIC LIBERAD0S</v>
      </c>
      <c r="H1208" s="1">
        <f t="shared" si="166"/>
        <v>0</v>
      </c>
      <c r="I1208" s="1" t="str">
        <f t="shared" si="170"/>
        <v>.</v>
      </c>
      <c r="K1208" s="2"/>
      <c r="L1208" s="2"/>
      <c r="M1208" s="2">
        <v>61801</v>
      </c>
      <c r="N1208" s="4">
        <v>43100</v>
      </c>
      <c r="O1208" s="2" t="s">
        <v>464</v>
      </c>
    </row>
    <row r="1209" spans="1:15" ht="11.25" customHeight="1" x14ac:dyDescent="0.25">
      <c r="A1209" s="10" t="str">
        <f t="shared" si="162"/>
        <v>PERILOGISTIC04 - BOD PERILOGISTIC CANJE</v>
      </c>
      <c r="B1209" s="10">
        <f t="shared" si="163"/>
        <v>220083</v>
      </c>
      <c r="C1209" s="10" t="str">
        <f t="shared" si="164"/>
        <v>DERMATOPIC SULFUR FOAM 150 ML</v>
      </c>
      <c r="D1209" s="10">
        <f t="shared" si="167"/>
        <v>0</v>
      </c>
      <c r="E1209" s="13" t="str">
        <f t="shared" si="168"/>
        <v>0</v>
      </c>
      <c r="F1209" s="10" t="str">
        <f t="shared" si="169"/>
        <v/>
      </c>
      <c r="G1209" s="1" t="str">
        <f t="shared" si="165"/>
        <v>220083PERILOGISTIC04 - BOD PERILOGISTIC CANJE</v>
      </c>
      <c r="H1209" s="1" t="str">
        <f t="shared" si="166"/>
        <v>PERILOGISTIC04 - BOD PERILOGISTIC CANJE</v>
      </c>
      <c r="I1209" s="1" t="str">
        <f t="shared" si="170"/>
        <v>.</v>
      </c>
      <c r="K1209" s="2"/>
      <c r="L1209" s="2" t="s">
        <v>59</v>
      </c>
      <c r="M1209" s="2"/>
      <c r="N1209" s="2"/>
      <c r="O1209" s="2"/>
    </row>
    <row r="1210" spans="1:15" ht="11.25" customHeight="1" x14ac:dyDescent="0.25">
      <c r="A1210" s="10" t="str">
        <f t="shared" si="162"/>
        <v>PERILOGISTIC04 - BOD PERILOGISTIC CANJE</v>
      </c>
      <c r="B1210" s="10">
        <f t="shared" si="163"/>
        <v>220083</v>
      </c>
      <c r="C1210" s="10" t="str">
        <f t="shared" si="164"/>
        <v>DERMATOPIC SULFUR FOAM 150 ML</v>
      </c>
      <c r="D1210" s="10">
        <f t="shared" si="167"/>
        <v>60981</v>
      </c>
      <c r="E1210" s="13" t="str">
        <f t="shared" si="168"/>
        <v>30/10/2017</v>
      </c>
      <c r="F1210" s="10">
        <f t="shared" si="169"/>
        <v>37</v>
      </c>
      <c r="G1210" s="1" t="str">
        <f t="shared" si="165"/>
        <v>220083PERILOGISTIC04 - BOD PERILOGISTIC CANJE</v>
      </c>
      <c r="H1210" s="1">
        <f t="shared" si="166"/>
        <v>0</v>
      </c>
      <c r="I1210" s="1" t="str">
        <f t="shared" si="170"/>
        <v>.</v>
      </c>
      <c r="K1210" s="2"/>
      <c r="L1210" s="2"/>
      <c r="M1210" s="2">
        <v>60981</v>
      </c>
      <c r="N1210" s="4">
        <v>43038</v>
      </c>
      <c r="O1210" s="2" t="s">
        <v>279</v>
      </c>
    </row>
    <row r="1211" spans="1:15" ht="11.25" customHeight="1" x14ac:dyDescent="0.25">
      <c r="A1211" s="10" t="str">
        <f t="shared" si="162"/>
        <v>SALA DE VENTAS - BODEGA SALA DE VENTAS</v>
      </c>
      <c r="B1211" s="10">
        <f t="shared" si="163"/>
        <v>220083</v>
      </c>
      <c r="C1211" s="10" t="str">
        <f t="shared" si="164"/>
        <v>DERMATOPIC SULFUR FOAM 150 ML</v>
      </c>
      <c r="D1211" s="10">
        <f t="shared" si="167"/>
        <v>0</v>
      </c>
      <c r="E1211" s="13" t="str">
        <f t="shared" si="168"/>
        <v>0</v>
      </c>
      <c r="F1211" s="10" t="str">
        <f t="shared" si="169"/>
        <v/>
      </c>
      <c r="G1211" s="1" t="str">
        <f t="shared" si="165"/>
        <v>220083SALA DE VENTAS - BODEGA SALA DE VENTAS</v>
      </c>
      <c r="H1211" s="1" t="str">
        <f t="shared" si="166"/>
        <v>SALA DE VENTAS - BODEGA SALA DE VENTAS</v>
      </c>
      <c r="I1211" s="1" t="str">
        <f t="shared" si="170"/>
        <v>.</v>
      </c>
      <c r="K1211" s="2"/>
      <c r="L1211" s="2" t="s">
        <v>109</v>
      </c>
      <c r="M1211" s="2"/>
      <c r="N1211" s="2"/>
      <c r="O1211" s="2"/>
    </row>
    <row r="1212" spans="1:15" ht="11.25" customHeight="1" x14ac:dyDescent="0.25">
      <c r="A1212" s="10" t="str">
        <f t="shared" si="162"/>
        <v>SALA DE VENTAS - BODEGA SALA DE VENTAS</v>
      </c>
      <c r="B1212" s="10">
        <f t="shared" si="163"/>
        <v>220083</v>
      </c>
      <c r="C1212" s="10" t="str">
        <f t="shared" si="164"/>
        <v>DERMATOPIC SULFUR FOAM 150 ML</v>
      </c>
      <c r="D1212" s="10">
        <f t="shared" si="167"/>
        <v>60981</v>
      </c>
      <c r="E1212" s="13" t="str">
        <f t="shared" si="168"/>
        <v>30/10/2017</v>
      </c>
      <c r="F1212" s="10">
        <f t="shared" si="169"/>
        <v>38</v>
      </c>
      <c r="G1212" s="1" t="str">
        <f t="shared" si="165"/>
        <v>220083SALA DE VENTAS - BODEGA SALA DE VENTAS</v>
      </c>
      <c r="H1212" s="1">
        <f t="shared" si="166"/>
        <v>0</v>
      </c>
      <c r="I1212" s="1" t="str">
        <f t="shared" si="170"/>
        <v>.</v>
      </c>
      <c r="K1212" s="2"/>
      <c r="L1212" s="2"/>
      <c r="M1212" s="2">
        <v>60981</v>
      </c>
      <c r="N1212" s="4">
        <v>43038</v>
      </c>
      <c r="O1212" s="2" t="s">
        <v>312</v>
      </c>
    </row>
    <row r="1213" spans="1:15" ht="11.25" customHeight="1" x14ac:dyDescent="0.25">
      <c r="A1213" s="10" t="str">
        <f t="shared" si="162"/>
        <v>SALA DE VENTAS - BODEGA SALA DE VENTAS</v>
      </c>
      <c r="B1213" s="10">
        <f t="shared" si="163"/>
        <v>220084</v>
      </c>
      <c r="C1213" s="10" t="str">
        <f t="shared" si="164"/>
        <v>DERMATOPIC SULFUR FOAM 50 ML MM</v>
      </c>
      <c r="D1213" s="10">
        <f t="shared" si="167"/>
        <v>0</v>
      </c>
      <c r="E1213" s="13" t="str">
        <f t="shared" si="168"/>
        <v>0</v>
      </c>
      <c r="F1213" s="10" t="str">
        <f t="shared" si="169"/>
        <v/>
      </c>
      <c r="G1213" s="1" t="str">
        <f t="shared" si="165"/>
        <v>220084SALA DE VENTAS - BODEGA SALA DE VENTAS</v>
      </c>
      <c r="H1213" s="1">
        <f t="shared" si="166"/>
        <v>0</v>
      </c>
      <c r="I1213" s="1">
        <f t="shared" si="170"/>
        <v>220084</v>
      </c>
      <c r="K1213" s="2" t="s">
        <v>465</v>
      </c>
      <c r="L1213" s="2"/>
      <c r="M1213" s="2"/>
      <c r="N1213" s="2"/>
      <c r="O1213" s="2"/>
    </row>
    <row r="1214" spans="1:15" ht="11.25" customHeight="1" x14ac:dyDescent="0.25">
      <c r="A1214" s="10" t="str">
        <f t="shared" si="162"/>
        <v>PERILOGISTIC - BOD PERILOGISTIC LIBERAD0S</v>
      </c>
      <c r="B1214" s="10">
        <f t="shared" si="163"/>
        <v>220084</v>
      </c>
      <c r="C1214" s="10" t="str">
        <f t="shared" si="164"/>
        <v>DERMATOPIC SULFUR FOAM 50 ML MM</v>
      </c>
      <c r="D1214" s="10">
        <f t="shared" si="167"/>
        <v>0</v>
      </c>
      <c r="E1214" s="13" t="str">
        <f t="shared" si="168"/>
        <v>0</v>
      </c>
      <c r="F1214" s="10" t="str">
        <f t="shared" si="169"/>
        <v/>
      </c>
      <c r="G1214" s="1" t="str">
        <f t="shared" si="165"/>
        <v>220084PERILOGISTIC - BOD PERILOGISTIC LIBERAD0S</v>
      </c>
      <c r="H1214" s="1" t="str">
        <f t="shared" si="166"/>
        <v>PERILOGISTIC - BOD PERILOGISTIC LIBERAD0S</v>
      </c>
      <c r="I1214" s="1" t="str">
        <f t="shared" si="170"/>
        <v>.</v>
      </c>
      <c r="K1214" s="2"/>
      <c r="L1214" s="2" t="s">
        <v>30</v>
      </c>
      <c r="M1214" s="2"/>
      <c r="N1214" s="2"/>
      <c r="O1214" s="2"/>
    </row>
    <row r="1215" spans="1:15" ht="11.25" customHeight="1" x14ac:dyDescent="0.25">
      <c r="A1215" s="10" t="str">
        <f t="shared" si="162"/>
        <v>PERILOGISTIC - BOD PERILOGISTIC LIBERAD0S</v>
      </c>
      <c r="B1215" s="10">
        <f t="shared" si="163"/>
        <v>220084</v>
      </c>
      <c r="C1215" s="10" t="str">
        <f t="shared" si="164"/>
        <v>DERMATOPIC SULFUR FOAM 50 ML MM</v>
      </c>
      <c r="D1215" s="10">
        <f t="shared" si="167"/>
        <v>60981</v>
      </c>
      <c r="E1215" s="13" t="str">
        <f t="shared" si="168"/>
        <v>30/10/2017</v>
      </c>
      <c r="F1215" s="10">
        <f t="shared" si="169"/>
        <v>126</v>
      </c>
      <c r="G1215" s="1" t="str">
        <f t="shared" si="165"/>
        <v>220084PERILOGISTIC - BOD PERILOGISTIC LIBERAD0S</v>
      </c>
      <c r="H1215" s="1">
        <f t="shared" si="166"/>
        <v>0</v>
      </c>
      <c r="I1215" s="1" t="str">
        <f t="shared" si="170"/>
        <v>.</v>
      </c>
      <c r="K1215" s="2"/>
      <c r="L1215" s="2"/>
      <c r="M1215" s="2">
        <v>60981</v>
      </c>
      <c r="N1215" s="4">
        <v>43038</v>
      </c>
      <c r="O1215" s="2" t="s">
        <v>466</v>
      </c>
    </row>
    <row r="1216" spans="1:15" ht="11.25" customHeight="1" x14ac:dyDescent="0.25">
      <c r="A1216" s="10" t="str">
        <f t="shared" si="162"/>
        <v>PERILOGISTIC03 - BOD PERILOGISTIC DETERIORADOS</v>
      </c>
      <c r="B1216" s="10">
        <f t="shared" si="163"/>
        <v>220084</v>
      </c>
      <c r="C1216" s="10" t="str">
        <f t="shared" si="164"/>
        <v>DERMATOPIC SULFUR FOAM 50 ML MM</v>
      </c>
      <c r="D1216" s="10">
        <f t="shared" si="167"/>
        <v>0</v>
      </c>
      <c r="E1216" s="13" t="str">
        <f t="shared" si="168"/>
        <v>0</v>
      </c>
      <c r="F1216" s="10" t="str">
        <f t="shared" si="169"/>
        <v/>
      </c>
      <c r="G1216" s="1" t="str">
        <f t="shared" si="165"/>
        <v>220084PERILOGISTIC03 - BOD PERILOGISTIC DETERIORADOS</v>
      </c>
      <c r="H1216" s="1" t="str">
        <f t="shared" si="166"/>
        <v>PERILOGISTIC03 - BOD PERILOGISTIC DETERIORADOS</v>
      </c>
      <c r="I1216" s="1" t="str">
        <f t="shared" si="170"/>
        <v>.</v>
      </c>
      <c r="K1216" s="2"/>
      <c r="L1216" s="2" t="s">
        <v>57</v>
      </c>
      <c r="M1216" s="2"/>
      <c r="N1216" s="2"/>
      <c r="O1216" s="2"/>
    </row>
    <row r="1217" spans="1:15" ht="11.25" customHeight="1" x14ac:dyDescent="0.25">
      <c r="A1217" s="10" t="str">
        <f t="shared" si="162"/>
        <v>PERILOGISTIC03 - BOD PERILOGISTIC DETERIORADOS</v>
      </c>
      <c r="B1217" s="10">
        <f t="shared" si="163"/>
        <v>220084</v>
      </c>
      <c r="C1217" s="10" t="str">
        <f t="shared" si="164"/>
        <v>DERMATOPIC SULFUR FOAM 50 ML MM</v>
      </c>
      <c r="D1217" s="10">
        <f t="shared" si="167"/>
        <v>60981</v>
      </c>
      <c r="E1217" s="13" t="str">
        <f t="shared" si="168"/>
        <v>30/10/2017</v>
      </c>
      <c r="F1217" s="10">
        <f t="shared" si="169"/>
        <v>14</v>
      </c>
      <c r="G1217" s="1" t="str">
        <f t="shared" si="165"/>
        <v>220084PERILOGISTIC03 - BOD PERILOGISTIC DETERIORADOS</v>
      </c>
      <c r="H1217" s="1">
        <f t="shared" si="166"/>
        <v>0</v>
      </c>
      <c r="I1217" s="1" t="str">
        <f t="shared" si="170"/>
        <v>.</v>
      </c>
      <c r="K1217" s="2"/>
      <c r="L1217" s="2"/>
      <c r="M1217" s="2">
        <v>60981</v>
      </c>
      <c r="N1217" s="4">
        <v>43038</v>
      </c>
      <c r="O1217" s="2" t="s">
        <v>188</v>
      </c>
    </row>
    <row r="1218" spans="1:15" ht="11.25" customHeight="1" x14ac:dyDescent="0.25">
      <c r="A1218" s="10" t="str">
        <f t="shared" si="162"/>
        <v>PERILOGISTIC05 - BOD PERILOGISTIC DEVOLUCION</v>
      </c>
      <c r="B1218" s="10">
        <f t="shared" si="163"/>
        <v>220084</v>
      </c>
      <c r="C1218" s="10" t="str">
        <f t="shared" si="164"/>
        <v>DERMATOPIC SULFUR FOAM 50 ML MM</v>
      </c>
      <c r="D1218" s="10">
        <f t="shared" si="167"/>
        <v>0</v>
      </c>
      <c r="E1218" s="13" t="str">
        <f t="shared" si="168"/>
        <v>0</v>
      </c>
      <c r="F1218" s="10" t="str">
        <f t="shared" si="169"/>
        <v/>
      </c>
      <c r="G1218" s="1" t="str">
        <f t="shared" si="165"/>
        <v>220084PERILOGISTIC05 - BOD PERILOGISTIC DEVOLUCION</v>
      </c>
      <c r="H1218" s="1" t="str">
        <f t="shared" si="166"/>
        <v>PERILOGISTIC05 - BOD PERILOGISTIC DEVOLUCION</v>
      </c>
      <c r="I1218" s="1" t="str">
        <f t="shared" si="170"/>
        <v>.</v>
      </c>
      <c r="K1218" s="2"/>
      <c r="L1218" s="2" t="s">
        <v>187</v>
      </c>
      <c r="M1218" s="2"/>
      <c r="N1218" s="2"/>
      <c r="O1218" s="2"/>
    </row>
    <row r="1219" spans="1:15" ht="11.25" customHeight="1" x14ac:dyDescent="0.25">
      <c r="A1219" s="10" t="str">
        <f t="shared" si="162"/>
        <v>PERILOGISTIC05 - BOD PERILOGISTIC DEVOLUCION</v>
      </c>
      <c r="B1219" s="10">
        <f t="shared" si="163"/>
        <v>220084</v>
      </c>
      <c r="C1219" s="10" t="str">
        <f t="shared" si="164"/>
        <v>DERMATOPIC SULFUR FOAM 50 ML MM</v>
      </c>
      <c r="D1219" s="10">
        <f t="shared" si="167"/>
        <v>60981</v>
      </c>
      <c r="E1219" s="13" t="str">
        <f t="shared" si="168"/>
        <v>30/10/2017</v>
      </c>
      <c r="F1219" s="10">
        <f t="shared" si="169"/>
        <v>74</v>
      </c>
      <c r="G1219" s="1" t="str">
        <f t="shared" si="165"/>
        <v>220084PERILOGISTIC05 - BOD PERILOGISTIC DEVOLUCION</v>
      </c>
      <c r="H1219" s="1">
        <f t="shared" si="166"/>
        <v>0</v>
      </c>
      <c r="I1219" s="1" t="str">
        <f t="shared" si="170"/>
        <v>.</v>
      </c>
      <c r="K1219" s="2"/>
      <c r="L1219" s="2"/>
      <c r="M1219" s="2">
        <v>60981</v>
      </c>
      <c r="N1219" s="4">
        <v>43038</v>
      </c>
      <c r="O1219" s="2" t="s">
        <v>377</v>
      </c>
    </row>
    <row r="1220" spans="1:15" ht="11.25" customHeight="1" x14ac:dyDescent="0.25">
      <c r="A1220" s="10" t="str">
        <f t="shared" si="162"/>
        <v>PERILOGISTIC05 - BOD PERILOGISTIC DEVOLUCION</v>
      </c>
      <c r="B1220" s="10">
        <f t="shared" si="163"/>
        <v>220085</v>
      </c>
      <c r="C1220" s="10" t="str">
        <f t="shared" si="164"/>
        <v>DERMATOPIC SYNDET HIDRATANTE 250 ML</v>
      </c>
      <c r="D1220" s="10">
        <f t="shared" si="167"/>
        <v>0</v>
      </c>
      <c r="E1220" s="13" t="str">
        <f t="shared" si="168"/>
        <v>0</v>
      </c>
      <c r="F1220" s="10" t="str">
        <f t="shared" si="169"/>
        <v/>
      </c>
      <c r="G1220" s="1" t="str">
        <f t="shared" si="165"/>
        <v>220085PERILOGISTIC05 - BOD PERILOGISTIC DEVOLUCION</v>
      </c>
      <c r="H1220" s="1">
        <f t="shared" si="166"/>
        <v>0</v>
      </c>
      <c r="I1220" s="1">
        <f t="shared" si="170"/>
        <v>220085</v>
      </c>
      <c r="K1220" s="2" t="s">
        <v>467</v>
      </c>
      <c r="L1220" s="2"/>
      <c r="M1220" s="2"/>
      <c r="N1220" s="2"/>
      <c r="O1220" s="2"/>
    </row>
    <row r="1221" spans="1:15" ht="11.25" customHeight="1" x14ac:dyDescent="0.25">
      <c r="A1221" s="10" t="str">
        <f t="shared" si="162"/>
        <v>OFICINA - BODEGA OFICINA</v>
      </c>
      <c r="B1221" s="10">
        <f t="shared" si="163"/>
        <v>220085</v>
      </c>
      <c r="C1221" s="10" t="str">
        <f t="shared" si="164"/>
        <v>DERMATOPIC SYNDET HIDRATANTE 250 ML</v>
      </c>
      <c r="D1221" s="10">
        <f t="shared" si="167"/>
        <v>0</v>
      </c>
      <c r="E1221" s="13" t="str">
        <f t="shared" si="168"/>
        <v>0</v>
      </c>
      <c r="F1221" s="10" t="str">
        <f t="shared" si="169"/>
        <v/>
      </c>
      <c r="G1221" s="1" t="str">
        <f t="shared" si="165"/>
        <v>220085OFICINA - BODEGA OFICINA</v>
      </c>
      <c r="H1221" s="1" t="str">
        <f t="shared" si="166"/>
        <v>OFICINA - BODEGA OFICINA</v>
      </c>
      <c r="I1221" s="1" t="str">
        <f t="shared" si="170"/>
        <v>.</v>
      </c>
      <c r="K1221" s="2"/>
      <c r="L1221" s="2" t="s">
        <v>19</v>
      </c>
      <c r="M1221" s="2"/>
      <c r="N1221" s="2"/>
      <c r="O1221" s="2"/>
    </row>
    <row r="1222" spans="1:15" ht="11.25" customHeight="1" x14ac:dyDescent="0.25">
      <c r="A1222" s="10" t="str">
        <f t="shared" si="162"/>
        <v>OFICINA - BODEGA OFICINA</v>
      </c>
      <c r="B1222" s="10">
        <f t="shared" si="163"/>
        <v>220085</v>
      </c>
      <c r="C1222" s="10" t="str">
        <f t="shared" si="164"/>
        <v>DERMATOPIC SYNDET HIDRATANTE 250 ML</v>
      </c>
      <c r="D1222" s="10">
        <f t="shared" si="167"/>
        <v>61181</v>
      </c>
      <c r="E1222" s="13" t="str">
        <f t="shared" si="168"/>
        <v>30/10/2017</v>
      </c>
      <c r="F1222" s="10">
        <f t="shared" si="169"/>
        <v>2</v>
      </c>
      <c r="G1222" s="1" t="str">
        <f t="shared" si="165"/>
        <v>220085OFICINA - BODEGA OFICINA</v>
      </c>
      <c r="H1222" s="1">
        <f t="shared" si="166"/>
        <v>0</v>
      </c>
      <c r="I1222" s="1" t="str">
        <f t="shared" si="170"/>
        <v>.</v>
      </c>
      <c r="K1222" s="2"/>
      <c r="L1222" s="2"/>
      <c r="M1222" s="2">
        <v>61181</v>
      </c>
      <c r="N1222" s="4">
        <v>43038</v>
      </c>
      <c r="O1222" s="2" t="s">
        <v>43</v>
      </c>
    </row>
    <row r="1223" spans="1:15" ht="11.25" customHeight="1" x14ac:dyDescent="0.25">
      <c r="A1223" s="10" t="str">
        <f t="shared" si="162"/>
        <v>OFICINAVENCIDOS - BODEGA OFICINA VENCIDOS- MAL ESTADO</v>
      </c>
      <c r="B1223" s="10">
        <f t="shared" si="163"/>
        <v>220085</v>
      </c>
      <c r="C1223" s="10" t="str">
        <f t="shared" si="164"/>
        <v>DERMATOPIC SYNDET HIDRATANTE 250 ML</v>
      </c>
      <c r="D1223" s="10">
        <f t="shared" si="167"/>
        <v>0</v>
      </c>
      <c r="E1223" s="13" t="str">
        <f t="shared" si="168"/>
        <v>0</v>
      </c>
      <c r="F1223" s="10" t="str">
        <f t="shared" si="169"/>
        <v/>
      </c>
      <c r="G1223" s="1" t="str">
        <f t="shared" si="165"/>
        <v>220085OFICINAVENCIDOS - BODEGA OFICINA VENCIDOS- MAL ESTADO</v>
      </c>
      <c r="H1223" s="1" t="str">
        <f t="shared" si="166"/>
        <v>OFICINAVENCIDOS - BODEGA OFICINA VENCIDOS- MAL ESTADO</v>
      </c>
      <c r="I1223" s="1" t="str">
        <f t="shared" si="170"/>
        <v>.</v>
      </c>
      <c r="K1223" s="2"/>
      <c r="L1223" s="2" t="s">
        <v>354</v>
      </c>
      <c r="M1223" s="2"/>
      <c r="N1223" s="2"/>
      <c r="O1223" s="2"/>
    </row>
    <row r="1224" spans="1:15" ht="11.25" customHeight="1" x14ac:dyDescent="0.25">
      <c r="A1224" s="10" t="str">
        <f t="shared" ref="A1224:A1287" si="171">IF(H1224=0,A1223,H1224)</f>
        <v>OFICINAVENCIDOS - BODEGA OFICINA VENCIDOS- MAL ESTADO</v>
      </c>
      <c r="B1224" s="10">
        <f t="shared" ref="B1224:B1287" si="172">IF(I1224=".",B1223,I1224)</f>
        <v>220085</v>
      </c>
      <c r="C1224" s="10" t="str">
        <f t="shared" ref="C1224:C1287" si="173">UPPER(IF(I1224=".",C1223,MID(K1224,13,80)))</f>
        <v>DERMATOPIC SYNDET HIDRATANTE 250 ML</v>
      </c>
      <c r="D1224" s="10">
        <f t="shared" si="167"/>
        <v>61181</v>
      </c>
      <c r="E1224" s="13" t="str">
        <f t="shared" si="168"/>
        <v>30/10/2017</v>
      </c>
      <c r="F1224" s="10">
        <f t="shared" si="169"/>
        <v>7</v>
      </c>
      <c r="G1224" s="1" t="str">
        <f t="shared" ref="G1224:G1287" si="174">+B1224&amp;A1224</f>
        <v>220085OFICINAVENCIDOS - BODEGA OFICINA VENCIDOS- MAL ESTADO</v>
      </c>
      <c r="H1224" s="1">
        <f t="shared" ref="H1224:H1287" si="175">+L1224</f>
        <v>0</v>
      </c>
      <c r="I1224" s="1" t="str">
        <f t="shared" si="170"/>
        <v>.</v>
      </c>
      <c r="K1224" s="2"/>
      <c r="L1224" s="2"/>
      <c r="M1224" s="2">
        <v>61181</v>
      </c>
      <c r="N1224" s="4">
        <v>43038</v>
      </c>
      <c r="O1224" s="2" t="s">
        <v>145</v>
      </c>
    </row>
    <row r="1225" spans="1:15" ht="11.25" customHeight="1" x14ac:dyDescent="0.25">
      <c r="A1225" s="10" t="str">
        <f t="shared" si="171"/>
        <v>PERILOGISTIC - BOD PERILOGISTIC LIBERAD0S</v>
      </c>
      <c r="B1225" s="10">
        <f t="shared" si="172"/>
        <v>220085</v>
      </c>
      <c r="C1225" s="10" t="str">
        <f t="shared" si="173"/>
        <v>DERMATOPIC SYNDET HIDRATANTE 250 ML</v>
      </c>
      <c r="D1225" s="10">
        <f t="shared" ref="D1225:D1288" si="176">IF(IFERROR(+M1225,"")&lt;&gt;"    0/1/1900",IFERROR(+M1225,""),0)</f>
        <v>0</v>
      </c>
      <c r="E1225" s="13" t="str">
        <f t="shared" ref="E1225:E1288" si="177">IF(IFERROR(DAY(N1225)&amp;"/"&amp;MONTH(N1225)&amp;"/"&amp;YEAR(N1225),"")="0/1/1900","0",IFERROR(DAY(N1225)&amp;"/"&amp;MONTH(N1225)&amp;"/"&amp;YEAR(N1225),""))</f>
        <v>0</v>
      </c>
      <c r="F1225" s="10" t="str">
        <f t="shared" ref="F1225:F1288" si="178">IFERROR(IF($A$2&lt;N1225,VALUE(MID(O1225,1,LEN(O1225)-3)),""),"")</f>
        <v/>
      </c>
      <c r="G1225" s="1" t="str">
        <f t="shared" si="174"/>
        <v>220085PERILOGISTIC - BOD PERILOGISTIC LIBERAD0S</v>
      </c>
      <c r="H1225" s="1" t="str">
        <f t="shared" si="175"/>
        <v>PERILOGISTIC - BOD PERILOGISTIC LIBERAD0S</v>
      </c>
      <c r="I1225" s="1" t="str">
        <f t="shared" ref="I1225:I1288" si="179">IFERROR(VALUE(MID(K1225,4,6)),".")</f>
        <v>.</v>
      </c>
      <c r="K1225" s="2"/>
      <c r="L1225" s="2" t="s">
        <v>30</v>
      </c>
      <c r="M1225" s="2"/>
      <c r="N1225" s="2"/>
      <c r="O1225" s="2"/>
    </row>
    <row r="1226" spans="1:15" ht="11.25" customHeight="1" x14ac:dyDescent="0.25">
      <c r="A1226" s="10" t="str">
        <f t="shared" si="171"/>
        <v>PERILOGISTIC - BOD PERILOGISTIC LIBERAD0S</v>
      </c>
      <c r="B1226" s="10">
        <f t="shared" si="172"/>
        <v>220085</v>
      </c>
      <c r="C1226" s="10" t="str">
        <f t="shared" si="173"/>
        <v>DERMATOPIC SYNDET HIDRATANTE 250 ML</v>
      </c>
      <c r="D1226" s="10">
        <f t="shared" si="176"/>
        <v>63631</v>
      </c>
      <c r="E1226" s="13" t="str">
        <f t="shared" si="177"/>
        <v>30/6/2018</v>
      </c>
      <c r="F1226" s="10">
        <f t="shared" si="178"/>
        <v>1001</v>
      </c>
      <c r="G1226" s="1" t="str">
        <f t="shared" si="174"/>
        <v>220085PERILOGISTIC - BOD PERILOGISTIC LIBERAD0S</v>
      </c>
      <c r="H1226" s="1">
        <f t="shared" si="175"/>
        <v>0</v>
      </c>
      <c r="I1226" s="1" t="str">
        <f t="shared" si="179"/>
        <v>.</v>
      </c>
      <c r="K1226" s="2"/>
      <c r="L1226" s="2"/>
      <c r="M1226" s="2">
        <v>63631</v>
      </c>
      <c r="N1226" s="4">
        <v>43281</v>
      </c>
      <c r="O1226" s="2" t="s">
        <v>468</v>
      </c>
    </row>
    <row r="1227" spans="1:15" ht="11.25" customHeight="1" x14ac:dyDescent="0.25">
      <c r="A1227" s="10" t="str">
        <f t="shared" si="171"/>
        <v>PERILOGISTIC04 - BOD PERILOGISTIC CANJE</v>
      </c>
      <c r="B1227" s="10">
        <f t="shared" si="172"/>
        <v>220085</v>
      </c>
      <c r="C1227" s="10" t="str">
        <f t="shared" si="173"/>
        <v>DERMATOPIC SYNDET HIDRATANTE 250 ML</v>
      </c>
      <c r="D1227" s="10">
        <f t="shared" si="176"/>
        <v>0</v>
      </c>
      <c r="E1227" s="13" t="str">
        <f t="shared" si="177"/>
        <v>0</v>
      </c>
      <c r="F1227" s="10" t="str">
        <f t="shared" si="178"/>
        <v/>
      </c>
      <c r="G1227" s="1" t="str">
        <f t="shared" si="174"/>
        <v>220085PERILOGISTIC04 - BOD PERILOGISTIC CANJE</v>
      </c>
      <c r="H1227" s="1" t="str">
        <f t="shared" si="175"/>
        <v>PERILOGISTIC04 - BOD PERILOGISTIC CANJE</v>
      </c>
      <c r="I1227" s="1" t="str">
        <f t="shared" si="179"/>
        <v>.</v>
      </c>
      <c r="K1227" s="2"/>
      <c r="L1227" s="2" t="s">
        <v>59</v>
      </c>
      <c r="M1227" s="2"/>
      <c r="N1227" s="2"/>
      <c r="O1227" s="2"/>
    </row>
    <row r="1228" spans="1:15" ht="11.25" customHeight="1" x14ac:dyDescent="0.25">
      <c r="A1228" s="10" t="str">
        <f t="shared" si="171"/>
        <v>PERILOGISTIC04 - BOD PERILOGISTIC CANJE</v>
      </c>
      <c r="B1228" s="10">
        <f t="shared" si="172"/>
        <v>220085</v>
      </c>
      <c r="C1228" s="10" t="str">
        <f t="shared" si="173"/>
        <v>DERMATOPIC SYNDET HIDRATANTE 250 ML</v>
      </c>
      <c r="D1228" s="10">
        <f t="shared" si="176"/>
        <v>61181</v>
      </c>
      <c r="E1228" s="13" t="str">
        <f t="shared" si="177"/>
        <v>30/10/2017</v>
      </c>
      <c r="F1228" s="10">
        <f t="shared" si="178"/>
        <v>43</v>
      </c>
      <c r="G1228" s="1" t="str">
        <f t="shared" si="174"/>
        <v>220085PERILOGISTIC04 - BOD PERILOGISTIC CANJE</v>
      </c>
      <c r="H1228" s="1">
        <f t="shared" si="175"/>
        <v>0</v>
      </c>
      <c r="I1228" s="1" t="str">
        <f t="shared" si="179"/>
        <v>.</v>
      </c>
      <c r="K1228" s="2"/>
      <c r="L1228" s="2"/>
      <c r="M1228" s="2">
        <v>61181</v>
      </c>
      <c r="N1228" s="4">
        <v>43038</v>
      </c>
      <c r="O1228" s="2" t="s">
        <v>131</v>
      </c>
    </row>
    <row r="1229" spans="1:15" ht="11.25" customHeight="1" x14ac:dyDescent="0.25">
      <c r="A1229" s="10" t="str">
        <f t="shared" si="171"/>
        <v>POR FACTURAR - BODEGA POR FACTURAR</v>
      </c>
      <c r="B1229" s="10">
        <f t="shared" si="172"/>
        <v>220085</v>
      </c>
      <c r="C1229" s="10" t="str">
        <f t="shared" si="173"/>
        <v>DERMATOPIC SYNDET HIDRATANTE 250 ML</v>
      </c>
      <c r="D1229" s="10">
        <f t="shared" si="176"/>
        <v>0</v>
      </c>
      <c r="E1229" s="13" t="str">
        <f t="shared" si="177"/>
        <v>0</v>
      </c>
      <c r="F1229" s="10" t="str">
        <f t="shared" si="178"/>
        <v/>
      </c>
      <c r="G1229" s="1" t="str">
        <f t="shared" si="174"/>
        <v>220085POR FACTURAR - BODEGA POR FACTURAR</v>
      </c>
      <c r="H1229" s="1" t="str">
        <f t="shared" si="175"/>
        <v>POR FACTURAR - BODEGA POR FACTURAR</v>
      </c>
      <c r="I1229" s="1" t="str">
        <f t="shared" si="179"/>
        <v>.</v>
      </c>
      <c r="K1229" s="2"/>
      <c r="L1229" s="2" t="s">
        <v>33</v>
      </c>
      <c r="M1229" s="2"/>
      <c r="N1229" s="2"/>
      <c r="O1229" s="2"/>
    </row>
    <row r="1230" spans="1:15" ht="11.25" customHeight="1" x14ac:dyDescent="0.25">
      <c r="A1230" s="10" t="str">
        <f t="shared" si="171"/>
        <v>POR FACTURAR - BODEGA POR FACTURAR</v>
      </c>
      <c r="B1230" s="10">
        <f t="shared" si="172"/>
        <v>220085</v>
      </c>
      <c r="C1230" s="10" t="str">
        <f t="shared" si="173"/>
        <v>DERMATOPIC SYNDET HIDRATANTE 250 ML</v>
      </c>
      <c r="D1230" s="10">
        <f t="shared" si="176"/>
        <v>63631</v>
      </c>
      <c r="E1230" s="13" t="str">
        <f t="shared" si="177"/>
        <v>30/6/2018</v>
      </c>
      <c r="F1230" s="10">
        <f t="shared" si="178"/>
        <v>1</v>
      </c>
      <c r="G1230" s="1" t="str">
        <f t="shared" si="174"/>
        <v>220085POR FACTURAR - BODEGA POR FACTURAR</v>
      </c>
      <c r="H1230" s="1">
        <f t="shared" si="175"/>
        <v>0</v>
      </c>
      <c r="I1230" s="1" t="str">
        <f t="shared" si="179"/>
        <v>.</v>
      </c>
      <c r="K1230" s="2"/>
      <c r="L1230" s="2"/>
      <c r="M1230" s="2">
        <v>63631</v>
      </c>
      <c r="N1230" s="4">
        <v>43281</v>
      </c>
      <c r="O1230" s="2" t="s">
        <v>53</v>
      </c>
    </row>
    <row r="1231" spans="1:15" ht="11.25" customHeight="1" x14ac:dyDescent="0.25">
      <c r="A1231" s="10" t="str">
        <f t="shared" si="171"/>
        <v>SALA DE VENTAS - BODEGA SALA DE VENTAS</v>
      </c>
      <c r="B1231" s="10">
        <f t="shared" si="172"/>
        <v>220085</v>
      </c>
      <c r="C1231" s="10" t="str">
        <f t="shared" si="173"/>
        <v>DERMATOPIC SYNDET HIDRATANTE 250 ML</v>
      </c>
      <c r="D1231" s="10">
        <f t="shared" si="176"/>
        <v>0</v>
      </c>
      <c r="E1231" s="13" t="str">
        <f t="shared" si="177"/>
        <v>0</v>
      </c>
      <c r="F1231" s="10" t="str">
        <f t="shared" si="178"/>
        <v/>
      </c>
      <c r="G1231" s="1" t="str">
        <f t="shared" si="174"/>
        <v>220085SALA DE VENTAS - BODEGA SALA DE VENTAS</v>
      </c>
      <c r="H1231" s="1" t="str">
        <f t="shared" si="175"/>
        <v>SALA DE VENTAS - BODEGA SALA DE VENTAS</v>
      </c>
      <c r="I1231" s="1" t="str">
        <f t="shared" si="179"/>
        <v>.</v>
      </c>
      <c r="K1231" s="2"/>
      <c r="L1231" s="2" t="s">
        <v>109</v>
      </c>
      <c r="M1231" s="2"/>
      <c r="N1231" s="2"/>
      <c r="O1231" s="2"/>
    </row>
    <row r="1232" spans="1:15" ht="11.25" customHeight="1" x14ac:dyDescent="0.25">
      <c r="A1232" s="10" t="str">
        <f t="shared" si="171"/>
        <v>SALA DE VENTAS - BODEGA SALA DE VENTAS</v>
      </c>
      <c r="B1232" s="10">
        <f t="shared" si="172"/>
        <v>220085</v>
      </c>
      <c r="C1232" s="10" t="str">
        <f t="shared" si="173"/>
        <v>DERMATOPIC SYNDET HIDRATANTE 250 ML</v>
      </c>
      <c r="D1232" s="10">
        <f t="shared" si="176"/>
        <v>61181</v>
      </c>
      <c r="E1232" s="13" t="str">
        <f t="shared" si="177"/>
        <v>30/10/2017</v>
      </c>
      <c r="F1232" s="10">
        <f t="shared" si="178"/>
        <v>5</v>
      </c>
      <c r="G1232" s="1" t="str">
        <f t="shared" si="174"/>
        <v>220085SALA DE VENTAS - BODEGA SALA DE VENTAS</v>
      </c>
      <c r="H1232" s="1">
        <f t="shared" si="175"/>
        <v>0</v>
      </c>
      <c r="I1232" s="1" t="str">
        <f t="shared" si="179"/>
        <v>.</v>
      </c>
      <c r="K1232" s="2"/>
      <c r="L1232" s="2"/>
      <c r="M1232" s="2">
        <v>61181</v>
      </c>
      <c r="N1232" s="4">
        <v>43038</v>
      </c>
      <c r="O1232" s="2" t="s">
        <v>56</v>
      </c>
    </row>
    <row r="1233" spans="1:15" ht="11.25" customHeight="1" x14ac:dyDescent="0.25">
      <c r="A1233" s="10" t="str">
        <f t="shared" si="171"/>
        <v>SALA DE VENTAS - BODEGA SALA DE VENTAS</v>
      </c>
      <c r="B1233" s="10">
        <f t="shared" si="172"/>
        <v>220095</v>
      </c>
      <c r="C1233" s="10" t="str">
        <f t="shared" si="173"/>
        <v>DERMATOPIC SYNDET HIDRATANTE MM 20 ML</v>
      </c>
      <c r="D1233" s="10">
        <f t="shared" si="176"/>
        <v>0</v>
      </c>
      <c r="E1233" s="13" t="str">
        <f t="shared" si="177"/>
        <v>0</v>
      </c>
      <c r="F1233" s="10" t="str">
        <f t="shared" si="178"/>
        <v/>
      </c>
      <c r="G1233" s="1" t="str">
        <f t="shared" si="174"/>
        <v>220095SALA DE VENTAS - BODEGA SALA DE VENTAS</v>
      </c>
      <c r="H1233" s="1">
        <f t="shared" si="175"/>
        <v>0</v>
      </c>
      <c r="I1233" s="1">
        <f t="shared" si="179"/>
        <v>220095</v>
      </c>
      <c r="K1233" s="2" t="s">
        <v>469</v>
      </c>
      <c r="L1233" s="2"/>
      <c r="M1233" s="2"/>
      <c r="N1233" s="2"/>
      <c r="O1233" s="2"/>
    </row>
    <row r="1234" spans="1:15" ht="11.25" customHeight="1" x14ac:dyDescent="0.25">
      <c r="A1234" s="10" t="str">
        <f t="shared" si="171"/>
        <v>PERILOGISTIC - BOD PERILOGISTIC LIBERAD0S</v>
      </c>
      <c r="B1234" s="10">
        <f t="shared" si="172"/>
        <v>220095</v>
      </c>
      <c r="C1234" s="10" t="str">
        <f t="shared" si="173"/>
        <v>DERMATOPIC SYNDET HIDRATANTE MM 20 ML</v>
      </c>
      <c r="D1234" s="10">
        <f t="shared" si="176"/>
        <v>0</v>
      </c>
      <c r="E1234" s="13" t="str">
        <f t="shared" si="177"/>
        <v>0</v>
      </c>
      <c r="F1234" s="10" t="str">
        <f t="shared" si="178"/>
        <v/>
      </c>
      <c r="G1234" s="1" t="str">
        <f t="shared" si="174"/>
        <v>220095PERILOGISTIC - BOD PERILOGISTIC LIBERAD0S</v>
      </c>
      <c r="H1234" s="1" t="str">
        <f t="shared" si="175"/>
        <v>PERILOGISTIC - BOD PERILOGISTIC LIBERAD0S</v>
      </c>
      <c r="I1234" s="1" t="str">
        <f t="shared" si="179"/>
        <v>.</v>
      </c>
      <c r="K1234" s="2"/>
      <c r="L1234" s="2" t="s">
        <v>30</v>
      </c>
      <c r="M1234" s="2"/>
      <c r="N1234" s="2"/>
      <c r="O1234" s="2"/>
    </row>
    <row r="1235" spans="1:15" ht="11.25" customHeight="1" x14ac:dyDescent="0.25">
      <c r="A1235" s="10" t="str">
        <f t="shared" si="171"/>
        <v>PERILOGISTIC - BOD PERILOGISTIC LIBERAD0S</v>
      </c>
      <c r="B1235" s="10">
        <f t="shared" si="172"/>
        <v>220095</v>
      </c>
      <c r="C1235" s="10" t="str">
        <f t="shared" si="173"/>
        <v>DERMATOPIC SYNDET HIDRATANTE MM 20 ML</v>
      </c>
      <c r="D1235" s="10">
        <f t="shared" si="176"/>
        <v>62851</v>
      </c>
      <c r="E1235" s="13" t="str">
        <f t="shared" si="177"/>
        <v>30/4/2018</v>
      </c>
      <c r="F1235" s="10">
        <f t="shared" si="178"/>
        <v>1435</v>
      </c>
      <c r="G1235" s="1" t="str">
        <f t="shared" si="174"/>
        <v>220095PERILOGISTIC - BOD PERILOGISTIC LIBERAD0S</v>
      </c>
      <c r="H1235" s="1">
        <f t="shared" si="175"/>
        <v>0</v>
      </c>
      <c r="I1235" s="1" t="str">
        <f t="shared" si="179"/>
        <v>.</v>
      </c>
      <c r="K1235" s="2"/>
      <c r="L1235" s="2"/>
      <c r="M1235" s="2">
        <v>62851</v>
      </c>
      <c r="N1235" s="4">
        <v>43220</v>
      </c>
      <c r="O1235" s="2" t="s">
        <v>470</v>
      </c>
    </row>
    <row r="1236" spans="1:15" ht="11.25" customHeight="1" x14ac:dyDescent="0.25">
      <c r="A1236" s="10" t="str">
        <f t="shared" si="171"/>
        <v>POR FACTURAR - BODEGA POR FACTURAR</v>
      </c>
      <c r="B1236" s="10">
        <f t="shared" si="172"/>
        <v>220095</v>
      </c>
      <c r="C1236" s="10" t="str">
        <f t="shared" si="173"/>
        <v>DERMATOPIC SYNDET HIDRATANTE MM 20 ML</v>
      </c>
      <c r="D1236" s="10">
        <f t="shared" si="176"/>
        <v>0</v>
      </c>
      <c r="E1236" s="13" t="str">
        <f t="shared" si="177"/>
        <v>0</v>
      </c>
      <c r="F1236" s="10" t="str">
        <f t="shared" si="178"/>
        <v/>
      </c>
      <c r="G1236" s="1" t="str">
        <f t="shared" si="174"/>
        <v>220095POR FACTURAR - BODEGA POR FACTURAR</v>
      </c>
      <c r="H1236" s="1" t="str">
        <f t="shared" si="175"/>
        <v>POR FACTURAR - BODEGA POR FACTURAR</v>
      </c>
      <c r="I1236" s="1" t="str">
        <f t="shared" si="179"/>
        <v>.</v>
      </c>
      <c r="K1236" s="2"/>
      <c r="L1236" s="2" t="s">
        <v>33</v>
      </c>
      <c r="M1236" s="2"/>
      <c r="N1236" s="2"/>
      <c r="O1236" s="2"/>
    </row>
    <row r="1237" spans="1:15" ht="11.25" customHeight="1" x14ac:dyDescent="0.25">
      <c r="A1237" s="10" t="str">
        <f t="shared" si="171"/>
        <v>POR FACTURAR - BODEGA POR FACTURAR</v>
      </c>
      <c r="B1237" s="10">
        <f t="shared" si="172"/>
        <v>220095</v>
      </c>
      <c r="C1237" s="10" t="str">
        <f t="shared" si="173"/>
        <v>DERMATOPIC SYNDET HIDRATANTE MM 20 ML</v>
      </c>
      <c r="D1237" s="10">
        <f t="shared" si="176"/>
        <v>61681</v>
      </c>
      <c r="E1237" s="13" t="str">
        <f t="shared" si="177"/>
        <v>31/12/2017</v>
      </c>
      <c r="F1237" s="10">
        <f t="shared" si="178"/>
        <v>40</v>
      </c>
      <c r="G1237" s="1" t="str">
        <f t="shared" si="174"/>
        <v>220095POR FACTURAR - BODEGA POR FACTURAR</v>
      </c>
      <c r="H1237" s="1">
        <f t="shared" si="175"/>
        <v>0</v>
      </c>
      <c r="I1237" s="1" t="str">
        <f t="shared" si="179"/>
        <v>.</v>
      </c>
      <c r="K1237" s="2"/>
      <c r="L1237" s="2"/>
      <c r="M1237" s="2">
        <v>61681</v>
      </c>
      <c r="N1237" s="4">
        <v>43100</v>
      </c>
      <c r="O1237" s="2" t="s">
        <v>106</v>
      </c>
    </row>
    <row r="1238" spans="1:15" ht="11.25" customHeight="1" x14ac:dyDescent="0.25">
      <c r="A1238" s="10" t="str">
        <f t="shared" si="171"/>
        <v>POR FACTURAR - BODEGA POR FACTURAR</v>
      </c>
      <c r="B1238" s="10">
        <f t="shared" si="172"/>
        <v>220095</v>
      </c>
      <c r="C1238" s="10" t="str">
        <f t="shared" si="173"/>
        <v>DERMATOPIC SYNDET HIDRATANTE MM 20 ML</v>
      </c>
      <c r="D1238" s="10">
        <f t="shared" si="176"/>
        <v>62851</v>
      </c>
      <c r="E1238" s="13" t="str">
        <f t="shared" si="177"/>
        <v>30/4/2018</v>
      </c>
      <c r="F1238" s="10">
        <f t="shared" si="178"/>
        <v>395</v>
      </c>
      <c r="G1238" s="1" t="str">
        <f t="shared" si="174"/>
        <v>220095POR FACTURAR - BODEGA POR FACTURAR</v>
      </c>
      <c r="H1238" s="1">
        <f t="shared" si="175"/>
        <v>0</v>
      </c>
      <c r="I1238" s="1" t="str">
        <f t="shared" si="179"/>
        <v>.</v>
      </c>
      <c r="K1238" s="2"/>
      <c r="L1238" s="2"/>
      <c r="M1238" s="2">
        <v>62851</v>
      </c>
      <c r="N1238" s="4">
        <v>43220</v>
      </c>
      <c r="O1238" s="2" t="s">
        <v>471</v>
      </c>
    </row>
    <row r="1239" spans="1:15" ht="11.25" customHeight="1" x14ac:dyDescent="0.25">
      <c r="A1239" s="10" t="str">
        <f t="shared" si="171"/>
        <v>POR FACTURAR - BODEGA POR FACTURAR</v>
      </c>
      <c r="B1239" s="10">
        <f t="shared" si="172"/>
        <v>220097</v>
      </c>
      <c r="C1239" s="10" t="str">
        <f t="shared" si="173"/>
        <v>DERMATOPIC SYNDET HIDRATANTE SACHET 3G</v>
      </c>
      <c r="D1239" s="10">
        <f t="shared" si="176"/>
        <v>0</v>
      </c>
      <c r="E1239" s="13" t="str">
        <f t="shared" si="177"/>
        <v>0</v>
      </c>
      <c r="F1239" s="10" t="str">
        <f t="shared" si="178"/>
        <v/>
      </c>
      <c r="G1239" s="1" t="str">
        <f t="shared" si="174"/>
        <v>220097POR FACTURAR - BODEGA POR FACTURAR</v>
      </c>
      <c r="H1239" s="1">
        <f t="shared" si="175"/>
        <v>0</v>
      </c>
      <c r="I1239" s="1">
        <f t="shared" si="179"/>
        <v>220097</v>
      </c>
      <c r="K1239" s="2" t="s">
        <v>472</v>
      </c>
      <c r="L1239" s="2"/>
      <c r="M1239" s="2"/>
      <c r="N1239" s="2"/>
      <c r="O1239" s="2"/>
    </row>
    <row r="1240" spans="1:15" ht="11.25" customHeight="1" x14ac:dyDescent="0.25">
      <c r="A1240" s="10" t="str">
        <f t="shared" si="171"/>
        <v>OFICINA - BODEGA OFICINA</v>
      </c>
      <c r="B1240" s="10">
        <f t="shared" si="172"/>
        <v>220097</v>
      </c>
      <c r="C1240" s="10" t="str">
        <f t="shared" si="173"/>
        <v>DERMATOPIC SYNDET HIDRATANTE SACHET 3G</v>
      </c>
      <c r="D1240" s="10">
        <f t="shared" si="176"/>
        <v>0</v>
      </c>
      <c r="E1240" s="13" t="str">
        <f t="shared" si="177"/>
        <v>0</v>
      </c>
      <c r="F1240" s="10" t="str">
        <f t="shared" si="178"/>
        <v/>
      </c>
      <c r="G1240" s="1" t="str">
        <f t="shared" si="174"/>
        <v>220097OFICINA - BODEGA OFICINA</v>
      </c>
      <c r="H1240" s="1" t="str">
        <f t="shared" si="175"/>
        <v>OFICINA - BODEGA OFICINA</v>
      </c>
      <c r="I1240" s="1" t="str">
        <f t="shared" si="179"/>
        <v>.</v>
      </c>
      <c r="K1240" s="2"/>
      <c r="L1240" s="2" t="s">
        <v>19</v>
      </c>
      <c r="M1240" s="2"/>
      <c r="N1240" s="2"/>
      <c r="O1240" s="2"/>
    </row>
    <row r="1241" spans="1:15" ht="11.25" customHeight="1" x14ac:dyDescent="0.25">
      <c r="A1241" s="10" t="str">
        <f t="shared" si="171"/>
        <v>OFICINA - BODEGA OFICINA</v>
      </c>
      <c r="B1241" s="10">
        <f t="shared" si="172"/>
        <v>220097</v>
      </c>
      <c r="C1241" s="10" t="str">
        <f t="shared" si="173"/>
        <v>DERMATOPIC SYNDET HIDRATANTE SACHET 3G</v>
      </c>
      <c r="D1241" s="10">
        <f t="shared" si="176"/>
        <v>61454</v>
      </c>
      <c r="E1241" s="13" t="str">
        <f t="shared" si="177"/>
        <v>30/4/2018</v>
      </c>
      <c r="F1241" s="10">
        <f t="shared" si="178"/>
        <v>1970</v>
      </c>
      <c r="G1241" s="1" t="str">
        <f t="shared" si="174"/>
        <v>220097OFICINA - BODEGA OFICINA</v>
      </c>
      <c r="H1241" s="1">
        <f t="shared" si="175"/>
        <v>0</v>
      </c>
      <c r="I1241" s="1" t="str">
        <f t="shared" si="179"/>
        <v>.</v>
      </c>
      <c r="K1241" s="2"/>
      <c r="L1241" s="2"/>
      <c r="M1241" s="2">
        <v>61454</v>
      </c>
      <c r="N1241" s="4">
        <v>43220</v>
      </c>
      <c r="O1241" s="2" t="s">
        <v>473</v>
      </c>
    </row>
    <row r="1242" spans="1:15" ht="11.25" customHeight="1" x14ac:dyDescent="0.25">
      <c r="A1242" s="10" t="str">
        <f t="shared" si="171"/>
        <v>PERILOGISTIC - BOD PERILOGISTIC LIBERAD0S</v>
      </c>
      <c r="B1242" s="10">
        <f t="shared" si="172"/>
        <v>220097</v>
      </c>
      <c r="C1242" s="10" t="str">
        <f t="shared" si="173"/>
        <v>DERMATOPIC SYNDET HIDRATANTE SACHET 3G</v>
      </c>
      <c r="D1242" s="10">
        <f t="shared" si="176"/>
        <v>0</v>
      </c>
      <c r="E1242" s="13" t="str">
        <f t="shared" si="177"/>
        <v>0</v>
      </c>
      <c r="F1242" s="10" t="str">
        <f t="shared" si="178"/>
        <v/>
      </c>
      <c r="G1242" s="1" t="str">
        <f t="shared" si="174"/>
        <v>220097PERILOGISTIC - BOD PERILOGISTIC LIBERAD0S</v>
      </c>
      <c r="H1242" s="1" t="str">
        <f t="shared" si="175"/>
        <v>PERILOGISTIC - BOD PERILOGISTIC LIBERAD0S</v>
      </c>
      <c r="I1242" s="1" t="str">
        <f t="shared" si="179"/>
        <v>.</v>
      </c>
      <c r="K1242" s="2"/>
      <c r="L1242" s="2" t="s">
        <v>30</v>
      </c>
      <c r="M1242" s="2"/>
      <c r="N1242" s="2"/>
      <c r="O1242" s="2"/>
    </row>
    <row r="1243" spans="1:15" ht="11.25" customHeight="1" x14ac:dyDescent="0.25">
      <c r="A1243" s="10" t="str">
        <f t="shared" si="171"/>
        <v>PERILOGISTIC - BOD PERILOGISTIC LIBERAD0S</v>
      </c>
      <c r="B1243" s="10">
        <f t="shared" si="172"/>
        <v>220097</v>
      </c>
      <c r="C1243" s="10" t="str">
        <f t="shared" si="173"/>
        <v>DERMATOPIC SYNDET HIDRATANTE SACHET 3G</v>
      </c>
      <c r="D1243" s="10">
        <f t="shared" si="176"/>
        <v>61454</v>
      </c>
      <c r="E1243" s="13" t="str">
        <f t="shared" si="177"/>
        <v>30/4/2018</v>
      </c>
      <c r="F1243" s="10">
        <f t="shared" si="178"/>
        <v>28000</v>
      </c>
      <c r="G1243" s="1" t="str">
        <f t="shared" si="174"/>
        <v>220097PERILOGISTIC - BOD PERILOGISTIC LIBERAD0S</v>
      </c>
      <c r="H1243" s="1">
        <f t="shared" si="175"/>
        <v>0</v>
      </c>
      <c r="I1243" s="1" t="str">
        <f t="shared" si="179"/>
        <v>.</v>
      </c>
      <c r="K1243" s="2"/>
      <c r="L1243" s="2"/>
      <c r="M1243" s="2">
        <v>61454</v>
      </c>
      <c r="N1243" s="4">
        <v>43220</v>
      </c>
      <c r="O1243" s="2" t="s">
        <v>474</v>
      </c>
    </row>
    <row r="1244" spans="1:15" ht="11.25" customHeight="1" x14ac:dyDescent="0.25">
      <c r="A1244" s="10" t="str">
        <f t="shared" si="171"/>
        <v>PERILOGISTIC - BOD PERILOGISTIC LIBERAD0S</v>
      </c>
      <c r="B1244" s="10">
        <f t="shared" si="172"/>
        <v>220220</v>
      </c>
      <c r="C1244" s="10" t="str">
        <f t="shared" si="173"/>
        <v>CERADERM SPRAY BOV 150 ML</v>
      </c>
      <c r="D1244" s="10">
        <f t="shared" si="176"/>
        <v>0</v>
      </c>
      <c r="E1244" s="13" t="str">
        <f t="shared" si="177"/>
        <v>0</v>
      </c>
      <c r="F1244" s="10" t="str">
        <f t="shared" si="178"/>
        <v/>
      </c>
      <c r="G1244" s="1" t="str">
        <f t="shared" si="174"/>
        <v>220220PERILOGISTIC - BOD PERILOGISTIC LIBERAD0S</v>
      </c>
      <c r="H1244" s="1">
        <f t="shared" si="175"/>
        <v>0</v>
      </c>
      <c r="I1244" s="1">
        <f t="shared" si="179"/>
        <v>220220</v>
      </c>
      <c r="K1244" s="2" t="s">
        <v>475</v>
      </c>
      <c r="L1244" s="2"/>
      <c r="M1244" s="2"/>
      <c r="N1244" s="2"/>
      <c r="O1244" s="2"/>
    </row>
    <row r="1245" spans="1:15" ht="11.25" customHeight="1" x14ac:dyDescent="0.25">
      <c r="A1245" s="10" t="str">
        <f t="shared" si="171"/>
        <v>DUKAY - BODEGA DUKAY</v>
      </c>
      <c r="B1245" s="10">
        <f t="shared" si="172"/>
        <v>220220</v>
      </c>
      <c r="C1245" s="10" t="str">
        <f t="shared" si="173"/>
        <v>CERADERM SPRAY BOV 150 ML</v>
      </c>
      <c r="D1245" s="10">
        <f t="shared" si="176"/>
        <v>0</v>
      </c>
      <c r="E1245" s="13" t="str">
        <f t="shared" si="177"/>
        <v>0</v>
      </c>
      <c r="F1245" s="10" t="str">
        <f t="shared" si="178"/>
        <v/>
      </c>
      <c r="G1245" s="1" t="str">
        <f t="shared" si="174"/>
        <v>220220DUKAY - BODEGA DUKAY</v>
      </c>
      <c r="H1245" s="1" t="str">
        <f t="shared" si="175"/>
        <v>DUKAY - BODEGA DUKAY</v>
      </c>
      <c r="I1245" s="1" t="str">
        <f t="shared" si="179"/>
        <v>.</v>
      </c>
      <c r="K1245" s="2"/>
      <c r="L1245" s="2" t="s">
        <v>361</v>
      </c>
      <c r="M1245" s="2"/>
      <c r="N1245" s="2"/>
      <c r="O1245" s="2"/>
    </row>
    <row r="1246" spans="1:15" ht="11.25" customHeight="1" x14ac:dyDescent="0.25">
      <c r="A1246" s="10" t="str">
        <f t="shared" si="171"/>
        <v>DUKAY - BODEGA DUKAY</v>
      </c>
      <c r="B1246" s="10">
        <f t="shared" si="172"/>
        <v>220220</v>
      </c>
      <c r="C1246" s="10" t="str">
        <f t="shared" si="173"/>
        <v>CERADERM SPRAY BOV 150 ML</v>
      </c>
      <c r="D1246" s="10">
        <f t="shared" si="176"/>
        <v>430316</v>
      </c>
      <c r="E1246" s="13" t="str">
        <f t="shared" si="177"/>
        <v>31/10/2017</v>
      </c>
      <c r="F1246" s="10">
        <f t="shared" si="178"/>
        <v>2152</v>
      </c>
      <c r="G1246" s="1" t="str">
        <f t="shared" si="174"/>
        <v>220220DUKAY - BODEGA DUKAY</v>
      </c>
      <c r="H1246" s="1">
        <f t="shared" si="175"/>
        <v>0</v>
      </c>
      <c r="I1246" s="1" t="str">
        <f t="shared" si="179"/>
        <v>.</v>
      </c>
      <c r="K1246" s="2"/>
      <c r="L1246" s="2"/>
      <c r="M1246" s="2">
        <v>430316</v>
      </c>
      <c r="N1246" s="4">
        <v>43039</v>
      </c>
      <c r="O1246" s="2" t="s">
        <v>476</v>
      </c>
    </row>
    <row r="1247" spans="1:15" ht="11.25" customHeight="1" x14ac:dyDescent="0.25">
      <c r="A1247" s="10" t="str">
        <f t="shared" si="171"/>
        <v>PERILOGISTIC - BOD PERILOGISTIC LIBERAD0S</v>
      </c>
      <c r="B1247" s="10">
        <f t="shared" si="172"/>
        <v>220220</v>
      </c>
      <c r="C1247" s="10" t="str">
        <f t="shared" si="173"/>
        <v>CERADERM SPRAY BOV 150 ML</v>
      </c>
      <c r="D1247" s="10">
        <f t="shared" si="176"/>
        <v>0</v>
      </c>
      <c r="E1247" s="13" t="str">
        <f t="shared" si="177"/>
        <v>0</v>
      </c>
      <c r="F1247" s="10" t="str">
        <f t="shared" si="178"/>
        <v/>
      </c>
      <c r="G1247" s="1" t="str">
        <f t="shared" si="174"/>
        <v>220220PERILOGISTIC - BOD PERILOGISTIC LIBERAD0S</v>
      </c>
      <c r="H1247" s="1" t="str">
        <f t="shared" si="175"/>
        <v>PERILOGISTIC - BOD PERILOGISTIC LIBERAD0S</v>
      </c>
      <c r="I1247" s="1" t="str">
        <f t="shared" si="179"/>
        <v>.</v>
      </c>
      <c r="K1247" s="2"/>
      <c r="L1247" s="2" t="s">
        <v>30</v>
      </c>
      <c r="M1247" s="2"/>
      <c r="N1247" s="2"/>
      <c r="O1247" s="2"/>
    </row>
    <row r="1248" spans="1:15" ht="11.25" customHeight="1" x14ac:dyDescent="0.25">
      <c r="A1248" s="10" t="str">
        <f t="shared" si="171"/>
        <v>PERILOGISTIC - BOD PERILOGISTIC LIBERAD0S</v>
      </c>
      <c r="B1248" s="10">
        <f t="shared" si="172"/>
        <v>220220</v>
      </c>
      <c r="C1248" s="10" t="str">
        <f t="shared" si="173"/>
        <v>CERADERM SPRAY BOV 150 ML</v>
      </c>
      <c r="D1248" s="10">
        <f t="shared" si="176"/>
        <v>430316</v>
      </c>
      <c r="E1248" s="13" t="str">
        <f t="shared" si="177"/>
        <v>31/10/2017</v>
      </c>
      <c r="F1248" s="10">
        <f t="shared" si="178"/>
        <v>462</v>
      </c>
      <c r="G1248" s="1" t="str">
        <f t="shared" si="174"/>
        <v>220220PERILOGISTIC - BOD PERILOGISTIC LIBERAD0S</v>
      </c>
      <c r="H1248" s="1">
        <f t="shared" si="175"/>
        <v>0</v>
      </c>
      <c r="I1248" s="1" t="str">
        <f t="shared" si="179"/>
        <v>.</v>
      </c>
      <c r="K1248" s="2"/>
      <c r="L1248" s="2"/>
      <c r="M1248" s="2">
        <v>430316</v>
      </c>
      <c r="N1248" s="4">
        <v>43039</v>
      </c>
      <c r="O1248" s="2" t="s">
        <v>477</v>
      </c>
    </row>
    <row r="1249" spans="1:15" ht="11.25" customHeight="1" x14ac:dyDescent="0.25">
      <c r="A1249" s="10" t="str">
        <f t="shared" si="171"/>
        <v>PERILOGISTIC03 - BOD PERILOGISTIC DETERIORADOS</v>
      </c>
      <c r="B1249" s="10">
        <f t="shared" si="172"/>
        <v>220220</v>
      </c>
      <c r="C1249" s="10" t="str">
        <f t="shared" si="173"/>
        <v>CERADERM SPRAY BOV 150 ML</v>
      </c>
      <c r="D1249" s="10">
        <f t="shared" si="176"/>
        <v>0</v>
      </c>
      <c r="E1249" s="13" t="str">
        <f t="shared" si="177"/>
        <v>0</v>
      </c>
      <c r="F1249" s="10" t="str">
        <f t="shared" si="178"/>
        <v/>
      </c>
      <c r="G1249" s="1" t="str">
        <f t="shared" si="174"/>
        <v>220220PERILOGISTIC03 - BOD PERILOGISTIC DETERIORADOS</v>
      </c>
      <c r="H1249" s="1" t="str">
        <f t="shared" si="175"/>
        <v>PERILOGISTIC03 - BOD PERILOGISTIC DETERIORADOS</v>
      </c>
      <c r="I1249" s="1" t="str">
        <f t="shared" si="179"/>
        <v>.</v>
      </c>
      <c r="K1249" s="2"/>
      <c r="L1249" s="2" t="s">
        <v>57</v>
      </c>
      <c r="M1249" s="2"/>
      <c r="N1249" s="2"/>
      <c r="O1249" s="2"/>
    </row>
    <row r="1250" spans="1:15" ht="11.25" customHeight="1" x14ac:dyDescent="0.25">
      <c r="A1250" s="10" t="str">
        <f t="shared" si="171"/>
        <v>PERILOGISTIC03 - BOD PERILOGISTIC DETERIORADOS</v>
      </c>
      <c r="B1250" s="10">
        <f t="shared" si="172"/>
        <v>220220</v>
      </c>
      <c r="C1250" s="10" t="str">
        <f t="shared" si="173"/>
        <v>CERADERM SPRAY BOV 150 ML</v>
      </c>
      <c r="D1250" s="10">
        <f t="shared" si="176"/>
        <v>430316</v>
      </c>
      <c r="E1250" s="13" t="str">
        <f t="shared" si="177"/>
        <v>31/10/2017</v>
      </c>
      <c r="F1250" s="10">
        <f t="shared" si="178"/>
        <v>14</v>
      </c>
      <c r="G1250" s="1" t="str">
        <f t="shared" si="174"/>
        <v>220220PERILOGISTIC03 - BOD PERILOGISTIC DETERIORADOS</v>
      </c>
      <c r="H1250" s="1">
        <f t="shared" si="175"/>
        <v>0</v>
      </c>
      <c r="I1250" s="1" t="str">
        <f t="shared" si="179"/>
        <v>.</v>
      </c>
      <c r="K1250" s="2"/>
      <c r="L1250" s="2"/>
      <c r="M1250" s="2">
        <v>430316</v>
      </c>
      <c r="N1250" s="4">
        <v>43039</v>
      </c>
      <c r="O1250" s="2" t="s">
        <v>188</v>
      </c>
    </row>
    <row r="1251" spans="1:15" ht="11.25" customHeight="1" x14ac:dyDescent="0.25">
      <c r="A1251" s="10" t="str">
        <f t="shared" si="171"/>
        <v>PERILOGISTIC04 - BOD PERILOGISTIC CANJE</v>
      </c>
      <c r="B1251" s="10">
        <f t="shared" si="172"/>
        <v>220220</v>
      </c>
      <c r="C1251" s="10" t="str">
        <f t="shared" si="173"/>
        <v>CERADERM SPRAY BOV 150 ML</v>
      </c>
      <c r="D1251" s="10">
        <f t="shared" si="176"/>
        <v>0</v>
      </c>
      <c r="E1251" s="13" t="str">
        <f t="shared" si="177"/>
        <v>0</v>
      </c>
      <c r="F1251" s="10" t="str">
        <f t="shared" si="178"/>
        <v/>
      </c>
      <c r="G1251" s="1" t="str">
        <f t="shared" si="174"/>
        <v>220220PERILOGISTIC04 - BOD PERILOGISTIC CANJE</v>
      </c>
      <c r="H1251" s="1" t="str">
        <f t="shared" si="175"/>
        <v>PERILOGISTIC04 - BOD PERILOGISTIC CANJE</v>
      </c>
      <c r="I1251" s="1" t="str">
        <f t="shared" si="179"/>
        <v>.</v>
      </c>
      <c r="K1251" s="2"/>
      <c r="L1251" s="2" t="s">
        <v>59</v>
      </c>
      <c r="M1251" s="2"/>
      <c r="N1251" s="2"/>
      <c r="O1251" s="2"/>
    </row>
    <row r="1252" spans="1:15" ht="11.25" customHeight="1" x14ac:dyDescent="0.25">
      <c r="A1252" s="10" t="str">
        <f t="shared" si="171"/>
        <v>PERILOGISTIC04 - BOD PERILOGISTIC CANJE</v>
      </c>
      <c r="B1252" s="10">
        <f t="shared" si="172"/>
        <v>220220</v>
      </c>
      <c r="C1252" s="10" t="str">
        <f t="shared" si="173"/>
        <v>CERADERM SPRAY BOV 150 ML</v>
      </c>
      <c r="D1252" s="10">
        <f t="shared" si="176"/>
        <v>430316</v>
      </c>
      <c r="E1252" s="13" t="str">
        <f t="shared" si="177"/>
        <v>31/10/2017</v>
      </c>
      <c r="F1252" s="10">
        <f t="shared" si="178"/>
        <v>1</v>
      </c>
      <c r="G1252" s="1" t="str">
        <f t="shared" si="174"/>
        <v>220220PERILOGISTIC04 - BOD PERILOGISTIC CANJE</v>
      </c>
      <c r="H1252" s="1">
        <f t="shared" si="175"/>
        <v>0</v>
      </c>
      <c r="I1252" s="1" t="str">
        <f t="shared" si="179"/>
        <v>.</v>
      </c>
      <c r="K1252" s="2"/>
      <c r="L1252" s="2"/>
      <c r="M1252" s="2">
        <v>430316</v>
      </c>
      <c r="N1252" s="4">
        <v>43039</v>
      </c>
      <c r="O1252" s="2" t="s">
        <v>53</v>
      </c>
    </row>
    <row r="1253" spans="1:15" ht="11.25" customHeight="1" x14ac:dyDescent="0.25">
      <c r="A1253" s="10" t="str">
        <f t="shared" si="171"/>
        <v>PERILOGISTIC05 - BOD PERILOGISTIC DEVOLUCION</v>
      </c>
      <c r="B1253" s="10">
        <f t="shared" si="172"/>
        <v>220220</v>
      </c>
      <c r="C1253" s="10" t="str">
        <f t="shared" si="173"/>
        <v>CERADERM SPRAY BOV 150 ML</v>
      </c>
      <c r="D1253" s="10">
        <f t="shared" si="176"/>
        <v>0</v>
      </c>
      <c r="E1253" s="13" t="str">
        <f t="shared" si="177"/>
        <v>0</v>
      </c>
      <c r="F1253" s="10" t="str">
        <f t="shared" si="178"/>
        <v/>
      </c>
      <c r="G1253" s="1" t="str">
        <f t="shared" si="174"/>
        <v>220220PERILOGISTIC05 - BOD PERILOGISTIC DEVOLUCION</v>
      </c>
      <c r="H1253" s="1" t="str">
        <f t="shared" si="175"/>
        <v>PERILOGISTIC05 - BOD PERILOGISTIC DEVOLUCION</v>
      </c>
      <c r="I1253" s="1" t="str">
        <f t="shared" si="179"/>
        <v>.</v>
      </c>
      <c r="K1253" s="2"/>
      <c r="L1253" s="2" t="s">
        <v>187</v>
      </c>
      <c r="M1253" s="2"/>
      <c r="N1253" s="2"/>
      <c r="O1253" s="2"/>
    </row>
    <row r="1254" spans="1:15" ht="11.25" customHeight="1" x14ac:dyDescent="0.25">
      <c r="A1254" s="10" t="str">
        <f t="shared" si="171"/>
        <v>PERILOGISTIC05 - BOD PERILOGISTIC DEVOLUCION</v>
      </c>
      <c r="B1254" s="10">
        <f t="shared" si="172"/>
        <v>220220</v>
      </c>
      <c r="C1254" s="10" t="str">
        <f t="shared" si="173"/>
        <v>CERADERM SPRAY BOV 150 ML</v>
      </c>
      <c r="D1254" s="10">
        <f t="shared" si="176"/>
        <v>430316</v>
      </c>
      <c r="E1254" s="13" t="str">
        <f t="shared" si="177"/>
        <v>31/10/2017</v>
      </c>
      <c r="F1254" s="10">
        <f t="shared" si="178"/>
        <v>200</v>
      </c>
      <c r="G1254" s="1" t="str">
        <f t="shared" si="174"/>
        <v>220220PERILOGISTIC05 - BOD PERILOGISTIC DEVOLUCION</v>
      </c>
      <c r="H1254" s="1">
        <f t="shared" si="175"/>
        <v>0</v>
      </c>
      <c r="I1254" s="1" t="str">
        <f t="shared" si="179"/>
        <v>.</v>
      </c>
      <c r="K1254" s="2"/>
      <c r="L1254" s="2"/>
      <c r="M1254" s="2">
        <v>430316</v>
      </c>
      <c r="N1254" s="4">
        <v>43039</v>
      </c>
      <c r="O1254" s="2" t="s">
        <v>239</v>
      </c>
    </row>
    <row r="1255" spans="1:15" ht="11.25" customHeight="1" x14ac:dyDescent="0.25">
      <c r="A1255" s="10" t="str">
        <f t="shared" si="171"/>
        <v>POR FACTURAR - BODEGA POR FACTURAR</v>
      </c>
      <c r="B1255" s="10">
        <f t="shared" si="172"/>
        <v>220220</v>
      </c>
      <c r="C1255" s="10" t="str">
        <f t="shared" si="173"/>
        <v>CERADERM SPRAY BOV 150 ML</v>
      </c>
      <c r="D1255" s="10">
        <f t="shared" si="176"/>
        <v>0</v>
      </c>
      <c r="E1255" s="13" t="str">
        <f t="shared" si="177"/>
        <v>0</v>
      </c>
      <c r="F1255" s="10" t="str">
        <f t="shared" si="178"/>
        <v/>
      </c>
      <c r="G1255" s="1" t="str">
        <f t="shared" si="174"/>
        <v>220220POR FACTURAR - BODEGA POR FACTURAR</v>
      </c>
      <c r="H1255" s="1" t="str">
        <f t="shared" si="175"/>
        <v>POR FACTURAR - BODEGA POR FACTURAR</v>
      </c>
      <c r="I1255" s="1" t="str">
        <f t="shared" si="179"/>
        <v>.</v>
      </c>
      <c r="K1255" s="2"/>
      <c r="L1255" s="2" t="s">
        <v>33</v>
      </c>
      <c r="M1255" s="2"/>
      <c r="N1255" s="2"/>
      <c r="O1255" s="2"/>
    </row>
    <row r="1256" spans="1:15" ht="11.25" customHeight="1" x14ac:dyDescent="0.25">
      <c r="A1256" s="10" t="str">
        <f t="shared" si="171"/>
        <v>POR FACTURAR - BODEGA POR FACTURAR</v>
      </c>
      <c r="B1256" s="10">
        <f t="shared" si="172"/>
        <v>220220</v>
      </c>
      <c r="C1256" s="10" t="str">
        <f t="shared" si="173"/>
        <v>CERADERM SPRAY BOV 150 ML</v>
      </c>
      <c r="D1256" s="10">
        <f t="shared" si="176"/>
        <v>430316</v>
      </c>
      <c r="E1256" s="13" t="str">
        <f t="shared" si="177"/>
        <v>31/10/2017</v>
      </c>
      <c r="F1256" s="10">
        <f t="shared" si="178"/>
        <v>57</v>
      </c>
      <c r="G1256" s="1" t="str">
        <f t="shared" si="174"/>
        <v>220220POR FACTURAR - BODEGA POR FACTURAR</v>
      </c>
      <c r="H1256" s="1">
        <f t="shared" si="175"/>
        <v>0</v>
      </c>
      <c r="I1256" s="1" t="str">
        <f t="shared" si="179"/>
        <v>.</v>
      </c>
      <c r="K1256" s="2"/>
      <c r="L1256" s="2"/>
      <c r="M1256" s="2">
        <v>430316</v>
      </c>
      <c r="N1256" s="4">
        <v>43039</v>
      </c>
      <c r="O1256" s="2" t="s">
        <v>478</v>
      </c>
    </row>
    <row r="1257" spans="1:15" ht="11.25" customHeight="1" x14ac:dyDescent="0.25">
      <c r="A1257" s="10" t="str">
        <f t="shared" si="171"/>
        <v>POR FACTURAR - BODEGA POR FACTURAR</v>
      </c>
      <c r="B1257" s="10">
        <f t="shared" si="172"/>
        <v>220220</v>
      </c>
      <c r="C1257" s="10" t="str">
        <f t="shared" si="173"/>
        <v>CERADERM SPRAY BOV 150 ML</v>
      </c>
      <c r="D1257" s="10">
        <f t="shared" si="176"/>
        <v>430316</v>
      </c>
      <c r="E1257" s="13" t="str">
        <f t="shared" si="177"/>
        <v>31/10/2017</v>
      </c>
      <c r="F1257" s="10">
        <f t="shared" si="178"/>
        <v>1</v>
      </c>
      <c r="G1257" s="1" t="str">
        <f t="shared" si="174"/>
        <v>220220POR FACTURAR - BODEGA POR FACTURAR</v>
      </c>
      <c r="H1257" s="1">
        <f t="shared" si="175"/>
        <v>0</v>
      </c>
      <c r="I1257" s="1" t="str">
        <f t="shared" si="179"/>
        <v>.</v>
      </c>
      <c r="K1257" s="2"/>
      <c r="L1257" s="2"/>
      <c r="M1257" s="2">
        <v>430316</v>
      </c>
      <c r="N1257" s="4">
        <v>43039</v>
      </c>
      <c r="O1257" s="2" t="s">
        <v>53</v>
      </c>
    </row>
    <row r="1258" spans="1:15" ht="11.25" customHeight="1" x14ac:dyDescent="0.25">
      <c r="A1258" s="10" t="str">
        <f t="shared" si="171"/>
        <v>SALA DE VENTAS - BODEGA SALA DE VENTAS</v>
      </c>
      <c r="B1258" s="10">
        <f t="shared" si="172"/>
        <v>220220</v>
      </c>
      <c r="C1258" s="10" t="str">
        <f t="shared" si="173"/>
        <v>CERADERM SPRAY BOV 150 ML</v>
      </c>
      <c r="D1258" s="10">
        <f t="shared" si="176"/>
        <v>0</v>
      </c>
      <c r="E1258" s="13" t="str">
        <f t="shared" si="177"/>
        <v>0</v>
      </c>
      <c r="F1258" s="10" t="str">
        <f t="shared" si="178"/>
        <v/>
      </c>
      <c r="G1258" s="1" t="str">
        <f t="shared" si="174"/>
        <v>220220SALA DE VENTAS - BODEGA SALA DE VENTAS</v>
      </c>
      <c r="H1258" s="1" t="str">
        <f t="shared" si="175"/>
        <v>SALA DE VENTAS - BODEGA SALA DE VENTAS</v>
      </c>
      <c r="I1258" s="1" t="str">
        <f t="shared" si="179"/>
        <v>.</v>
      </c>
      <c r="K1258" s="2"/>
      <c r="L1258" s="2" t="s">
        <v>109</v>
      </c>
      <c r="M1258" s="2"/>
      <c r="N1258" s="2"/>
      <c r="O1258" s="2"/>
    </row>
    <row r="1259" spans="1:15" ht="11.25" customHeight="1" x14ac:dyDescent="0.25">
      <c r="A1259" s="10" t="str">
        <f t="shared" si="171"/>
        <v>SALA DE VENTAS - BODEGA SALA DE VENTAS</v>
      </c>
      <c r="B1259" s="10">
        <f t="shared" si="172"/>
        <v>220220</v>
      </c>
      <c r="C1259" s="10" t="str">
        <f t="shared" si="173"/>
        <v>CERADERM SPRAY BOV 150 ML</v>
      </c>
      <c r="D1259" s="10">
        <f t="shared" si="176"/>
        <v>430316</v>
      </c>
      <c r="E1259" s="13" t="str">
        <f t="shared" si="177"/>
        <v>31/10/2017</v>
      </c>
      <c r="F1259" s="10">
        <f t="shared" si="178"/>
        <v>21</v>
      </c>
      <c r="G1259" s="1" t="str">
        <f t="shared" si="174"/>
        <v>220220SALA DE VENTAS - BODEGA SALA DE VENTAS</v>
      </c>
      <c r="H1259" s="1">
        <f t="shared" si="175"/>
        <v>0</v>
      </c>
      <c r="I1259" s="1" t="str">
        <f t="shared" si="179"/>
        <v>.</v>
      </c>
      <c r="K1259" s="2"/>
      <c r="L1259" s="2"/>
      <c r="M1259" s="2">
        <v>430316</v>
      </c>
      <c r="N1259" s="4">
        <v>43039</v>
      </c>
      <c r="O1259" s="2" t="s">
        <v>108</v>
      </c>
    </row>
    <row r="1260" spans="1:15" ht="11.25" customHeight="1" x14ac:dyDescent="0.25">
      <c r="A1260" s="10" t="str">
        <f t="shared" si="171"/>
        <v>SALA DE VENTAS - BODEGA SALA DE VENTAS</v>
      </c>
      <c r="B1260" s="10">
        <f t="shared" si="172"/>
        <v>220220</v>
      </c>
      <c r="C1260" s="10" t="str">
        <f t="shared" si="173"/>
        <v>CERADERM SPRAY BOV 150 ML</v>
      </c>
      <c r="D1260" s="10">
        <f t="shared" si="176"/>
        <v>0</v>
      </c>
      <c r="E1260" s="13" t="str">
        <f t="shared" si="177"/>
        <v/>
      </c>
      <c r="F1260" s="10" t="str">
        <f t="shared" si="178"/>
        <v/>
      </c>
      <c r="G1260" s="1" t="str">
        <f t="shared" si="174"/>
        <v>220220SALA DE VENTAS - BODEGA SALA DE VENTAS</v>
      </c>
      <c r="H1260" s="1">
        <f t="shared" si="175"/>
        <v>0</v>
      </c>
      <c r="I1260" s="1" t="str">
        <f t="shared" si="179"/>
        <v>.</v>
      </c>
      <c r="K1260" s="2" t="s">
        <v>85</v>
      </c>
      <c r="L1260" s="2"/>
      <c r="M1260" s="2"/>
      <c r="N1260" s="2" t="s">
        <v>479</v>
      </c>
      <c r="O1260" s="2"/>
    </row>
    <row r="1261" spans="1:15" ht="11.25" customHeight="1" x14ac:dyDescent="0.25">
      <c r="A1261" s="10" t="str">
        <f t="shared" si="171"/>
        <v>SALA DE VENTAS - BODEGA SALA DE VENTAS</v>
      </c>
      <c r="B1261" s="10">
        <f t="shared" si="172"/>
        <v>220220</v>
      </c>
      <c r="C1261" s="10" t="str">
        <f t="shared" si="173"/>
        <v>CERADERM SPRAY BOV 150 ML</v>
      </c>
      <c r="D1261" s="10">
        <f t="shared" si="176"/>
        <v>0</v>
      </c>
      <c r="E1261" s="13" t="str">
        <f t="shared" si="177"/>
        <v>0</v>
      </c>
      <c r="F1261" s="10" t="str">
        <f t="shared" si="178"/>
        <v/>
      </c>
      <c r="G1261" s="1" t="str">
        <f t="shared" si="174"/>
        <v>220220SALA DE VENTAS - BODEGA SALA DE VENTAS</v>
      </c>
      <c r="H1261" s="1">
        <f t="shared" si="175"/>
        <v>0</v>
      </c>
      <c r="I1261" s="1" t="str">
        <f t="shared" si="179"/>
        <v>.</v>
      </c>
      <c r="K1261" s="2" t="s">
        <v>0</v>
      </c>
      <c r="L1261" s="2"/>
      <c r="M1261" s="2"/>
      <c r="N1261" s="2"/>
      <c r="O1261" s="2"/>
    </row>
    <row r="1262" spans="1:15" ht="11.25" customHeight="1" x14ac:dyDescent="0.25">
      <c r="A1262" s="10" t="str">
        <f t="shared" si="171"/>
        <v>SALA DE VENTAS - BODEGA SALA DE VENTAS</v>
      </c>
      <c r="B1262" s="10">
        <f t="shared" si="172"/>
        <v>220220</v>
      </c>
      <c r="C1262" s="10" t="str">
        <f t="shared" si="173"/>
        <v>CERADERM SPRAY BOV 150 ML</v>
      </c>
      <c r="D1262" s="10">
        <f t="shared" si="176"/>
        <v>0</v>
      </c>
      <c r="E1262" s="13" t="str">
        <f t="shared" si="177"/>
        <v>0</v>
      </c>
      <c r="F1262" s="10" t="str">
        <f t="shared" si="178"/>
        <v/>
      </c>
      <c r="G1262" s="1" t="str">
        <f t="shared" si="174"/>
        <v>220220SALA DE VENTAS - BODEGA SALA DE VENTAS</v>
      </c>
      <c r="H1262" s="1">
        <f t="shared" si="175"/>
        <v>0</v>
      </c>
      <c r="I1262" s="1" t="str">
        <f t="shared" si="179"/>
        <v>.</v>
      </c>
      <c r="K1262" s="2" t="s">
        <v>1</v>
      </c>
      <c r="L1262" s="2"/>
      <c r="M1262" s="2"/>
      <c r="N1262" s="2"/>
      <c r="O1262" s="2"/>
    </row>
    <row r="1263" spans="1:15" ht="11.25" customHeight="1" x14ac:dyDescent="0.25">
      <c r="A1263" s="10" t="str">
        <f t="shared" si="171"/>
        <v>SALA DE VENTAS - BODEGA SALA DE VENTAS</v>
      </c>
      <c r="B1263" s="10">
        <f t="shared" si="172"/>
        <v>220220</v>
      </c>
      <c r="C1263" s="10" t="str">
        <f t="shared" si="173"/>
        <v>CERADERM SPRAY BOV 150 ML</v>
      </c>
      <c r="D1263" s="10">
        <f t="shared" si="176"/>
        <v>0</v>
      </c>
      <c r="E1263" s="13" t="str">
        <f t="shared" si="177"/>
        <v>0</v>
      </c>
      <c r="F1263" s="10" t="str">
        <f t="shared" si="178"/>
        <v/>
      </c>
      <c r="G1263" s="1" t="str">
        <f t="shared" si="174"/>
        <v>220220SALA DE VENTAS - BODEGA SALA DE VENTAS</v>
      </c>
      <c r="H1263" s="1">
        <f t="shared" si="175"/>
        <v>0</v>
      </c>
      <c r="I1263" s="1" t="str">
        <f t="shared" si="179"/>
        <v>.</v>
      </c>
      <c r="K1263" s="2" t="s">
        <v>2</v>
      </c>
      <c r="L1263" s="2"/>
      <c r="M1263" s="2"/>
      <c r="N1263" s="2"/>
      <c r="O1263" s="2"/>
    </row>
    <row r="1264" spans="1:15" ht="11.25" customHeight="1" x14ac:dyDescent="0.25">
      <c r="A1264" s="10" t="str">
        <f t="shared" si="171"/>
        <v>Bodega</v>
      </c>
      <c r="B1264" s="10">
        <f t="shared" si="172"/>
        <v>220220</v>
      </c>
      <c r="C1264" s="10" t="str">
        <f t="shared" si="173"/>
        <v>CERADERM SPRAY BOV 150 ML</v>
      </c>
      <c r="D1264" s="10">
        <f t="shared" si="176"/>
        <v>0</v>
      </c>
      <c r="E1264" s="13" t="str">
        <f t="shared" si="177"/>
        <v>0</v>
      </c>
      <c r="F1264" s="10" t="str">
        <f t="shared" si="178"/>
        <v/>
      </c>
      <c r="G1264" s="1" t="str">
        <f t="shared" si="174"/>
        <v>220220Bodega</v>
      </c>
      <c r="H1264" s="1" t="str">
        <f t="shared" si="175"/>
        <v>Bodega</v>
      </c>
      <c r="I1264" s="1" t="str">
        <f t="shared" si="179"/>
        <v>.</v>
      </c>
      <c r="K1264" s="2"/>
      <c r="L1264" s="2" t="s">
        <v>4</v>
      </c>
      <c r="M1264" s="2"/>
      <c r="N1264" s="2"/>
      <c r="O1264" s="2"/>
    </row>
    <row r="1265" spans="1:15" ht="11.25" customHeight="1" x14ac:dyDescent="0.25">
      <c r="A1265" s="10" t="str">
        <f t="shared" si="171"/>
        <v>Bodega</v>
      </c>
      <c r="B1265" s="10">
        <f t="shared" si="172"/>
        <v>220220</v>
      </c>
      <c r="C1265" s="10" t="str">
        <f t="shared" si="173"/>
        <v>CERADERM SPRAY BOV 150 ML</v>
      </c>
      <c r="D1265" s="10" t="str">
        <f t="shared" si="176"/>
        <v>Lote</v>
      </c>
      <c r="E1265" s="13" t="str">
        <f t="shared" si="177"/>
        <v/>
      </c>
      <c r="F1265" s="10" t="str">
        <f t="shared" si="178"/>
        <v/>
      </c>
      <c r="G1265" s="1" t="str">
        <f t="shared" si="174"/>
        <v>220220Bodega</v>
      </c>
      <c r="H1265" s="1">
        <f t="shared" si="175"/>
        <v>0</v>
      </c>
      <c r="I1265" s="1" t="str">
        <f t="shared" si="179"/>
        <v>.</v>
      </c>
      <c r="K1265" s="2"/>
      <c r="L1265" s="2"/>
      <c r="M1265" s="2" t="s">
        <v>11</v>
      </c>
      <c r="N1265" s="2" t="s">
        <v>12</v>
      </c>
      <c r="O1265" s="2" t="s">
        <v>13</v>
      </c>
    </row>
    <row r="1266" spans="1:15" ht="11.25" customHeight="1" x14ac:dyDescent="0.25">
      <c r="A1266" s="10" t="str">
        <f t="shared" si="171"/>
        <v>Bodega</v>
      </c>
      <c r="B1266" s="10">
        <f t="shared" si="172"/>
        <v>220073</v>
      </c>
      <c r="C1266" s="10" t="str">
        <f t="shared" si="173"/>
        <v>DAIVOBET GEL TÓPICO 15 G MM</v>
      </c>
      <c r="D1266" s="10">
        <f t="shared" si="176"/>
        <v>0</v>
      </c>
      <c r="E1266" s="13" t="str">
        <f t="shared" si="177"/>
        <v>0</v>
      </c>
      <c r="F1266" s="10" t="str">
        <f t="shared" si="178"/>
        <v/>
      </c>
      <c r="G1266" s="1" t="str">
        <f t="shared" si="174"/>
        <v>220073Bodega</v>
      </c>
      <c r="H1266" s="1">
        <f t="shared" si="175"/>
        <v>0</v>
      </c>
      <c r="I1266" s="1">
        <f t="shared" si="179"/>
        <v>220073</v>
      </c>
      <c r="K1266" s="2" t="s">
        <v>438</v>
      </c>
      <c r="L1266" s="2"/>
      <c r="M1266" s="2"/>
      <c r="N1266" s="2"/>
      <c r="O1266" s="2"/>
    </row>
    <row r="1267" spans="1:15" ht="11.25" customHeight="1" x14ac:dyDescent="0.25">
      <c r="A1267" s="10" t="str">
        <f t="shared" si="171"/>
        <v>OFICINA - BODEGA OFICINA</v>
      </c>
      <c r="B1267" s="10">
        <f t="shared" si="172"/>
        <v>220073</v>
      </c>
      <c r="C1267" s="10" t="str">
        <f t="shared" si="173"/>
        <v>DAIVOBET GEL TÓPICO 15 G MM</v>
      </c>
      <c r="D1267" s="10">
        <f t="shared" si="176"/>
        <v>0</v>
      </c>
      <c r="E1267" s="13" t="str">
        <f t="shared" si="177"/>
        <v>0</v>
      </c>
      <c r="F1267" s="10" t="str">
        <f t="shared" si="178"/>
        <v/>
      </c>
      <c r="G1267" s="1" t="str">
        <f t="shared" si="174"/>
        <v>220073OFICINA - BODEGA OFICINA</v>
      </c>
      <c r="H1267" s="1" t="str">
        <f t="shared" si="175"/>
        <v>OFICINA - BODEGA OFICINA</v>
      </c>
      <c r="I1267" s="1" t="str">
        <f t="shared" si="179"/>
        <v>.</v>
      </c>
      <c r="K1267" s="2"/>
      <c r="L1267" s="2" t="s">
        <v>19</v>
      </c>
      <c r="M1267" s="2"/>
      <c r="N1267" s="2"/>
      <c r="O1267" s="2"/>
    </row>
    <row r="1268" spans="1:15" ht="11.25" customHeight="1" x14ac:dyDescent="0.25">
      <c r="A1268" s="10" t="str">
        <f t="shared" si="171"/>
        <v>OFICINA - BODEGA OFICINA</v>
      </c>
      <c r="B1268" s="10">
        <f t="shared" si="172"/>
        <v>220073</v>
      </c>
      <c r="C1268" s="10" t="str">
        <f t="shared" si="173"/>
        <v>DAIVOBET GEL TÓPICO 15 G MM</v>
      </c>
      <c r="D1268" s="10" t="str">
        <f t="shared" si="176"/>
        <v>A12573C</v>
      </c>
      <c r="E1268" s="13" t="str">
        <f t="shared" si="177"/>
        <v>23/11/2017</v>
      </c>
      <c r="F1268" s="10">
        <f t="shared" si="178"/>
        <v>140</v>
      </c>
      <c r="G1268" s="1" t="str">
        <f t="shared" si="174"/>
        <v>220073OFICINA - BODEGA OFICINA</v>
      </c>
      <c r="H1268" s="1">
        <f t="shared" si="175"/>
        <v>0</v>
      </c>
      <c r="I1268" s="1" t="str">
        <f t="shared" si="179"/>
        <v>.</v>
      </c>
      <c r="K1268" s="2"/>
      <c r="L1268" s="2"/>
      <c r="M1268" s="2" t="s">
        <v>439</v>
      </c>
      <c r="N1268" s="4">
        <v>43062</v>
      </c>
      <c r="O1268" s="2" t="s">
        <v>440</v>
      </c>
    </row>
    <row r="1269" spans="1:15" ht="11.25" customHeight="1" x14ac:dyDescent="0.25">
      <c r="A1269" s="10" t="str">
        <f t="shared" si="171"/>
        <v>PERILOGISTIC - BOD PERILOGISTIC LIBERAD0S</v>
      </c>
      <c r="B1269" s="10">
        <f t="shared" si="172"/>
        <v>220073</v>
      </c>
      <c r="C1269" s="10" t="str">
        <f t="shared" si="173"/>
        <v>DAIVOBET GEL TÓPICO 15 G MM</v>
      </c>
      <c r="D1269" s="10">
        <f t="shared" si="176"/>
        <v>0</v>
      </c>
      <c r="E1269" s="13" t="str">
        <f t="shared" si="177"/>
        <v>0</v>
      </c>
      <c r="F1269" s="10" t="str">
        <f t="shared" si="178"/>
        <v/>
      </c>
      <c r="G1269" s="1" t="str">
        <f t="shared" si="174"/>
        <v>220073PERILOGISTIC - BOD PERILOGISTIC LIBERAD0S</v>
      </c>
      <c r="H1269" s="1" t="str">
        <f t="shared" si="175"/>
        <v>PERILOGISTIC - BOD PERILOGISTIC LIBERAD0S</v>
      </c>
      <c r="I1269" s="1" t="str">
        <f t="shared" si="179"/>
        <v>.</v>
      </c>
      <c r="K1269" s="2"/>
      <c r="L1269" s="2" t="s">
        <v>30</v>
      </c>
      <c r="M1269" s="2"/>
      <c r="N1269" s="2"/>
      <c r="O1269" s="2"/>
    </row>
    <row r="1270" spans="1:15" ht="11.25" customHeight="1" x14ac:dyDescent="0.25">
      <c r="A1270" s="10" t="str">
        <f t="shared" si="171"/>
        <v>PERILOGISTIC - BOD PERILOGISTIC LIBERAD0S</v>
      </c>
      <c r="B1270" s="10">
        <f t="shared" si="172"/>
        <v>220073</v>
      </c>
      <c r="C1270" s="10" t="str">
        <f t="shared" si="173"/>
        <v>DAIVOBET GEL TÓPICO 15 G MM</v>
      </c>
      <c r="D1270" s="10" t="str">
        <f t="shared" si="176"/>
        <v>A12573C</v>
      </c>
      <c r="E1270" s="13" t="str">
        <f t="shared" si="177"/>
        <v>23/11/2017</v>
      </c>
      <c r="F1270" s="10">
        <f t="shared" si="178"/>
        <v>1728</v>
      </c>
      <c r="G1270" s="1" t="str">
        <f t="shared" si="174"/>
        <v>220073PERILOGISTIC - BOD PERILOGISTIC LIBERAD0S</v>
      </c>
      <c r="H1270" s="1">
        <f t="shared" si="175"/>
        <v>0</v>
      </c>
      <c r="I1270" s="1" t="str">
        <f t="shared" si="179"/>
        <v>.</v>
      </c>
      <c r="K1270" s="2"/>
      <c r="L1270" s="2"/>
      <c r="M1270" s="2" t="s">
        <v>439</v>
      </c>
      <c r="N1270" s="4">
        <v>43062</v>
      </c>
      <c r="O1270" s="2" t="s">
        <v>441</v>
      </c>
    </row>
    <row r="1271" spans="1:15" ht="11.25" customHeight="1" x14ac:dyDescent="0.25">
      <c r="A1271" s="10" t="str">
        <f t="shared" si="171"/>
        <v>PERILOGISTIC01 - BOD PERILOGISTIC BAJA</v>
      </c>
      <c r="B1271" s="10">
        <f t="shared" si="172"/>
        <v>220073</v>
      </c>
      <c r="C1271" s="10" t="str">
        <f t="shared" si="173"/>
        <v>DAIVOBET GEL TÓPICO 15 G MM</v>
      </c>
      <c r="D1271" s="10">
        <f t="shared" si="176"/>
        <v>0</v>
      </c>
      <c r="E1271" s="13" t="str">
        <f t="shared" si="177"/>
        <v>0</v>
      </c>
      <c r="F1271" s="10" t="str">
        <f t="shared" si="178"/>
        <v/>
      </c>
      <c r="G1271" s="1" t="str">
        <f t="shared" si="174"/>
        <v>220073PERILOGISTIC01 - BOD PERILOGISTIC BAJA</v>
      </c>
      <c r="H1271" s="1" t="str">
        <f t="shared" si="175"/>
        <v>PERILOGISTIC01 - BOD PERILOGISTIC BAJA</v>
      </c>
      <c r="I1271" s="1" t="str">
        <f t="shared" si="179"/>
        <v>.</v>
      </c>
      <c r="K1271" s="2"/>
      <c r="L1271" s="2" t="s">
        <v>52</v>
      </c>
      <c r="M1271" s="2"/>
      <c r="N1271" s="2"/>
      <c r="O1271" s="2"/>
    </row>
    <row r="1272" spans="1:15" ht="11.25" customHeight="1" x14ac:dyDescent="0.25">
      <c r="A1272" s="10" t="str">
        <f t="shared" si="171"/>
        <v>PERILOGISTIC01 - BOD PERILOGISTIC BAJA</v>
      </c>
      <c r="B1272" s="10">
        <f t="shared" si="172"/>
        <v>220073</v>
      </c>
      <c r="C1272" s="10" t="str">
        <f t="shared" si="173"/>
        <v>DAIVOBET GEL TÓPICO 15 G MM</v>
      </c>
      <c r="D1272" s="10" t="str">
        <f t="shared" si="176"/>
        <v>DH7371E</v>
      </c>
      <c r="E1272" s="13" t="str">
        <f t="shared" si="177"/>
        <v>19/4/2016</v>
      </c>
      <c r="F1272" s="10">
        <f t="shared" si="178"/>
        <v>16</v>
      </c>
      <c r="G1272" s="1" t="str">
        <f t="shared" si="174"/>
        <v>220073PERILOGISTIC01 - BOD PERILOGISTIC BAJA</v>
      </c>
      <c r="H1272" s="1">
        <f t="shared" si="175"/>
        <v>0</v>
      </c>
      <c r="I1272" s="1" t="str">
        <f t="shared" si="179"/>
        <v>.</v>
      </c>
      <c r="K1272" s="2"/>
      <c r="L1272" s="2"/>
      <c r="M1272" s="2" t="s">
        <v>442</v>
      </c>
      <c r="N1272" s="4">
        <v>42479</v>
      </c>
      <c r="O1272" s="2" t="s">
        <v>173</v>
      </c>
    </row>
    <row r="1273" spans="1:15" ht="11.25" customHeight="1" x14ac:dyDescent="0.25">
      <c r="A1273" s="10" t="str">
        <f t="shared" si="171"/>
        <v>PERILOGISTIC01 - BOD PERILOGISTIC BAJA</v>
      </c>
      <c r="B1273" s="10">
        <f t="shared" si="172"/>
        <v>220073</v>
      </c>
      <c r="C1273" s="10" t="str">
        <f t="shared" si="173"/>
        <v>DAIVOBET GEL TÓPICO 15 G MM</v>
      </c>
      <c r="D1273" s="10" t="str">
        <f t="shared" si="176"/>
        <v>DH9597A</v>
      </c>
      <c r="E1273" s="13" t="str">
        <f t="shared" si="177"/>
        <v>18/8/2016</v>
      </c>
      <c r="F1273" s="10">
        <f t="shared" si="178"/>
        <v>1</v>
      </c>
      <c r="G1273" s="1" t="str">
        <f t="shared" si="174"/>
        <v>220073PERILOGISTIC01 - BOD PERILOGISTIC BAJA</v>
      </c>
      <c r="H1273" s="1">
        <f t="shared" si="175"/>
        <v>0</v>
      </c>
      <c r="I1273" s="1" t="str">
        <f t="shared" si="179"/>
        <v>.</v>
      </c>
      <c r="K1273" s="2"/>
      <c r="L1273" s="2"/>
      <c r="M1273" s="2" t="s">
        <v>443</v>
      </c>
      <c r="N1273" s="4">
        <v>42600</v>
      </c>
      <c r="O1273" s="2" t="s">
        <v>53</v>
      </c>
    </row>
    <row r="1274" spans="1:15" ht="11.25" customHeight="1" x14ac:dyDescent="0.25">
      <c r="A1274" s="10" t="str">
        <f t="shared" si="171"/>
        <v>PERILOGISTIC01 - BOD PERILOGISTIC BAJA</v>
      </c>
      <c r="B1274" s="10">
        <f t="shared" si="172"/>
        <v>220075</v>
      </c>
      <c r="C1274" s="10" t="str">
        <f t="shared" si="173"/>
        <v>FUCIDIN INTERTULLE APOSITO SOBRE X 10 UNID</v>
      </c>
      <c r="D1274" s="10">
        <f t="shared" si="176"/>
        <v>0</v>
      </c>
      <c r="E1274" s="13" t="str">
        <f t="shared" si="177"/>
        <v>0</v>
      </c>
      <c r="F1274" s="10" t="str">
        <f t="shared" si="178"/>
        <v/>
      </c>
      <c r="G1274" s="1" t="str">
        <f t="shared" si="174"/>
        <v>220075PERILOGISTIC01 - BOD PERILOGISTIC BAJA</v>
      </c>
      <c r="H1274" s="1">
        <f t="shared" si="175"/>
        <v>0</v>
      </c>
      <c r="I1274" s="1">
        <f t="shared" si="179"/>
        <v>220075</v>
      </c>
      <c r="K1274" s="2" t="s">
        <v>444</v>
      </c>
      <c r="L1274" s="2"/>
      <c r="M1274" s="2"/>
      <c r="N1274" s="2"/>
      <c r="O1274" s="2"/>
    </row>
    <row r="1275" spans="1:15" ht="11.25" customHeight="1" x14ac:dyDescent="0.25">
      <c r="A1275" s="10" t="str">
        <f t="shared" si="171"/>
        <v>BODCUA - CUARENTENA PHARMA ISA</v>
      </c>
      <c r="B1275" s="10">
        <f t="shared" si="172"/>
        <v>220075</v>
      </c>
      <c r="C1275" s="10" t="str">
        <f t="shared" si="173"/>
        <v>FUCIDIN INTERTULLE APOSITO SOBRE X 10 UNID</v>
      </c>
      <c r="D1275" s="10">
        <f t="shared" si="176"/>
        <v>0</v>
      </c>
      <c r="E1275" s="13" t="str">
        <f t="shared" si="177"/>
        <v>0</v>
      </c>
      <c r="F1275" s="10" t="str">
        <f t="shared" si="178"/>
        <v/>
      </c>
      <c r="G1275" s="1" t="str">
        <f t="shared" si="174"/>
        <v>220075BODCUA - CUARENTENA PHARMA ISA</v>
      </c>
      <c r="H1275" s="1" t="str">
        <f t="shared" si="175"/>
        <v>BODCUA - CUARENTENA PHARMA ISA</v>
      </c>
      <c r="I1275" s="1" t="str">
        <f t="shared" si="179"/>
        <v>.</v>
      </c>
      <c r="K1275" s="2"/>
      <c r="L1275" s="2" t="s">
        <v>37</v>
      </c>
      <c r="M1275" s="2"/>
      <c r="N1275" s="2"/>
      <c r="O1275" s="2"/>
    </row>
    <row r="1276" spans="1:15" ht="11.25" customHeight="1" x14ac:dyDescent="0.25">
      <c r="A1276" s="10" t="str">
        <f t="shared" si="171"/>
        <v>BODCUA - CUARENTENA PHARMA ISA</v>
      </c>
      <c r="B1276" s="10">
        <f t="shared" si="172"/>
        <v>220075</v>
      </c>
      <c r="C1276" s="10" t="str">
        <f t="shared" si="173"/>
        <v>FUCIDIN INTERTULLE APOSITO SOBRE X 10 UNID</v>
      </c>
      <c r="D1276" s="10" t="str">
        <f t="shared" si="176"/>
        <v>A10906</v>
      </c>
      <c r="E1276" s="13" t="str">
        <f t="shared" si="177"/>
        <v>17/9/2018</v>
      </c>
      <c r="F1276" s="10">
        <f t="shared" si="178"/>
        <v>1500</v>
      </c>
      <c r="G1276" s="1" t="str">
        <f t="shared" si="174"/>
        <v>220075BODCUA - CUARENTENA PHARMA ISA</v>
      </c>
      <c r="H1276" s="1">
        <f t="shared" si="175"/>
        <v>0</v>
      </c>
      <c r="I1276" s="1" t="str">
        <f t="shared" si="179"/>
        <v>.</v>
      </c>
      <c r="K1276" s="2"/>
      <c r="L1276" s="2"/>
      <c r="M1276" s="2" t="s">
        <v>445</v>
      </c>
      <c r="N1276" s="4">
        <v>43360</v>
      </c>
      <c r="O1276" s="2" t="s">
        <v>446</v>
      </c>
    </row>
    <row r="1277" spans="1:15" ht="11.25" customHeight="1" x14ac:dyDescent="0.25">
      <c r="A1277" s="10" t="str">
        <f t="shared" si="171"/>
        <v>OFICINA - BODEGA OFICINA</v>
      </c>
      <c r="B1277" s="10">
        <f t="shared" si="172"/>
        <v>220075</v>
      </c>
      <c r="C1277" s="10" t="str">
        <f t="shared" si="173"/>
        <v>FUCIDIN INTERTULLE APOSITO SOBRE X 10 UNID</v>
      </c>
      <c r="D1277" s="10">
        <f t="shared" si="176"/>
        <v>0</v>
      </c>
      <c r="E1277" s="13" t="str">
        <f t="shared" si="177"/>
        <v>0</v>
      </c>
      <c r="F1277" s="10" t="str">
        <f t="shared" si="178"/>
        <v/>
      </c>
      <c r="G1277" s="1" t="str">
        <f t="shared" si="174"/>
        <v>220075OFICINA - BODEGA OFICINA</v>
      </c>
      <c r="H1277" s="1" t="str">
        <f t="shared" si="175"/>
        <v>OFICINA - BODEGA OFICINA</v>
      </c>
      <c r="I1277" s="1" t="str">
        <f t="shared" si="179"/>
        <v>.</v>
      </c>
      <c r="K1277" s="2"/>
      <c r="L1277" s="2" t="s">
        <v>19</v>
      </c>
      <c r="M1277" s="2"/>
      <c r="N1277" s="2"/>
      <c r="O1277" s="2"/>
    </row>
    <row r="1278" spans="1:15" ht="11.25" customHeight="1" x14ac:dyDescent="0.25">
      <c r="A1278" s="10" t="str">
        <f t="shared" si="171"/>
        <v>OFICINA - BODEGA OFICINA</v>
      </c>
      <c r="B1278" s="10">
        <f t="shared" si="172"/>
        <v>220075</v>
      </c>
      <c r="C1278" s="10" t="str">
        <f t="shared" si="173"/>
        <v>FUCIDIN INTERTULLE APOSITO SOBRE X 10 UNID</v>
      </c>
      <c r="D1278" s="10" t="str">
        <f t="shared" si="176"/>
        <v>A10906</v>
      </c>
      <c r="E1278" s="13" t="str">
        <f t="shared" si="177"/>
        <v>17/9/2018</v>
      </c>
      <c r="F1278" s="10">
        <f t="shared" si="178"/>
        <v>131</v>
      </c>
      <c r="G1278" s="1" t="str">
        <f t="shared" si="174"/>
        <v>220075OFICINA - BODEGA OFICINA</v>
      </c>
      <c r="H1278" s="1">
        <f t="shared" si="175"/>
        <v>0</v>
      </c>
      <c r="I1278" s="1" t="str">
        <f t="shared" si="179"/>
        <v>.</v>
      </c>
      <c r="K1278" s="2"/>
      <c r="L1278" s="2"/>
      <c r="M1278" s="2" t="s">
        <v>445</v>
      </c>
      <c r="N1278" s="4">
        <v>43360</v>
      </c>
      <c r="O1278" s="2" t="s">
        <v>289</v>
      </c>
    </row>
    <row r="1279" spans="1:15" ht="11.25" customHeight="1" x14ac:dyDescent="0.25">
      <c r="A1279" s="10" t="str">
        <f t="shared" si="171"/>
        <v>OFICINA - BODEGA OFICINA</v>
      </c>
      <c r="B1279" s="10">
        <f t="shared" si="172"/>
        <v>220075</v>
      </c>
      <c r="C1279" s="10" t="str">
        <f t="shared" si="173"/>
        <v>FUCIDIN INTERTULLE APOSITO SOBRE X 10 UNID</v>
      </c>
      <c r="D1279" s="10" t="str">
        <f t="shared" si="176"/>
        <v>A18436</v>
      </c>
      <c r="E1279" s="13" t="str">
        <f t="shared" si="177"/>
        <v>30/4/2019</v>
      </c>
      <c r="F1279" s="10">
        <f t="shared" si="178"/>
        <v>4</v>
      </c>
      <c r="G1279" s="1" t="str">
        <f t="shared" si="174"/>
        <v>220075OFICINA - BODEGA OFICINA</v>
      </c>
      <c r="H1279" s="1">
        <f t="shared" si="175"/>
        <v>0</v>
      </c>
      <c r="I1279" s="1" t="str">
        <f t="shared" si="179"/>
        <v>.</v>
      </c>
      <c r="K1279" s="2"/>
      <c r="L1279" s="2"/>
      <c r="M1279" s="2" t="s">
        <v>447</v>
      </c>
      <c r="N1279" s="4">
        <v>43585</v>
      </c>
      <c r="O1279" s="2" t="s">
        <v>54</v>
      </c>
    </row>
    <row r="1280" spans="1:15" ht="11.25" customHeight="1" x14ac:dyDescent="0.25">
      <c r="A1280" s="10" t="str">
        <f t="shared" si="171"/>
        <v>PERILOGISTIC - BOD PERILOGISTIC LIBERAD0S</v>
      </c>
      <c r="B1280" s="10">
        <f t="shared" si="172"/>
        <v>220075</v>
      </c>
      <c r="C1280" s="10" t="str">
        <f t="shared" si="173"/>
        <v>FUCIDIN INTERTULLE APOSITO SOBRE X 10 UNID</v>
      </c>
      <c r="D1280" s="10">
        <f t="shared" si="176"/>
        <v>0</v>
      </c>
      <c r="E1280" s="13" t="str">
        <f t="shared" si="177"/>
        <v>0</v>
      </c>
      <c r="F1280" s="10" t="str">
        <f t="shared" si="178"/>
        <v/>
      </c>
      <c r="G1280" s="1" t="str">
        <f t="shared" si="174"/>
        <v>220075PERILOGISTIC - BOD PERILOGISTIC LIBERAD0S</v>
      </c>
      <c r="H1280" s="1" t="str">
        <f t="shared" si="175"/>
        <v>PERILOGISTIC - BOD PERILOGISTIC LIBERAD0S</v>
      </c>
      <c r="I1280" s="1" t="str">
        <f t="shared" si="179"/>
        <v>.</v>
      </c>
      <c r="K1280" s="2"/>
      <c r="L1280" s="2" t="s">
        <v>30</v>
      </c>
      <c r="M1280" s="2"/>
      <c r="N1280" s="2"/>
      <c r="O1280" s="2"/>
    </row>
    <row r="1281" spans="1:15" ht="11.25" customHeight="1" x14ac:dyDescent="0.25">
      <c r="A1281" s="10" t="str">
        <f t="shared" si="171"/>
        <v>PERILOGISTIC - BOD PERILOGISTIC LIBERAD0S</v>
      </c>
      <c r="B1281" s="10">
        <f t="shared" si="172"/>
        <v>220075</v>
      </c>
      <c r="C1281" s="10" t="str">
        <f t="shared" si="173"/>
        <v>FUCIDIN INTERTULLE APOSITO SOBRE X 10 UNID</v>
      </c>
      <c r="D1281" s="10" t="str">
        <f t="shared" si="176"/>
        <v>A10906</v>
      </c>
      <c r="E1281" s="13" t="str">
        <f t="shared" si="177"/>
        <v>17/9/2018</v>
      </c>
      <c r="F1281" s="10">
        <f t="shared" si="178"/>
        <v>1857</v>
      </c>
      <c r="G1281" s="1" t="str">
        <f t="shared" si="174"/>
        <v>220075PERILOGISTIC - BOD PERILOGISTIC LIBERAD0S</v>
      </c>
      <c r="H1281" s="1">
        <f t="shared" si="175"/>
        <v>0</v>
      </c>
      <c r="I1281" s="1" t="str">
        <f t="shared" si="179"/>
        <v>.</v>
      </c>
      <c r="K1281" s="2"/>
      <c r="L1281" s="2"/>
      <c r="M1281" s="2" t="s">
        <v>445</v>
      </c>
      <c r="N1281" s="4">
        <v>43360</v>
      </c>
      <c r="O1281" s="2" t="s">
        <v>448</v>
      </c>
    </row>
    <row r="1282" spans="1:15" ht="11.25" customHeight="1" x14ac:dyDescent="0.25">
      <c r="A1282" s="10" t="str">
        <f t="shared" si="171"/>
        <v>PERILOGISTIC - BOD PERILOGISTIC LIBERAD0S</v>
      </c>
      <c r="B1282" s="10">
        <f t="shared" si="172"/>
        <v>220075</v>
      </c>
      <c r="C1282" s="10" t="str">
        <f t="shared" si="173"/>
        <v>FUCIDIN INTERTULLE APOSITO SOBRE X 10 UNID</v>
      </c>
      <c r="D1282" s="10" t="str">
        <f t="shared" si="176"/>
        <v>A18436</v>
      </c>
      <c r="E1282" s="13" t="str">
        <f t="shared" si="177"/>
        <v>30/4/2019</v>
      </c>
      <c r="F1282" s="10">
        <f t="shared" si="178"/>
        <v>1410</v>
      </c>
      <c r="G1282" s="1" t="str">
        <f t="shared" si="174"/>
        <v>220075PERILOGISTIC - BOD PERILOGISTIC LIBERAD0S</v>
      </c>
      <c r="H1282" s="1">
        <f t="shared" si="175"/>
        <v>0</v>
      </c>
      <c r="I1282" s="1" t="str">
        <f t="shared" si="179"/>
        <v>.</v>
      </c>
      <c r="K1282" s="2"/>
      <c r="L1282" s="2"/>
      <c r="M1282" s="2" t="s">
        <v>447</v>
      </c>
      <c r="N1282" s="4">
        <v>43585</v>
      </c>
      <c r="O1282" s="2" t="s">
        <v>449</v>
      </c>
    </row>
    <row r="1283" spans="1:15" ht="11.25" customHeight="1" x14ac:dyDescent="0.25">
      <c r="A1283" s="10" t="str">
        <f t="shared" si="171"/>
        <v>PERILOGISTIC01 - BOD PERILOGISTIC BAJA</v>
      </c>
      <c r="B1283" s="10">
        <f t="shared" si="172"/>
        <v>220075</v>
      </c>
      <c r="C1283" s="10" t="str">
        <f t="shared" si="173"/>
        <v>FUCIDIN INTERTULLE APOSITO SOBRE X 10 UNID</v>
      </c>
      <c r="D1283" s="10">
        <f t="shared" si="176"/>
        <v>0</v>
      </c>
      <c r="E1283" s="13" t="str">
        <f t="shared" si="177"/>
        <v>0</v>
      </c>
      <c r="F1283" s="10" t="str">
        <f t="shared" si="178"/>
        <v/>
      </c>
      <c r="G1283" s="1" t="str">
        <f t="shared" si="174"/>
        <v>220075PERILOGISTIC01 - BOD PERILOGISTIC BAJA</v>
      </c>
      <c r="H1283" s="1" t="str">
        <f t="shared" si="175"/>
        <v>PERILOGISTIC01 - BOD PERILOGISTIC BAJA</v>
      </c>
      <c r="I1283" s="1" t="str">
        <f t="shared" si="179"/>
        <v>.</v>
      </c>
      <c r="K1283" s="2"/>
      <c r="L1283" s="2" t="s">
        <v>52</v>
      </c>
      <c r="M1283" s="2"/>
      <c r="N1283" s="2"/>
      <c r="O1283" s="2"/>
    </row>
    <row r="1284" spans="1:15" ht="11.25" customHeight="1" x14ac:dyDescent="0.25">
      <c r="A1284" s="10" t="str">
        <f t="shared" si="171"/>
        <v>PERILOGISTIC01 - BOD PERILOGISTIC BAJA</v>
      </c>
      <c r="B1284" s="10">
        <f t="shared" si="172"/>
        <v>220075</v>
      </c>
      <c r="C1284" s="10" t="str">
        <f t="shared" si="173"/>
        <v>FUCIDIN INTERTULLE APOSITO SOBRE X 10 UNID</v>
      </c>
      <c r="D1284" s="10" t="str">
        <f t="shared" si="176"/>
        <v>DH1108</v>
      </c>
      <c r="E1284" s="13" t="str">
        <f t="shared" si="177"/>
        <v>31/5/2016</v>
      </c>
      <c r="F1284" s="10">
        <f t="shared" si="178"/>
        <v>4</v>
      </c>
      <c r="G1284" s="1" t="str">
        <f t="shared" si="174"/>
        <v>220075PERILOGISTIC01 - BOD PERILOGISTIC BAJA</v>
      </c>
      <c r="H1284" s="1">
        <f t="shared" si="175"/>
        <v>0</v>
      </c>
      <c r="I1284" s="1" t="str">
        <f t="shared" si="179"/>
        <v>.</v>
      </c>
      <c r="K1284" s="2"/>
      <c r="L1284" s="2"/>
      <c r="M1284" s="2" t="s">
        <v>450</v>
      </c>
      <c r="N1284" s="4">
        <v>42521</v>
      </c>
      <c r="O1284" s="2" t="s">
        <v>54</v>
      </c>
    </row>
    <row r="1285" spans="1:15" ht="11.25" customHeight="1" x14ac:dyDescent="0.25">
      <c r="A1285" s="10" t="str">
        <f t="shared" si="171"/>
        <v>POR FACTURAR - BODEGA POR FACTURAR</v>
      </c>
      <c r="B1285" s="10">
        <f t="shared" si="172"/>
        <v>220075</v>
      </c>
      <c r="C1285" s="10" t="str">
        <f t="shared" si="173"/>
        <v>FUCIDIN INTERTULLE APOSITO SOBRE X 10 UNID</v>
      </c>
      <c r="D1285" s="10">
        <f t="shared" si="176"/>
        <v>0</v>
      </c>
      <c r="E1285" s="13" t="str">
        <f t="shared" si="177"/>
        <v>0</v>
      </c>
      <c r="F1285" s="10" t="str">
        <f t="shared" si="178"/>
        <v/>
      </c>
      <c r="G1285" s="1" t="str">
        <f t="shared" si="174"/>
        <v>220075POR FACTURAR - BODEGA POR FACTURAR</v>
      </c>
      <c r="H1285" s="1" t="str">
        <f t="shared" si="175"/>
        <v>POR FACTURAR - BODEGA POR FACTURAR</v>
      </c>
      <c r="I1285" s="1" t="str">
        <f t="shared" si="179"/>
        <v>.</v>
      </c>
      <c r="K1285" s="2"/>
      <c r="L1285" s="2" t="s">
        <v>33</v>
      </c>
      <c r="M1285" s="2"/>
      <c r="N1285" s="2"/>
      <c r="O1285" s="2"/>
    </row>
    <row r="1286" spans="1:15" ht="11.25" customHeight="1" x14ac:dyDescent="0.25">
      <c r="A1286" s="10" t="str">
        <f t="shared" si="171"/>
        <v>POR FACTURAR - BODEGA POR FACTURAR</v>
      </c>
      <c r="B1286" s="10">
        <f t="shared" si="172"/>
        <v>220075</v>
      </c>
      <c r="C1286" s="10" t="str">
        <f t="shared" si="173"/>
        <v>FUCIDIN INTERTULLE APOSITO SOBRE X 10 UNID</v>
      </c>
      <c r="D1286" s="10" t="str">
        <f t="shared" si="176"/>
        <v>A10906</v>
      </c>
      <c r="E1286" s="13" t="str">
        <f t="shared" si="177"/>
        <v>17/9/2018</v>
      </c>
      <c r="F1286" s="10">
        <f t="shared" si="178"/>
        <v>56</v>
      </c>
      <c r="G1286" s="1" t="str">
        <f t="shared" si="174"/>
        <v>220075POR FACTURAR - BODEGA POR FACTURAR</v>
      </c>
      <c r="H1286" s="1">
        <f t="shared" si="175"/>
        <v>0</v>
      </c>
      <c r="I1286" s="1" t="str">
        <f t="shared" si="179"/>
        <v>.</v>
      </c>
      <c r="K1286" s="2"/>
      <c r="L1286" s="2"/>
      <c r="M1286" s="2" t="s">
        <v>445</v>
      </c>
      <c r="N1286" s="4">
        <v>43360</v>
      </c>
      <c r="O1286" s="2" t="s">
        <v>451</v>
      </c>
    </row>
    <row r="1287" spans="1:15" ht="11.25" customHeight="1" x14ac:dyDescent="0.25">
      <c r="A1287" s="10" t="str">
        <f t="shared" si="171"/>
        <v>POR FACTURAR - BODEGA POR FACTURAR</v>
      </c>
      <c r="B1287" s="10">
        <f t="shared" si="172"/>
        <v>220076</v>
      </c>
      <c r="C1287" s="10" t="str">
        <f t="shared" si="173"/>
        <v>FUCIDIN UNGUENTO 2% 15 GR</v>
      </c>
      <c r="D1287" s="10">
        <f t="shared" si="176"/>
        <v>0</v>
      </c>
      <c r="E1287" s="13" t="str">
        <f t="shared" si="177"/>
        <v>0</v>
      </c>
      <c r="F1287" s="10" t="str">
        <f t="shared" si="178"/>
        <v/>
      </c>
      <c r="G1287" s="1" t="str">
        <f t="shared" si="174"/>
        <v>220076POR FACTURAR - BODEGA POR FACTURAR</v>
      </c>
      <c r="H1287" s="1">
        <f t="shared" si="175"/>
        <v>0</v>
      </c>
      <c r="I1287" s="1">
        <f t="shared" si="179"/>
        <v>220076</v>
      </c>
      <c r="K1287" s="2" t="s">
        <v>452</v>
      </c>
      <c r="L1287" s="2"/>
      <c r="M1287" s="2"/>
      <c r="N1287" s="2"/>
      <c r="O1287" s="2"/>
    </row>
    <row r="1288" spans="1:15" ht="11.25" customHeight="1" x14ac:dyDescent="0.25">
      <c r="A1288" s="10" t="str">
        <f t="shared" ref="A1288:A1351" si="180">IF(H1288=0,A1287,H1288)</f>
        <v>PERILOGISTIC - BOD PERILOGISTIC LIBERAD0S</v>
      </c>
      <c r="B1288" s="10">
        <f t="shared" ref="B1288:B1351" si="181">IF(I1288=".",B1287,I1288)</f>
        <v>220076</v>
      </c>
      <c r="C1288" s="10" t="str">
        <f t="shared" ref="C1288:C1351" si="182">UPPER(IF(I1288=".",C1287,MID(K1288,13,80)))</f>
        <v>FUCIDIN UNGUENTO 2% 15 GR</v>
      </c>
      <c r="D1288" s="10">
        <f t="shared" si="176"/>
        <v>0</v>
      </c>
      <c r="E1288" s="13" t="str">
        <f t="shared" si="177"/>
        <v>0</v>
      </c>
      <c r="F1288" s="10" t="str">
        <f t="shared" si="178"/>
        <v/>
      </c>
      <c r="G1288" s="1" t="str">
        <f t="shared" ref="G1288:G1351" si="183">+B1288&amp;A1288</f>
        <v>220076PERILOGISTIC - BOD PERILOGISTIC LIBERAD0S</v>
      </c>
      <c r="H1288" s="1" t="str">
        <f t="shared" ref="H1288:H1351" si="184">+L1288</f>
        <v>PERILOGISTIC - BOD PERILOGISTIC LIBERAD0S</v>
      </c>
      <c r="I1288" s="1" t="str">
        <f t="shared" si="179"/>
        <v>.</v>
      </c>
      <c r="K1288" s="2"/>
      <c r="L1288" s="2" t="s">
        <v>30</v>
      </c>
      <c r="M1288" s="2"/>
      <c r="N1288" s="2"/>
      <c r="O1288" s="2"/>
    </row>
    <row r="1289" spans="1:15" ht="11.25" customHeight="1" x14ac:dyDescent="0.25">
      <c r="A1289" s="10" t="str">
        <f t="shared" si="180"/>
        <v>PERILOGISTIC - BOD PERILOGISTIC LIBERAD0S</v>
      </c>
      <c r="B1289" s="10">
        <f t="shared" si="181"/>
        <v>220076</v>
      </c>
      <c r="C1289" s="10" t="str">
        <f t="shared" si="182"/>
        <v>FUCIDIN UNGUENTO 2% 15 GR</v>
      </c>
      <c r="D1289" s="10" t="str">
        <f t="shared" ref="D1289:D1352" si="185">IF(IFERROR(+M1289,"")&lt;&gt;"    0/1/1900",IFERROR(+M1289,""),0)</f>
        <v>EM0567</v>
      </c>
      <c r="E1289" s="13" t="str">
        <f t="shared" ref="E1289:E1352" si="186">IF(IFERROR(DAY(N1289)&amp;"/"&amp;MONTH(N1289)&amp;"/"&amp;YEAR(N1289),"")="0/1/1900","0",IFERROR(DAY(N1289)&amp;"/"&amp;MONTH(N1289)&amp;"/"&amp;YEAR(N1289),""))</f>
        <v>27/10/2018</v>
      </c>
      <c r="F1289" s="10">
        <f t="shared" ref="F1289:F1352" si="187">IFERROR(IF($A$2&lt;N1289,VALUE(MID(O1289,1,LEN(O1289)-3)),""),"")</f>
        <v>2937</v>
      </c>
      <c r="G1289" s="1" t="str">
        <f t="shared" si="183"/>
        <v>220076PERILOGISTIC - BOD PERILOGISTIC LIBERAD0S</v>
      </c>
      <c r="H1289" s="1">
        <f t="shared" si="184"/>
        <v>0</v>
      </c>
      <c r="I1289" s="1" t="str">
        <f t="shared" ref="I1289:I1352" si="188">IFERROR(VALUE(MID(K1289,4,6)),".")</f>
        <v>.</v>
      </c>
      <c r="K1289" s="2"/>
      <c r="L1289" s="2"/>
      <c r="M1289" s="2" t="s">
        <v>453</v>
      </c>
      <c r="N1289" s="4">
        <v>43400</v>
      </c>
      <c r="O1289" s="2" t="s">
        <v>454</v>
      </c>
    </row>
    <row r="1290" spans="1:15" ht="11.25" customHeight="1" x14ac:dyDescent="0.25">
      <c r="A1290" s="10" t="str">
        <f t="shared" si="180"/>
        <v>PERILOGISTIC - BOD PERILOGISTIC LIBERAD0S</v>
      </c>
      <c r="B1290" s="10">
        <f t="shared" si="181"/>
        <v>220078</v>
      </c>
      <c r="C1290" s="10" t="str">
        <f t="shared" si="182"/>
        <v>CERADERM MIMETIC 200 ML CREMA HIDRATANTE CORPORAL</v>
      </c>
      <c r="D1290" s="10">
        <f t="shared" si="185"/>
        <v>0</v>
      </c>
      <c r="E1290" s="13" t="str">
        <f t="shared" si="186"/>
        <v>0</v>
      </c>
      <c r="F1290" s="10" t="str">
        <f t="shared" si="187"/>
        <v/>
      </c>
      <c r="G1290" s="1" t="str">
        <f t="shared" si="183"/>
        <v>220078PERILOGISTIC - BOD PERILOGISTIC LIBERAD0S</v>
      </c>
      <c r="H1290" s="1">
        <f t="shared" si="184"/>
        <v>0</v>
      </c>
      <c r="I1290" s="1">
        <f t="shared" si="188"/>
        <v>220078</v>
      </c>
      <c r="K1290" s="2" t="s">
        <v>455</v>
      </c>
      <c r="L1290" s="2"/>
      <c r="M1290" s="2"/>
      <c r="N1290" s="2"/>
      <c r="O1290" s="2"/>
    </row>
    <row r="1291" spans="1:15" ht="11.25" customHeight="1" x14ac:dyDescent="0.25">
      <c r="A1291" s="10" t="str">
        <f t="shared" si="180"/>
        <v>OFICINA - BODEGA OFICINA</v>
      </c>
      <c r="B1291" s="10">
        <f t="shared" si="181"/>
        <v>220078</v>
      </c>
      <c r="C1291" s="10" t="str">
        <f t="shared" si="182"/>
        <v>CERADERM MIMETIC 200 ML CREMA HIDRATANTE CORPORAL</v>
      </c>
      <c r="D1291" s="10">
        <f t="shared" si="185"/>
        <v>0</v>
      </c>
      <c r="E1291" s="13" t="str">
        <f t="shared" si="186"/>
        <v>0</v>
      </c>
      <c r="F1291" s="10" t="str">
        <f t="shared" si="187"/>
        <v/>
      </c>
      <c r="G1291" s="1" t="str">
        <f t="shared" si="183"/>
        <v>220078OFICINA - BODEGA OFICINA</v>
      </c>
      <c r="H1291" s="1" t="str">
        <f t="shared" si="184"/>
        <v>OFICINA - BODEGA OFICINA</v>
      </c>
      <c r="I1291" s="1" t="str">
        <f t="shared" si="188"/>
        <v>.</v>
      </c>
      <c r="K1291" s="2"/>
      <c r="L1291" s="2" t="s">
        <v>19</v>
      </c>
      <c r="M1291" s="2"/>
      <c r="N1291" s="2"/>
      <c r="O1291" s="2"/>
    </row>
    <row r="1292" spans="1:15" ht="11.25" customHeight="1" x14ac:dyDescent="0.25">
      <c r="A1292" s="10" t="str">
        <f t="shared" si="180"/>
        <v>OFICINA - BODEGA OFICINA</v>
      </c>
      <c r="B1292" s="10">
        <f t="shared" si="181"/>
        <v>220078</v>
      </c>
      <c r="C1292" s="10" t="str">
        <f t="shared" si="182"/>
        <v>CERADERM MIMETIC 200 ML CREMA HIDRATANTE CORPORAL</v>
      </c>
      <c r="D1292" s="10">
        <f t="shared" si="185"/>
        <v>60781</v>
      </c>
      <c r="E1292" s="13" t="str">
        <f t="shared" si="186"/>
        <v>31/3/2018</v>
      </c>
      <c r="F1292" s="10">
        <f t="shared" si="187"/>
        <v>5</v>
      </c>
      <c r="G1292" s="1" t="str">
        <f t="shared" si="183"/>
        <v>220078OFICINA - BODEGA OFICINA</v>
      </c>
      <c r="H1292" s="1">
        <f t="shared" si="184"/>
        <v>0</v>
      </c>
      <c r="I1292" s="1" t="str">
        <f t="shared" si="188"/>
        <v>.</v>
      </c>
      <c r="K1292" s="2"/>
      <c r="L1292" s="2"/>
      <c r="M1292" s="2">
        <v>60781</v>
      </c>
      <c r="N1292" s="4">
        <v>43190</v>
      </c>
      <c r="O1292" s="2" t="s">
        <v>56</v>
      </c>
    </row>
    <row r="1293" spans="1:15" ht="11.25" customHeight="1" x14ac:dyDescent="0.25">
      <c r="A1293" s="10" t="str">
        <f t="shared" si="180"/>
        <v>PERILOGISTIC - BOD PERILOGISTIC LIBERAD0S</v>
      </c>
      <c r="B1293" s="10">
        <f t="shared" si="181"/>
        <v>220078</v>
      </c>
      <c r="C1293" s="10" t="str">
        <f t="shared" si="182"/>
        <v>CERADERM MIMETIC 200 ML CREMA HIDRATANTE CORPORAL</v>
      </c>
      <c r="D1293" s="10">
        <f t="shared" si="185"/>
        <v>0</v>
      </c>
      <c r="E1293" s="13" t="str">
        <f t="shared" si="186"/>
        <v>0</v>
      </c>
      <c r="F1293" s="10" t="str">
        <f t="shared" si="187"/>
        <v/>
      </c>
      <c r="G1293" s="1" t="str">
        <f t="shared" si="183"/>
        <v>220078PERILOGISTIC - BOD PERILOGISTIC LIBERAD0S</v>
      </c>
      <c r="H1293" s="1" t="str">
        <f t="shared" si="184"/>
        <v>PERILOGISTIC - BOD PERILOGISTIC LIBERAD0S</v>
      </c>
      <c r="I1293" s="1" t="str">
        <f t="shared" si="188"/>
        <v>.</v>
      </c>
      <c r="K1293" s="2"/>
      <c r="L1293" s="2" t="s">
        <v>30</v>
      </c>
      <c r="M1293" s="2"/>
      <c r="N1293" s="2"/>
      <c r="O1293" s="2"/>
    </row>
    <row r="1294" spans="1:15" ht="11.25" customHeight="1" x14ac:dyDescent="0.25">
      <c r="A1294" s="10" t="str">
        <f t="shared" si="180"/>
        <v>PERILOGISTIC - BOD PERILOGISTIC LIBERAD0S</v>
      </c>
      <c r="B1294" s="10">
        <f t="shared" si="181"/>
        <v>220078</v>
      </c>
      <c r="C1294" s="10" t="str">
        <f t="shared" si="182"/>
        <v>CERADERM MIMETIC 200 ML CREMA HIDRATANTE CORPORAL</v>
      </c>
      <c r="D1294" s="10">
        <f t="shared" si="185"/>
        <v>60781</v>
      </c>
      <c r="E1294" s="13" t="str">
        <f t="shared" si="186"/>
        <v>31/3/2018</v>
      </c>
      <c r="F1294" s="10">
        <f t="shared" si="187"/>
        <v>358</v>
      </c>
      <c r="G1294" s="1" t="str">
        <f t="shared" si="183"/>
        <v>220078PERILOGISTIC - BOD PERILOGISTIC LIBERAD0S</v>
      </c>
      <c r="H1294" s="1">
        <f t="shared" si="184"/>
        <v>0</v>
      </c>
      <c r="I1294" s="1" t="str">
        <f t="shared" si="188"/>
        <v>.</v>
      </c>
      <c r="K1294" s="2"/>
      <c r="L1294" s="2"/>
      <c r="M1294" s="2">
        <v>60781</v>
      </c>
      <c r="N1294" s="4">
        <v>43190</v>
      </c>
      <c r="O1294" s="2" t="s">
        <v>456</v>
      </c>
    </row>
    <row r="1295" spans="1:15" ht="11.25" customHeight="1" x14ac:dyDescent="0.25">
      <c r="A1295" s="10" t="str">
        <f t="shared" si="180"/>
        <v>PERILOGISTIC - BOD PERILOGISTIC LIBERAD0S</v>
      </c>
      <c r="B1295" s="10">
        <f t="shared" si="181"/>
        <v>220078</v>
      </c>
      <c r="C1295" s="10" t="str">
        <f t="shared" si="182"/>
        <v>CERADERM MIMETIC 200 ML CREMA HIDRATANTE CORPORAL</v>
      </c>
      <c r="D1295" s="10">
        <f t="shared" si="185"/>
        <v>61051</v>
      </c>
      <c r="E1295" s="13" t="str">
        <f t="shared" si="186"/>
        <v>30/4/2018</v>
      </c>
      <c r="F1295" s="10">
        <f t="shared" si="187"/>
        <v>1585</v>
      </c>
      <c r="G1295" s="1" t="str">
        <f t="shared" si="183"/>
        <v>220078PERILOGISTIC - BOD PERILOGISTIC LIBERAD0S</v>
      </c>
      <c r="H1295" s="1">
        <f t="shared" si="184"/>
        <v>0</v>
      </c>
      <c r="I1295" s="1" t="str">
        <f t="shared" si="188"/>
        <v>.</v>
      </c>
      <c r="K1295" s="2"/>
      <c r="L1295" s="2"/>
      <c r="M1295" s="2">
        <v>61051</v>
      </c>
      <c r="N1295" s="4">
        <v>43220</v>
      </c>
      <c r="O1295" s="2" t="s">
        <v>457</v>
      </c>
    </row>
    <row r="1296" spans="1:15" ht="11.25" customHeight="1" x14ac:dyDescent="0.25">
      <c r="A1296" s="10" t="str">
        <f t="shared" si="180"/>
        <v>PERILOGISTIC04 - BOD PERILOGISTIC CANJE</v>
      </c>
      <c r="B1296" s="10">
        <f t="shared" si="181"/>
        <v>220078</v>
      </c>
      <c r="C1296" s="10" t="str">
        <f t="shared" si="182"/>
        <v>CERADERM MIMETIC 200 ML CREMA HIDRATANTE CORPORAL</v>
      </c>
      <c r="D1296" s="10">
        <f t="shared" si="185"/>
        <v>0</v>
      </c>
      <c r="E1296" s="13" t="str">
        <f t="shared" si="186"/>
        <v>0</v>
      </c>
      <c r="F1296" s="10" t="str">
        <f t="shared" si="187"/>
        <v/>
      </c>
      <c r="G1296" s="1" t="str">
        <f t="shared" si="183"/>
        <v>220078PERILOGISTIC04 - BOD PERILOGISTIC CANJE</v>
      </c>
      <c r="H1296" s="1" t="str">
        <f t="shared" si="184"/>
        <v>PERILOGISTIC04 - BOD PERILOGISTIC CANJE</v>
      </c>
      <c r="I1296" s="1" t="str">
        <f t="shared" si="188"/>
        <v>.</v>
      </c>
      <c r="K1296" s="2"/>
      <c r="L1296" s="2" t="s">
        <v>59</v>
      </c>
      <c r="M1296" s="2"/>
      <c r="N1296" s="2"/>
      <c r="O1296" s="2"/>
    </row>
    <row r="1297" spans="1:15" ht="11.25" customHeight="1" x14ac:dyDescent="0.25">
      <c r="A1297" s="10" t="str">
        <f t="shared" si="180"/>
        <v>PERILOGISTIC04 - BOD PERILOGISTIC CANJE</v>
      </c>
      <c r="B1297" s="10">
        <f t="shared" si="181"/>
        <v>220078</v>
      </c>
      <c r="C1297" s="10" t="str">
        <f t="shared" si="182"/>
        <v>CERADERM MIMETIC 200 ML CREMA HIDRATANTE CORPORAL</v>
      </c>
      <c r="D1297" s="10">
        <f t="shared" si="185"/>
        <v>60781</v>
      </c>
      <c r="E1297" s="13" t="str">
        <f t="shared" si="186"/>
        <v>31/3/2018</v>
      </c>
      <c r="F1297" s="10">
        <f t="shared" si="187"/>
        <v>1</v>
      </c>
      <c r="G1297" s="1" t="str">
        <f t="shared" si="183"/>
        <v>220078PERILOGISTIC04 - BOD PERILOGISTIC CANJE</v>
      </c>
      <c r="H1297" s="1">
        <f t="shared" si="184"/>
        <v>0</v>
      </c>
      <c r="I1297" s="1" t="str">
        <f t="shared" si="188"/>
        <v>.</v>
      </c>
      <c r="K1297" s="2"/>
      <c r="L1297" s="2"/>
      <c r="M1297" s="2">
        <v>60781</v>
      </c>
      <c r="N1297" s="4">
        <v>43190</v>
      </c>
      <c r="O1297" s="2" t="s">
        <v>53</v>
      </c>
    </row>
    <row r="1298" spans="1:15" ht="11.25" customHeight="1" x14ac:dyDescent="0.25">
      <c r="A1298" s="10" t="str">
        <f t="shared" si="180"/>
        <v>PERILOGISTIC12 - BOD PERILOGISTIC DIF -</v>
      </c>
      <c r="B1298" s="10">
        <f t="shared" si="181"/>
        <v>220078</v>
      </c>
      <c r="C1298" s="10" t="str">
        <f t="shared" si="182"/>
        <v>CERADERM MIMETIC 200 ML CREMA HIDRATANTE CORPORAL</v>
      </c>
      <c r="D1298" s="10">
        <f t="shared" si="185"/>
        <v>0</v>
      </c>
      <c r="E1298" s="13" t="str">
        <f t="shared" si="186"/>
        <v>0</v>
      </c>
      <c r="F1298" s="10" t="str">
        <f t="shared" si="187"/>
        <v/>
      </c>
      <c r="G1298" s="1" t="str">
        <f t="shared" si="183"/>
        <v>220078PERILOGISTIC12 - BOD PERILOGISTIC DIF -</v>
      </c>
      <c r="H1298" s="1" t="str">
        <f t="shared" si="184"/>
        <v>PERILOGISTIC12 - BOD PERILOGISTIC DIF -</v>
      </c>
      <c r="I1298" s="1" t="str">
        <f t="shared" si="188"/>
        <v>.</v>
      </c>
      <c r="K1298" s="2"/>
      <c r="L1298" s="2" t="s">
        <v>458</v>
      </c>
      <c r="M1298" s="2"/>
      <c r="N1298" s="2"/>
      <c r="O1298" s="2"/>
    </row>
    <row r="1299" spans="1:15" ht="11.25" customHeight="1" x14ac:dyDescent="0.25">
      <c r="A1299" s="10" t="str">
        <f t="shared" si="180"/>
        <v>PERILOGISTIC12 - BOD PERILOGISTIC DIF -</v>
      </c>
      <c r="B1299" s="10">
        <f t="shared" si="181"/>
        <v>220078</v>
      </c>
      <c r="C1299" s="10" t="str">
        <f t="shared" si="182"/>
        <v>CERADERM MIMETIC 200 ML CREMA HIDRATANTE CORPORAL</v>
      </c>
      <c r="D1299" s="10">
        <f t="shared" si="185"/>
        <v>60781</v>
      </c>
      <c r="E1299" s="13" t="str">
        <f t="shared" si="186"/>
        <v>31/3/2018</v>
      </c>
      <c r="F1299" s="10">
        <f t="shared" si="187"/>
        <v>20</v>
      </c>
      <c r="G1299" s="1" t="str">
        <f t="shared" si="183"/>
        <v>220078PERILOGISTIC12 - BOD PERILOGISTIC DIF -</v>
      </c>
      <c r="H1299" s="1">
        <f t="shared" si="184"/>
        <v>0</v>
      </c>
      <c r="I1299" s="1" t="str">
        <f t="shared" si="188"/>
        <v>.</v>
      </c>
      <c r="K1299" s="2"/>
      <c r="L1299" s="2"/>
      <c r="M1299" s="2">
        <v>60781</v>
      </c>
      <c r="N1299" s="4">
        <v>43190</v>
      </c>
      <c r="O1299" s="2" t="s">
        <v>193</v>
      </c>
    </row>
    <row r="1300" spans="1:15" ht="11.25" customHeight="1" x14ac:dyDescent="0.25">
      <c r="A1300" s="10" t="str">
        <f t="shared" si="180"/>
        <v>POR FACTURAR - BODEGA POR FACTURAR</v>
      </c>
      <c r="B1300" s="10">
        <f t="shared" si="181"/>
        <v>220078</v>
      </c>
      <c r="C1300" s="10" t="str">
        <f t="shared" si="182"/>
        <v>CERADERM MIMETIC 200 ML CREMA HIDRATANTE CORPORAL</v>
      </c>
      <c r="D1300" s="10">
        <f t="shared" si="185"/>
        <v>0</v>
      </c>
      <c r="E1300" s="13" t="str">
        <f t="shared" si="186"/>
        <v>0</v>
      </c>
      <c r="F1300" s="10" t="str">
        <f t="shared" si="187"/>
        <v/>
      </c>
      <c r="G1300" s="1" t="str">
        <f t="shared" si="183"/>
        <v>220078POR FACTURAR - BODEGA POR FACTURAR</v>
      </c>
      <c r="H1300" s="1" t="str">
        <f t="shared" si="184"/>
        <v>POR FACTURAR - BODEGA POR FACTURAR</v>
      </c>
      <c r="I1300" s="1" t="str">
        <f t="shared" si="188"/>
        <v>.</v>
      </c>
      <c r="K1300" s="2"/>
      <c r="L1300" s="2" t="s">
        <v>33</v>
      </c>
      <c r="M1300" s="2"/>
      <c r="N1300" s="2"/>
      <c r="O1300" s="2"/>
    </row>
    <row r="1301" spans="1:15" ht="11.25" customHeight="1" x14ac:dyDescent="0.25">
      <c r="A1301" s="10" t="str">
        <f t="shared" si="180"/>
        <v>POR FACTURAR - BODEGA POR FACTURAR</v>
      </c>
      <c r="B1301" s="10">
        <f t="shared" si="181"/>
        <v>220078</v>
      </c>
      <c r="C1301" s="10" t="str">
        <f t="shared" si="182"/>
        <v>CERADERM MIMETIC 200 ML CREMA HIDRATANTE CORPORAL</v>
      </c>
      <c r="D1301" s="10">
        <f t="shared" si="185"/>
        <v>60781</v>
      </c>
      <c r="E1301" s="13" t="str">
        <f t="shared" si="186"/>
        <v>31/3/2018</v>
      </c>
      <c r="F1301" s="10">
        <f t="shared" si="187"/>
        <v>24</v>
      </c>
      <c r="G1301" s="1" t="str">
        <f t="shared" si="183"/>
        <v>220078POR FACTURAR - BODEGA POR FACTURAR</v>
      </c>
      <c r="H1301" s="1">
        <f t="shared" si="184"/>
        <v>0</v>
      </c>
      <c r="I1301" s="1" t="str">
        <f t="shared" si="188"/>
        <v>.</v>
      </c>
      <c r="K1301" s="2"/>
      <c r="L1301" s="2"/>
      <c r="M1301" s="2">
        <v>60781</v>
      </c>
      <c r="N1301" s="4">
        <v>43190</v>
      </c>
      <c r="O1301" s="2" t="s">
        <v>271</v>
      </c>
    </row>
    <row r="1302" spans="1:15" ht="11.25" customHeight="1" x14ac:dyDescent="0.25">
      <c r="A1302" s="10" t="str">
        <f t="shared" si="180"/>
        <v>SALA DE VENTAS - BODEGA SALA DE VENTAS</v>
      </c>
      <c r="B1302" s="10">
        <f t="shared" si="181"/>
        <v>220078</v>
      </c>
      <c r="C1302" s="10" t="str">
        <f t="shared" si="182"/>
        <v>CERADERM MIMETIC 200 ML CREMA HIDRATANTE CORPORAL</v>
      </c>
      <c r="D1302" s="10">
        <f t="shared" si="185"/>
        <v>0</v>
      </c>
      <c r="E1302" s="13" t="str">
        <f t="shared" si="186"/>
        <v>0</v>
      </c>
      <c r="F1302" s="10" t="str">
        <f t="shared" si="187"/>
        <v/>
      </c>
      <c r="G1302" s="1" t="str">
        <f t="shared" si="183"/>
        <v>220078SALA DE VENTAS - BODEGA SALA DE VENTAS</v>
      </c>
      <c r="H1302" s="1" t="str">
        <f t="shared" si="184"/>
        <v>SALA DE VENTAS - BODEGA SALA DE VENTAS</v>
      </c>
      <c r="I1302" s="1" t="str">
        <f t="shared" si="188"/>
        <v>.</v>
      </c>
      <c r="K1302" s="2"/>
      <c r="L1302" s="2" t="s">
        <v>109</v>
      </c>
      <c r="M1302" s="2"/>
      <c r="N1302" s="2"/>
      <c r="O1302" s="2"/>
    </row>
    <row r="1303" spans="1:15" ht="11.25" customHeight="1" x14ac:dyDescent="0.25">
      <c r="A1303" s="10" t="str">
        <f t="shared" si="180"/>
        <v>SALA DE VENTAS - BODEGA SALA DE VENTAS</v>
      </c>
      <c r="B1303" s="10">
        <f t="shared" si="181"/>
        <v>220078</v>
      </c>
      <c r="C1303" s="10" t="str">
        <f t="shared" si="182"/>
        <v>CERADERM MIMETIC 200 ML CREMA HIDRATANTE CORPORAL</v>
      </c>
      <c r="D1303" s="10">
        <f t="shared" si="185"/>
        <v>60781</v>
      </c>
      <c r="E1303" s="13" t="str">
        <f t="shared" si="186"/>
        <v>31/3/2018</v>
      </c>
      <c r="F1303" s="10">
        <f t="shared" si="187"/>
        <v>16</v>
      </c>
      <c r="G1303" s="1" t="str">
        <f t="shared" si="183"/>
        <v>220078SALA DE VENTAS - BODEGA SALA DE VENTAS</v>
      </c>
      <c r="H1303" s="1">
        <f t="shared" si="184"/>
        <v>0</v>
      </c>
      <c r="I1303" s="1" t="str">
        <f t="shared" si="188"/>
        <v>.</v>
      </c>
      <c r="K1303" s="2"/>
      <c r="L1303" s="2"/>
      <c r="M1303" s="2">
        <v>60781</v>
      </c>
      <c r="N1303" s="4">
        <v>43190</v>
      </c>
      <c r="O1303" s="2" t="s">
        <v>173</v>
      </c>
    </row>
    <row r="1304" spans="1:15" ht="11.25" customHeight="1" x14ac:dyDescent="0.25">
      <c r="A1304" s="10" t="str">
        <f t="shared" si="180"/>
        <v>SALA DE VENTAS - BODEGA SALA DE VENTAS</v>
      </c>
      <c r="B1304" s="10">
        <f t="shared" si="181"/>
        <v>220080</v>
      </c>
      <c r="C1304" s="10" t="str">
        <f t="shared" si="182"/>
        <v>CERADERM MIMETIC 20 ML MMR CREMA HIDRATANTE CORPORAL</v>
      </c>
      <c r="D1304" s="10">
        <f t="shared" si="185"/>
        <v>0</v>
      </c>
      <c r="E1304" s="13" t="str">
        <f t="shared" si="186"/>
        <v>0</v>
      </c>
      <c r="F1304" s="10" t="str">
        <f t="shared" si="187"/>
        <v/>
      </c>
      <c r="G1304" s="1" t="str">
        <f t="shared" si="183"/>
        <v>220080SALA DE VENTAS - BODEGA SALA DE VENTAS</v>
      </c>
      <c r="H1304" s="1">
        <f t="shared" si="184"/>
        <v>0</v>
      </c>
      <c r="I1304" s="1">
        <f t="shared" si="188"/>
        <v>220080</v>
      </c>
      <c r="K1304" s="2" t="s">
        <v>459</v>
      </c>
      <c r="L1304" s="2"/>
      <c r="M1304" s="2"/>
      <c r="N1304" s="2"/>
      <c r="O1304" s="2"/>
    </row>
    <row r="1305" spans="1:15" ht="11.25" customHeight="1" x14ac:dyDescent="0.25">
      <c r="A1305" s="10" t="str">
        <f t="shared" si="180"/>
        <v>OFICINA - BODEGA OFICINA</v>
      </c>
      <c r="B1305" s="10">
        <f t="shared" si="181"/>
        <v>220080</v>
      </c>
      <c r="C1305" s="10" t="str">
        <f t="shared" si="182"/>
        <v>CERADERM MIMETIC 20 ML MMR CREMA HIDRATANTE CORPORAL</v>
      </c>
      <c r="D1305" s="10">
        <f t="shared" si="185"/>
        <v>0</v>
      </c>
      <c r="E1305" s="13" t="str">
        <f t="shared" si="186"/>
        <v>0</v>
      </c>
      <c r="F1305" s="10" t="str">
        <f t="shared" si="187"/>
        <v/>
      </c>
      <c r="G1305" s="1" t="str">
        <f t="shared" si="183"/>
        <v>220080OFICINA - BODEGA OFICINA</v>
      </c>
      <c r="H1305" s="1" t="str">
        <f t="shared" si="184"/>
        <v>OFICINA - BODEGA OFICINA</v>
      </c>
      <c r="I1305" s="1" t="str">
        <f t="shared" si="188"/>
        <v>.</v>
      </c>
      <c r="K1305" s="2"/>
      <c r="L1305" s="2" t="s">
        <v>19</v>
      </c>
      <c r="M1305" s="2"/>
      <c r="N1305" s="2"/>
      <c r="O1305" s="2"/>
    </row>
    <row r="1306" spans="1:15" ht="11.25" customHeight="1" x14ac:dyDescent="0.25">
      <c r="A1306" s="10" t="str">
        <f t="shared" si="180"/>
        <v>OFICINA - BODEGA OFICINA</v>
      </c>
      <c r="B1306" s="10">
        <f t="shared" si="181"/>
        <v>220080</v>
      </c>
      <c r="C1306" s="10" t="str">
        <f t="shared" si="182"/>
        <v>CERADERM MIMETIC 20 ML MMR CREMA HIDRATANTE CORPORAL</v>
      </c>
      <c r="D1306" s="10">
        <f t="shared" si="185"/>
        <v>60781</v>
      </c>
      <c r="E1306" s="13" t="str">
        <f t="shared" si="186"/>
        <v>31/3/2018</v>
      </c>
      <c r="F1306" s="10">
        <f t="shared" si="187"/>
        <v>282</v>
      </c>
      <c r="G1306" s="1" t="str">
        <f t="shared" si="183"/>
        <v>220080OFICINA - BODEGA OFICINA</v>
      </c>
      <c r="H1306" s="1">
        <f t="shared" si="184"/>
        <v>0</v>
      </c>
      <c r="I1306" s="1" t="str">
        <f t="shared" si="188"/>
        <v>.</v>
      </c>
      <c r="K1306" s="2"/>
      <c r="L1306" s="2"/>
      <c r="M1306" s="2">
        <v>60781</v>
      </c>
      <c r="N1306" s="4">
        <v>43190</v>
      </c>
      <c r="O1306" s="2" t="s">
        <v>460</v>
      </c>
    </row>
    <row r="1307" spans="1:15" ht="11.25" customHeight="1" x14ac:dyDescent="0.25">
      <c r="A1307" s="10" t="str">
        <f t="shared" si="180"/>
        <v>POR FACTURAR - BODEGA POR FACTURAR</v>
      </c>
      <c r="B1307" s="10">
        <f t="shared" si="181"/>
        <v>220080</v>
      </c>
      <c r="C1307" s="10" t="str">
        <f t="shared" si="182"/>
        <v>CERADERM MIMETIC 20 ML MMR CREMA HIDRATANTE CORPORAL</v>
      </c>
      <c r="D1307" s="10">
        <f t="shared" si="185"/>
        <v>0</v>
      </c>
      <c r="E1307" s="13" t="str">
        <f t="shared" si="186"/>
        <v>0</v>
      </c>
      <c r="F1307" s="10" t="str">
        <f t="shared" si="187"/>
        <v/>
      </c>
      <c r="G1307" s="1" t="str">
        <f t="shared" si="183"/>
        <v>220080POR FACTURAR - BODEGA POR FACTURAR</v>
      </c>
      <c r="H1307" s="1" t="str">
        <f t="shared" si="184"/>
        <v>POR FACTURAR - BODEGA POR FACTURAR</v>
      </c>
      <c r="I1307" s="1" t="str">
        <f t="shared" si="188"/>
        <v>.</v>
      </c>
      <c r="K1307" s="2"/>
      <c r="L1307" s="2" t="s">
        <v>33</v>
      </c>
      <c r="M1307" s="2"/>
      <c r="N1307" s="2"/>
      <c r="O1307" s="2"/>
    </row>
    <row r="1308" spans="1:15" ht="11.25" customHeight="1" x14ac:dyDescent="0.25">
      <c r="A1308" s="10" t="str">
        <f t="shared" si="180"/>
        <v>POR FACTURAR - BODEGA POR FACTURAR</v>
      </c>
      <c r="B1308" s="10">
        <f t="shared" si="181"/>
        <v>220080</v>
      </c>
      <c r="C1308" s="10" t="str">
        <f t="shared" si="182"/>
        <v>CERADERM MIMETIC 20 ML MMR CREMA HIDRATANTE CORPORAL</v>
      </c>
      <c r="D1308" s="10">
        <f t="shared" si="185"/>
        <v>60781</v>
      </c>
      <c r="E1308" s="13" t="str">
        <f t="shared" si="186"/>
        <v>31/3/2018</v>
      </c>
      <c r="F1308" s="10">
        <f t="shared" si="187"/>
        <v>1</v>
      </c>
      <c r="G1308" s="1" t="str">
        <f t="shared" si="183"/>
        <v>220080POR FACTURAR - BODEGA POR FACTURAR</v>
      </c>
      <c r="H1308" s="1">
        <f t="shared" si="184"/>
        <v>0</v>
      </c>
      <c r="I1308" s="1" t="str">
        <f t="shared" si="188"/>
        <v>.</v>
      </c>
      <c r="K1308" s="2"/>
      <c r="L1308" s="2"/>
      <c r="M1308" s="2">
        <v>60781</v>
      </c>
      <c r="N1308" s="4">
        <v>43190</v>
      </c>
      <c r="O1308" s="2" t="s">
        <v>53</v>
      </c>
    </row>
    <row r="1309" spans="1:15" ht="11.25" customHeight="1" x14ac:dyDescent="0.25">
      <c r="A1309" s="10" t="str">
        <f t="shared" si="180"/>
        <v>SALA DE VENTAS - BODEGA SALA DE VENTAS</v>
      </c>
      <c r="B1309" s="10">
        <f t="shared" si="181"/>
        <v>220080</v>
      </c>
      <c r="C1309" s="10" t="str">
        <f t="shared" si="182"/>
        <v>CERADERM MIMETIC 20 ML MMR CREMA HIDRATANTE CORPORAL</v>
      </c>
      <c r="D1309" s="10">
        <f t="shared" si="185"/>
        <v>0</v>
      </c>
      <c r="E1309" s="13" t="str">
        <f t="shared" si="186"/>
        <v>0</v>
      </c>
      <c r="F1309" s="10" t="str">
        <f t="shared" si="187"/>
        <v/>
      </c>
      <c r="G1309" s="1" t="str">
        <f t="shared" si="183"/>
        <v>220080SALA DE VENTAS - BODEGA SALA DE VENTAS</v>
      </c>
      <c r="H1309" s="1" t="str">
        <f t="shared" si="184"/>
        <v>SALA DE VENTAS - BODEGA SALA DE VENTAS</v>
      </c>
      <c r="I1309" s="1" t="str">
        <f t="shared" si="188"/>
        <v>.</v>
      </c>
      <c r="K1309" s="2"/>
      <c r="L1309" s="2" t="s">
        <v>109</v>
      </c>
      <c r="M1309" s="2"/>
      <c r="N1309" s="2"/>
      <c r="O1309" s="2"/>
    </row>
    <row r="1310" spans="1:15" ht="11.25" customHeight="1" x14ac:dyDescent="0.25">
      <c r="A1310" s="10" t="str">
        <f t="shared" si="180"/>
        <v>SALA DE VENTAS - BODEGA SALA DE VENTAS</v>
      </c>
      <c r="B1310" s="10">
        <f t="shared" si="181"/>
        <v>220080</v>
      </c>
      <c r="C1310" s="10" t="str">
        <f t="shared" si="182"/>
        <v>CERADERM MIMETIC 20 ML MMR CREMA HIDRATANTE CORPORAL</v>
      </c>
      <c r="D1310" s="10">
        <f t="shared" si="185"/>
        <v>60781</v>
      </c>
      <c r="E1310" s="13" t="str">
        <f t="shared" si="186"/>
        <v>31/3/2018</v>
      </c>
      <c r="F1310" s="10">
        <f t="shared" si="187"/>
        <v>10</v>
      </c>
      <c r="G1310" s="1" t="str">
        <f t="shared" si="183"/>
        <v>220080SALA DE VENTAS - BODEGA SALA DE VENTAS</v>
      </c>
      <c r="H1310" s="1">
        <f t="shared" si="184"/>
        <v>0</v>
      </c>
      <c r="I1310" s="1" t="str">
        <f t="shared" si="188"/>
        <v>.</v>
      </c>
      <c r="K1310" s="2"/>
      <c r="L1310" s="2"/>
      <c r="M1310" s="2">
        <v>60781</v>
      </c>
      <c r="N1310" s="4">
        <v>43190</v>
      </c>
      <c r="O1310" s="2" t="s">
        <v>137</v>
      </c>
    </row>
    <row r="1311" spans="1:15" ht="11.25" customHeight="1" x14ac:dyDescent="0.25">
      <c r="A1311" s="10" t="str">
        <f t="shared" si="180"/>
        <v>SALA DE VENTAS - BODEGA SALA DE VENTAS</v>
      </c>
      <c r="B1311" s="10">
        <f t="shared" si="181"/>
        <v>220082</v>
      </c>
      <c r="C1311" s="10" t="str">
        <f t="shared" si="182"/>
        <v>CERADERM MIMETIC SACHET 3 ML MMR CREMA HIDRATANTE CORPORAL</v>
      </c>
      <c r="D1311" s="10">
        <f t="shared" si="185"/>
        <v>0</v>
      </c>
      <c r="E1311" s="13" t="str">
        <f t="shared" si="186"/>
        <v>0</v>
      </c>
      <c r="F1311" s="10" t="str">
        <f t="shared" si="187"/>
        <v/>
      </c>
      <c r="G1311" s="1" t="str">
        <f t="shared" si="183"/>
        <v>220082SALA DE VENTAS - BODEGA SALA DE VENTAS</v>
      </c>
      <c r="H1311" s="1">
        <f t="shared" si="184"/>
        <v>0</v>
      </c>
      <c r="I1311" s="1">
        <f t="shared" si="188"/>
        <v>220082</v>
      </c>
      <c r="K1311" s="2" t="s">
        <v>461</v>
      </c>
      <c r="L1311" s="2"/>
      <c r="M1311" s="2"/>
      <c r="N1311" s="2"/>
      <c r="O1311" s="2"/>
    </row>
    <row r="1312" spans="1:15" ht="11.25" customHeight="1" x14ac:dyDescent="0.25">
      <c r="A1312" s="10" t="str">
        <f t="shared" si="180"/>
        <v>OFICINA - BODEGA OFICINA</v>
      </c>
      <c r="B1312" s="10">
        <f t="shared" si="181"/>
        <v>220082</v>
      </c>
      <c r="C1312" s="10" t="str">
        <f t="shared" si="182"/>
        <v>CERADERM MIMETIC SACHET 3 ML MMR CREMA HIDRATANTE CORPORAL</v>
      </c>
      <c r="D1312" s="10">
        <f t="shared" si="185"/>
        <v>0</v>
      </c>
      <c r="E1312" s="13" t="str">
        <f t="shared" si="186"/>
        <v>0</v>
      </c>
      <c r="F1312" s="10" t="str">
        <f t="shared" si="187"/>
        <v/>
      </c>
      <c r="G1312" s="1" t="str">
        <f t="shared" si="183"/>
        <v>220082OFICINA - BODEGA OFICINA</v>
      </c>
      <c r="H1312" s="1" t="str">
        <f t="shared" si="184"/>
        <v>OFICINA - BODEGA OFICINA</v>
      </c>
      <c r="I1312" s="1" t="str">
        <f t="shared" si="188"/>
        <v>.</v>
      </c>
      <c r="K1312" s="2"/>
      <c r="L1312" s="2" t="s">
        <v>19</v>
      </c>
      <c r="M1312" s="2"/>
      <c r="N1312" s="2"/>
      <c r="O1312" s="2"/>
    </row>
    <row r="1313" spans="1:15" ht="11.25" customHeight="1" x14ac:dyDescent="0.25">
      <c r="A1313" s="10" t="str">
        <f t="shared" si="180"/>
        <v>OFICINA - BODEGA OFICINA</v>
      </c>
      <c r="B1313" s="10">
        <f t="shared" si="181"/>
        <v>220082</v>
      </c>
      <c r="C1313" s="10" t="str">
        <f t="shared" si="182"/>
        <v>CERADERM MIMETIC SACHET 3 ML MMR CREMA HIDRATANTE CORPORAL</v>
      </c>
      <c r="D1313" s="10">
        <f t="shared" si="185"/>
        <v>61051</v>
      </c>
      <c r="E1313" s="13" t="str">
        <f t="shared" si="186"/>
        <v>30/4/2018</v>
      </c>
      <c r="F1313" s="10">
        <f t="shared" si="187"/>
        <v>1613</v>
      </c>
      <c r="G1313" s="1" t="str">
        <f t="shared" si="183"/>
        <v>220082OFICINA - BODEGA OFICINA</v>
      </c>
      <c r="H1313" s="1">
        <f t="shared" si="184"/>
        <v>0</v>
      </c>
      <c r="I1313" s="1" t="str">
        <f t="shared" si="188"/>
        <v>.</v>
      </c>
      <c r="K1313" s="2"/>
      <c r="L1313" s="2"/>
      <c r="M1313" s="2">
        <v>61051</v>
      </c>
      <c r="N1313" s="4">
        <v>43220</v>
      </c>
      <c r="O1313" s="2" t="s">
        <v>462</v>
      </c>
    </row>
    <row r="1314" spans="1:15" ht="11.25" customHeight="1" x14ac:dyDescent="0.25">
      <c r="A1314" s="10" t="str">
        <f t="shared" si="180"/>
        <v>OFICINA - BODEGA OFICINA</v>
      </c>
      <c r="B1314" s="10">
        <f t="shared" si="181"/>
        <v>220083</v>
      </c>
      <c r="C1314" s="10" t="str">
        <f t="shared" si="182"/>
        <v>DERMATOPIC SULFUR FOAM 150 ML</v>
      </c>
      <c r="D1314" s="10">
        <f t="shared" si="185"/>
        <v>0</v>
      </c>
      <c r="E1314" s="13" t="str">
        <f t="shared" si="186"/>
        <v>0</v>
      </c>
      <c r="F1314" s="10" t="str">
        <f t="shared" si="187"/>
        <v/>
      </c>
      <c r="G1314" s="1" t="str">
        <f t="shared" si="183"/>
        <v>220083OFICINA - BODEGA OFICINA</v>
      </c>
      <c r="H1314" s="1">
        <f t="shared" si="184"/>
        <v>0</v>
      </c>
      <c r="I1314" s="1">
        <f t="shared" si="188"/>
        <v>220083</v>
      </c>
      <c r="K1314" s="2" t="s">
        <v>463</v>
      </c>
      <c r="L1314" s="2"/>
      <c r="M1314" s="2"/>
      <c r="N1314" s="2"/>
      <c r="O1314" s="2"/>
    </row>
    <row r="1315" spans="1:15" ht="11.25" customHeight="1" x14ac:dyDescent="0.25">
      <c r="A1315" s="10" t="str">
        <f t="shared" si="180"/>
        <v>PERILOGISTIC - BOD PERILOGISTIC LIBERAD0S</v>
      </c>
      <c r="B1315" s="10">
        <f t="shared" si="181"/>
        <v>220083</v>
      </c>
      <c r="C1315" s="10" t="str">
        <f t="shared" si="182"/>
        <v>DERMATOPIC SULFUR FOAM 150 ML</v>
      </c>
      <c r="D1315" s="10">
        <f t="shared" si="185"/>
        <v>0</v>
      </c>
      <c r="E1315" s="13" t="str">
        <f t="shared" si="186"/>
        <v>0</v>
      </c>
      <c r="F1315" s="10" t="str">
        <f t="shared" si="187"/>
        <v/>
      </c>
      <c r="G1315" s="1" t="str">
        <f t="shared" si="183"/>
        <v>220083PERILOGISTIC - BOD PERILOGISTIC LIBERAD0S</v>
      </c>
      <c r="H1315" s="1" t="str">
        <f t="shared" si="184"/>
        <v>PERILOGISTIC - BOD PERILOGISTIC LIBERAD0S</v>
      </c>
      <c r="I1315" s="1" t="str">
        <f t="shared" si="188"/>
        <v>.</v>
      </c>
      <c r="K1315" s="2"/>
      <c r="L1315" s="2" t="s">
        <v>30</v>
      </c>
      <c r="M1315" s="2"/>
      <c r="N1315" s="2"/>
      <c r="O1315" s="2"/>
    </row>
    <row r="1316" spans="1:15" ht="11.25" customHeight="1" x14ac:dyDescent="0.25">
      <c r="A1316" s="10" t="str">
        <f t="shared" si="180"/>
        <v>PERILOGISTIC - BOD PERILOGISTIC LIBERAD0S</v>
      </c>
      <c r="B1316" s="10">
        <f t="shared" si="181"/>
        <v>220083</v>
      </c>
      <c r="C1316" s="10" t="str">
        <f t="shared" si="182"/>
        <v>DERMATOPIC SULFUR FOAM 150 ML</v>
      </c>
      <c r="D1316" s="10">
        <f t="shared" si="185"/>
        <v>61801</v>
      </c>
      <c r="E1316" s="13" t="str">
        <f t="shared" si="186"/>
        <v>31/12/2017</v>
      </c>
      <c r="F1316" s="10">
        <f t="shared" si="187"/>
        <v>1647</v>
      </c>
      <c r="G1316" s="1" t="str">
        <f t="shared" si="183"/>
        <v>220083PERILOGISTIC - BOD PERILOGISTIC LIBERAD0S</v>
      </c>
      <c r="H1316" s="1">
        <f t="shared" si="184"/>
        <v>0</v>
      </c>
      <c r="I1316" s="1" t="str">
        <f t="shared" si="188"/>
        <v>.</v>
      </c>
      <c r="K1316" s="2"/>
      <c r="L1316" s="2"/>
      <c r="M1316" s="2">
        <v>61801</v>
      </c>
      <c r="N1316" s="4">
        <v>43100</v>
      </c>
      <c r="O1316" s="2" t="s">
        <v>464</v>
      </c>
    </row>
    <row r="1317" spans="1:15" ht="11.25" customHeight="1" x14ac:dyDescent="0.25">
      <c r="A1317" s="10" t="str">
        <f t="shared" si="180"/>
        <v>PERILOGISTIC04 - BOD PERILOGISTIC CANJE</v>
      </c>
      <c r="B1317" s="10">
        <f t="shared" si="181"/>
        <v>220083</v>
      </c>
      <c r="C1317" s="10" t="str">
        <f t="shared" si="182"/>
        <v>DERMATOPIC SULFUR FOAM 150 ML</v>
      </c>
      <c r="D1317" s="10">
        <f t="shared" si="185"/>
        <v>0</v>
      </c>
      <c r="E1317" s="13" t="str">
        <f t="shared" si="186"/>
        <v>0</v>
      </c>
      <c r="F1317" s="10" t="str">
        <f t="shared" si="187"/>
        <v/>
      </c>
      <c r="G1317" s="1" t="str">
        <f t="shared" si="183"/>
        <v>220083PERILOGISTIC04 - BOD PERILOGISTIC CANJE</v>
      </c>
      <c r="H1317" s="1" t="str">
        <f t="shared" si="184"/>
        <v>PERILOGISTIC04 - BOD PERILOGISTIC CANJE</v>
      </c>
      <c r="I1317" s="1" t="str">
        <f t="shared" si="188"/>
        <v>.</v>
      </c>
      <c r="K1317" s="2"/>
      <c r="L1317" s="2" t="s">
        <v>59</v>
      </c>
      <c r="M1317" s="2"/>
      <c r="N1317" s="2"/>
      <c r="O1317" s="2"/>
    </row>
    <row r="1318" spans="1:15" ht="11.25" customHeight="1" x14ac:dyDescent="0.25">
      <c r="A1318" s="10" t="str">
        <f t="shared" si="180"/>
        <v>PERILOGISTIC04 - BOD PERILOGISTIC CANJE</v>
      </c>
      <c r="B1318" s="10">
        <f t="shared" si="181"/>
        <v>220083</v>
      </c>
      <c r="C1318" s="10" t="str">
        <f t="shared" si="182"/>
        <v>DERMATOPIC SULFUR FOAM 150 ML</v>
      </c>
      <c r="D1318" s="10">
        <f t="shared" si="185"/>
        <v>60981</v>
      </c>
      <c r="E1318" s="13" t="str">
        <f t="shared" si="186"/>
        <v>30/10/2017</v>
      </c>
      <c r="F1318" s="10">
        <f t="shared" si="187"/>
        <v>37</v>
      </c>
      <c r="G1318" s="1" t="str">
        <f t="shared" si="183"/>
        <v>220083PERILOGISTIC04 - BOD PERILOGISTIC CANJE</v>
      </c>
      <c r="H1318" s="1">
        <f t="shared" si="184"/>
        <v>0</v>
      </c>
      <c r="I1318" s="1" t="str">
        <f t="shared" si="188"/>
        <v>.</v>
      </c>
      <c r="K1318" s="2"/>
      <c r="L1318" s="2"/>
      <c r="M1318" s="2">
        <v>60981</v>
      </c>
      <c r="N1318" s="4">
        <v>43038</v>
      </c>
      <c r="O1318" s="2" t="s">
        <v>279</v>
      </c>
    </row>
    <row r="1319" spans="1:15" ht="11.25" customHeight="1" x14ac:dyDescent="0.25">
      <c r="A1319" s="10" t="str">
        <f t="shared" si="180"/>
        <v>SALA DE VENTAS - BODEGA SALA DE VENTAS</v>
      </c>
      <c r="B1319" s="10">
        <f t="shared" si="181"/>
        <v>220083</v>
      </c>
      <c r="C1319" s="10" t="str">
        <f t="shared" si="182"/>
        <v>DERMATOPIC SULFUR FOAM 150 ML</v>
      </c>
      <c r="D1319" s="10">
        <f t="shared" si="185"/>
        <v>0</v>
      </c>
      <c r="E1319" s="13" t="str">
        <f t="shared" si="186"/>
        <v>0</v>
      </c>
      <c r="F1319" s="10" t="str">
        <f t="shared" si="187"/>
        <v/>
      </c>
      <c r="G1319" s="1" t="str">
        <f t="shared" si="183"/>
        <v>220083SALA DE VENTAS - BODEGA SALA DE VENTAS</v>
      </c>
      <c r="H1319" s="1" t="str">
        <f t="shared" si="184"/>
        <v>SALA DE VENTAS - BODEGA SALA DE VENTAS</v>
      </c>
      <c r="I1319" s="1" t="str">
        <f t="shared" si="188"/>
        <v>.</v>
      </c>
      <c r="K1319" s="2"/>
      <c r="L1319" s="2" t="s">
        <v>109</v>
      </c>
      <c r="M1319" s="2"/>
      <c r="N1319" s="2"/>
      <c r="O1319" s="2"/>
    </row>
    <row r="1320" spans="1:15" ht="11.25" customHeight="1" x14ac:dyDescent="0.25">
      <c r="A1320" s="10" t="str">
        <f t="shared" si="180"/>
        <v>SALA DE VENTAS - BODEGA SALA DE VENTAS</v>
      </c>
      <c r="B1320" s="10">
        <f t="shared" si="181"/>
        <v>220083</v>
      </c>
      <c r="C1320" s="10" t="str">
        <f t="shared" si="182"/>
        <v>DERMATOPIC SULFUR FOAM 150 ML</v>
      </c>
      <c r="D1320" s="10">
        <f t="shared" si="185"/>
        <v>60981</v>
      </c>
      <c r="E1320" s="13" t="str">
        <f t="shared" si="186"/>
        <v>30/10/2017</v>
      </c>
      <c r="F1320" s="10">
        <f t="shared" si="187"/>
        <v>38</v>
      </c>
      <c r="G1320" s="1" t="str">
        <f t="shared" si="183"/>
        <v>220083SALA DE VENTAS - BODEGA SALA DE VENTAS</v>
      </c>
      <c r="H1320" s="1">
        <f t="shared" si="184"/>
        <v>0</v>
      </c>
      <c r="I1320" s="1" t="str">
        <f t="shared" si="188"/>
        <v>.</v>
      </c>
      <c r="K1320" s="2"/>
      <c r="L1320" s="2"/>
      <c r="M1320" s="2">
        <v>60981</v>
      </c>
      <c r="N1320" s="4">
        <v>43038</v>
      </c>
      <c r="O1320" s="2" t="s">
        <v>312</v>
      </c>
    </row>
    <row r="1321" spans="1:15" ht="11.25" customHeight="1" x14ac:dyDescent="0.25">
      <c r="A1321" s="10" t="str">
        <f t="shared" si="180"/>
        <v>SALA DE VENTAS - BODEGA SALA DE VENTAS</v>
      </c>
      <c r="B1321" s="10">
        <f t="shared" si="181"/>
        <v>220084</v>
      </c>
      <c r="C1321" s="10" t="str">
        <f t="shared" si="182"/>
        <v>DERMATOPIC SULFUR FOAM 50 ML MM</v>
      </c>
      <c r="D1321" s="10">
        <f t="shared" si="185"/>
        <v>0</v>
      </c>
      <c r="E1321" s="13" t="str">
        <f t="shared" si="186"/>
        <v>0</v>
      </c>
      <c r="F1321" s="10" t="str">
        <f t="shared" si="187"/>
        <v/>
      </c>
      <c r="G1321" s="1" t="str">
        <f t="shared" si="183"/>
        <v>220084SALA DE VENTAS - BODEGA SALA DE VENTAS</v>
      </c>
      <c r="H1321" s="1">
        <f t="shared" si="184"/>
        <v>0</v>
      </c>
      <c r="I1321" s="1">
        <f t="shared" si="188"/>
        <v>220084</v>
      </c>
      <c r="K1321" s="2" t="s">
        <v>465</v>
      </c>
      <c r="L1321" s="2"/>
      <c r="M1321" s="2"/>
      <c r="N1321" s="2"/>
      <c r="O1321" s="2"/>
    </row>
    <row r="1322" spans="1:15" ht="11.25" customHeight="1" x14ac:dyDescent="0.25">
      <c r="A1322" s="10" t="str">
        <f t="shared" si="180"/>
        <v>PERILOGISTIC - BOD PERILOGISTIC LIBERAD0S</v>
      </c>
      <c r="B1322" s="10">
        <f t="shared" si="181"/>
        <v>220084</v>
      </c>
      <c r="C1322" s="10" t="str">
        <f t="shared" si="182"/>
        <v>DERMATOPIC SULFUR FOAM 50 ML MM</v>
      </c>
      <c r="D1322" s="10">
        <f t="shared" si="185"/>
        <v>0</v>
      </c>
      <c r="E1322" s="13" t="str">
        <f t="shared" si="186"/>
        <v>0</v>
      </c>
      <c r="F1322" s="10" t="str">
        <f t="shared" si="187"/>
        <v/>
      </c>
      <c r="G1322" s="1" t="str">
        <f t="shared" si="183"/>
        <v>220084PERILOGISTIC - BOD PERILOGISTIC LIBERAD0S</v>
      </c>
      <c r="H1322" s="1" t="str">
        <f t="shared" si="184"/>
        <v>PERILOGISTIC - BOD PERILOGISTIC LIBERAD0S</v>
      </c>
      <c r="I1322" s="1" t="str">
        <f t="shared" si="188"/>
        <v>.</v>
      </c>
      <c r="K1322" s="2"/>
      <c r="L1322" s="2" t="s">
        <v>30</v>
      </c>
      <c r="M1322" s="2"/>
      <c r="N1322" s="2"/>
      <c r="O1322" s="2"/>
    </row>
    <row r="1323" spans="1:15" ht="11.25" customHeight="1" x14ac:dyDescent="0.25">
      <c r="A1323" s="10" t="str">
        <f t="shared" si="180"/>
        <v>PERILOGISTIC - BOD PERILOGISTIC LIBERAD0S</v>
      </c>
      <c r="B1323" s="10">
        <f t="shared" si="181"/>
        <v>220084</v>
      </c>
      <c r="C1323" s="10" t="str">
        <f t="shared" si="182"/>
        <v>DERMATOPIC SULFUR FOAM 50 ML MM</v>
      </c>
      <c r="D1323" s="10">
        <f t="shared" si="185"/>
        <v>60981</v>
      </c>
      <c r="E1323" s="13" t="str">
        <f t="shared" si="186"/>
        <v>30/10/2017</v>
      </c>
      <c r="F1323" s="10">
        <f t="shared" si="187"/>
        <v>126</v>
      </c>
      <c r="G1323" s="1" t="str">
        <f t="shared" si="183"/>
        <v>220084PERILOGISTIC - BOD PERILOGISTIC LIBERAD0S</v>
      </c>
      <c r="H1323" s="1">
        <f t="shared" si="184"/>
        <v>0</v>
      </c>
      <c r="I1323" s="1" t="str">
        <f t="shared" si="188"/>
        <v>.</v>
      </c>
      <c r="K1323" s="2"/>
      <c r="L1323" s="2"/>
      <c r="M1323" s="2">
        <v>60981</v>
      </c>
      <c r="N1323" s="4">
        <v>43038</v>
      </c>
      <c r="O1323" s="2" t="s">
        <v>466</v>
      </c>
    </row>
    <row r="1324" spans="1:15" ht="11.25" customHeight="1" x14ac:dyDescent="0.25">
      <c r="A1324" s="10" t="str">
        <f t="shared" si="180"/>
        <v>PERILOGISTIC03 - BOD PERILOGISTIC DETERIORADOS</v>
      </c>
      <c r="B1324" s="10">
        <f t="shared" si="181"/>
        <v>220084</v>
      </c>
      <c r="C1324" s="10" t="str">
        <f t="shared" si="182"/>
        <v>DERMATOPIC SULFUR FOAM 50 ML MM</v>
      </c>
      <c r="D1324" s="10">
        <f t="shared" si="185"/>
        <v>0</v>
      </c>
      <c r="E1324" s="13" t="str">
        <f t="shared" si="186"/>
        <v>0</v>
      </c>
      <c r="F1324" s="10" t="str">
        <f t="shared" si="187"/>
        <v/>
      </c>
      <c r="G1324" s="1" t="str">
        <f t="shared" si="183"/>
        <v>220084PERILOGISTIC03 - BOD PERILOGISTIC DETERIORADOS</v>
      </c>
      <c r="H1324" s="1" t="str">
        <f t="shared" si="184"/>
        <v>PERILOGISTIC03 - BOD PERILOGISTIC DETERIORADOS</v>
      </c>
      <c r="I1324" s="1" t="str">
        <f t="shared" si="188"/>
        <v>.</v>
      </c>
      <c r="K1324" s="2"/>
      <c r="L1324" s="2" t="s">
        <v>57</v>
      </c>
      <c r="M1324" s="2"/>
      <c r="N1324" s="2"/>
      <c r="O1324" s="2"/>
    </row>
    <row r="1325" spans="1:15" ht="11.25" customHeight="1" x14ac:dyDescent="0.25">
      <c r="A1325" s="10" t="str">
        <f t="shared" si="180"/>
        <v>PERILOGISTIC03 - BOD PERILOGISTIC DETERIORADOS</v>
      </c>
      <c r="B1325" s="10">
        <f t="shared" si="181"/>
        <v>220084</v>
      </c>
      <c r="C1325" s="10" t="str">
        <f t="shared" si="182"/>
        <v>DERMATOPIC SULFUR FOAM 50 ML MM</v>
      </c>
      <c r="D1325" s="10">
        <f t="shared" si="185"/>
        <v>60981</v>
      </c>
      <c r="E1325" s="13" t="str">
        <f t="shared" si="186"/>
        <v>30/10/2017</v>
      </c>
      <c r="F1325" s="10">
        <f t="shared" si="187"/>
        <v>14</v>
      </c>
      <c r="G1325" s="1" t="str">
        <f t="shared" si="183"/>
        <v>220084PERILOGISTIC03 - BOD PERILOGISTIC DETERIORADOS</v>
      </c>
      <c r="H1325" s="1">
        <f t="shared" si="184"/>
        <v>0</v>
      </c>
      <c r="I1325" s="1" t="str">
        <f t="shared" si="188"/>
        <v>.</v>
      </c>
      <c r="K1325" s="2"/>
      <c r="L1325" s="2"/>
      <c r="M1325" s="2">
        <v>60981</v>
      </c>
      <c r="N1325" s="4">
        <v>43038</v>
      </c>
      <c r="O1325" s="2" t="s">
        <v>188</v>
      </c>
    </row>
    <row r="1326" spans="1:15" ht="11.25" customHeight="1" x14ac:dyDescent="0.25">
      <c r="A1326" s="10" t="str">
        <f t="shared" si="180"/>
        <v>PERILOGISTIC05 - BOD PERILOGISTIC DEVOLUCION</v>
      </c>
      <c r="B1326" s="10">
        <f t="shared" si="181"/>
        <v>220084</v>
      </c>
      <c r="C1326" s="10" t="str">
        <f t="shared" si="182"/>
        <v>DERMATOPIC SULFUR FOAM 50 ML MM</v>
      </c>
      <c r="D1326" s="10">
        <f t="shared" si="185"/>
        <v>0</v>
      </c>
      <c r="E1326" s="13" t="str">
        <f t="shared" si="186"/>
        <v>0</v>
      </c>
      <c r="F1326" s="10" t="str">
        <f t="shared" si="187"/>
        <v/>
      </c>
      <c r="G1326" s="1" t="str">
        <f t="shared" si="183"/>
        <v>220084PERILOGISTIC05 - BOD PERILOGISTIC DEVOLUCION</v>
      </c>
      <c r="H1326" s="1" t="str">
        <f t="shared" si="184"/>
        <v>PERILOGISTIC05 - BOD PERILOGISTIC DEVOLUCION</v>
      </c>
      <c r="I1326" s="1" t="str">
        <f t="shared" si="188"/>
        <v>.</v>
      </c>
      <c r="K1326" s="2"/>
      <c r="L1326" s="2" t="s">
        <v>187</v>
      </c>
      <c r="M1326" s="2"/>
      <c r="N1326" s="2"/>
      <c r="O1326" s="2"/>
    </row>
    <row r="1327" spans="1:15" ht="11.25" customHeight="1" x14ac:dyDescent="0.25">
      <c r="A1327" s="10" t="str">
        <f t="shared" si="180"/>
        <v>PERILOGISTIC05 - BOD PERILOGISTIC DEVOLUCION</v>
      </c>
      <c r="B1327" s="10">
        <f t="shared" si="181"/>
        <v>220084</v>
      </c>
      <c r="C1327" s="10" t="str">
        <f t="shared" si="182"/>
        <v>DERMATOPIC SULFUR FOAM 50 ML MM</v>
      </c>
      <c r="D1327" s="10">
        <f t="shared" si="185"/>
        <v>60981</v>
      </c>
      <c r="E1327" s="13" t="str">
        <f t="shared" si="186"/>
        <v>30/10/2017</v>
      </c>
      <c r="F1327" s="10">
        <f t="shared" si="187"/>
        <v>74</v>
      </c>
      <c r="G1327" s="1" t="str">
        <f t="shared" si="183"/>
        <v>220084PERILOGISTIC05 - BOD PERILOGISTIC DEVOLUCION</v>
      </c>
      <c r="H1327" s="1">
        <f t="shared" si="184"/>
        <v>0</v>
      </c>
      <c r="I1327" s="1" t="str">
        <f t="shared" si="188"/>
        <v>.</v>
      </c>
      <c r="K1327" s="2"/>
      <c r="L1327" s="2"/>
      <c r="M1327" s="2">
        <v>60981</v>
      </c>
      <c r="N1327" s="4">
        <v>43038</v>
      </c>
      <c r="O1327" s="2" t="s">
        <v>377</v>
      </c>
    </row>
    <row r="1328" spans="1:15" ht="11.25" customHeight="1" x14ac:dyDescent="0.25">
      <c r="A1328" s="10" t="str">
        <f t="shared" si="180"/>
        <v>PERILOGISTIC05 - BOD PERILOGISTIC DEVOLUCION</v>
      </c>
      <c r="B1328" s="10">
        <f t="shared" si="181"/>
        <v>220085</v>
      </c>
      <c r="C1328" s="10" t="str">
        <f t="shared" si="182"/>
        <v>DERMATOPIC SYNDET HIDRATANTE 250 ML</v>
      </c>
      <c r="D1328" s="10">
        <f t="shared" si="185"/>
        <v>0</v>
      </c>
      <c r="E1328" s="13" t="str">
        <f t="shared" si="186"/>
        <v>0</v>
      </c>
      <c r="F1328" s="10" t="str">
        <f t="shared" si="187"/>
        <v/>
      </c>
      <c r="G1328" s="1" t="str">
        <f t="shared" si="183"/>
        <v>220085PERILOGISTIC05 - BOD PERILOGISTIC DEVOLUCION</v>
      </c>
      <c r="H1328" s="1">
        <f t="shared" si="184"/>
        <v>0</v>
      </c>
      <c r="I1328" s="1">
        <f t="shared" si="188"/>
        <v>220085</v>
      </c>
      <c r="K1328" s="2" t="s">
        <v>467</v>
      </c>
      <c r="L1328" s="2"/>
      <c r="M1328" s="2"/>
      <c r="N1328" s="2"/>
      <c r="O1328" s="2"/>
    </row>
    <row r="1329" spans="1:15" ht="11.25" customHeight="1" x14ac:dyDescent="0.25">
      <c r="A1329" s="10" t="str">
        <f t="shared" si="180"/>
        <v>OFICINA - BODEGA OFICINA</v>
      </c>
      <c r="B1329" s="10">
        <f t="shared" si="181"/>
        <v>220085</v>
      </c>
      <c r="C1329" s="10" t="str">
        <f t="shared" si="182"/>
        <v>DERMATOPIC SYNDET HIDRATANTE 250 ML</v>
      </c>
      <c r="D1329" s="10">
        <f t="shared" si="185"/>
        <v>0</v>
      </c>
      <c r="E1329" s="13" t="str">
        <f t="shared" si="186"/>
        <v>0</v>
      </c>
      <c r="F1329" s="10" t="str">
        <f t="shared" si="187"/>
        <v/>
      </c>
      <c r="G1329" s="1" t="str">
        <f t="shared" si="183"/>
        <v>220085OFICINA - BODEGA OFICINA</v>
      </c>
      <c r="H1329" s="1" t="str">
        <f t="shared" si="184"/>
        <v>OFICINA - BODEGA OFICINA</v>
      </c>
      <c r="I1329" s="1" t="str">
        <f t="shared" si="188"/>
        <v>.</v>
      </c>
      <c r="K1329" s="2"/>
      <c r="L1329" s="2" t="s">
        <v>19</v>
      </c>
      <c r="M1329" s="2"/>
      <c r="N1329" s="2"/>
      <c r="O1329" s="2"/>
    </row>
    <row r="1330" spans="1:15" ht="11.25" customHeight="1" x14ac:dyDescent="0.25">
      <c r="A1330" s="10" t="str">
        <f t="shared" si="180"/>
        <v>OFICINA - BODEGA OFICINA</v>
      </c>
      <c r="B1330" s="10">
        <f t="shared" si="181"/>
        <v>220085</v>
      </c>
      <c r="C1330" s="10" t="str">
        <f t="shared" si="182"/>
        <v>DERMATOPIC SYNDET HIDRATANTE 250 ML</v>
      </c>
      <c r="D1330" s="10">
        <f t="shared" si="185"/>
        <v>61181</v>
      </c>
      <c r="E1330" s="13" t="str">
        <f t="shared" si="186"/>
        <v>30/10/2017</v>
      </c>
      <c r="F1330" s="10">
        <f t="shared" si="187"/>
        <v>2</v>
      </c>
      <c r="G1330" s="1" t="str">
        <f t="shared" si="183"/>
        <v>220085OFICINA - BODEGA OFICINA</v>
      </c>
      <c r="H1330" s="1">
        <f t="shared" si="184"/>
        <v>0</v>
      </c>
      <c r="I1330" s="1" t="str">
        <f t="shared" si="188"/>
        <v>.</v>
      </c>
      <c r="K1330" s="2"/>
      <c r="L1330" s="2"/>
      <c r="M1330" s="2">
        <v>61181</v>
      </c>
      <c r="N1330" s="4">
        <v>43038</v>
      </c>
      <c r="O1330" s="2" t="s">
        <v>43</v>
      </c>
    </row>
    <row r="1331" spans="1:15" ht="11.25" customHeight="1" x14ac:dyDescent="0.25">
      <c r="A1331" s="10" t="str">
        <f t="shared" si="180"/>
        <v>OFICINAVENCIDOS - BODEGA OFICINA VENCIDOS- MAL ESTADO</v>
      </c>
      <c r="B1331" s="10">
        <f t="shared" si="181"/>
        <v>220085</v>
      </c>
      <c r="C1331" s="10" t="str">
        <f t="shared" si="182"/>
        <v>DERMATOPIC SYNDET HIDRATANTE 250 ML</v>
      </c>
      <c r="D1331" s="10">
        <f t="shared" si="185"/>
        <v>0</v>
      </c>
      <c r="E1331" s="13" t="str">
        <f t="shared" si="186"/>
        <v>0</v>
      </c>
      <c r="F1331" s="10" t="str">
        <f t="shared" si="187"/>
        <v/>
      </c>
      <c r="G1331" s="1" t="str">
        <f t="shared" si="183"/>
        <v>220085OFICINAVENCIDOS - BODEGA OFICINA VENCIDOS- MAL ESTADO</v>
      </c>
      <c r="H1331" s="1" t="str">
        <f t="shared" si="184"/>
        <v>OFICINAVENCIDOS - BODEGA OFICINA VENCIDOS- MAL ESTADO</v>
      </c>
      <c r="I1331" s="1" t="str">
        <f t="shared" si="188"/>
        <v>.</v>
      </c>
      <c r="K1331" s="2"/>
      <c r="L1331" s="2" t="s">
        <v>354</v>
      </c>
      <c r="M1331" s="2"/>
      <c r="N1331" s="2"/>
      <c r="O1331" s="2"/>
    </row>
    <row r="1332" spans="1:15" ht="11.25" customHeight="1" x14ac:dyDescent="0.25">
      <c r="A1332" s="10" t="str">
        <f t="shared" si="180"/>
        <v>OFICINAVENCIDOS - BODEGA OFICINA VENCIDOS- MAL ESTADO</v>
      </c>
      <c r="B1332" s="10">
        <f t="shared" si="181"/>
        <v>220085</v>
      </c>
      <c r="C1332" s="10" t="str">
        <f t="shared" si="182"/>
        <v>DERMATOPIC SYNDET HIDRATANTE 250 ML</v>
      </c>
      <c r="D1332" s="10">
        <f t="shared" si="185"/>
        <v>61181</v>
      </c>
      <c r="E1332" s="13" t="str">
        <f t="shared" si="186"/>
        <v>30/10/2017</v>
      </c>
      <c r="F1332" s="10">
        <f t="shared" si="187"/>
        <v>7</v>
      </c>
      <c r="G1332" s="1" t="str">
        <f t="shared" si="183"/>
        <v>220085OFICINAVENCIDOS - BODEGA OFICINA VENCIDOS- MAL ESTADO</v>
      </c>
      <c r="H1332" s="1">
        <f t="shared" si="184"/>
        <v>0</v>
      </c>
      <c r="I1332" s="1" t="str">
        <f t="shared" si="188"/>
        <v>.</v>
      </c>
      <c r="K1332" s="2"/>
      <c r="L1332" s="2"/>
      <c r="M1332" s="2">
        <v>61181</v>
      </c>
      <c r="N1332" s="4">
        <v>43038</v>
      </c>
      <c r="O1332" s="2" t="s">
        <v>145</v>
      </c>
    </row>
    <row r="1333" spans="1:15" ht="11.25" customHeight="1" x14ac:dyDescent="0.25">
      <c r="A1333" s="10" t="str">
        <f t="shared" si="180"/>
        <v>PERILOGISTIC - BOD PERILOGISTIC LIBERAD0S</v>
      </c>
      <c r="B1333" s="10">
        <f t="shared" si="181"/>
        <v>220085</v>
      </c>
      <c r="C1333" s="10" t="str">
        <f t="shared" si="182"/>
        <v>DERMATOPIC SYNDET HIDRATANTE 250 ML</v>
      </c>
      <c r="D1333" s="10">
        <f t="shared" si="185"/>
        <v>0</v>
      </c>
      <c r="E1333" s="13" t="str">
        <f t="shared" si="186"/>
        <v>0</v>
      </c>
      <c r="F1333" s="10" t="str">
        <f t="shared" si="187"/>
        <v/>
      </c>
      <c r="G1333" s="1" t="str">
        <f t="shared" si="183"/>
        <v>220085PERILOGISTIC - BOD PERILOGISTIC LIBERAD0S</v>
      </c>
      <c r="H1333" s="1" t="str">
        <f t="shared" si="184"/>
        <v>PERILOGISTIC - BOD PERILOGISTIC LIBERAD0S</v>
      </c>
      <c r="I1333" s="1" t="str">
        <f t="shared" si="188"/>
        <v>.</v>
      </c>
      <c r="K1333" s="2"/>
      <c r="L1333" s="2" t="s">
        <v>30</v>
      </c>
      <c r="M1333" s="2"/>
      <c r="N1333" s="2"/>
      <c r="O1333" s="2"/>
    </row>
    <row r="1334" spans="1:15" ht="11.25" customHeight="1" x14ac:dyDescent="0.25">
      <c r="A1334" s="10" t="str">
        <f t="shared" si="180"/>
        <v>PERILOGISTIC - BOD PERILOGISTIC LIBERAD0S</v>
      </c>
      <c r="B1334" s="10">
        <f t="shared" si="181"/>
        <v>220085</v>
      </c>
      <c r="C1334" s="10" t="str">
        <f t="shared" si="182"/>
        <v>DERMATOPIC SYNDET HIDRATANTE 250 ML</v>
      </c>
      <c r="D1334" s="10">
        <f t="shared" si="185"/>
        <v>63631</v>
      </c>
      <c r="E1334" s="13" t="str">
        <f t="shared" si="186"/>
        <v>30/6/2018</v>
      </c>
      <c r="F1334" s="10">
        <f t="shared" si="187"/>
        <v>1001</v>
      </c>
      <c r="G1334" s="1" t="str">
        <f t="shared" si="183"/>
        <v>220085PERILOGISTIC - BOD PERILOGISTIC LIBERAD0S</v>
      </c>
      <c r="H1334" s="1">
        <f t="shared" si="184"/>
        <v>0</v>
      </c>
      <c r="I1334" s="1" t="str">
        <f t="shared" si="188"/>
        <v>.</v>
      </c>
      <c r="K1334" s="2"/>
      <c r="L1334" s="2"/>
      <c r="M1334" s="2">
        <v>63631</v>
      </c>
      <c r="N1334" s="4">
        <v>43281</v>
      </c>
      <c r="O1334" s="2" t="s">
        <v>468</v>
      </c>
    </row>
    <row r="1335" spans="1:15" ht="11.25" customHeight="1" x14ac:dyDescent="0.25">
      <c r="A1335" s="10" t="str">
        <f t="shared" si="180"/>
        <v>PERILOGISTIC04 - BOD PERILOGISTIC CANJE</v>
      </c>
      <c r="B1335" s="10">
        <f t="shared" si="181"/>
        <v>220085</v>
      </c>
      <c r="C1335" s="10" t="str">
        <f t="shared" si="182"/>
        <v>DERMATOPIC SYNDET HIDRATANTE 250 ML</v>
      </c>
      <c r="D1335" s="10">
        <f t="shared" si="185"/>
        <v>0</v>
      </c>
      <c r="E1335" s="13" t="str">
        <f t="shared" si="186"/>
        <v>0</v>
      </c>
      <c r="F1335" s="10" t="str">
        <f t="shared" si="187"/>
        <v/>
      </c>
      <c r="G1335" s="1" t="str">
        <f t="shared" si="183"/>
        <v>220085PERILOGISTIC04 - BOD PERILOGISTIC CANJE</v>
      </c>
      <c r="H1335" s="1" t="str">
        <f t="shared" si="184"/>
        <v>PERILOGISTIC04 - BOD PERILOGISTIC CANJE</v>
      </c>
      <c r="I1335" s="1" t="str">
        <f t="shared" si="188"/>
        <v>.</v>
      </c>
      <c r="K1335" s="2"/>
      <c r="L1335" s="2" t="s">
        <v>59</v>
      </c>
      <c r="M1335" s="2"/>
      <c r="N1335" s="2"/>
      <c r="O1335" s="2"/>
    </row>
    <row r="1336" spans="1:15" ht="11.25" customHeight="1" x14ac:dyDescent="0.25">
      <c r="A1336" s="10" t="str">
        <f t="shared" si="180"/>
        <v>PERILOGISTIC04 - BOD PERILOGISTIC CANJE</v>
      </c>
      <c r="B1336" s="10">
        <f t="shared" si="181"/>
        <v>220085</v>
      </c>
      <c r="C1336" s="10" t="str">
        <f t="shared" si="182"/>
        <v>DERMATOPIC SYNDET HIDRATANTE 250 ML</v>
      </c>
      <c r="D1336" s="10">
        <f t="shared" si="185"/>
        <v>61181</v>
      </c>
      <c r="E1336" s="13" t="str">
        <f t="shared" si="186"/>
        <v>30/10/2017</v>
      </c>
      <c r="F1336" s="10">
        <f t="shared" si="187"/>
        <v>43</v>
      </c>
      <c r="G1336" s="1" t="str">
        <f t="shared" si="183"/>
        <v>220085PERILOGISTIC04 - BOD PERILOGISTIC CANJE</v>
      </c>
      <c r="H1336" s="1">
        <f t="shared" si="184"/>
        <v>0</v>
      </c>
      <c r="I1336" s="1" t="str">
        <f t="shared" si="188"/>
        <v>.</v>
      </c>
      <c r="K1336" s="2"/>
      <c r="L1336" s="2"/>
      <c r="M1336" s="2">
        <v>61181</v>
      </c>
      <c r="N1336" s="4">
        <v>43038</v>
      </c>
      <c r="O1336" s="2" t="s">
        <v>131</v>
      </c>
    </row>
    <row r="1337" spans="1:15" ht="11.25" customHeight="1" x14ac:dyDescent="0.25">
      <c r="A1337" s="10" t="str">
        <f t="shared" si="180"/>
        <v>POR FACTURAR - BODEGA POR FACTURAR</v>
      </c>
      <c r="B1337" s="10">
        <f t="shared" si="181"/>
        <v>220085</v>
      </c>
      <c r="C1337" s="10" t="str">
        <f t="shared" si="182"/>
        <v>DERMATOPIC SYNDET HIDRATANTE 250 ML</v>
      </c>
      <c r="D1337" s="10">
        <f t="shared" si="185"/>
        <v>0</v>
      </c>
      <c r="E1337" s="13" t="str">
        <f t="shared" si="186"/>
        <v>0</v>
      </c>
      <c r="F1337" s="10" t="str">
        <f t="shared" si="187"/>
        <v/>
      </c>
      <c r="G1337" s="1" t="str">
        <f t="shared" si="183"/>
        <v>220085POR FACTURAR - BODEGA POR FACTURAR</v>
      </c>
      <c r="H1337" s="1" t="str">
        <f t="shared" si="184"/>
        <v>POR FACTURAR - BODEGA POR FACTURAR</v>
      </c>
      <c r="I1337" s="1" t="str">
        <f t="shared" si="188"/>
        <v>.</v>
      </c>
      <c r="K1337" s="2"/>
      <c r="L1337" s="2" t="s">
        <v>33</v>
      </c>
      <c r="M1337" s="2"/>
      <c r="N1337" s="2"/>
      <c r="O1337" s="2"/>
    </row>
    <row r="1338" spans="1:15" ht="11.25" customHeight="1" x14ac:dyDescent="0.25">
      <c r="A1338" s="10" t="str">
        <f t="shared" si="180"/>
        <v>POR FACTURAR - BODEGA POR FACTURAR</v>
      </c>
      <c r="B1338" s="10">
        <f t="shared" si="181"/>
        <v>220085</v>
      </c>
      <c r="C1338" s="10" t="str">
        <f t="shared" si="182"/>
        <v>DERMATOPIC SYNDET HIDRATANTE 250 ML</v>
      </c>
      <c r="D1338" s="10">
        <f t="shared" si="185"/>
        <v>63631</v>
      </c>
      <c r="E1338" s="13" t="str">
        <f t="shared" si="186"/>
        <v>30/6/2018</v>
      </c>
      <c r="F1338" s="10">
        <f t="shared" si="187"/>
        <v>1</v>
      </c>
      <c r="G1338" s="1" t="str">
        <f t="shared" si="183"/>
        <v>220085POR FACTURAR - BODEGA POR FACTURAR</v>
      </c>
      <c r="H1338" s="1">
        <f t="shared" si="184"/>
        <v>0</v>
      </c>
      <c r="I1338" s="1" t="str">
        <f t="shared" si="188"/>
        <v>.</v>
      </c>
      <c r="K1338" s="2"/>
      <c r="L1338" s="2"/>
      <c r="M1338" s="2">
        <v>63631</v>
      </c>
      <c r="N1338" s="4">
        <v>43281</v>
      </c>
      <c r="O1338" s="2" t="s">
        <v>53</v>
      </c>
    </row>
    <row r="1339" spans="1:15" ht="11.25" customHeight="1" x14ac:dyDescent="0.25">
      <c r="A1339" s="10" t="str">
        <f t="shared" si="180"/>
        <v>SALA DE VENTAS - BODEGA SALA DE VENTAS</v>
      </c>
      <c r="B1339" s="10">
        <f t="shared" si="181"/>
        <v>220085</v>
      </c>
      <c r="C1339" s="10" t="str">
        <f t="shared" si="182"/>
        <v>DERMATOPIC SYNDET HIDRATANTE 250 ML</v>
      </c>
      <c r="D1339" s="10">
        <f t="shared" si="185"/>
        <v>0</v>
      </c>
      <c r="E1339" s="13" t="str">
        <f t="shared" si="186"/>
        <v>0</v>
      </c>
      <c r="F1339" s="10" t="str">
        <f t="shared" si="187"/>
        <v/>
      </c>
      <c r="G1339" s="1" t="str">
        <f t="shared" si="183"/>
        <v>220085SALA DE VENTAS - BODEGA SALA DE VENTAS</v>
      </c>
      <c r="H1339" s="1" t="str">
        <f t="shared" si="184"/>
        <v>SALA DE VENTAS - BODEGA SALA DE VENTAS</v>
      </c>
      <c r="I1339" s="1" t="str">
        <f t="shared" si="188"/>
        <v>.</v>
      </c>
      <c r="K1339" s="2"/>
      <c r="L1339" s="2" t="s">
        <v>109</v>
      </c>
      <c r="M1339" s="2"/>
      <c r="N1339" s="2"/>
      <c r="O1339" s="2"/>
    </row>
    <row r="1340" spans="1:15" ht="11.25" customHeight="1" x14ac:dyDescent="0.25">
      <c r="A1340" s="10" t="str">
        <f t="shared" si="180"/>
        <v>SALA DE VENTAS - BODEGA SALA DE VENTAS</v>
      </c>
      <c r="B1340" s="10">
        <f t="shared" si="181"/>
        <v>220085</v>
      </c>
      <c r="C1340" s="10" t="str">
        <f t="shared" si="182"/>
        <v>DERMATOPIC SYNDET HIDRATANTE 250 ML</v>
      </c>
      <c r="D1340" s="10">
        <f t="shared" si="185"/>
        <v>61181</v>
      </c>
      <c r="E1340" s="13" t="str">
        <f t="shared" si="186"/>
        <v>30/10/2017</v>
      </c>
      <c r="F1340" s="10">
        <f t="shared" si="187"/>
        <v>5</v>
      </c>
      <c r="G1340" s="1" t="str">
        <f t="shared" si="183"/>
        <v>220085SALA DE VENTAS - BODEGA SALA DE VENTAS</v>
      </c>
      <c r="H1340" s="1">
        <f t="shared" si="184"/>
        <v>0</v>
      </c>
      <c r="I1340" s="1" t="str">
        <f t="shared" si="188"/>
        <v>.</v>
      </c>
      <c r="K1340" s="2"/>
      <c r="L1340" s="2"/>
      <c r="M1340" s="2">
        <v>61181</v>
      </c>
      <c r="N1340" s="4">
        <v>43038</v>
      </c>
      <c r="O1340" s="2" t="s">
        <v>56</v>
      </c>
    </row>
    <row r="1341" spans="1:15" ht="11.25" customHeight="1" x14ac:dyDescent="0.25">
      <c r="A1341" s="10" t="str">
        <f t="shared" si="180"/>
        <v>SALA DE VENTAS - BODEGA SALA DE VENTAS</v>
      </c>
      <c r="B1341" s="10">
        <f t="shared" si="181"/>
        <v>220095</v>
      </c>
      <c r="C1341" s="10" t="str">
        <f t="shared" si="182"/>
        <v>DERMATOPIC SYNDET HIDRATANTE MM 20 ML</v>
      </c>
      <c r="D1341" s="10">
        <f t="shared" si="185"/>
        <v>0</v>
      </c>
      <c r="E1341" s="13" t="str">
        <f t="shared" si="186"/>
        <v>0</v>
      </c>
      <c r="F1341" s="10" t="str">
        <f t="shared" si="187"/>
        <v/>
      </c>
      <c r="G1341" s="1" t="str">
        <f t="shared" si="183"/>
        <v>220095SALA DE VENTAS - BODEGA SALA DE VENTAS</v>
      </c>
      <c r="H1341" s="1">
        <f t="shared" si="184"/>
        <v>0</v>
      </c>
      <c r="I1341" s="1">
        <f t="shared" si="188"/>
        <v>220095</v>
      </c>
      <c r="K1341" s="2" t="s">
        <v>469</v>
      </c>
      <c r="L1341" s="2"/>
      <c r="M1341" s="2"/>
      <c r="N1341" s="2"/>
      <c r="O1341" s="2"/>
    </row>
    <row r="1342" spans="1:15" ht="11.25" customHeight="1" x14ac:dyDescent="0.25">
      <c r="A1342" s="10" t="str">
        <f t="shared" si="180"/>
        <v>PERILOGISTIC - BOD PERILOGISTIC LIBERAD0S</v>
      </c>
      <c r="B1342" s="10">
        <f t="shared" si="181"/>
        <v>220095</v>
      </c>
      <c r="C1342" s="10" t="str">
        <f t="shared" si="182"/>
        <v>DERMATOPIC SYNDET HIDRATANTE MM 20 ML</v>
      </c>
      <c r="D1342" s="10">
        <f t="shared" si="185"/>
        <v>0</v>
      </c>
      <c r="E1342" s="13" t="str">
        <f t="shared" si="186"/>
        <v>0</v>
      </c>
      <c r="F1342" s="10" t="str">
        <f t="shared" si="187"/>
        <v/>
      </c>
      <c r="G1342" s="1" t="str">
        <f t="shared" si="183"/>
        <v>220095PERILOGISTIC - BOD PERILOGISTIC LIBERAD0S</v>
      </c>
      <c r="H1342" s="1" t="str">
        <f t="shared" si="184"/>
        <v>PERILOGISTIC - BOD PERILOGISTIC LIBERAD0S</v>
      </c>
      <c r="I1342" s="1" t="str">
        <f t="shared" si="188"/>
        <v>.</v>
      </c>
      <c r="K1342" s="2"/>
      <c r="L1342" s="2" t="s">
        <v>30</v>
      </c>
      <c r="M1342" s="2"/>
      <c r="N1342" s="2"/>
      <c r="O1342" s="2"/>
    </row>
    <row r="1343" spans="1:15" ht="11.25" customHeight="1" x14ac:dyDescent="0.25">
      <c r="A1343" s="10" t="str">
        <f t="shared" si="180"/>
        <v>PERILOGISTIC - BOD PERILOGISTIC LIBERAD0S</v>
      </c>
      <c r="B1343" s="10">
        <f t="shared" si="181"/>
        <v>220095</v>
      </c>
      <c r="C1343" s="10" t="str">
        <f t="shared" si="182"/>
        <v>DERMATOPIC SYNDET HIDRATANTE MM 20 ML</v>
      </c>
      <c r="D1343" s="10">
        <f t="shared" si="185"/>
        <v>62851</v>
      </c>
      <c r="E1343" s="13" t="str">
        <f t="shared" si="186"/>
        <v>30/4/2018</v>
      </c>
      <c r="F1343" s="10">
        <f t="shared" si="187"/>
        <v>1435</v>
      </c>
      <c r="G1343" s="1" t="str">
        <f t="shared" si="183"/>
        <v>220095PERILOGISTIC - BOD PERILOGISTIC LIBERAD0S</v>
      </c>
      <c r="H1343" s="1">
        <f t="shared" si="184"/>
        <v>0</v>
      </c>
      <c r="I1343" s="1" t="str">
        <f t="shared" si="188"/>
        <v>.</v>
      </c>
      <c r="K1343" s="2"/>
      <c r="L1343" s="2"/>
      <c r="M1343" s="2">
        <v>62851</v>
      </c>
      <c r="N1343" s="4">
        <v>43220</v>
      </c>
      <c r="O1343" s="2" t="s">
        <v>470</v>
      </c>
    </row>
    <row r="1344" spans="1:15" ht="11.25" customHeight="1" x14ac:dyDescent="0.25">
      <c r="A1344" s="10" t="str">
        <f t="shared" si="180"/>
        <v>POR FACTURAR - BODEGA POR FACTURAR</v>
      </c>
      <c r="B1344" s="10">
        <f t="shared" si="181"/>
        <v>220095</v>
      </c>
      <c r="C1344" s="10" t="str">
        <f t="shared" si="182"/>
        <v>DERMATOPIC SYNDET HIDRATANTE MM 20 ML</v>
      </c>
      <c r="D1344" s="10">
        <f t="shared" si="185"/>
        <v>0</v>
      </c>
      <c r="E1344" s="13" t="str">
        <f t="shared" si="186"/>
        <v>0</v>
      </c>
      <c r="F1344" s="10" t="str">
        <f t="shared" si="187"/>
        <v/>
      </c>
      <c r="G1344" s="1" t="str">
        <f t="shared" si="183"/>
        <v>220095POR FACTURAR - BODEGA POR FACTURAR</v>
      </c>
      <c r="H1344" s="1" t="str">
        <f t="shared" si="184"/>
        <v>POR FACTURAR - BODEGA POR FACTURAR</v>
      </c>
      <c r="I1344" s="1" t="str">
        <f t="shared" si="188"/>
        <v>.</v>
      </c>
      <c r="K1344" s="2"/>
      <c r="L1344" s="2" t="s">
        <v>33</v>
      </c>
      <c r="M1344" s="2"/>
      <c r="N1344" s="2"/>
      <c r="O1344" s="2"/>
    </row>
    <row r="1345" spans="1:15" ht="11.25" customHeight="1" x14ac:dyDescent="0.25">
      <c r="A1345" s="10" t="str">
        <f t="shared" si="180"/>
        <v>POR FACTURAR - BODEGA POR FACTURAR</v>
      </c>
      <c r="B1345" s="10">
        <f t="shared" si="181"/>
        <v>220095</v>
      </c>
      <c r="C1345" s="10" t="str">
        <f t="shared" si="182"/>
        <v>DERMATOPIC SYNDET HIDRATANTE MM 20 ML</v>
      </c>
      <c r="D1345" s="10">
        <f t="shared" si="185"/>
        <v>61681</v>
      </c>
      <c r="E1345" s="13" t="str">
        <f t="shared" si="186"/>
        <v>31/12/2017</v>
      </c>
      <c r="F1345" s="10">
        <f t="shared" si="187"/>
        <v>40</v>
      </c>
      <c r="G1345" s="1" t="str">
        <f t="shared" si="183"/>
        <v>220095POR FACTURAR - BODEGA POR FACTURAR</v>
      </c>
      <c r="H1345" s="1">
        <f t="shared" si="184"/>
        <v>0</v>
      </c>
      <c r="I1345" s="1" t="str">
        <f t="shared" si="188"/>
        <v>.</v>
      </c>
      <c r="K1345" s="2"/>
      <c r="L1345" s="2"/>
      <c r="M1345" s="2">
        <v>61681</v>
      </c>
      <c r="N1345" s="4">
        <v>43100</v>
      </c>
      <c r="O1345" s="2" t="s">
        <v>106</v>
      </c>
    </row>
    <row r="1346" spans="1:15" ht="11.25" customHeight="1" x14ac:dyDescent="0.25">
      <c r="A1346" s="10" t="str">
        <f t="shared" si="180"/>
        <v>POR FACTURAR - BODEGA POR FACTURAR</v>
      </c>
      <c r="B1346" s="10">
        <f t="shared" si="181"/>
        <v>220095</v>
      </c>
      <c r="C1346" s="10" t="str">
        <f t="shared" si="182"/>
        <v>DERMATOPIC SYNDET HIDRATANTE MM 20 ML</v>
      </c>
      <c r="D1346" s="10">
        <f t="shared" si="185"/>
        <v>62851</v>
      </c>
      <c r="E1346" s="13" t="str">
        <f t="shared" si="186"/>
        <v>30/4/2018</v>
      </c>
      <c r="F1346" s="10">
        <f t="shared" si="187"/>
        <v>395</v>
      </c>
      <c r="G1346" s="1" t="str">
        <f t="shared" si="183"/>
        <v>220095POR FACTURAR - BODEGA POR FACTURAR</v>
      </c>
      <c r="H1346" s="1">
        <f t="shared" si="184"/>
        <v>0</v>
      </c>
      <c r="I1346" s="1" t="str">
        <f t="shared" si="188"/>
        <v>.</v>
      </c>
      <c r="K1346" s="2"/>
      <c r="L1346" s="2"/>
      <c r="M1346" s="2">
        <v>62851</v>
      </c>
      <c r="N1346" s="4">
        <v>43220</v>
      </c>
      <c r="O1346" s="2" t="s">
        <v>471</v>
      </c>
    </row>
    <row r="1347" spans="1:15" ht="11.25" customHeight="1" x14ac:dyDescent="0.25">
      <c r="A1347" s="10" t="str">
        <f t="shared" si="180"/>
        <v>POR FACTURAR - BODEGA POR FACTURAR</v>
      </c>
      <c r="B1347" s="10">
        <f t="shared" si="181"/>
        <v>220097</v>
      </c>
      <c r="C1347" s="10" t="str">
        <f t="shared" si="182"/>
        <v>DERMATOPIC SYNDET HIDRATANTE SACHET 3G</v>
      </c>
      <c r="D1347" s="10">
        <f t="shared" si="185"/>
        <v>0</v>
      </c>
      <c r="E1347" s="13" t="str">
        <f t="shared" si="186"/>
        <v>0</v>
      </c>
      <c r="F1347" s="10" t="str">
        <f t="shared" si="187"/>
        <v/>
      </c>
      <c r="G1347" s="1" t="str">
        <f t="shared" si="183"/>
        <v>220097POR FACTURAR - BODEGA POR FACTURAR</v>
      </c>
      <c r="H1347" s="1">
        <f t="shared" si="184"/>
        <v>0</v>
      </c>
      <c r="I1347" s="1">
        <f t="shared" si="188"/>
        <v>220097</v>
      </c>
      <c r="K1347" s="2" t="s">
        <v>472</v>
      </c>
      <c r="L1347" s="2"/>
      <c r="M1347" s="2"/>
      <c r="N1347" s="2"/>
      <c r="O1347" s="2"/>
    </row>
    <row r="1348" spans="1:15" ht="11.25" customHeight="1" x14ac:dyDescent="0.25">
      <c r="A1348" s="10" t="str">
        <f t="shared" si="180"/>
        <v>OFICINA - BODEGA OFICINA</v>
      </c>
      <c r="B1348" s="10">
        <f t="shared" si="181"/>
        <v>220097</v>
      </c>
      <c r="C1348" s="10" t="str">
        <f t="shared" si="182"/>
        <v>DERMATOPIC SYNDET HIDRATANTE SACHET 3G</v>
      </c>
      <c r="D1348" s="10">
        <f t="shared" si="185"/>
        <v>0</v>
      </c>
      <c r="E1348" s="13" t="str">
        <f t="shared" si="186"/>
        <v>0</v>
      </c>
      <c r="F1348" s="10" t="str">
        <f t="shared" si="187"/>
        <v/>
      </c>
      <c r="G1348" s="1" t="str">
        <f t="shared" si="183"/>
        <v>220097OFICINA - BODEGA OFICINA</v>
      </c>
      <c r="H1348" s="1" t="str">
        <f t="shared" si="184"/>
        <v>OFICINA - BODEGA OFICINA</v>
      </c>
      <c r="I1348" s="1" t="str">
        <f t="shared" si="188"/>
        <v>.</v>
      </c>
      <c r="K1348" s="2"/>
      <c r="L1348" s="2" t="s">
        <v>19</v>
      </c>
      <c r="M1348" s="2"/>
      <c r="N1348" s="2"/>
      <c r="O1348" s="2"/>
    </row>
    <row r="1349" spans="1:15" ht="11.25" customHeight="1" x14ac:dyDescent="0.25">
      <c r="A1349" s="10" t="str">
        <f t="shared" si="180"/>
        <v>OFICINA - BODEGA OFICINA</v>
      </c>
      <c r="B1349" s="10">
        <f t="shared" si="181"/>
        <v>220097</v>
      </c>
      <c r="C1349" s="10" t="str">
        <f t="shared" si="182"/>
        <v>DERMATOPIC SYNDET HIDRATANTE SACHET 3G</v>
      </c>
      <c r="D1349" s="10">
        <f t="shared" si="185"/>
        <v>61454</v>
      </c>
      <c r="E1349" s="13" t="str">
        <f t="shared" si="186"/>
        <v>30/4/2018</v>
      </c>
      <c r="F1349" s="10">
        <f t="shared" si="187"/>
        <v>1970</v>
      </c>
      <c r="G1349" s="1" t="str">
        <f t="shared" si="183"/>
        <v>220097OFICINA - BODEGA OFICINA</v>
      </c>
      <c r="H1349" s="1">
        <f t="shared" si="184"/>
        <v>0</v>
      </c>
      <c r="I1349" s="1" t="str">
        <f t="shared" si="188"/>
        <v>.</v>
      </c>
      <c r="K1349" s="2"/>
      <c r="L1349" s="2"/>
      <c r="M1349" s="2">
        <v>61454</v>
      </c>
      <c r="N1349" s="4">
        <v>43220</v>
      </c>
      <c r="O1349" s="2" t="s">
        <v>473</v>
      </c>
    </row>
    <row r="1350" spans="1:15" ht="11.25" customHeight="1" x14ac:dyDescent="0.25">
      <c r="A1350" s="10" t="str">
        <f t="shared" si="180"/>
        <v>PERILOGISTIC - BOD PERILOGISTIC LIBERAD0S</v>
      </c>
      <c r="B1350" s="10">
        <f t="shared" si="181"/>
        <v>220097</v>
      </c>
      <c r="C1350" s="10" t="str">
        <f t="shared" si="182"/>
        <v>DERMATOPIC SYNDET HIDRATANTE SACHET 3G</v>
      </c>
      <c r="D1350" s="10">
        <f t="shared" si="185"/>
        <v>0</v>
      </c>
      <c r="E1350" s="13" t="str">
        <f t="shared" si="186"/>
        <v>0</v>
      </c>
      <c r="F1350" s="10" t="str">
        <f t="shared" si="187"/>
        <v/>
      </c>
      <c r="G1350" s="1" t="str">
        <f t="shared" si="183"/>
        <v>220097PERILOGISTIC - BOD PERILOGISTIC LIBERAD0S</v>
      </c>
      <c r="H1350" s="1" t="str">
        <f t="shared" si="184"/>
        <v>PERILOGISTIC - BOD PERILOGISTIC LIBERAD0S</v>
      </c>
      <c r="I1350" s="1" t="str">
        <f t="shared" si="188"/>
        <v>.</v>
      </c>
      <c r="K1350" s="2"/>
      <c r="L1350" s="2" t="s">
        <v>30</v>
      </c>
      <c r="M1350" s="2"/>
      <c r="N1350" s="2"/>
      <c r="O1350" s="2"/>
    </row>
    <row r="1351" spans="1:15" ht="11.25" customHeight="1" x14ac:dyDescent="0.25">
      <c r="A1351" s="10" t="str">
        <f t="shared" si="180"/>
        <v>PERILOGISTIC - BOD PERILOGISTIC LIBERAD0S</v>
      </c>
      <c r="B1351" s="10">
        <f t="shared" si="181"/>
        <v>220097</v>
      </c>
      <c r="C1351" s="10" t="str">
        <f t="shared" si="182"/>
        <v>DERMATOPIC SYNDET HIDRATANTE SACHET 3G</v>
      </c>
      <c r="D1351" s="10">
        <f t="shared" si="185"/>
        <v>61454</v>
      </c>
      <c r="E1351" s="13" t="str">
        <f t="shared" si="186"/>
        <v>30/4/2018</v>
      </c>
      <c r="F1351" s="10">
        <f t="shared" si="187"/>
        <v>28000</v>
      </c>
      <c r="G1351" s="1" t="str">
        <f t="shared" si="183"/>
        <v>220097PERILOGISTIC - BOD PERILOGISTIC LIBERAD0S</v>
      </c>
      <c r="H1351" s="1">
        <f t="shared" si="184"/>
        <v>0</v>
      </c>
      <c r="I1351" s="1" t="str">
        <f t="shared" si="188"/>
        <v>.</v>
      </c>
      <c r="K1351" s="2"/>
      <c r="L1351" s="2"/>
      <c r="M1351" s="2">
        <v>61454</v>
      </c>
      <c r="N1351" s="4">
        <v>43220</v>
      </c>
      <c r="O1351" s="2" t="s">
        <v>474</v>
      </c>
    </row>
    <row r="1352" spans="1:15" ht="11.25" customHeight="1" x14ac:dyDescent="0.25">
      <c r="A1352" s="10" t="str">
        <f t="shared" ref="A1352:A1415" si="189">IF(H1352=0,A1351,H1352)</f>
        <v>PERILOGISTIC - BOD PERILOGISTIC LIBERAD0S</v>
      </c>
      <c r="B1352" s="10">
        <f t="shared" ref="B1352:B1415" si="190">IF(I1352=".",B1351,I1352)</f>
        <v>220220</v>
      </c>
      <c r="C1352" s="10" t="str">
        <f t="shared" ref="C1352:C1415" si="191">UPPER(IF(I1352=".",C1351,MID(K1352,13,80)))</f>
        <v>CERADERM SPRAY BOV 150 ML</v>
      </c>
      <c r="D1352" s="10">
        <f t="shared" si="185"/>
        <v>0</v>
      </c>
      <c r="E1352" s="13" t="str">
        <f t="shared" si="186"/>
        <v>0</v>
      </c>
      <c r="F1352" s="10" t="str">
        <f t="shared" si="187"/>
        <v/>
      </c>
      <c r="G1352" s="1" t="str">
        <f t="shared" ref="G1352:G1415" si="192">+B1352&amp;A1352</f>
        <v>220220PERILOGISTIC - BOD PERILOGISTIC LIBERAD0S</v>
      </c>
      <c r="H1352" s="1">
        <f t="shared" ref="H1352:H1415" si="193">+L1352</f>
        <v>0</v>
      </c>
      <c r="I1352" s="1">
        <f t="shared" si="188"/>
        <v>220220</v>
      </c>
      <c r="K1352" s="2" t="s">
        <v>475</v>
      </c>
      <c r="L1352" s="2"/>
      <c r="M1352" s="2"/>
      <c r="N1352" s="2"/>
      <c r="O1352" s="2"/>
    </row>
    <row r="1353" spans="1:15" ht="11.25" customHeight="1" x14ac:dyDescent="0.25">
      <c r="A1353" s="10" t="str">
        <f t="shared" si="189"/>
        <v>DUKAY - BODEGA DUKAY</v>
      </c>
      <c r="B1353" s="10">
        <f t="shared" si="190"/>
        <v>220220</v>
      </c>
      <c r="C1353" s="10" t="str">
        <f t="shared" si="191"/>
        <v>CERADERM SPRAY BOV 150 ML</v>
      </c>
      <c r="D1353" s="10">
        <f t="shared" ref="D1353:D1416" si="194">IF(IFERROR(+M1353,"")&lt;&gt;"    0/1/1900",IFERROR(+M1353,""),0)</f>
        <v>0</v>
      </c>
      <c r="E1353" s="13" t="str">
        <f t="shared" ref="E1353:E1416" si="195">IF(IFERROR(DAY(N1353)&amp;"/"&amp;MONTH(N1353)&amp;"/"&amp;YEAR(N1353),"")="0/1/1900","0",IFERROR(DAY(N1353)&amp;"/"&amp;MONTH(N1353)&amp;"/"&amp;YEAR(N1353),""))</f>
        <v>0</v>
      </c>
      <c r="F1353" s="10" t="str">
        <f t="shared" ref="F1353:F1416" si="196">IFERROR(IF($A$2&lt;N1353,VALUE(MID(O1353,1,LEN(O1353)-3)),""),"")</f>
        <v/>
      </c>
      <c r="G1353" s="1" t="str">
        <f t="shared" si="192"/>
        <v>220220DUKAY - BODEGA DUKAY</v>
      </c>
      <c r="H1353" s="1" t="str">
        <f t="shared" si="193"/>
        <v>DUKAY - BODEGA DUKAY</v>
      </c>
      <c r="I1353" s="1" t="str">
        <f t="shared" ref="I1353:I1416" si="197">IFERROR(VALUE(MID(K1353,4,6)),".")</f>
        <v>.</v>
      </c>
      <c r="K1353" s="2"/>
      <c r="L1353" s="2" t="s">
        <v>361</v>
      </c>
      <c r="M1353" s="2"/>
      <c r="N1353" s="2"/>
      <c r="O1353" s="2"/>
    </row>
    <row r="1354" spans="1:15" ht="11.25" customHeight="1" x14ac:dyDescent="0.25">
      <c r="A1354" s="10" t="str">
        <f t="shared" si="189"/>
        <v>DUKAY - BODEGA DUKAY</v>
      </c>
      <c r="B1354" s="10">
        <f t="shared" si="190"/>
        <v>220220</v>
      </c>
      <c r="C1354" s="10" t="str">
        <f t="shared" si="191"/>
        <v>CERADERM SPRAY BOV 150 ML</v>
      </c>
      <c r="D1354" s="10">
        <f t="shared" si="194"/>
        <v>430316</v>
      </c>
      <c r="E1354" s="13" t="str">
        <f t="shared" si="195"/>
        <v>31/10/2017</v>
      </c>
      <c r="F1354" s="10">
        <f t="shared" si="196"/>
        <v>2152</v>
      </c>
      <c r="G1354" s="1" t="str">
        <f t="shared" si="192"/>
        <v>220220DUKAY - BODEGA DUKAY</v>
      </c>
      <c r="H1354" s="1">
        <f t="shared" si="193"/>
        <v>0</v>
      </c>
      <c r="I1354" s="1" t="str">
        <f t="shared" si="197"/>
        <v>.</v>
      </c>
      <c r="K1354" s="2"/>
      <c r="L1354" s="2"/>
      <c r="M1354" s="2">
        <v>430316</v>
      </c>
      <c r="N1354" s="4">
        <v>43039</v>
      </c>
      <c r="O1354" s="2" t="s">
        <v>476</v>
      </c>
    </row>
    <row r="1355" spans="1:15" ht="11.25" customHeight="1" x14ac:dyDescent="0.25">
      <c r="A1355" s="10" t="str">
        <f t="shared" si="189"/>
        <v>PERILOGISTIC - BOD PERILOGISTIC LIBERAD0S</v>
      </c>
      <c r="B1355" s="10">
        <f t="shared" si="190"/>
        <v>220220</v>
      </c>
      <c r="C1355" s="10" t="str">
        <f t="shared" si="191"/>
        <v>CERADERM SPRAY BOV 150 ML</v>
      </c>
      <c r="D1355" s="10">
        <f t="shared" si="194"/>
        <v>0</v>
      </c>
      <c r="E1355" s="13" t="str">
        <f t="shared" si="195"/>
        <v>0</v>
      </c>
      <c r="F1355" s="10" t="str">
        <f t="shared" si="196"/>
        <v/>
      </c>
      <c r="G1355" s="1" t="str">
        <f t="shared" si="192"/>
        <v>220220PERILOGISTIC - BOD PERILOGISTIC LIBERAD0S</v>
      </c>
      <c r="H1355" s="1" t="str">
        <f t="shared" si="193"/>
        <v>PERILOGISTIC - BOD PERILOGISTIC LIBERAD0S</v>
      </c>
      <c r="I1355" s="1" t="str">
        <f t="shared" si="197"/>
        <v>.</v>
      </c>
      <c r="K1355" s="2"/>
      <c r="L1355" s="2" t="s">
        <v>30</v>
      </c>
      <c r="M1355" s="2"/>
      <c r="N1355" s="2"/>
      <c r="O1355" s="2"/>
    </row>
    <row r="1356" spans="1:15" ht="11.25" customHeight="1" x14ac:dyDescent="0.25">
      <c r="A1356" s="10" t="str">
        <f t="shared" si="189"/>
        <v>PERILOGISTIC - BOD PERILOGISTIC LIBERAD0S</v>
      </c>
      <c r="B1356" s="10">
        <f t="shared" si="190"/>
        <v>220220</v>
      </c>
      <c r="C1356" s="10" t="str">
        <f t="shared" si="191"/>
        <v>CERADERM SPRAY BOV 150 ML</v>
      </c>
      <c r="D1356" s="10">
        <f t="shared" si="194"/>
        <v>430316</v>
      </c>
      <c r="E1356" s="13" t="str">
        <f t="shared" si="195"/>
        <v>31/10/2017</v>
      </c>
      <c r="F1356" s="10">
        <f t="shared" si="196"/>
        <v>462</v>
      </c>
      <c r="G1356" s="1" t="str">
        <f t="shared" si="192"/>
        <v>220220PERILOGISTIC - BOD PERILOGISTIC LIBERAD0S</v>
      </c>
      <c r="H1356" s="1">
        <f t="shared" si="193"/>
        <v>0</v>
      </c>
      <c r="I1356" s="1" t="str">
        <f t="shared" si="197"/>
        <v>.</v>
      </c>
      <c r="K1356" s="2"/>
      <c r="L1356" s="2"/>
      <c r="M1356" s="2">
        <v>430316</v>
      </c>
      <c r="N1356" s="4">
        <v>43039</v>
      </c>
      <c r="O1356" s="2" t="s">
        <v>477</v>
      </c>
    </row>
    <row r="1357" spans="1:15" ht="11.25" customHeight="1" x14ac:dyDescent="0.25">
      <c r="A1357" s="10" t="str">
        <f t="shared" si="189"/>
        <v>PERILOGISTIC03 - BOD PERILOGISTIC DETERIORADOS</v>
      </c>
      <c r="B1357" s="10">
        <f t="shared" si="190"/>
        <v>220220</v>
      </c>
      <c r="C1357" s="10" t="str">
        <f t="shared" si="191"/>
        <v>CERADERM SPRAY BOV 150 ML</v>
      </c>
      <c r="D1357" s="10">
        <f t="shared" si="194"/>
        <v>0</v>
      </c>
      <c r="E1357" s="13" t="str">
        <f t="shared" si="195"/>
        <v>0</v>
      </c>
      <c r="F1357" s="10" t="str">
        <f t="shared" si="196"/>
        <v/>
      </c>
      <c r="G1357" s="1" t="str">
        <f t="shared" si="192"/>
        <v>220220PERILOGISTIC03 - BOD PERILOGISTIC DETERIORADOS</v>
      </c>
      <c r="H1357" s="1" t="str">
        <f t="shared" si="193"/>
        <v>PERILOGISTIC03 - BOD PERILOGISTIC DETERIORADOS</v>
      </c>
      <c r="I1357" s="1" t="str">
        <f t="shared" si="197"/>
        <v>.</v>
      </c>
      <c r="K1357" s="2"/>
      <c r="L1357" s="2" t="s">
        <v>57</v>
      </c>
      <c r="M1357" s="2"/>
      <c r="N1357" s="2"/>
      <c r="O1357" s="2"/>
    </row>
    <row r="1358" spans="1:15" ht="11.25" customHeight="1" x14ac:dyDescent="0.25">
      <c r="A1358" s="10" t="str">
        <f t="shared" si="189"/>
        <v>PERILOGISTIC03 - BOD PERILOGISTIC DETERIORADOS</v>
      </c>
      <c r="B1358" s="10">
        <f t="shared" si="190"/>
        <v>220220</v>
      </c>
      <c r="C1358" s="10" t="str">
        <f t="shared" si="191"/>
        <v>CERADERM SPRAY BOV 150 ML</v>
      </c>
      <c r="D1358" s="10">
        <f t="shared" si="194"/>
        <v>430316</v>
      </c>
      <c r="E1358" s="13" t="str">
        <f t="shared" si="195"/>
        <v>31/10/2017</v>
      </c>
      <c r="F1358" s="10">
        <f t="shared" si="196"/>
        <v>14</v>
      </c>
      <c r="G1358" s="1" t="str">
        <f t="shared" si="192"/>
        <v>220220PERILOGISTIC03 - BOD PERILOGISTIC DETERIORADOS</v>
      </c>
      <c r="H1358" s="1">
        <f t="shared" si="193"/>
        <v>0</v>
      </c>
      <c r="I1358" s="1" t="str">
        <f t="shared" si="197"/>
        <v>.</v>
      </c>
      <c r="K1358" s="2"/>
      <c r="L1358" s="2"/>
      <c r="M1358" s="2">
        <v>430316</v>
      </c>
      <c r="N1358" s="4">
        <v>43039</v>
      </c>
      <c r="O1358" s="2" t="s">
        <v>188</v>
      </c>
    </row>
    <row r="1359" spans="1:15" ht="11.25" customHeight="1" x14ac:dyDescent="0.25">
      <c r="A1359" s="10" t="str">
        <f t="shared" si="189"/>
        <v>PERILOGISTIC04 - BOD PERILOGISTIC CANJE</v>
      </c>
      <c r="B1359" s="10">
        <f t="shared" si="190"/>
        <v>220220</v>
      </c>
      <c r="C1359" s="10" t="str">
        <f t="shared" si="191"/>
        <v>CERADERM SPRAY BOV 150 ML</v>
      </c>
      <c r="D1359" s="10">
        <f t="shared" si="194"/>
        <v>0</v>
      </c>
      <c r="E1359" s="13" t="str">
        <f t="shared" si="195"/>
        <v>0</v>
      </c>
      <c r="F1359" s="10" t="str">
        <f t="shared" si="196"/>
        <v/>
      </c>
      <c r="G1359" s="1" t="str">
        <f t="shared" si="192"/>
        <v>220220PERILOGISTIC04 - BOD PERILOGISTIC CANJE</v>
      </c>
      <c r="H1359" s="1" t="str">
        <f t="shared" si="193"/>
        <v>PERILOGISTIC04 - BOD PERILOGISTIC CANJE</v>
      </c>
      <c r="I1359" s="1" t="str">
        <f t="shared" si="197"/>
        <v>.</v>
      </c>
      <c r="K1359" s="2"/>
      <c r="L1359" s="2" t="s">
        <v>59</v>
      </c>
      <c r="M1359" s="2"/>
      <c r="N1359" s="2"/>
      <c r="O1359" s="2"/>
    </row>
    <row r="1360" spans="1:15" ht="11.25" customHeight="1" x14ac:dyDescent="0.25">
      <c r="A1360" s="10" t="str">
        <f t="shared" si="189"/>
        <v>PERILOGISTIC04 - BOD PERILOGISTIC CANJE</v>
      </c>
      <c r="B1360" s="10">
        <f t="shared" si="190"/>
        <v>220220</v>
      </c>
      <c r="C1360" s="10" t="str">
        <f t="shared" si="191"/>
        <v>CERADERM SPRAY BOV 150 ML</v>
      </c>
      <c r="D1360" s="10">
        <f t="shared" si="194"/>
        <v>430316</v>
      </c>
      <c r="E1360" s="13" t="str">
        <f t="shared" si="195"/>
        <v>31/10/2017</v>
      </c>
      <c r="F1360" s="10">
        <f t="shared" si="196"/>
        <v>1</v>
      </c>
      <c r="G1360" s="1" t="str">
        <f t="shared" si="192"/>
        <v>220220PERILOGISTIC04 - BOD PERILOGISTIC CANJE</v>
      </c>
      <c r="H1360" s="1">
        <f t="shared" si="193"/>
        <v>0</v>
      </c>
      <c r="I1360" s="1" t="str">
        <f t="shared" si="197"/>
        <v>.</v>
      </c>
      <c r="K1360" s="2"/>
      <c r="L1360" s="2"/>
      <c r="M1360" s="2">
        <v>430316</v>
      </c>
      <c r="N1360" s="4">
        <v>43039</v>
      </c>
      <c r="O1360" s="2" t="s">
        <v>53</v>
      </c>
    </row>
    <row r="1361" spans="1:15" ht="11.25" customHeight="1" x14ac:dyDescent="0.25">
      <c r="A1361" s="10" t="str">
        <f t="shared" si="189"/>
        <v>PERILOGISTIC05 - BOD PERILOGISTIC DEVOLUCION</v>
      </c>
      <c r="B1361" s="10">
        <f t="shared" si="190"/>
        <v>220220</v>
      </c>
      <c r="C1361" s="10" t="str">
        <f t="shared" si="191"/>
        <v>CERADERM SPRAY BOV 150 ML</v>
      </c>
      <c r="D1361" s="10">
        <f t="shared" si="194"/>
        <v>0</v>
      </c>
      <c r="E1361" s="13" t="str">
        <f t="shared" si="195"/>
        <v>0</v>
      </c>
      <c r="F1361" s="10" t="str">
        <f t="shared" si="196"/>
        <v/>
      </c>
      <c r="G1361" s="1" t="str">
        <f t="shared" si="192"/>
        <v>220220PERILOGISTIC05 - BOD PERILOGISTIC DEVOLUCION</v>
      </c>
      <c r="H1361" s="1" t="str">
        <f t="shared" si="193"/>
        <v>PERILOGISTIC05 - BOD PERILOGISTIC DEVOLUCION</v>
      </c>
      <c r="I1361" s="1" t="str">
        <f t="shared" si="197"/>
        <v>.</v>
      </c>
      <c r="K1361" s="2"/>
      <c r="L1361" s="2" t="s">
        <v>187</v>
      </c>
      <c r="M1361" s="2"/>
      <c r="N1361" s="2"/>
      <c r="O1361" s="2"/>
    </row>
    <row r="1362" spans="1:15" ht="11.25" customHeight="1" x14ac:dyDescent="0.25">
      <c r="A1362" s="10" t="str">
        <f t="shared" si="189"/>
        <v>PERILOGISTIC05 - BOD PERILOGISTIC DEVOLUCION</v>
      </c>
      <c r="B1362" s="10">
        <f t="shared" si="190"/>
        <v>220220</v>
      </c>
      <c r="C1362" s="10" t="str">
        <f t="shared" si="191"/>
        <v>CERADERM SPRAY BOV 150 ML</v>
      </c>
      <c r="D1362" s="10">
        <f t="shared" si="194"/>
        <v>430316</v>
      </c>
      <c r="E1362" s="13" t="str">
        <f t="shared" si="195"/>
        <v>31/10/2017</v>
      </c>
      <c r="F1362" s="10">
        <f t="shared" si="196"/>
        <v>200</v>
      </c>
      <c r="G1362" s="1" t="str">
        <f t="shared" si="192"/>
        <v>220220PERILOGISTIC05 - BOD PERILOGISTIC DEVOLUCION</v>
      </c>
      <c r="H1362" s="1">
        <f t="shared" si="193"/>
        <v>0</v>
      </c>
      <c r="I1362" s="1" t="str">
        <f t="shared" si="197"/>
        <v>.</v>
      </c>
      <c r="K1362" s="2"/>
      <c r="L1362" s="2"/>
      <c r="M1362" s="2">
        <v>430316</v>
      </c>
      <c r="N1362" s="4">
        <v>43039</v>
      </c>
      <c r="O1362" s="2" t="s">
        <v>239</v>
      </c>
    </row>
    <row r="1363" spans="1:15" ht="11.25" customHeight="1" x14ac:dyDescent="0.25">
      <c r="A1363" s="10" t="str">
        <f t="shared" si="189"/>
        <v>POR FACTURAR - BODEGA POR FACTURAR</v>
      </c>
      <c r="B1363" s="10">
        <f t="shared" si="190"/>
        <v>220220</v>
      </c>
      <c r="C1363" s="10" t="str">
        <f t="shared" si="191"/>
        <v>CERADERM SPRAY BOV 150 ML</v>
      </c>
      <c r="D1363" s="10">
        <f t="shared" si="194"/>
        <v>0</v>
      </c>
      <c r="E1363" s="13" t="str">
        <f t="shared" si="195"/>
        <v>0</v>
      </c>
      <c r="F1363" s="10" t="str">
        <f t="shared" si="196"/>
        <v/>
      </c>
      <c r="G1363" s="1" t="str">
        <f t="shared" si="192"/>
        <v>220220POR FACTURAR - BODEGA POR FACTURAR</v>
      </c>
      <c r="H1363" s="1" t="str">
        <f t="shared" si="193"/>
        <v>POR FACTURAR - BODEGA POR FACTURAR</v>
      </c>
      <c r="I1363" s="1" t="str">
        <f t="shared" si="197"/>
        <v>.</v>
      </c>
      <c r="K1363" s="2"/>
      <c r="L1363" s="2" t="s">
        <v>33</v>
      </c>
      <c r="M1363" s="2"/>
      <c r="N1363" s="2"/>
      <c r="O1363" s="2"/>
    </row>
    <row r="1364" spans="1:15" ht="11.25" customHeight="1" x14ac:dyDescent="0.25">
      <c r="A1364" s="10" t="str">
        <f t="shared" si="189"/>
        <v>POR FACTURAR - BODEGA POR FACTURAR</v>
      </c>
      <c r="B1364" s="10">
        <f t="shared" si="190"/>
        <v>220220</v>
      </c>
      <c r="C1364" s="10" t="str">
        <f t="shared" si="191"/>
        <v>CERADERM SPRAY BOV 150 ML</v>
      </c>
      <c r="D1364" s="10">
        <f t="shared" si="194"/>
        <v>430316</v>
      </c>
      <c r="E1364" s="13" t="str">
        <f t="shared" si="195"/>
        <v>31/10/2017</v>
      </c>
      <c r="F1364" s="10">
        <f t="shared" si="196"/>
        <v>57</v>
      </c>
      <c r="G1364" s="1" t="str">
        <f t="shared" si="192"/>
        <v>220220POR FACTURAR - BODEGA POR FACTURAR</v>
      </c>
      <c r="H1364" s="1">
        <f t="shared" si="193"/>
        <v>0</v>
      </c>
      <c r="I1364" s="1" t="str">
        <f t="shared" si="197"/>
        <v>.</v>
      </c>
      <c r="K1364" s="2"/>
      <c r="L1364" s="2"/>
      <c r="M1364" s="2">
        <v>430316</v>
      </c>
      <c r="N1364" s="4">
        <v>43039</v>
      </c>
      <c r="O1364" s="2" t="s">
        <v>478</v>
      </c>
    </row>
    <row r="1365" spans="1:15" ht="11.25" customHeight="1" x14ac:dyDescent="0.25">
      <c r="A1365" s="10" t="str">
        <f t="shared" si="189"/>
        <v>POR FACTURAR - BODEGA POR FACTURAR</v>
      </c>
      <c r="B1365" s="10">
        <f t="shared" si="190"/>
        <v>220220</v>
      </c>
      <c r="C1365" s="10" t="str">
        <f t="shared" si="191"/>
        <v>CERADERM SPRAY BOV 150 ML</v>
      </c>
      <c r="D1365" s="10">
        <f t="shared" si="194"/>
        <v>430316</v>
      </c>
      <c r="E1365" s="13" t="str">
        <f t="shared" si="195"/>
        <v>31/10/2017</v>
      </c>
      <c r="F1365" s="10">
        <f t="shared" si="196"/>
        <v>1</v>
      </c>
      <c r="G1365" s="1" t="str">
        <f t="shared" si="192"/>
        <v>220220POR FACTURAR - BODEGA POR FACTURAR</v>
      </c>
      <c r="H1365" s="1">
        <f t="shared" si="193"/>
        <v>0</v>
      </c>
      <c r="I1365" s="1" t="str">
        <f t="shared" si="197"/>
        <v>.</v>
      </c>
      <c r="K1365" s="2"/>
      <c r="L1365" s="2"/>
      <c r="M1365" s="2">
        <v>430316</v>
      </c>
      <c r="N1365" s="4">
        <v>43039</v>
      </c>
      <c r="O1365" s="2" t="s">
        <v>53</v>
      </c>
    </row>
    <row r="1366" spans="1:15" ht="11.25" customHeight="1" x14ac:dyDescent="0.25">
      <c r="A1366" s="10" t="str">
        <f t="shared" si="189"/>
        <v>SALA DE VENTAS - BODEGA SALA DE VENTAS</v>
      </c>
      <c r="B1366" s="10">
        <f t="shared" si="190"/>
        <v>220220</v>
      </c>
      <c r="C1366" s="10" t="str">
        <f t="shared" si="191"/>
        <v>CERADERM SPRAY BOV 150 ML</v>
      </c>
      <c r="D1366" s="10">
        <f t="shared" si="194"/>
        <v>0</v>
      </c>
      <c r="E1366" s="13" t="str">
        <f t="shared" si="195"/>
        <v>0</v>
      </c>
      <c r="F1366" s="10" t="str">
        <f t="shared" si="196"/>
        <v/>
      </c>
      <c r="G1366" s="1" t="str">
        <f t="shared" si="192"/>
        <v>220220SALA DE VENTAS - BODEGA SALA DE VENTAS</v>
      </c>
      <c r="H1366" s="1" t="str">
        <f t="shared" si="193"/>
        <v>SALA DE VENTAS - BODEGA SALA DE VENTAS</v>
      </c>
      <c r="I1366" s="1" t="str">
        <f t="shared" si="197"/>
        <v>.</v>
      </c>
      <c r="K1366" s="2"/>
      <c r="L1366" s="2" t="s">
        <v>109</v>
      </c>
      <c r="M1366" s="2"/>
      <c r="N1366" s="2"/>
      <c r="O1366" s="2"/>
    </row>
    <row r="1367" spans="1:15" ht="11.25" customHeight="1" x14ac:dyDescent="0.25">
      <c r="A1367" s="10" t="str">
        <f t="shared" si="189"/>
        <v>SALA DE VENTAS - BODEGA SALA DE VENTAS</v>
      </c>
      <c r="B1367" s="10">
        <f t="shared" si="190"/>
        <v>220220</v>
      </c>
      <c r="C1367" s="10" t="str">
        <f t="shared" si="191"/>
        <v>CERADERM SPRAY BOV 150 ML</v>
      </c>
      <c r="D1367" s="10">
        <f t="shared" si="194"/>
        <v>430316</v>
      </c>
      <c r="E1367" s="13" t="str">
        <f t="shared" si="195"/>
        <v>31/10/2017</v>
      </c>
      <c r="F1367" s="10">
        <f t="shared" si="196"/>
        <v>21</v>
      </c>
      <c r="G1367" s="1" t="str">
        <f t="shared" si="192"/>
        <v>220220SALA DE VENTAS - BODEGA SALA DE VENTAS</v>
      </c>
      <c r="H1367" s="1">
        <f t="shared" si="193"/>
        <v>0</v>
      </c>
      <c r="I1367" s="1" t="str">
        <f t="shared" si="197"/>
        <v>.</v>
      </c>
      <c r="K1367" s="2"/>
      <c r="L1367" s="2"/>
      <c r="M1367" s="2">
        <v>430316</v>
      </c>
      <c r="N1367" s="4">
        <v>43039</v>
      </c>
      <c r="O1367" s="2" t="s">
        <v>108</v>
      </c>
    </row>
    <row r="1368" spans="1:15" ht="11.25" customHeight="1" x14ac:dyDescent="0.25">
      <c r="A1368" s="10" t="str">
        <f t="shared" si="189"/>
        <v>SALA DE VENTAS - BODEGA SALA DE VENTAS</v>
      </c>
      <c r="B1368" s="10">
        <f t="shared" si="190"/>
        <v>220220</v>
      </c>
      <c r="C1368" s="10" t="str">
        <f t="shared" si="191"/>
        <v>CERADERM SPRAY BOV 150 ML</v>
      </c>
      <c r="D1368" s="10">
        <f t="shared" si="194"/>
        <v>0</v>
      </c>
      <c r="E1368" s="13" t="str">
        <f t="shared" si="195"/>
        <v/>
      </c>
      <c r="F1368" s="10" t="str">
        <f t="shared" si="196"/>
        <v/>
      </c>
      <c r="G1368" s="1" t="str">
        <f t="shared" si="192"/>
        <v>220220SALA DE VENTAS - BODEGA SALA DE VENTAS</v>
      </c>
      <c r="H1368" s="1">
        <f t="shared" si="193"/>
        <v>0</v>
      </c>
      <c r="I1368" s="1" t="str">
        <f t="shared" si="197"/>
        <v>.</v>
      </c>
      <c r="K1368" s="2"/>
      <c r="L1368" s="2"/>
      <c r="M1368" s="2"/>
      <c r="N1368" s="2" t="s">
        <v>479</v>
      </c>
      <c r="O1368" s="2"/>
    </row>
    <row r="1369" spans="1:15" ht="11.25" customHeight="1" x14ac:dyDescent="0.25">
      <c r="A1369" s="10" t="str">
        <f t="shared" si="189"/>
        <v>SALA DE VENTAS - BODEGA SALA DE VENTAS</v>
      </c>
      <c r="B1369" s="10">
        <f t="shared" si="190"/>
        <v>220220</v>
      </c>
      <c r="C1369" s="10" t="str">
        <f t="shared" si="191"/>
        <v>CERADERM SPRAY BOV 150 ML</v>
      </c>
      <c r="D1369" s="10">
        <f t="shared" si="194"/>
        <v>0</v>
      </c>
      <c r="E1369" s="13" t="str">
        <f t="shared" si="195"/>
        <v>0</v>
      </c>
      <c r="F1369" s="10" t="str">
        <f t="shared" si="196"/>
        <v/>
      </c>
      <c r="G1369" s="1" t="str">
        <f t="shared" si="192"/>
        <v>220220SALA DE VENTAS - BODEGA SALA DE VENTAS</v>
      </c>
      <c r="H1369" s="1">
        <f t="shared" si="193"/>
        <v>0</v>
      </c>
      <c r="I1369" s="1" t="str">
        <f t="shared" si="197"/>
        <v>.</v>
      </c>
      <c r="K1369" s="2" t="s">
        <v>0</v>
      </c>
      <c r="L1369" s="2"/>
      <c r="M1369" s="2"/>
      <c r="N1369" s="2"/>
      <c r="O1369" s="2"/>
    </row>
    <row r="1370" spans="1:15" ht="11.25" customHeight="1" x14ac:dyDescent="0.25">
      <c r="A1370" s="10" t="str">
        <f t="shared" si="189"/>
        <v>SALA DE VENTAS - BODEGA SALA DE VENTAS</v>
      </c>
      <c r="B1370" s="10">
        <f t="shared" si="190"/>
        <v>220220</v>
      </c>
      <c r="C1370" s="10" t="str">
        <f t="shared" si="191"/>
        <v>CERADERM SPRAY BOV 150 ML</v>
      </c>
      <c r="D1370" s="10">
        <f t="shared" si="194"/>
        <v>0</v>
      </c>
      <c r="E1370" s="13" t="str">
        <f t="shared" si="195"/>
        <v>0</v>
      </c>
      <c r="F1370" s="10" t="str">
        <f t="shared" si="196"/>
        <v/>
      </c>
      <c r="G1370" s="1" t="str">
        <f t="shared" si="192"/>
        <v>220220SALA DE VENTAS - BODEGA SALA DE VENTAS</v>
      </c>
      <c r="H1370" s="1">
        <f t="shared" si="193"/>
        <v>0</v>
      </c>
      <c r="I1370" s="1" t="str">
        <f t="shared" si="197"/>
        <v>.</v>
      </c>
      <c r="K1370" s="2" t="s">
        <v>1</v>
      </c>
      <c r="L1370" s="2"/>
      <c r="M1370" s="2"/>
      <c r="N1370" s="2"/>
      <c r="O1370" s="2"/>
    </row>
    <row r="1371" spans="1:15" ht="11.25" customHeight="1" x14ac:dyDescent="0.25">
      <c r="A1371" s="10" t="str">
        <f t="shared" si="189"/>
        <v>SALA DE VENTAS - BODEGA SALA DE VENTAS</v>
      </c>
      <c r="B1371" s="10">
        <f t="shared" si="190"/>
        <v>220220</v>
      </c>
      <c r="C1371" s="10" t="str">
        <f t="shared" si="191"/>
        <v>CERADERM SPRAY BOV 150 ML</v>
      </c>
      <c r="D1371" s="10">
        <f t="shared" si="194"/>
        <v>0</v>
      </c>
      <c r="E1371" s="13" t="str">
        <f t="shared" si="195"/>
        <v>0</v>
      </c>
      <c r="F1371" s="10" t="str">
        <f t="shared" si="196"/>
        <v/>
      </c>
      <c r="G1371" s="1" t="str">
        <f t="shared" si="192"/>
        <v>220220SALA DE VENTAS - BODEGA SALA DE VENTAS</v>
      </c>
      <c r="H1371" s="1">
        <f t="shared" si="193"/>
        <v>0</v>
      </c>
      <c r="I1371" s="1" t="str">
        <f t="shared" si="197"/>
        <v>.</v>
      </c>
      <c r="K1371" s="2" t="s">
        <v>2</v>
      </c>
      <c r="L1371" s="2"/>
      <c r="M1371" s="2"/>
      <c r="N1371" s="2"/>
      <c r="O1371" s="2"/>
    </row>
    <row r="1372" spans="1:15" ht="11.25" customHeight="1" x14ac:dyDescent="0.25">
      <c r="A1372" s="10" t="str">
        <f t="shared" si="189"/>
        <v>Bodega</v>
      </c>
      <c r="B1372" s="10">
        <f t="shared" si="190"/>
        <v>220220</v>
      </c>
      <c r="C1372" s="10" t="str">
        <f t="shared" si="191"/>
        <v>CERADERM SPRAY BOV 150 ML</v>
      </c>
      <c r="D1372" s="10">
        <f t="shared" si="194"/>
        <v>0</v>
      </c>
      <c r="E1372" s="13" t="str">
        <f t="shared" si="195"/>
        <v>0</v>
      </c>
      <c r="F1372" s="10" t="str">
        <f t="shared" si="196"/>
        <v/>
      </c>
      <c r="G1372" s="1" t="str">
        <f t="shared" si="192"/>
        <v>220220Bodega</v>
      </c>
      <c r="H1372" s="1" t="str">
        <f t="shared" si="193"/>
        <v>Bodega</v>
      </c>
      <c r="I1372" s="1" t="str">
        <f t="shared" si="197"/>
        <v>.</v>
      </c>
      <c r="K1372" s="2"/>
      <c r="L1372" s="2" t="s">
        <v>4</v>
      </c>
      <c r="M1372" s="2"/>
      <c r="N1372" s="2"/>
      <c r="O1372" s="2"/>
    </row>
    <row r="1373" spans="1:15" ht="11.25" customHeight="1" x14ac:dyDescent="0.25">
      <c r="A1373" s="10" t="str">
        <f t="shared" si="189"/>
        <v>Bodega</v>
      </c>
      <c r="B1373" s="10">
        <f t="shared" si="190"/>
        <v>220220</v>
      </c>
      <c r="C1373" s="10" t="str">
        <f t="shared" si="191"/>
        <v>CERADERM SPRAY BOV 150 ML</v>
      </c>
      <c r="D1373" s="10" t="str">
        <f t="shared" si="194"/>
        <v>Lote</v>
      </c>
      <c r="E1373" s="13" t="str">
        <f t="shared" si="195"/>
        <v/>
      </c>
      <c r="F1373" s="10" t="str">
        <f t="shared" si="196"/>
        <v/>
      </c>
      <c r="G1373" s="1" t="str">
        <f t="shared" si="192"/>
        <v>220220Bodega</v>
      </c>
      <c r="H1373" s="1">
        <f t="shared" si="193"/>
        <v>0</v>
      </c>
      <c r="I1373" s="1" t="str">
        <f t="shared" si="197"/>
        <v>.</v>
      </c>
      <c r="K1373" s="2"/>
      <c r="L1373" s="2"/>
      <c r="M1373" s="2" t="s">
        <v>11</v>
      </c>
      <c r="N1373" s="2" t="s">
        <v>12</v>
      </c>
      <c r="O1373" s="2" t="s">
        <v>13</v>
      </c>
    </row>
    <row r="1374" spans="1:15" ht="11.25" customHeight="1" x14ac:dyDescent="0.25">
      <c r="A1374" s="10" t="str">
        <f t="shared" si="189"/>
        <v>Bodega</v>
      </c>
      <c r="B1374" s="10">
        <f t="shared" si="190"/>
        <v>220220</v>
      </c>
      <c r="C1374" s="10" t="str">
        <f t="shared" si="191"/>
        <v>CERADERM SPRAY BOV 150 ML</v>
      </c>
      <c r="D1374" s="10">
        <f t="shared" si="194"/>
        <v>0</v>
      </c>
      <c r="E1374" s="13" t="str">
        <f t="shared" si="195"/>
        <v>0</v>
      </c>
      <c r="F1374" s="10" t="str">
        <f t="shared" si="196"/>
        <v/>
      </c>
      <c r="G1374" s="1" t="str">
        <f t="shared" si="192"/>
        <v>220220Bodega</v>
      </c>
      <c r="H1374" s="1">
        <f t="shared" si="193"/>
        <v>0</v>
      </c>
      <c r="I1374" s="1">
        <f t="shared" si="197"/>
        <v>220220</v>
      </c>
      <c r="K1374" s="2" t="s">
        <v>475</v>
      </c>
      <c r="L1374" s="2"/>
      <c r="M1374" s="2"/>
      <c r="N1374" s="2"/>
      <c r="O1374" s="2"/>
    </row>
    <row r="1375" spans="1:15" ht="11.25" customHeight="1" x14ac:dyDescent="0.25">
      <c r="A1375" s="10" t="str">
        <f t="shared" si="189"/>
        <v>SALA DE VENTAS - BODEGA SALA DE VENTAS</v>
      </c>
      <c r="B1375" s="10">
        <f t="shared" si="190"/>
        <v>220220</v>
      </c>
      <c r="C1375" s="10" t="str">
        <f t="shared" si="191"/>
        <v>CERADERM SPRAY BOV 150 ML</v>
      </c>
      <c r="D1375" s="10">
        <f t="shared" si="194"/>
        <v>0</v>
      </c>
      <c r="E1375" s="13" t="str">
        <f t="shared" si="195"/>
        <v>0</v>
      </c>
      <c r="F1375" s="10" t="str">
        <f t="shared" si="196"/>
        <v/>
      </c>
      <c r="G1375" s="1" t="str">
        <f t="shared" si="192"/>
        <v>220220SALA DE VENTAS - BODEGA SALA DE VENTAS</v>
      </c>
      <c r="H1375" s="1" t="str">
        <f t="shared" si="193"/>
        <v>SALA DE VENTAS - BODEGA SALA DE VENTAS</v>
      </c>
      <c r="I1375" s="1" t="str">
        <f t="shared" si="197"/>
        <v>.</v>
      </c>
      <c r="K1375" s="2"/>
      <c r="L1375" s="2" t="s">
        <v>109</v>
      </c>
      <c r="M1375" s="2"/>
      <c r="N1375" s="2"/>
      <c r="O1375" s="2"/>
    </row>
    <row r="1376" spans="1:15" ht="11.25" customHeight="1" x14ac:dyDescent="0.25">
      <c r="A1376" s="10" t="str">
        <f t="shared" si="189"/>
        <v>SALA DE VENTAS - BODEGA SALA DE VENTAS</v>
      </c>
      <c r="B1376" s="10">
        <f t="shared" si="190"/>
        <v>220220</v>
      </c>
      <c r="C1376" s="10" t="str">
        <f t="shared" si="191"/>
        <v>CERADERM SPRAY BOV 150 ML</v>
      </c>
      <c r="D1376" s="10">
        <f t="shared" si="194"/>
        <v>430316</v>
      </c>
      <c r="E1376" s="13" t="str">
        <f t="shared" si="195"/>
        <v>31/10/2017</v>
      </c>
      <c r="F1376" s="10">
        <f t="shared" si="196"/>
        <v>21</v>
      </c>
      <c r="G1376" s="1" t="str">
        <f t="shared" si="192"/>
        <v>220220SALA DE VENTAS - BODEGA SALA DE VENTAS</v>
      </c>
      <c r="H1376" s="1">
        <f t="shared" si="193"/>
        <v>0</v>
      </c>
      <c r="I1376" s="1" t="str">
        <f t="shared" si="197"/>
        <v>.</v>
      </c>
      <c r="K1376" s="2"/>
      <c r="L1376" s="2"/>
      <c r="M1376" s="2">
        <v>430316</v>
      </c>
      <c r="N1376" s="4">
        <v>43039</v>
      </c>
      <c r="O1376" s="2" t="s">
        <v>108</v>
      </c>
    </row>
    <row r="1377" spans="1:15" ht="11.25" customHeight="1" x14ac:dyDescent="0.25">
      <c r="A1377" s="10" t="str">
        <f t="shared" si="189"/>
        <v>SALA DE VENTAS - BODEGA SALA DE VENTAS</v>
      </c>
      <c r="B1377" s="10">
        <f t="shared" si="190"/>
        <v>500002</v>
      </c>
      <c r="C1377" s="10" t="str">
        <f t="shared" si="191"/>
        <v>EFUDIX 20GR</v>
      </c>
      <c r="D1377" s="10">
        <f t="shared" si="194"/>
        <v>0</v>
      </c>
      <c r="E1377" s="13" t="str">
        <f t="shared" si="195"/>
        <v>0</v>
      </c>
      <c r="F1377" s="10" t="str">
        <f t="shared" si="196"/>
        <v/>
      </c>
      <c r="G1377" s="1" t="str">
        <f t="shared" si="192"/>
        <v>500002SALA DE VENTAS - BODEGA SALA DE VENTAS</v>
      </c>
      <c r="H1377" s="1">
        <f t="shared" si="193"/>
        <v>0</v>
      </c>
      <c r="I1377" s="1">
        <f t="shared" si="197"/>
        <v>500002</v>
      </c>
      <c r="K1377" s="2" t="s">
        <v>480</v>
      </c>
      <c r="L1377" s="2"/>
      <c r="M1377" s="2"/>
      <c r="N1377" s="2"/>
      <c r="O1377" s="2"/>
    </row>
    <row r="1378" spans="1:15" ht="11.25" customHeight="1" x14ac:dyDescent="0.25">
      <c r="A1378" s="10" t="str">
        <f t="shared" si="189"/>
        <v>PERILOGISTIC01 - BOD PERILOGISTIC BAJA</v>
      </c>
      <c r="B1378" s="10">
        <f t="shared" si="190"/>
        <v>500002</v>
      </c>
      <c r="C1378" s="10" t="str">
        <f t="shared" si="191"/>
        <v>EFUDIX 20GR</v>
      </c>
      <c r="D1378" s="10">
        <f t="shared" si="194"/>
        <v>0</v>
      </c>
      <c r="E1378" s="13" t="str">
        <f t="shared" si="195"/>
        <v>0</v>
      </c>
      <c r="F1378" s="10" t="str">
        <f t="shared" si="196"/>
        <v/>
      </c>
      <c r="G1378" s="1" t="str">
        <f t="shared" si="192"/>
        <v>500002PERILOGISTIC01 - BOD PERILOGISTIC BAJA</v>
      </c>
      <c r="H1378" s="1" t="str">
        <f t="shared" si="193"/>
        <v>PERILOGISTIC01 - BOD PERILOGISTIC BAJA</v>
      </c>
      <c r="I1378" s="1" t="str">
        <f t="shared" si="197"/>
        <v>.</v>
      </c>
      <c r="K1378" s="2"/>
      <c r="L1378" s="2" t="s">
        <v>52</v>
      </c>
      <c r="M1378" s="2"/>
      <c r="N1378" s="2"/>
      <c r="O1378" s="2"/>
    </row>
    <row r="1379" spans="1:15" ht="11.25" customHeight="1" x14ac:dyDescent="0.25">
      <c r="A1379" s="10" t="str">
        <f t="shared" si="189"/>
        <v>PERILOGISTIC01 - BOD PERILOGISTIC BAJA</v>
      </c>
      <c r="B1379" s="10">
        <f t="shared" si="190"/>
        <v>500002</v>
      </c>
      <c r="C1379" s="10" t="str">
        <f t="shared" si="191"/>
        <v>EFUDIX 20GR</v>
      </c>
      <c r="D1379" s="10">
        <f t="shared" si="194"/>
        <v>92655</v>
      </c>
      <c r="E1379" s="13" t="str">
        <f t="shared" si="195"/>
        <v>31/10/2016</v>
      </c>
      <c r="F1379" s="10">
        <f t="shared" si="196"/>
        <v>1</v>
      </c>
      <c r="G1379" s="1" t="str">
        <f t="shared" si="192"/>
        <v>500002PERILOGISTIC01 - BOD PERILOGISTIC BAJA</v>
      </c>
      <c r="H1379" s="1">
        <f t="shared" si="193"/>
        <v>0</v>
      </c>
      <c r="I1379" s="1" t="str">
        <f t="shared" si="197"/>
        <v>.</v>
      </c>
      <c r="K1379" s="2"/>
      <c r="L1379" s="2"/>
      <c r="M1379" s="2">
        <v>92655</v>
      </c>
      <c r="N1379" s="4">
        <v>42674</v>
      </c>
      <c r="O1379" s="2" t="s">
        <v>53</v>
      </c>
    </row>
    <row r="1380" spans="1:15" ht="11.25" customHeight="1" x14ac:dyDescent="0.25">
      <c r="A1380" s="10" t="str">
        <f t="shared" si="189"/>
        <v>PERILOGISTIC01 - BOD PERILOGISTIC BAJA</v>
      </c>
      <c r="B1380" s="10">
        <f t="shared" si="190"/>
        <v>500002</v>
      </c>
      <c r="C1380" s="10" t="str">
        <f t="shared" si="191"/>
        <v>EFUDIX 20GR</v>
      </c>
      <c r="D1380" s="10">
        <f t="shared" si="194"/>
        <v>117175</v>
      </c>
      <c r="E1380" s="13" t="str">
        <f t="shared" si="195"/>
        <v>31/3/2018</v>
      </c>
      <c r="F1380" s="10">
        <f t="shared" si="196"/>
        <v>1</v>
      </c>
      <c r="G1380" s="1" t="str">
        <f t="shared" si="192"/>
        <v>500002PERILOGISTIC01 - BOD PERILOGISTIC BAJA</v>
      </c>
      <c r="H1380" s="1">
        <f t="shared" si="193"/>
        <v>0</v>
      </c>
      <c r="I1380" s="1" t="str">
        <f t="shared" si="197"/>
        <v>.</v>
      </c>
      <c r="K1380" s="2"/>
      <c r="L1380" s="2"/>
      <c r="M1380" s="2">
        <v>117175</v>
      </c>
      <c r="N1380" s="4">
        <v>43190</v>
      </c>
      <c r="O1380" s="2" t="s">
        <v>53</v>
      </c>
    </row>
    <row r="1381" spans="1:15" ht="11.25" customHeight="1" x14ac:dyDescent="0.25">
      <c r="A1381" s="10" t="str">
        <f t="shared" si="189"/>
        <v>PERILOGISTIC03 - BOD PERILOGISTIC DETERIORADOS</v>
      </c>
      <c r="B1381" s="10">
        <f t="shared" si="190"/>
        <v>500002</v>
      </c>
      <c r="C1381" s="10" t="str">
        <f t="shared" si="191"/>
        <v>EFUDIX 20GR</v>
      </c>
      <c r="D1381" s="10">
        <f t="shared" si="194"/>
        <v>0</v>
      </c>
      <c r="E1381" s="13" t="str">
        <f t="shared" si="195"/>
        <v>0</v>
      </c>
      <c r="F1381" s="10" t="str">
        <f t="shared" si="196"/>
        <v/>
      </c>
      <c r="G1381" s="1" t="str">
        <f t="shared" si="192"/>
        <v>500002PERILOGISTIC03 - BOD PERILOGISTIC DETERIORADOS</v>
      </c>
      <c r="H1381" s="1" t="str">
        <f t="shared" si="193"/>
        <v>PERILOGISTIC03 - BOD PERILOGISTIC DETERIORADOS</v>
      </c>
      <c r="I1381" s="1" t="str">
        <f t="shared" si="197"/>
        <v>.</v>
      </c>
      <c r="K1381" s="2"/>
      <c r="L1381" s="2" t="s">
        <v>57</v>
      </c>
      <c r="M1381" s="2"/>
      <c r="N1381" s="2"/>
      <c r="O1381" s="2"/>
    </row>
    <row r="1382" spans="1:15" ht="11.25" customHeight="1" x14ac:dyDescent="0.25">
      <c r="A1382" s="10" t="str">
        <f t="shared" si="189"/>
        <v>PERILOGISTIC03 - BOD PERILOGISTIC DETERIORADOS</v>
      </c>
      <c r="B1382" s="10">
        <f t="shared" si="190"/>
        <v>500002</v>
      </c>
      <c r="C1382" s="10" t="str">
        <f t="shared" si="191"/>
        <v>EFUDIX 20GR</v>
      </c>
      <c r="D1382" s="10">
        <f t="shared" si="194"/>
        <v>117175</v>
      </c>
      <c r="E1382" s="13" t="str">
        <f t="shared" si="195"/>
        <v>31/3/2018</v>
      </c>
      <c r="F1382" s="10">
        <f t="shared" si="196"/>
        <v>4</v>
      </c>
      <c r="G1382" s="1" t="str">
        <f t="shared" si="192"/>
        <v>500002PERILOGISTIC03 - BOD PERILOGISTIC DETERIORADOS</v>
      </c>
      <c r="H1382" s="1">
        <f t="shared" si="193"/>
        <v>0</v>
      </c>
      <c r="I1382" s="1" t="str">
        <f t="shared" si="197"/>
        <v>.</v>
      </c>
      <c r="K1382" s="2"/>
      <c r="L1382" s="2"/>
      <c r="M1382" s="2">
        <v>117175</v>
      </c>
      <c r="N1382" s="4">
        <v>43190</v>
      </c>
      <c r="O1382" s="2" t="s">
        <v>54</v>
      </c>
    </row>
    <row r="1383" spans="1:15" ht="11.25" customHeight="1" x14ac:dyDescent="0.25">
      <c r="A1383" s="10" t="str">
        <f t="shared" si="189"/>
        <v>PERILOGISTIC03 - BOD PERILOGISTIC DETERIORADOS</v>
      </c>
      <c r="B1383" s="10">
        <f t="shared" si="190"/>
        <v>500004</v>
      </c>
      <c r="C1383" s="10" t="str">
        <f t="shared" si="191"/>
        <v>PALDAR 5GR UNG DERMICO</v>
      </c>
      <c r="D1383" s="10">
        <f t="shared" si="194"/>
        <v>0</v>
      </c>
      <c r="E1383" s="13" t="str">
        <f t="shared" si="195"/>
        <v>0</v>
      </c>
      <c r="F1383" s="10" t="str">
        <f t="shared" si="196"/>
        <v/>
      </c>
      <c r="G1383" s="1" t="str">
        <f t="shared" si="192"/>
        <v>500004PERILOGISTIC03 - BOD PERILOGISTIC DETERIORADOS</v>
      </c>
      <c r="H1383" s="1">
        <f t="shared" si="193"/>
        <v>0</v>
      </c>
      <c r="I1383" s="1">
        <f t="shared" si="197"/>
        <v>500004</v>
      </c>
      <c r="K1383" s="2" t="s">
        <v>481</v>
      </c>
      <c r="L1383" s="2"/>
      <c r="M1383" s="2"/>
      <c r="N1383" s="2"/>
      <c r="O1383" s="2"/>
    </row>
    <row r="1384" spans="1:15" ht="11.25" customHeight="1" x14ac:dyDescent="0.25">
      <c r="A1384" s="10" t="str">
        <f t="shared" si="189"/>
        <v>BODCUA - CUARENTENA PHARMA ISA</v>
      </c>
      <c r="B1384" s="10">
        <f t="shared" si="190"/>
        <v>500004</v>
      </c>
      <c r="C1384" s="10" t="str">
        <f t="shared" si="191"/>
        <v>PALDAR 5GR UNG DERMICO</v>
      </c>
      <c r="D1384" s="10">
        <f t="shared" si="194"/>
        <v>0</v>
      </c>
      <c r="E1384" s="13" t="str">
        <f t="shared" si="195"/>
        <v>0</v>
      </c>
      <c r="F1384" s="10" t="str">
        <f t="shared" si="196"/>
        <v/>
      </c>
      <c r="G1384" s="1" t="str">
        <f t="shared" si="192"/>
        <v>500004BODCUA - CUARENTENA PHARMA ISA</v>
      </c>
      <c r="H1384" s="1" t="str">
        <f t="shared" si="193"/>
        <v>BODCUA - CUARENTENA PHARMA ISA</v>
      </c>
      <c r="I1384" s="1" t="str">
        <f t="shared" si="197"/>
        <v>.</v>
      </c>
      <c r="K1384" s="2"/>
      <c r="L1384" s="2" t="s">
        <v>37</v>
      </c>
      <c r="M1384" s="2"/>
      <c r="N1384" s="2"/>
      <c r="O1384" s="2"/>
    </row>
    <row r="1385" spans="1:15" ht="11.25" customHeight="1" x14ac:dyDescent="0.25">
      <c r="A1385" s="10" t="str">
        <f t="shared" si="189"/>
        <v>BODCUA - CUARENTENA PHARMA ISA</v>
      </c>
      <c r="B1385" s="10">
        <f t="shared" si="190"/>
        <v>500004</v>
      </c>
      <c r="C1385" s="10" t="str">
        <f t="shared" si="191"/>
        <v>PALDAR 5GR UNG DERMICO</v>
      </c>
      <c r="D1385" s="10">
        <f t="shared" si="194"/>
        <v>50</v>
      </c>
      <c r="E1385" s="13" t="str">
        <f t="shared" si="195"/>
        <v>31/8/2018</v>
      </c>
      <c r="F1385" s="10">
        <f t="shared" si="196"/>
        <v>25</v>
      </c>
      <c r="G1385" s="1" t="str">
        <f t="shared" si="192"/>
        <v>500004BODCUA - CUARENTENA PHARMA ISA</v>
      </c>
      <c r="H1385" s="1">
        <f t="shared" si="193"/>
        <v>0</v>
      </c>
      <c r="I1385" s="1" t="str">
        <f t="shared" si="197"/>
        <v>.</v>
      </c>
      <c r="K1385" s="2"/>
      <c r="L1385" s="2"/>
      <c r="M1385" s="2">
        <v>50</v>
      </c>
      <c r="N1385" s="4">
        <v>43343</v>
      </c>
      <c r="O1385" s="2" t="s">
        <v>482</v>
      </c>
    </row>
    <row r="1386" spans="1:15" ht="11.25" customHeight="1" x14ac:dyDescent="0.25">
      <c r="A1386" s="10" t="str">
        <f t="shared" si="189"/>
        <v>OFICINA - BODEGA OFICINA</v>
      </c>
      <c r="B1386" s="10">
        <f t="shared" si="190"/>
        <v>500004</v>
      </c>
      <c r="C1386" s="10" t="str">
        <f t="shared" si="191"/>
        <v>PALDAR 5GR UNG DERMICO</v>
      </c>
      <c r="D1386" s="10">
        <f t="shared" si="194"/>
        <v>0</v>
      </c>
      <c r="E1386" s="13" t="str">
        <f t="shared" si="195"/>
        <v>0</v>
      </c>
      <c r="F1386" s="10" t="str">
        <f t="shared" si="196"/>
        <v/>
      </c>
      <c r="G1386" s="1" t="str">
        <f t="shared" si="192"/>
        <v>500004OFICINA - BODEGA OFICINA</v>
      </c>
      <c r="H1386" s="1" t="str">
        <f t="shared" si="193"/>
        <v>OFICINA - BODEGA OFICINA</v>
      </c>
      <c r="I1386" s="1" t="str">
        <f t="shared" si="197"/>
        <v>.</v>
      </c>
      <c r="K1386" s="2"/>
      <c r="L1386" s="2" t="s">
        <v>19</v>
      </c>
      <c r="M1386" s="2"/>
      <c r="N1386" s="2"/>
      <c r="O1386" s="2"/>
    </row>
    <row r="1387" spans="1:15" ht="11.25" customHeight="1" x14ac:dyDescent="0.25">
      <c r="A1387" s="10" t="str">
        <f t="shared" si="189"/>
        <v>OFICINA - BODEGA OFICINA</v>
      </c>
      <c r="B1387" s="10">
        <f t="shared" si="190"/>
        <v>500004</v>
      </c>
      <c r="C1387" s="10" t="str">
        <f t="shared" si="191"/>
        <v>PALDAR 5GR UNG DERMICO</v>
      </c>
      <c r="D1387" s="10">
        <f t="shared" si="194"/>
        <v>50</v>
      </c>
      <c r="E1387" s="13" t="str">
        <f t="shared" si="195"/>
        <v>31/8/2018</v>
      </c>
      <c r="F1387" s="10">
        <f t="shared" si="196"/>
        <v>784</v>
      </c>
      <c r="G1387" s="1" t="str">
        <f t="shared" si="192"/>
        <v>500004OFICINA - BODEGA OFICINA</v>
      </c>
      <c r="H1387" s="1">
        <f t="shared" si="193"/>
        <v>0</v>
      </c>
      <c r="I1387" s="1" t="str">
        <f t="shared" si="197"/>
        <v>.</v>
      </c>
      <c r="K1387" s="2"/>
      <c r="L1387" s="2"/>
      <c r="M1387" s="2">
        <v>50</v>
      </c>
      <c r="N1387" s="4">
        <v>43343</v>
      </c>
      <c r="O1387" s="2" t="s">
        <v>483</v>
      </c>
    </row>
    <row r="1388" spans="1:15" ht="11.25" customHeight="1" x14ac:dyDescent="0.25">
      <c r="A1388" s="10" t="str">
        <f t="shared" si="189"/>
        <v>OFICINAVENCIDOS - BODEGA OFICINA VENCIDOS- MAL ESTADO</v>
      </c>
      <c r="B1388" s="10">
        <f t="shared" si="190"/>
        <v>500004</v>
      </c>
      <c r="C1388" s="10" t="str">
        <f t="shared" si="191"/>
        <v>PALDAR 5GR UNG DERMICO</v>
      </c>
      <c r="D1388" s="10">
        <f t="shared" si="194"/>
        <v>0</v>
      </c>
      <c r="E1388" s="13" t="str">
        <f t="shared" si="195"/>
        <v>0</v>
      </c>
      <c r="F1388" s="10" t="str">
        <f t="shared" si="196"/>
        <v/>
      </c>
      <c r="G1388" s="1" t="str">
        <f t="shared" si="192"/>
        <v>500004OFICINAVENCIDOS - BODEGA OFICINA VENCIDOS- MAL ESTADO</v>
      </c>
      <c r="H1388" s="1" t="str">
        <f t="shared" si="193"/>
        <v>OFICINAVENCIDOS - BODEGA OFICINA VENCIDOS- MAL ESTADO</v>
      </c>
      <c r="I1388" s="1" t="str">
        <f t="shared" si="197"/>
        <v>.</v>
      </c>
      <c r="K1388" s="2"/>
      <c r="L1388" s="2" t="s">
        <v>354</v>
      </c>
      <c r="M1388" s="2"/>
      <c r="N1388" s="2"/>
      <c r="O1388" s="2"/>
    </row>
    <row r="1389" spans="1:15" ht="11.25" customHeight="1" x14ac:dyDescent="0.25">
      <c r="A1389" s="10" t="str">
        <f t="shared" si="189"/>
        <v>OFICINAVENCIDOS - BODEGA OFICINA VENCIDOS- MAL ESTADO</v>
      </c>
      <c r="B1389" s="10">
        <f t="shared" si="190"/>
        <v>500004</v>
      </c>
      <c r="C1389" s="10" t="str">
        <f t="shared" si="191"/>
        <v>PALDAR 5GR UNG DERMICO</v>
      </c>
      <c r="D1389" s="10">
        <f t="shared" si="194"/>
        <v>50</v>
      </c>
      <c r="E1389" s="13" t="str">
        <f t="shared" si="195"/>
        <v>31/8/2018</v>
      </c>
      <c r="F1389" s="10">
        <f t="shared" si="196"/>
        <v>14</v>
      </c>
      <c r="G1389" s="1" t="str">
        <f t="shared" si="192"/>
        <v>500004OFICINAVENCIDOS - BODEGA OFICINA VENCIDOS- MAL ESTADO</v>
      </c>
      <c r="H1389" s="1">
        <f t="shared" si="193"/>
        <v>0</v>
      </c>
      <c r="I1389" s="1" t="str">
        <f t="shared" si="197"/>
        <v>.</v>
      </c>
      <c r="K1389" s="2"/>
      <c r="L1389" s="2"/>
      <c r="M1389" s="2">
        <v>50</v>
      </c>
      <c r="N1389" s="4">
        <v>43343</v>
      </c>
      <c r="O1389" s="2" t="s">
        <v>188</v>
      </c>
    </row>
    <row r="1390" spans="1:15" ht="11.25" customHeight="1" x14ac:dyDescent="0.25">
      <c r="A1390" s="10" t="str">
        <f t="shared" si="189"/>
        <v>PERILOGISTIC - BOD PERILOGISTIC LIBERAD0S</v>
      </c>
      <c r="B1390" s="10">
        <f t="shared" si="190"/>
        <v>500004</v>
      </c>
      <c r="C1390" s="10" t="str">
        <f t="shared" si="191"/>
        <v>PALDAR 5GR UNG DERMICO</v>
      </c>
      <c r="D1390" s="10">
        <f t="shared" si="194"/>
        <v>0</v>
      </c>
      <c r="E1390" s="13" t="str">
        <f t="shared" si="195"/>
        <v>0</v>
      </c>
      <c r="F1390" s="10" t="str">
        <f t="shared" si="196"/>
        <v/>
      </c>
      <c r="G1390" s="1" t="str">
        <f t="shared" si="192"/>
        <v>500004PERILOGISTIC - BOD PERILOGISTIC LIBERAD0S</v>
      </c>
      <c r="H1390" s="1" t="str">
        <f t="shared" si="193"/>
        <v>PERILOGISTIC - BOD PERILOGISTIC LIBERAD0S</v>
      </c>
      <c r="I1390" s="1" t="str">
        <f t="shared" si="197"/>
        <v>.</v>
      </c>
      <c r="K1390" s="2"/>
      <c r="L1390" s="2" t="s">
        <v>30</v>
      </c>
      <c r="M1390" s="2"/>
      <c r="N1390" s="2"/>
      <c r="O1390" s="2"/>
    </row>
    <row r="1391" spans="1:15" ht="11.25" customHeight="1" x14ac:dyDescent="0.25">
      <c r="A1391" s="10" t="str">
        <f t="shared" si="189"/>
        <v>PERILOGISTIC - BOD PERILOGISTIC LIBERAD0S</v>
      </c>
      <c r="B1391" s="10">
        <f t="shared" si="190"/>
        <v>500004</v>
      </c>
      <c r="C1391" s="10" t="str">
        <f t="shared" si="191"/>
        <v>PALDAR 5GR UNG DERMICO</v>
      </c>
      <c r="D1391" s="10">
        <f t="shared" si="194"/>
        <v>42</v>
      </c>
      <c r="E1391" s="13" t="str">
        <f t="shared" si="195"/>
        <v>31/8/2017</v>
      </c>
      <c r="F1391" s="10">
        <f t="shared" si="196"/>
        <v>3</v>
      </c>
      <c r="G1391" s="1" t="str">
        <f t="shared" si="192"/>
        <v>500004PERILOGISTIC - BOD PERILOGISTIC LIBERAD0S</v>
      </c>
      <c r="H1391" s="1">
        <f t="shared" si="193"/>
        <v>0</v>
      </c>
      <c r="I1391" s="1" t="str">
        <f t="shared" si="197"/>
        <v>.</v>
      </c>
      <c r="K1391" s="2"/>
      <c r="L1391" s="2"/>
      <c r="M1391" s="2">
        <v>42</v>
      </c>
      <c r="N1391" s="4">
        <v>42978</v>
      </c>
      <c r="O1391" s="2" t="s">
        <v>31</v>
      </c>
    </row>
    <row r="1392" spans="1:15" ht="11.25" customHeight="1" x14ac:dyDescent="0.25">
      <c r="A1392" s="10" t="str">
        <f t="shared" si="189"/>
        <v>PERILOGISTIC01 - BOD PERILOGISTIC BAJA</v>
      </c>
      <c r="B1392" s="10">
        <f t="shared" si="190"/>
        <v>500004</v>
      </c>
      <c r="C1392" s="10" t="str">
        <f t="shared" si="191"/>
        <v>PALDAR 5GR UNG DERMICO</v>
      </c>
      <c r="D1392" s="10">
        <f t="shared" si="194"/>
        <v>0</v>
      </c>
      <c r="E1392" s="13" t="str">
        <f t="shared" si="195"/>
        <v>0</v>
      </c>
      <c r="F1392" s="10" t="str">
        <f t="shared" si="196"/>
        <v/>
      </c>
      <c r="G1392" s="1" t="str">
        <f t="shared" si="192"/>
        <v>500004PERILOGISTIC01 - BOD PERILOGISTIC BAJA</v>
      </c>
      <c r="H1392" s="1" t="str">
        <f t="shared" si="193"/>
        <v>PERILOGISTIC01 - BOD PERILOGISTIC BAJA</v>
      </c>
      <c r="I1392" s="1" t="str">
        <f t="shared" si="197"/>
        <v>.</v>
      </c>
      <c r="K1392" s="2"/>
      <c r="L1392" s="2" t="s">
        <v>52</v>
      </c>
      <c r="M1392" s="2"/>
      <c r="N1392" s="2"/>
      <c r="O1392" s="2"/>
    </row>
    <row r="1393" spans="1:15" ht="11.25" customHeight="1" x14ac:dyDescent="0.25">
      <c r="A1393" s="10" t="str">
        <f t="shared" si="189"/>
        <v>PERILOGISTIC01 - BOD PERILOGISTIC BAJA</v>
      </c>
      <c r="B1393" s="10">
        <f t="shared" si="190"/>
        <v>500004</v>
      </c>
      <c r="C1393" s="10" t="str">
        <f t="shared" si="191"/>
        <v>PALDAR 5GR UNG DERMICO</v>
      </c>
      <c r="D1393" s="10">
        <f t="shared" si="194"/>
        <v>32</v>
      </c>
      <c r="E1393" s="13" t="str">
        <f t="shared" si="195"/>
        <v>31/5/2016</v>
      </c>
      <c r="F1393" s="10">
        <f t="shared" si="196"/>
        <v>2</v>
      </c>
      <c r="G1393" s="1" t="str">
        <f t="shared" si="192"/>
        <v>500004PERILOGISTIC01 - BOD PERILOGISTIC BAJA</v>
      </c>
      <c r="H1393" s="1">
        <f t="shared" si="193"/>
        <v>0</v>
      </c>
      <c r="I1393" s="1" t="str">
        <f t="shared" si="197"/>
        <v>.</v>
      </c>
      <c r="K1393" s="2"/>
      <c r="L1393" s="2"/>
      <c r="M1393" s="2">
        <v>32</v>
      </c>
      <c r="N1393" s="4">
        <v>42521</v>
      </c>
      <c r="O1393" s="2" t="s">
        <v>43</v>
      </c>
    </row>
    <row r="1394" spans="1:15" ht="11.25" customHeight="1" x14ac:dyDescent="0.25">
      <c r="A1394" s="10" t="str">
        <f t="shared" si="189"/>
        <v>PERILOGISTIC01 - BOD PERILOGISTIC BAJA</v>
      </c>
      <c r="B1394" s="10">
        <f t="shared" si="190"/>
        <v>500004</v>
      </c>
      <c r="C1394" s="10" t="str">
        <f t="shared" si="191"/>
        <v>PALDAR 5GR UNG DERMICO</v>
      </c>
      <c r="D1394" s="10" t="str">
        <f t="shared" si="194"/>
        <v>00032-1</v>
      </c>
      <c r="E1394" s="13" t="str">
        <f t="shared" si="195"/>
        <v>31/5/2016</v>
      </c>
      <c r="F1394" s="10">
        <f t="shared" si="196"/>
        <v>1</v>
      </c>
      <c r="G1394" s="1" t="str">
        <f t="shared" si="192"/>
        <v>500004PERILOGISTIC01 - BOD PERILOGISTIC BAJA</v>
      </c>
      <c r="H1394" s="1">
        <f t="shared" si="193"/>
        <v>0</v>
      </c>
      <c r="I1394" s="1" t="str">
        <f t="shared" si="197"/>
        <v>.</v>
      </c>
      <c r="K1394" s="2"/>
      <c r="L1394" s="2"/>
      <c r="M1394" s="2" t="s">
        <v>484</v>
      </c>
      <c r="N1394" s="4">
        <v>42521</v>
      </c>
      <c r="O1394" s="2" t="s">
        <v>53</v>
      </c>
    </row>
    <row r="1395" spans="1:15" ht="11.25" customHeight="1" x14ac:dyDescent="0.25">
      <c r="A1395" s="10" t="str">
        <f t="shared" si="189"/>
        <v>PERILOGISTIC01 - BOD PERILOGISTIC BAJA</v>
      </c>
      <c r="B1395" s="10">
        <f t="shared" si="190"/>
        <v>500004</v>
      </c>
      <c r="C1395" s="10" t="str">
        <f t="shared" si="191"/>
        <v>PALDAR 5GR UNG DERMICO</v>
      </c>
      <c r="D1395" s="10">
        <f t="shared" si="194"/>
        <v>39</v>
      </c>
      <c r="E1395" s="13" t="str">
        <f t="shared" si="195"/>
        <v>31/5/2017</v>
      </c>
      <c r="F1395" s="10">
        <f t="shared" si="196"/>
        <v>2</v>
      </c>
      <c r="G1395" s="1" t="str">
        <f t="shared" si="192"/>
        <v>500004PERILOGISTIC01 - BOD PERILOGISTIC BAJA</v>
      </c>
      <c r="H1395" s="1">
        <f t="shared" si="193"/>
        <v>0</v>
      </c>
      <c r="I1395" s="1" t="str">
        <f t="shared" si="197"/>
        <v>.</v>
      </c>
      <c r="K1395" s="2"/>
      <c r="L1395" s="2"/>
      <c r="M1395" s="2">
        <v>39</v>
      </c>
      <c r="N1395" s="4">
        <v>42886</v>
      </c>
      <c r="O1395" s="2" t="s">
        <v>43</v>
      </c>
    </row>
    <row r="1396" spans="1:15" ht="11.25" customHeight="1" x14ac:dyDescent="0.25">
      <c r="A1396" s="10" t="str">
        <f t="shared" si="189"/>
        <v>PERILOGISTIC03 - BOD PERILOGISTIC DETERIORADOS</v>
      </c>
      <c r="B1396" s="10">
        <f t="shared" si="190"/>
        <v>500004</v>
      </c>
      <c r="C1396" s="10" t="str">
        <f t="shared" si="191"/>
        <v>PALDAR 5GR UNG DERMICO</v>
      </c>
      <c r="D1396" s="10">
        <f t="shared" si="194"/>
        <v>0</v>
      </c>
      <c r="E1396" s="13" t="str">
        <f t="shared" si="195"/>
        <v>0</v>
      </c>
      <c r="F1396" s="10" t="str">
        <f t="shared" si="196"/>
        <v/>
      </c>
      <c r="G1396" s="1" t="str">
        <f t="shared" si="192"/>
        <v>500004PERILOGISTIC03 - BOD PERILOGISTIC DETERIORADOS</v>
      </c>
      <c r="H1396" s="1" t="str">
        <f t="shared" si="193"/>
        <v>PERILOGISTIC03 - BOD PERILOGISTIC DETERIORADOS</v>
      </c>
      <c r="I1396" s="1" t="str">
        <f t="shared" si="197"/>
        <v>.</v>
      </c>
      <c r="K1396" s="2"/>
      <c r="L1396" s="2" t="s">
        <v>57</v>
      </c>
      <c r="M1396" s="2"/>
      <c r="N1396" s="2"/>
      <c r="O1396" s="2"/>
    </row>
    <row r="1397" spans="1:15" ht="11.25" customHeight="1" x14ac:dyDescent="0.25">
      <c r="A1397" s="10" t="str">
        <f t="shared" si="189"/>
        <v>PERILOGISTIC03 - BOD PERILOGISTIC DETERIORADOS</v>
      </c>
      <c r="B1397" s="10">
        <f t="shared" si="190"/>
        <v>500004</v>
      </c>
      <c r="C1397" s="10" t="str">
        <f t="shared" si="191"/>
        <v>PALDAR 5GR UNG DERMICO</v>
      </c>
      <c r="D1397" s="10">
        <f t="shared" si="194"/>
        <v>39</v>
      </c>
      <c r="E1397" s="13" t="str">
        <f t="shared" si="195"/>
        <v>31/5/2017</v>
      </c>
      <c r="F1397" s="10">
        <f t="shared" si="196"/>
        <v>6</v>
      </c>
      <c r="G1397" s="1" t="str">
        <f t="shared" si="192"/>
        <v>500004PERILOGISTIC03 - BOD PERILOGISTIC DETERIORADOS</v>
      </c>
      <c r="H1397" s="1">
        <f t="shared" si="193"/>
        <v>0</v>
      </c>
      <c r="I1397" s="1" t="str">
        <f t="shared" si="197"/>
        <v>.</v>
      </c>
      <c r="K1397" s="2"/>
      <c r="L1397" s="2"/>
      <c r="M1397" s="2">
        <v>39</v>
      </c>
      <c r="N1397" s="4">
        <v>42886</v>
      </c>
      <c r="O1397" s="2" t="s">
        <v>25</v>
      </c>
    </row>
    <row r="1398" spans="1:15" ht="11.25" customHeight="1" x14ac:dyDescent="0.25">
      <c r="A1398" s="10" t="str">
        <f t="shared" si="189"/>
        <v>PERILOGISTIC03 - BOD PERILOGISTIC DETERIORADOS</v>
      </c>
      <c r="B1398" s="10">
        <f t="shared" si="190"/>
        <v>500004</v>
      </c>
      <c r="C1398" s="10" t="str">
        <f t="shared" si="191"/>
        <v>PALDAR 5GR UNG DERMICO</v>
      </c>
      <c r="D1398" s="10">
        <f t="shared" si="194"/>
        <v>42</v>
      </c>
      <c r="E1398" s="13" t="str">
        <f t="shared" si="195"/>
        <v>31/8/2017</v>
      </c>
      <c r="F1398" s="10">
        <f t="shared" si="196"/>
        <v>6</v>
      </c>
      <c r="G1398" s="1" t="str">
        <f t="shared" si="192"/>
        <v>500004PERILOGISTIC03 - BOD PERILOGISTIC DETERIORADOS</v>
      </c>
      <c r="H1398" s="1">
        <f t="shared" si="193"/>
        <v>0</v>
      </c>
      <c r="I1398" s="1" t="str">
        <f t="shared" si="197"/>
        <v>.</v>
      </c>
      <c r="K1398" s="2"/>
      <c r="L1398" s="2"/>
      <c r="M1398" s="2">
        <v>42</v>
      </c>
      <c r="N1398" s="4">
        <v>42978</v>
      </c>
      <c r="O1398" s="2" t="s">
        <v>25</v>
      </c>
    </row>
    <row r="1399" spans="1:15" ht="11.25" customHeight="1" x14ac:dyDescent="0.25">
      <c r="A1399" s="10" t="str">
        <f t="shared" si="189"/>
        <v>PERILOGISTIC04 - BOD PERILOGISTIC CANJE</v>
      </c>
      <c r="B1399" s="10">
        <f t="shared" si="190"/>
        <v>500004</v>
      </c>
      <c r="C1399" s="10" t="str">
        <f t="shared" si="191"/>
        <v>PALDAR 5GR UNG DERMICO</v>
      </c>
      <c r="D1399" s="10">
        <f t="shared" si="194"/>
        <v>0</v>
      </c>
      <c r="E1399" s="13" t="str">
        <f t="shared" si="195"/>
        <v>0</v>
      </c>
      <c r="F1399" s="10" t="str">
        <f t="shared" si="196"/>
        <v/>
      </c>
      <c r="G1399" s="1" t="str">
        <f t="shared" si="192"/>
        <v>500004PERILOGISTIC04 - BOD PERILOGISTIC CANJE</v>
      </c>
      <c r="H1399" s="1" t="str">
        <f t="shared" si="193"/>
        <v>PERILOGISTIC04 - BOD PERILOGISTIC CANJE</v>
      </c>
      <c r="I1399" s="1" t="str">
        <f t="shared" si="197"/>
        <v>.</v>
      </c>
      <c r="K1399" s="2"/>
      <c r="L1399" s="2" t="s">
        <v>59</v>
      </c>
      <c r="M1399" s="2"/>
      <c r="N1399" s="2"/>
      <c r="O1399" s="2"/>
    </row>
    <row r="1400" spans="1:15" ht="11.25" customHeight="1" x14ac:dyDescent="0.25">
      <c r="A1400" s="10" t="str">
        <f t="shared" si="189"/>
        <v>PERILOGISTIC04 - BOD PERILOGISTIC CANJE</v>
      </c>
      <c r="B1400" s="10">
        <f t="shared" si="190"/>
        <v>500004</v>
      </c>
      <c r="C1400" s="10" t="str">
        <f t="shared" si="191"/>
        <v>PALDAR 5GR UNG DERMICO</v>
      </c>
      <c r="D1400" s="10">
        <f t="shared" si="194"/>
        <v>39</v>
      </c>
      <c r="E1400" s="13" t="str">
        <f t="shared" si="195"/>
        <v>31/5/2017</v>
      </c>
      <c r="F1400" s="10">
        <f t="shared" si="196"/>
        <v>1</v>
      </c>
      <c r="G1400" s="1" t="str">
        <f t="shared" si="192"/>
        <v>500004PERILOGISTIC04 - BOD PERILOGISTIC CANJE</v>
      </c>
      <c r="H1400" s="1">
        <f t="shared" si="193"/>
        <v>0</v>
      </c>
      <c r="I1400" s="1" t="str">
        <f t="shared" si="197"/>
        <v>.</v>
      </c>
      <c r="K1400" s="2"/>
      <c r="L1400" s="2"/>
      <c r="M1400" s="2">
        <v>39</v>
      </c>
      <c r="N1400" s="4">
        <v>42886</v>
      </c>
      <c r="O1400" s="2" t="s">
        <v>53</v>
      </c>
    </row>
    <row r="1401" spans="1:15" ht="11.25" customHeight="1" x14ac:dyDescent="0.25">
      <c r="A1401" s="10" t="str">
        <f t="shared" si="189"/>
        <v>PERILOGISTIC04 - BOD PERILOGISTIC CANJE</v>
      </c>
      <c r="B1401" s="10">
        <f t="shared" si="190"/>
        <v>500004</v>
      </c>
      <c r="C1401" s="10" t="str">
        <f t="shared" si="191"/>
        <v>PALDAR 5GR UNG DERMICO</v>
      </c>
      <c r="D1401" s="10">
        <f t="shared" si="194"/>
        <v>42</v>
      </c>
      <c r="E1401" s="13" t="str">
        <f t="shared" si="195"/>
        <v>31/8/2017</v>
      </c>
      <c r="F1401" s="10">
        <f t="shared" si="196"/>
        <v>5</v>
      </c>
      <c r="G1401" s="1" t="str">
        <f t="shared" si="192"/>
        <v>500004PERILOGISTIC04 - BOD PERILOGISTIC CANJE</v>
      </c>
      <c r="H1401" s="1">
        <f t="shared" si="193"/>
        <v>0</v>
      </c>
      <c r="I1401" s="1" t="str">
        <f t="shared" si="197"/>
        <v>.</v>
      </c>
      <c r="K1401" s="2"/>
      <c r="L1401" s="2"/>
      <c r="M1401" s="2">
        <v>42</v>
      </c>
      <c r="N1401" s="4">
        <v>42978</v>
      </c>
      <c r="O1401" s="2" t="s">
        <v>56</v>
      </c>
    </row>
    <row r="1402" spans="1:15" ht="11.25" customHeight="1" x14ac:dyDescent="0.25">
      <c r="A1402" s="10" t="str">
        <f t="shared" si="189"/>
        <v>PERILOGISTIC04 - BOD PERILOGISTIC CANJE</v>
      </c>
      <c r="B1402" s="10">
        <f t="shared" si="190"/>
        <v>600010</v>
      </c>
      <c r="C1402" s="10" t="str">
        <f t="shared" si="191"/>
        <v>PLUSTER 50MCG SP NASAL 120 DOSIS</v>
      </c>
      <c r="D1402" s="10">
        <f t="shared" si="194"/>
        <v>0</v>
      </c>
      <c r="E1402" s="13" t="str">
        <f t="shared" si="195"/>
        <v>0</v>
      </c>
      <c r="F1402" s="10" t="str">
        <f t="shared" si="196"/>
        <v/>
      </c>
      <c r="G1402" s="1" t="str">
        <f t="shared" si="192"/>
        <v>600010PERILOGISTIC04 - BOD PERILOGISTIC CANJE</v>
      </c>
      <c r="H1402" s="1">
        <f t="shared" si="193"/>
        <v>0</v>
      </c>
      <c r="I1402" s="1">
        <f t="shared" si="197"/>
        <v>600010</v>
      </c>
      <c r="K1402" s="2" t="s">
        <v>485</v>
      </c>
      <c r="L1402" s="2"/>
      <c r="M1402" s="2"/>
      <c r="N1402" s="2"/>
      <c r="O1402" s="2"/>
    </row>
    <row r="1403" spans="1:15" ht="11.25" customHeight="1" x14ac:dyDescent="0.25">
      <c r="A1403" s="10" t="str">
        <f t="shared" si="189"/>
        <v>BLABCO - LABORATORIO LABCO</v>
      </c>
      <c r="B1403" s="10">
        <f t="shared" si="190"/>
        <v>600010</v>
      </c>
      <c r="C1403" s="10" t="str">
        <f t="shared" si="191"/>
        <v>PLUSTER 50MCG SP NASAL 120 DOSIS</v>
      </c>
      <c r="D1403" s="10">
        <f t="shared" si="194"/>
        <v>0</v>
      </c>
      <c r="E1403" s="13" t="str">
        <f t="shared" si="195"/>
        <v>0</v>
      </c>
      <c r="F1403" s="10" t="str">
        <f t="shared" si="196"/>
        <v/>
      </c>
      <c r="G1403" s="1" t="str">
        <f t="shared" si="192"/>
        <v>600010BLABCO - LABORATORIO LABCO</v>
      </c>
      <c r="H1403" s="1" t="str">
        <f t="shared" si="193"/>
        <v>BLABCO - LABORATORIO LABCO</v>
      </c>
      <c r="I1403" s="1" t="str">
        <f t="shared" si="197"/>
        <v>.</v>
      </c>
      <c r="K1403" s="2"/>
      <c r="L1403" s="2" t="s">
        <v>486</v>
      </c>
      <c r="M1403" s="2"/>
      <c r="N1403" s="2"/>
      <c r="O1403" s="2"/>
    </row>
    <row r="1404" spans="1:15" ht="11.25" customHeight="1" x14ac:dyDescent="0.25">
      <c r="A1404" s="10" t="str">
        <f t="shared" si="189"/>
        <v>BLABCO - LABORATORIO LABCO</v>
      </c>
      <c r="B1404" s="10">
        <f t="shared" si="190"/>
        <v>600010</v>
      </c>
      <c r="C1404" s="10" t="str">
        <f t="shared" si="191"/>
        <v>PLUSTER 50MCG SP NASAL 120 DOSIS</v>
      </c>
      <c r="D1404" s="10">
        <f t="shared" si="194"/>
        <v>212</v>
      </c>
      <c r="E1404" s="13" t="str">
        <f t="shared" si="195"/>
        <v>31/8/2018</v>
      </c>
      <c r="F1404" s="10">
        <f t="shared" si="196"/>
        <v>60</v>
      </c>
      <c r="G1404" s="1" t="str">
        <f t="shared" si="192"/>
        <v>600010BLABCO - LABORATORIO LABCO</v>
      </c>
      <c r="H1404" s="1">
        <f t="shared" si="193"/>
        <v>0</v>
      </c>
      <c r="I1404" s="1" t="str">
        <f t="shared" si="197"/>
        <v>.</v>
      </c>
      <c r="K1404" s="2"/>
      <c r="L1404" s="2"/>
      <c r="M1404" s="2">
        <v>212</v>
      </c>
      <c r="N1404" s="4">
        <v>43343</v>
      </c>
      <c r="O1404" s="2" t="s">
        <v>148</v>
      </c>
    </row>
    <row r="1405" spans="1:15" ht="11.25" customHeight="1" x14ac:dyDescent="0.25">
      <c r="A1405" s="10" t="str">
        <f t="shared" si="189"/>
        <v>BODCUA - CUARENTENA PHARMA ISA</v>
      </c>
      <c r="B1405" s="10">
        <f t="shared" si="190"/>
        <v>600010</v>
      </c>
      <c r="C1405" s="10" t="str">
        <f t="shared" si="191"/>
        <v>PLUSTER 50MCG SP NASAL 120 DOSIS</v>
      </c>
      <c r="D1405" s="10">
        <f t="shared" si="194"/>
        <v>0</v>
      </c>
      <c r="E1405" s="13" t="str">
        <f t="shared" si="195"/>
        <v>0</v>
      </c>
      <c r="F1405" s="10" t="str">
        <f t="shared" si="196"/>
        <v/>
      </c>
      <c r="G1405" s="1" t="str">
        <f t="shared" si="192"/>
        <v>600010BODCUA - CUARENTENA PHARMA ISA</v>
      </c>
      <c r="H1405" s="1" t="str">
        <f t="shared" si="193"/>
        <v>BODCUA - CUARENTENA PHARMA ISA</v>
      </c>
      <c r="I1405" s="1" t="str">
        <f t="shared" si="197"/>
        <v>.</v>
      </c>
      <c r="K1405" s="2"/>
      <c r="L1405" s="2" t="s">
        <v>37</v>
      </c>
      <c r="M1405" s="2"/>
      <c r="N1405" s="2"/>
      <c r="O1405" s="2"/>
    </row>
    <row r="1406" spans="1:15" ht="11.25" customHeight="1" x14ac:dyDescent="0.25">
      <c r="A1406" s="10" t="str">
        <f t="shared" si="189"/>
        <v>BODCUA - CUARENTENA PHARMA ISA</v>
      </c>
      <c r="B1406" s="10">
        <f t="shared" si="190"/>
        <v>600010</v>
      </c>
      <c r="C1406" s="10" t="str">
        <f t="shared" si="191"/>
        <v>PLUSTER 50MCG SP NASAL 120 DOSIS</v>
      </c>
      <c r="D1406" s="10">
        <f t="shared" si="194"/>
        <v>191</v>
      </c>
      <c r="E1406" s="13" t="str">
        <f t="shared" si="195"/>
        <v>30/4/2018</v>
      </c>
      <c r="F1406" s="10">
        <f t="shared" si="196"/>
        <v>3</v>
      </c>
      <c r="G1406" s="1" t="str">
        <f t="shared" si="192"/>
        <v>600010BODCUA - CUARENTENA PHARMA ISA</v>
      </c>
      <c r="H1406" s="1">
        <f t="shared" si="193"/>
        <v>0</v>
      </c>
      <c r="I1406" s="1" t="str">
        <f t="shared" si="197"/>
        <v>.</v>
      </c>
      <c r="K1406" s="2"/>
      <c r="L1406" s="2"/>
      <c r="M1406" s="2">
        <v>191</v>
      </c>
      <c r="N1406" s="4">
        <v>43220</v>
      </c>
      <c r="O1406" s="2" t="s">
        <v>31</v>
      </c>
    </row>
    <row r="1407" spans="1:15" ht="11.25" customHeight="1" x14ac:dyDescent="0.25">
      <c r="A1407" s="10" t="str">
        <f t="shared" si="189"/>
        <v>BODCUA - CUARENTENA PHARMA ISA</v>
      </c>
      <c r="B1407" s="10">
        <f t="shared" si="190"/>
        <v>600010</v>
      </c>
      <c r="C1407" s="10" t="str">
        <f t="shared" si="191"/>
        <v>PLUSTER 50MCG SP NASAL 120 DOSIS</v>
      </c>
      <c r="D1407" s="10">
        <f t="shared" si="194"/>
        <v>212</v>
      </c>
      <c r="E1407" s="13" t="str">
        <f t="shared" si="195"/>
        <v>31/8/2018</v>
      </c>
      <c r="F1407" s="10">
        <f t="shared" si="196"/>
        <v>12364</v>
      </c>
      <c r="G1407" s="1" t="str">
        <f t="shared" si="192"/>
        <v>600010BODCUA - CUARENTENA PHARMA ISA</v>
      </c>
      <c r="H1407" s="1">
        <f t="shared" si="193"/>
        <v>0</v>
      </c>
      <c r="I1407" s="1" t="str">
        <f t="shared" si="197"/>
        <v>.</v>
      </c>
      <c r="K1407" s="2"/>
      <c r="L1407" s="2"/>
      <c r="M1407" s="2">
        <v>212</v>
      </c>
      <c r="N1407" s="4">
        <v>43343</v>
      </c>
      <c r="O1407" s="2" t="s">
        <v>487</v>
      </c>
    </row>
    <row r="1408" spans="1:15" ht="11.25" customHeight="1" x14ac:dyDescent="0.25">
      <c r="A1408" s="10" t="str">
        <f t="shared" si="189"/>
        <v>JL - BODEGA JL</v>
      </c>
      <c r="B1408" s="10">
        <f t="shared" si="190"/>
        <v>600010</v>
      </c>
      <c r="C1408" s="10" t="str">
        <f t="shared" si="191"/>
        <v>PLUSTER 50MCG SP NASAL 120 DOSIS</v>
      </c>
      <c r="D1408" s="10">
        <f t="shared" si="194"/>
        <v>0</v>
      </c>
      <c r="E1408" s="13" t="str">
        <f t="shared" si="195"/>
        <v>0</v>
      </c>
      <c r="F1408" s="10" t="str">
        <f t="shared" si="196"/>
        <v/>
      </c>
      <c r="G1408" s="1" t="str">
        <f t="shared" si="192"/>
        <v>600010JL - BODEGA JL</v>
      </c>
      <c r="H1408" s="1" t="str">
        <f t="shared" si="193"/>
        <v>JL - BODEGA JL</v>
      </c>
      <c r="I1408" s="1" t="str">
        <f t="shared" si="197"/>
        <v>.</v>
      </c>
      <c r="K1408" s="2"/>
      <c r="L1408" s="2" t="s">
        <v>40</v>
      </c>
      <c r="M1408" s="2"/>
      <c r="N1408" s="2"/>
      <c r="O1408" s="2"/>
    </row>
    <row r="1409" spans="1:15" ht="11.25" customHeight="1" x14ac:dyDescent="0.25">
      <c r="A1409" s="10" t="str">
        <f t="shared" si="189"/>
        <v>JL - BODEGA JL</v>
      </c>
      <c r="B1409" s="10">
        <f t="shared" si="190"/>
        <v>600010</v>
      </c>
      <c r="C1409" s="10" t="str">
        <f t="shared" si="191"/>
        <v>PLUSTER 50MCG SP NASAL 120 DOSIS</v>
      </c>
      <c r="D1409" s="10">
        <f t="shared" si="194"/>
        <v>189</v>
      </c>
      <c r="E1409" s="13" t="str">
        <f t="shared" si="195"/>
        <v>31/8/2017</v>
      </c>
      <c r="F1409" s="10">
        <f t="shared" si="196"/>
        <v>3</v>
      </c>
      <c r="G1409" s="1" t="str">
        <f t="shared" si="192"/>
        <v>600010JL - BODEGA JL</v>
      </c>
      <c r="H1409" s="1">
        <f t="shared" si="193"/>
        <v>0</v>
      </c>
      <c r="I1409" s="1" t="str">
        <f t="shared" si="197"/>
        <v>.</v>
      </c>
      <c r="K1409" s="2"/>
      <c r="L1409" s="2"/>
      <c r="M1409" s="2">
        <v>189</v>
      </c>
      <c r="N1409" s="4">
        <v>42978</v>
      </c>
      <c r="O1409" s="2" t="s">
        <v>31</v>
      </c>
    </row>
    <row r="1410" spans="1:15" ht="11.25" customHeight="1" x14ac:dyDescent="0.25">
      <c r="A1410" s="10" t="str">
        <f t="shared" si="189"/>
        <v>OFICINA - BODEGA OFICINA</v>
      </c>
      <c r="B1410" s="10">
        <f t="shared" si="190"/>
        <v>600010</v>
      </c>
      <c r="C1410" s="10" t="str">
        <f t="shared" si="191"/>
        <v>PLUSTER 50MCG SP NASAL 120 DOSIS</v>
      </c>
      <c r="D1410" s="10">
        <f t="shared" si="194"/>
        <v>0</v>
      </c>
      <c r="E1410" s="13" t="str">
        <f t="shared" si="195"/>
        <v>0</v>
      </c>
      <c r="F1410" s="10" t="str">
        <f t="shared" si="196"/>
        <v/>
      </c>
      <c r="G1410" s="1" t="str">
        <f t="shared" si="192"/>
        <v>600010OFICINA - BODEGA OFICINA</v>
      </c>
      <c r="H1410" s="1" t="str">
        <f t="shared" si="193"/>
        <v>OFICINA - BODEGA OFICINA</v>
      </c>
      <c r="I1410" s="1" t="str">
        <f t="shared" si="197"/>
        <v>.</v>
      </c>
      <c r="K1410" s="2"/>
      <c r="L1410" s="2" t="s">
        <v>19</v>
      </c>
      <c r="M1410" s="2"/>
      <c r="N1410" s="2"/>
      <c r="O1410" s="2"/>
    </row>
    <row r="1411" spans="1:15" ht="11.25" customHeight="1" x14ac:dyDescent="0.25">
      <c r="A1411" s="10" t="str">
        <f t="shared" si="189"/>
        <v>OFICINA - BODEGA OFICINA</v>
      </c>
      <c r="B1411" s="10">
        <f t="shared" si="190"/>
        <v>600010</v>
      </c>
      <c r="C1411" s="10" t="str">
        <f t="shared" si="191"/>
        <v>PLUSTER 50MCG SP NASAL 120 DOSIS</v>
      </c>
      <c r="D1411" s="10">
        <f t="shared" si="194"/>
        <v>189</v>
      </c>
      <c r="E1411" s="13" t="str">
        <f t="shared" si="195"/>
        <v>31/8/2017</v>
      </c>
      <c r="F1411" s="10">
        <f t="shared" si="196"/>
        <v>100</v>
      </c>
      <c r="G1411" s="1" t="str">
        <f t="shared" si="192"/>
        <v>600010OFICINA - BODEGA OFICINA</v>
      </c>
      <c r="H1411" s="1">
        <f t="shared" si="193"/>
        <v>0</v>
      </c>
      <c r="I1411" s="1" t="str">
        <f t="shared" si="197"/>
        <v>.</v>
      </c>
      <c r="K1411" s="2"/>
      <c r="L1411" s="2"/>
      <c r="M1411" s="2">
        <v>189</v>
      </c>
      <c r="N1411" s="4">
        <v>42978</v>
      </c>
      <c r="O1411" s="2" t="s">
        <v>233</v>
      </c>
    </row>
    <row r="1412" spans="1:15" ht="11.25" customHeight="1" x14ac:dyDescent="0.25">
      <c r="A1412" s="10" t="str">
        <f t="shared" si="189"/>
        <v>PERILOGISTIC - BOD PERILOGISTIC LIBERAD0S</v>
      </c>
      <c r="B1412" s="10">
        <f t="shared" si="190"/>
        <v>600010</v>
      </c>
      <c r="C1412" s="10" t="str">
        <f t="shared" si="191"/>
        <v>PLUSTER 50MCG SP NASAL 120 DOSIS</v>
      </c>
      <c r="D1412" s="10">
        <f t="shared" si="194"/>
        <v>0</v>
      </c>
      <c r="E1412" s="13" t="str">
        <f t="shared" si="195"/>
        <v>0</v>
      </c>
      <c r="F1412" s="10" t="str">
        <f t="shared" si="196"/>
        <v/>
      </c>
      <c r="G1412" s="1" t="str">
        <f t="shared" si="192"/>
        <v>600010PERILOGISTIC - BOD PERILOGISTIC LIBERAD0S</v>
      </c>
      <c r="H1412" s="1" t="str">
        <f t="shared" si="193"/>
        <v>PERILOGISTIC - BOD PERILOGISTIC LIBERAD0S</v>
      </c>
      <c r="I1412" s="1" t="str">
        <f t="shared" si="197"/>
        <v>.</v>
      </c>
      <c r="K1412" s="2"/>
      <c r="L1412" s="2" t="s">
        <v>30</v>
      </c>
      <c r="M1412" s="2"/>
      <c r="N1412" s="2"/>
      <c r="O1412" s="2"/>
    </row>
    <row r="1413" spans="1:15" ht="11.25" customHeight="1" x14ac:dyDescent="0.25">
      <c r="A1413" s="10" t="str">
        <f t="shared" si="189"/>
        <v>PERILOGISTIC - BOD PERILOGISTIC LIBERAD0S</v>
      </c>
      <c r="B1413" s="10">
        <f t="shared" si="190"/>
        <v>600010</v>
      </c>
      <c r="C1413" s="10" t="str">
        <f t="shared" si="191"/>
        <v>PLUSTER 50MCG SP NASAL 120 DOSIS</v>
      </c>
      <c r="D1413" s="10">
        <f t="shared" si="194"/>
        <v>191</v>
      </c>
      <c r="E1413" s="13" t="str">
        <f t="shared" si="195"/>
        <v>30/4/2018</v>
      </c>
      <c r="F1413" s="10">
        <f t="shared" si="196"/>
        <v>13</v>
      </c>
      <c r="G1413" s="1" t="str">
        <f t="shared" si="192"/>
        <v>600010PERILOGISTIC - BOD PERILOGISTIC LIBERAD0S</v>
      </c>
      <c r="H1413" s="1">
        <f t="shared" si="193"/>
        <v>0</v>
      </c>
      <c r="I1413" s="1" t="str">
        <f t="shared" si="197"/>
        <v>.</v>
      </c>
      <c r="K1413" s="2"/>
      <c r="L1413" s="2"/>
      <c r="M1413" s="2">
        <v>191</v>
      </c>
      <c r="N1413" s="4">
        <v>43220</v>
      </c>
      <c r="O1413" s="2" t="s">
        <v>172</v>
      </c>
    </row>
    <row r="1414" spans="1:15" ht="11.25" customHeight="1" x14ac:dyDescent="0.25">
      <c r="A1414" s="10" t="str">
        <f t="shared" si="189"/>
        <v>PERILOGISTIC01 - BOD PERILOGISTIC BAJA</v>
      </c>
      <c r="B1414" s="10">
        <f t="shared" si="190"/>
        <v>600010</v>
      </c>
      <c r="C1414" s="10" t="str">
        <f t="shared" si="191"/>
        <v>PLUSTER 50MCG SP NASAL 120 DOSIS</v>
      </c>
      <c r="D1414" s="10">
        <f t="shared" si="194"/>
        <v>0</v>
      </c>
      <c r="E1414" s="13" t="str">
        <f t="shared" si="195"/>
        <v>0</v>
      </c>
      <c r="F1414" s="10" t="str">
        <f t="shared" si="196"/>
        <v/>
      </c>
      <c r="G1414" s="1" t="str">
        <f t="shared" si="192"/>
        <v>600010PERILOGISTIC01 - BOD PERILOGISTIC BAJA</v>
      </c>
      <c r="H1414" s="1" t="str">
        <f t="shared" si="193"/>
        <v>PERILOGISTIC01 - BOD PERILOGISTIC BAJA</v>
      </c>
      <c r="I1414" s="1" t="str">
        <f t="shared" si="197"/>
        <v>.</v>
      </c>
      <c r="K1414" s="2"/>
      <c r="L1414" s="2" t="s">
        <v>52</v>
      </c>
      <c r="M1414" s="2"/>
      <c r="N1414" s="2"/>
      <c r="O1414" s="2"/>
    </row>
    <row r="1415" spans="1:15" ht="11.25" customHeight="1" x14ac:dyDescent="0.25">
      <c r="A1415" s="10" t="str">
        <f t="shared" si="189"/>
        <v>PERILOGISTIC01 - BOD PERILOGISTIC BAJA</v>
      </c>
      <c r="B1415" s="10">
        <f t="shared" si="190"/>
        <v>600010</v>
      </c>
      <c r="C1415" s="10" t="str">
        <f t="shared" si="191"/>
        <v>PLUSTER 50MCG SP NASAL 120 DOSIS</v>
      </c>
      <c r="D1415" s="10">
        <f t="shared" si="194"/>
        <v>186</v>
      </c>
      <c r="E1415" s="13" t="str">
        <f t="shared" si="195"/>
        <v>31/10/2016</v>
      </c>
      <c r="F1415" s="10">
        <f t="shared" si="196"/>
        <v>3</v>
      </c>
      <c r="G1415" s="1" t="str">
        <f t="shared" si="192"/>
        <v>600010PERILOGISTIC01 - BOD PERILOGISTIC BAJA</v>
      </c>
      <c r="H1415" s="1">
        <f t="shared" si="193"/>
        <v>0</v>
      </c>
      <c r="I1415" s="1" t="str">
        <f t="shared" si="197"/>
        <v>.</v>
      </c>
      <c r="K1415" s="2"/>
      <c r="L1415" s="2"/>
      <c r="M1415" s="2">
        <v>186</v>
      </c>
      <c r="N1415" s="4">
        <v>42674</v>
      </c>
      <c r="O1415" s="2" t="s">
        <v>31</v>
      </c>
    </row>
    <row r="1416" spans="1:15" ht="11.25" customHeight="1" x14ac:dyDescent="0.25">
      <c r="A1416" s="10" t="str">
        <f t="shared" ref="A1416:A1479" si="198">IF(H1416=0,A1415,H1416)</f>
        <v>PERILOGISTIC01 - BOD PERILOGISTIC BAJA</v>
      </c>
      <c r="B1416" s="10">
        <f t="shared" ref="B1416:B1479" si="199">IF(I1416=".",B1415,I1416)</f>
        <v>600010</v>
      </c>
      <c r="C1416" s="10" t="str">
        <f t="shared" ref="C1416:C1479" si="200">UPPER(IF(I1416=".",C1415,MID(K1416,13,80)))</f>
        <v>PLUSTER 50MCG SP NASAL 120 DOSIS</v>
      </c>
      <c r="D1416" s="10">
        <f t="shared" si="194"/>
        <v>191</v>
      </c>
      <c r="E1416" s="13" t="str">
        <f t="shared" si="195"/>
        <v>30/4/2018</v>
      </c>
      <c r="F1416" s="10">
        <f t="shared" si="196"/>
        <v>84</v>
      </c>
      <c r="G1416" s="1" t="str">
        <f t="shared" ref="G1416:G1479" si="201">+B1416&amp;A1416</f>
        <v>600010PERILOGISTIC01 - BOD PERILOGISTIC BAJA</v>
      </c>
      <c r="H1416" s="1">
        <f t="shared" ref="H1416:H1479" si="202">+L1416</f>
        <v>0</v>
      </c>
      <c r="I1416" s="1" t="str">
        <f t="shared" si="197"/>
        <v>.</v>
      </c>
      <c r="K1416" s="2"/>
      <c r="L1416" s="2"/>
      <c r="M1416" s="2">
        <v>191</v>
      </c>
      <c r="N1416" s="4">
        <v>43220</v>
      </c>
      <c r="O1416" s="2" t="s">
        <v>488</v>
      </c>
    </row>
    <row r="1417" spans="1:15" ht="11.25" customHeight="1" x14ac:dyDescent="0.25">
      <c r="A1417" s="10" t="str">
        <f t="shared" si="198"/>
        <v>PERILOGISTIC03 - BOD PERILOGISTIC DETERIORADOS</v>
      </c>
      <c r="B1417" s="10">
        <f t="shared" si="199"/>
        <v>600010</v>
      </c>
      <c r="C1417" s="10" t="str">
        <f t="shared" si="200"/>
        <v>PLUSTER 50MCG SP NASAL 120 DOSIS</v>
      </c>
      <c r="D1417" s="10">
        <f t="shared" ref="D1417:D1480" si="203">IF(IFERROR(+M1417,"")&lt;&gt;"    0/1/1900",IFERROR(+M1417,""),0)</f>
        <v>0</v>
      </c>
      <c r="E1417" s="13" t="str">
        <f t="shared" ref="E1417:E1480" si="204">IF(IFERROR(DAY(N1417)&amp;"/"&amp;MONTH(N1417)&amp;"/"&amp;YEAR(N1417),"")="0/1/1900","0",IFERROR(DAY(N1417)&amp;"/"&amp;MONTH(N1417)&amp;"/"&amp;YEAR(N1417),""))</f>
        <v>0</v>
      </c>
      <c r="F1417" s="10" t="str">
        <f t="shared" ref="F1417:F1480" si="205">IFERROR(IF($A$2&lt;N1417,VALUE(MID(O1417,1,LEN(O1417)-3)),""),"")</f>
        <v/>
      </c>
      <c r="G1417" s="1" t="str">
        <f t="shared" si="201"/>
        <v>600010PERILOGISTIC03 - BOD PERILOGISTIC DETERIORADOS</v>
      </c>
      <c r="H1417" s="1" t="str">
        <f t="shared" si="202"/>
        <v>PERILOGISTIC03 - BOD PERILOGISTIC DETERIORADOS</v>
      </c>
      <c r="I1417" s="1" t="str">
        <f t="shared" ref="I1417:I1480" si="206">IFERROR(VALUE(MID(K1417,4,6)),".")</f>
        <v>.</v>
      </c>
      <c r="K1417" s="2"/>
      <c r="L1417" s="2" t="s">
        <v>57</v>
      </c>
      <c r="M1417" s="2"/>
      <c r="N1417" s="2"/>
      <c r="O1417" s="2"/>
    </row>
    <row r="1418" spans="1:15" ht="11.25" customHeight="1" x14ac:dyDescent="0.25">
      <c r="A1418" s="10" t="str">
        <f t="shared" si="198"/>
        <v>PERILOGISTIC03 - BOD PERILOGISTIC DETERIORADOS</v>
      </c>
      <c r="B1418" s="10">
        <f t="shared" si="199"/>
        <v>600010</v>
      </c>
      <c r="C1418" s="10" t="str">
        <f t="shared" si="200"/>
        <v>PLUSTER 50MCG SP NASAL 120 DOSIS</v>
      </c>
      <c r="D1418" s="10">
        <f t="shared" si="203"/>
        <v>19</v>
      </c>
      <c r="E1418" s="13" t="str">
        <f t="shared" si="204"/>
        <v>31/8/2017</v>
      </c>
      <c r="F1418" s="10">
        <f t="shared" si="205"/>
        <v>96</v>
      </c>
      <c r="G1418" s="1" t="str">
        <f t="shared" si="201"/>
        <v>600010PERILOGISTIC03 - BOD PERILOGISTIC DETERIORADOS</v>
      </c>
      <c r="H1418" s="1">
        <f t="shared" si="202"/>
        <v>0</v>
      </c>
      <c r="I1418" s="1" t="str">
        <f t="shared" si="206"/>
        <v>.</v>
      </c>
      <c r="K1418" s="2"/>
      <c r="L1418" s="2"/>
      <c r="M1418" s="2">
        <v>19</v>
      </c>
      <c r="N1418" s="4">
        <v>42978</v>
      </c>
      <c r="O1418" s="2" t="s">
        <v>321</v>
      </c>
    </row>
    <row r="1419" spans="1:15" ht="11.25" customHeight="1" x14ac:dyDescent="0.25">
      <c r="A1419" s="10" t="str">
        <f t="shared" si="198"/>
        <v>PERILOGISTIC03 - BOD PERILOGISTIC DETERIORADOS</v>
      </c>
      <c r="B1419" s="10">
        <f t="shared" si="199"/>
        <v>600010</v>
      </c>
      <c r="C1419" s="10" t="str">
        <f t="shared" si="200"/>
        <v>PLUSTER 50MCG SP NASAL 120 DOSIS</v>
      </c>
      <c r="D1419" s="10">
        <f t="shared" si="203"/>
        <v>189</v>
      </c>
      <c r="E1419" s="13" t="str">
        <f t="shared" si="204"/>
        <v>31/8/2017</v>
      </c>
      <c r="F1419" s="10">
        <f t="shared" si="205"/>
        <v>16</v>
      </c>
      <c r="G1419" s="1" t="str">
        <f t="shared" si="201"/>
        <v>600010PERILOGISTIC03 - BOD PERILOGISTIC DETERIORADOS</v>
      </c>
      <c r="H1419" s="1">
        <f t="shared" si="202"/>
        <v>0</v>
      </c>
      <c r="I1419" s="1" t="str">
        <f t="shared" si="206"/>
        <v>.</v>
      </c>
      <c r="K1419" s="2"/>
      <c r="L1419" s="2"/>
      <c r="M1419" s="2">
        <v>189</v>
      </c>
      <c r="N1419" s="4">
        <v>42978</v>
      </c>
      <c r="O1419" s="2" t="s">
        <v>173</v>
      </c>
    </row>
    <row r="1420" spans="1:15" ht="11.25" customHeight="1" x14ac:dyDescent="0.25">
      <c r="A1420" s="10" t="str">
        <f t="shared" si="198"/>
        <v>PERILOGISTIC03 - BOD PERILOGISTIC DETERIORADOS</v>
      </c>
      <c r="B1420" s="10">
        <f t="shared" si="199"/>
        <v>600010</v>
      </c>
      <c r="C1420" s="10" t="str">
        <f t="shared" si="200"/>
        <v>PLUSTER 50MCG SP NASAL 120 DOSIS</v>
      </c>
      <c r="D1420" s="10">
        <f t="shared" si="203"/>
        <v>191</v>
      </c>
      <c r="E1420" s="13" t="str">
        <f t="shared" si="204"/>
        <v>30/4/2018</v>
      </c>
      <c r="F1420" s="10">
        <f t="shared" si="205"/>
        <v>31</v>
      </c>
      <c r="G1420" s="1" t="str">
        <f t="shared" si="201"/>
        <v>600010PERILOGISTIC03 - BOD PERILOGISTIC DETERIORADOS</v>
      </c>
      <c r="H1420" s="1">
        <f t="shared" si="202"/>
        <v>0</v>
      </c>
      <c r="I1420" s="1" t="str">
        <f t="shared" si="206"/>
        <v>.</v>
      </c>
      <c r="K1420" s="2"/>
      <c r="L1420" s="2"/>
      <c r="M1420" s="2">
        <v>191</v>
      </c>
      <c r="N1420" s="4">
        <v>43220</v>
      </c>
      <c r="O1420" s="2" t="s">
        <v>299</v>
      </c>
    </row>
    <row r="1421" spans="1:15" ht="11.25" customHeight="1" x14ac:dyDescent="0.25">
      <c r="A1421" s="10" t="str">
        <f t="shared" si="198"/>
        <v>PERILOGISTIC03 - BOD PERILOGISTIC DETERIORADOS</v>
      </c>
      <c r="B1421" s="10">
        <f t="shared" si="199"/>
        <v>600010</v>
      </c>
      <c r="C1421" s="10" t="str">
        <f t="shared" si="200"/>
        <v>PLUSTER 50MCG SP NASAL 120 DOSIS</v>
      </c>
      <c r="D1421" s="10">
        <f t="shared" si="203"/>
        <v>212</v>
      </c>
      <c r="E1421" s="13" t="str">
        <f t="shared" si="204"/>
        <v>31/8/2018</v>
      </c>
      <c r="F1421" s="10">
        <f t="shared" si="205"/>
        <v>4</v>
      </c>
      <c r="G1421" s="1" t="str">
        <f t="shared" si="201"/>
        <v>600010PERILOGISTIC03 - BOD PERILOGISTIC DETERIORADOS</v>
      </c>
      <c r="H1421" s="1">
        <f t="shared" si="202"/>
        <v>0</v>
      </c>
      <c r="I1421" s="1" t="str">
        <f t="shared" si="206"/>
        <v>.</v>
      </c>
      <c r="K1421" s="2"/>
      <c r="L1421" s="2"/>
      <c r="M1421" s="2">
        <v>212</v>
      </c>
      <c r="N1421" s="4">
        <v>43343</v>
      </c>
      <c r="O1421" s="2" t="s">
        <v>54</v>
      </c>
    </row>
    <row r="1422" spans="1:15" ht="11.25" customHeight="1" x14ac:dyDescent="0.25">
      <c r="A1422" s="10" t="str">
        <f t="shared" si="198"/>
        <v>PERILOGISTIC04 - BOD PERILOGISTIC CANJE</v>
      </c>
      <c r="B1422" s="10">
        <f t="shared" si="199"/>
        <v>600010</v>
      </c>
      <c r="C1422" s="10" t="str">
        <f t="shared" si="200"/>
        <v>PLUSTER 50MCG SP NASAL 120 DOSIS</v>
      </c>
      <c r="D1422" s="10">
        <f t="shared" si="203"/>
        <v>0</v>
      </c>
      <c r="E1422" s="13" t="str">
        <f t="shared" si="204"/>
        <v>0</v>
      </c>
      <c r="F1422" s="10" t="str">
        <f t="shared" si="205"/>
        <v/>
      </c>
      <c r="G1422" s="1" t="str">
        <f t="shared" si="201"/>
        <v>600010PERILOGISTIC04 - BOD PERILOGISTIC CANJE</v>
      </c>
      <c r="H1422" s="1" t="str">
        <f t="shared" si="202"/>
        <v>PERILOGISTIC04 - BOD PERILOGISTIC CANJE</v>
      </c>
      <c r="I1422" s="1" t="str">
        <f t="shared" si="206"/>
        <v>.</v>
      </c>
      <c r="K1422" s="2"/>
      <c r="L1422" s="2" t="s">
        <v>59</v>
      </c>
      <c r="M1422" s="2"/>
      <c r="N1422" s="2"/>
      <c r="O1422" s="2"/>
    </row>
    <row r="1423" spans="1:15" ht="11.25" customHeight="1" x14ac:dyDescent="0.25">
      <c r="A1423" s="10" t="str">
        <f t="shared" si="198"/>
        <v>PERILOGISTIC04 - BOD PERILOGISTIC CANJE</v>
      </c>
      <c r="B1423" s="10">
        <f t="shared" si="199"/>
        <v>600010</v>
      </c>
      <c r="C1423" s="10" t="str">
        <f t="shared" si="200"/>
        <v>PLUSTER 50MCG SP NASAL 120 DOSIS</v>
      </c>
      <c r="D1423" s="10">
        <f t="shared" si="203"/>
        <v>189</v>
      </c>
      <c r="E1423" s="13" t="str">
        <f t="shared" si="204"/>
        <v>31/8/2017</v>
      </c>
      <c r="F1423" s="10">
        <f t="shared" si="205"/>
        <v>22</v>
      </c>
      <c r="G1423" s="1" t="str">
        <f t="shared" si="201"/>
        <v>600010PERILOGISTIC04 - BOD PERILOGISTIC CANJE</v>
      </c>
      <c r="H1423" s="1">
        <f t="shared" si="202"/>
        <v>0</v>
      </c>
      <c r="I1423" s="1" t="str">
        <f t="shared" si="206"/>
        <v>.</v>
      </c>
      <c r="K1423" s="2"/>
      <c r="L1423" s="2"/>
      <c r="M1423" s="2">
        <v>189</v>
      </c>
      <c r="N1423" s="4">
        <v>42978</v>
      </c>
      <c r="O1423" s="2" t="s">
        <v>81</v>
      </c>
    </row>
    <row r="1424" spans="1:15" ht="11.25" customHeight="1" x14ac:dyDescent="0.25">
      <c r="A1424" s="10" t="str">
        <f t="shared" si="198"/>
        <v>PERILOGISTIC04 - BOD PERILOGISTIC CANJE</v>
      </c>
      <c r="B1424" s="10">
        <f t="shared" si="199"/>
        <v>600012</v>
      </c>
      <c r="C1424" s="10" t="str">
        <f t="shared" si="200"/>
        <v>MESTINON 60 MG 100 COMP</v>
      </c>
      <c r="D1424" s="10">
        <f t="shared" si="203"/>
        <v>0</v>
      </c>
      <c r="E1424" s="13" t="str">
        <f t="shared" si="204"/>
        <v>0</v>
      </c>
      <c r="F1424" s="10" t="str">
        <f t="shared" si="205"/>
        <v/>
      </c>
      <c r="G1424" s="1" t="str">
        <f t="shared" si="201"/>
        <v>600012PERILOGISTIC04 - BOD PERILOGISTIC CANJE</v>
      </c>
      <c r="H1424" s="1">
        <f t="shared" si="202"/>
        <v>0</v>
      </c>
      <c r="I1424" s="1">
        <f t="shared" si="206"/>
        <v>600012</v>
      </c>
      <c r="K1424" s="2" t="s">
        <v>489</v>
      </c>
      <c r="L1424" s="2"/>
      <c r="M1424" s="2"/>
      <c r="N1424" s="2"/>
      <c r="O1424" s="2"/>
    </row>
    <row r="1425" spans="1:15" ht="11.25" customHeight="1" x14ac:dyDescent="0.25">
      <c r="A1425" s="10" t="str">
        <f t="shared" si="198"/>
        <v>BLABCO - LABORATORIO LABCO</v>
      </c>
      <c r="B1425" s="10">
        <f t="shared" si="199"/>
        <v>600012</v>
      </c>
      <c r="C1425" s="10" t="str">
        <f t="shared" si="200"/>
        <v>MESTINON 60 MG 100 COMP</v>
      </c>
      <c r="D1425" s="10">
        <f t="shared" si="203"/>
        <v>0</v>
      </c>
      <c r="E1425" s="13" t="str">
        <f t="shared" si="204"/>
        <v>0</v>
      </c>
      <c r="F1425" s="10" t="str">
        <f t="shared" si="205"/>
        <v/>
      </c>
      <c r="G1425" s="1" t="str">
        <f t="shared" si="201"/>
        <v>600012BLABCO - LABORATORIO LABCO</v>
      </c>
      <c r="H1425" s="1" t="str">
        <f t="shared" si="202"/>
        <v>BLABCO - LABORATORIO LABCO</v>
      </c>
      <c r="I1425" s="1" t="str">
        <f t="shared" si="206"/>
        <v>.</v>
      </c>
      <c r="K1425" s="2"/>
      <c r="L1425" s="2" t="s">
        <v>486</v>
      </c>
      <c r="M1425" s="2"/>
      <c r="N1425" s="2"/>
      <c r="O1425" s="2"/>
    </row>
    <row r="1426" spans="1:15" ht="11.25" customHeight="1" x14ac:dyDescent="0.25">
      <c r="A1426" s="10" t="str">
        <f t="shared" si="198"/>
        <v>BLABCO - LABORATORIO LABCO</v>
      </c>
      <c r="B1426" s="10">
        <f t="shared" si="199"/>
        <v>600012</v>
      </c>
      <c r="C1426" s="10" t="str">
        <f t="shared" si="200"/>
        <v>MESTINON 60 MG 100 COMP</v>
      </c>
      <c r="D1426" s="10">
        <f t="shared" si="203"/>
        <v>8087936</v>
      </c>
      <c r="E1426" s="13" t="str">
        <f t="shared" si="204"/>
        <v>31/12/2018</v>
      </c>
      <c r="F1426" s="10">
        <f t="shared" si="205"/>
        <v>3</v>
      </c>
      <c r="G1426" s="1" t="str">
        <f t="shared" si="201"/>
        <v>600012BLABCO - LABORATORIO LABCO</v>
      </c>
      <c r="H1426" s="1">
        <f t="shared" si="202"/>
        <v>0</v>
      </c>
      <c r="I1426" s="1" t="str">
        <f t="shared" si="206"/>
        <v>.</v>
      </c>
      <c r="K1426" s="2"/>
      <c r="L1426" s="2"/>
      <c r="M1426" s="2">
        <v>8087936</v>
      </c>
      <c r="N1426" s="4">
        <v>43465</v>
      </c>
      <c r="O1426" s="2" t="s">
        <v>31</v>
      </c>
    </row>
    <row r="1427" spans="1:15" ht="11.25" customHeight="1" x14ac:dyDescent="0.25">
      <c r="A1427" s="10" t="str">
        <f t="shared" si="198"/>
        <v>BLABCO - LABORATORIO LABCO</v>
      </c>
      <c r="B1427" s="10">
        <f t="shared" si="199"/>
        <v>600012</v>
      </c>
      <c r="C1427" s="10" t="str">
        <f t="shared" si="200"/>
        <v>MESTINON 60 MG 100 COMP</v>
      </c>
      <c r="D1427" s="10">
        <f t="shared" si="203"/>
        <v>8090844</v>
      </c>
      <c r="E1427" s="13" t="str">
        <f t="shared" si="204"/>
        <v>28/2/2019</v>
      </c>
      <c r="F1427" s="10">
        <f t="shared" si="205"/>
        <v>3</v>
      </c>
      <c r="G1427" s="1" t="str">
        <f t="shared" si="201"/>
        <v>600012BLABCO - LABORATORIO LABCO</v>
      </c>
      <c r="H1427" s="1">
        <f t="shared" si="202"/>
        <v>0</v>
      </c>
      <c r="I1427" s="1" t="str">
        <f t="shared" si="206"/>
        <v>.</v>
      </c>
      <c r="K1427" s="2"/>
      <c r="L1427" s="2"/>
      <c r="M1427" s="2">
        <v>8090844</v>
      </c>
      <c r="N1427" s="4">
        <v>43524</v>
      </c>
      <c r="O1427" s="2" t="s">
        <v>31</v>
      </c>
    </row>
    <row r="1428" spans="1:15" ht="11.25" customHeight="1" x14ac:dyDescent="0.25">
      <c r="A1428" s="10" t="str">
        <f t="shared" si="198"/>
        <v>BODCUA - CUARENTENA PHARMA ISA</v>
      </c>
      <c r="B1428" s="10">
        <f t="shared" si="199"/>
        <v>600012</v>
      </c>
      <c r="C1428" s="10" t="str">
        <f t="shared" si="200"/>
        <v>MESTINON 60 MG 100 COMP</v>
      </c>
      <c r="D1428" s="10">
        <f t="shared" si="203"/>
        <v>0</v>
      </c>
      <c r="E1428" s="13" t="str">
        <f t="shared" si="204"/>
        <v>0</v>
      </c>
      <c r="F1428" s="10" t="str">
        <f t="shared" si="205"/>
        <v/>
      </c>
      <c r="G1428" s="1" t="str">
        <f t="shared" si="201"/>
        <v>600012BODCUA - CUARENTENA PHARMA ISA</v>
      </c>
      <c r="H1428" s="1" t="str">
        <f t="shared" si="202"/>
        <v>BODCUA - CUARENTENA PHARMA ISA</v>
      </c>
      <c r="I1428" s="1" t="str">
        <f t="shared" si="206"/>
        <v>.</v>
      </c>
      <c r="K1428" s="2"/>
      <c r="L1428" s="2" t="s">
        <v>37</v>
      </c>
      <c r="M1428" s="2"/>
      <c r="N1428" s="2"/>
      <c r="O1428" s="2"/>
    </row>
    <row r="1429" spans="1:15" ht="11.25" customHeight="1" x14ac:dyDescent="0.25">
      <c r="A1429" s="10" t="str">
        <f t="shared" si="198"/>
        <v>BODCUA - CUARENTENA PHARMA ISA</v>
      </c>
      <c r="B1429" s="10">
        <f t="shared" si="199"/>
        <v>600012</v>
      </c>
      <c r="C1429" s="10" t="str">
        <f t="shared" si="200"/>
        <v>MESTINON 60 MG 100 COMP</v>
      </c>
      <c r="D1429" s="10">
        <f t="shared" si="203"/>
        <v>8090844</v>
      </c>
      <c r="E1429" s="13" t="str">
        <f t="shared" si="204"/>
        <v>28/2/2019</v>
      </c>
      <c r="F1429" s="10">
        <f t="shared" si="205"/>
        <v>6997</v>
      </c>
      <c r="G1429" s="1" t="str">
        <f t="shared" si="201"/>
        <v>600012BODCUA - CUARENTENA PHARMA ISA</v>
      </c>
      <c r="H1429" s="1">
        <f t="shared" si="202"/>
        <v>0</v>
      </c>
      <c r="I1429" s="1" t="str">
        <f t="shared" si="206"/>
        <v>.</v>
      </c>
      <c r="K1429" s="2"/>
      <c r="L1429" s="2"/>
      <c r="M1429" s="2">
        <v>8090844</v>
      </c>
      <c r="N1429" s="4">
        <v>43524</v>
      </c>
      <c r="O1429" s="2" t="s">
        <v>490</v>
      </c>
    </row>
    <row r="1430" spans="1:15" ht="11.25" customHeight="1" x14ac:dyDescent="0.25">
      <c r="A1430" s="10" t="str">
        <f t="shared" si="198"/>
        <v>PERILOGISTIC - BOD PERILOGISTIC LIBERAD0S</v>
      </c>
      <c r="B1430" s="10">
        <f t="shared" si="199"/>
        <v>600012</v>
      </c>
      <c r="C1430" s="10" t="str">
        <f t="shared" si="200"/>
        <v>MESTINON 60 MG 100 COMP</v>
      </c>
      <c r="D1430" s="10">
        <f t="shared" si="203"/>
        <v>0</v>
      </c>
      <c r="E1430" s="13" t="str">
        <f t="shared" si="204"/>
        <v>0</v>
      </c>
      <c r="F1430" s="10" t="str">
        <f t="shared" si="205"/>
        <v/>
      </c>
      <c r="G1430" s="1" t="str">
        <f t="shared" si="201"/>
        <v>600012PERILOGISTIC - BOD PERILOGISTIC LIBERAD0S</v>
      </c>
      <c r="H1430" s="1" t="str">
        <f t="shared" si="202"/>
        <v>PERILOGISTIC - BOD PERILOGISTIC LIBERAD0S</v>
      </c>
      <c r="I1430" s="1" t="str">
        <f t="shared" si="206"/>
        <v>.</v>
      </c>
      <c r="K1430" s="2"/>
      <c r="L1430" s="2" t="s">
        <v>30</v>
      </c>
      <c r="M1430" s="2"/>
      <c r="N1430" s="2"/>
      <c r="O1430" s="2"/>
    </row>
    <row r="1431" spans="1:15" ht="11.25" customHeight="1" x14ac:dyDescent="0.25">
      <c r="A1431" s="10" t="str">
        <f t="shared" si="198"/>
        <v>PERILOGISTIC - BOD PERILOGISTIC LIBERAD0S</v>
      </c>
      <c r="B1431" s="10">
        <f t="shared" si="199"/>
        <v>600012</v>
      </c>
      <c r="C1431" s="10" t="str">
        <f t="shared" si="200"/>
        <v>MESTINON 60 MG 100 COMP</v>
      </c>
      <c r="D1431" s="10">
        <f t="shared" si="203"/>
        <v>8082964</v>
      </c>
      <c r="E1431" s="13" t="str">
        <f t="shared" si="204"/>
        <v>30/4/2018</v>
      </c>
      <c r="F1431" s="10">
        <f t="shared" si="205"/>
        <v>2</v>
      </c>
      <c r="G1431" s="1" t="str">
        <f t="shared" si="201"/>
        <v>600012PERILOGISTIC - BOD PERILOGISTIC LIBERAD0S</v>
      </c>
      <c r="H1431" s="1">
        <f t="shared" si="202"/>
        <v>0</v>
      </c>
      <c r="I1431" s="1" t="str">
        <f t="shared" si="206"/>
        <v>.</v>
      </c>
      <c r="K1431" s="2"/>
      <c r="L1431" s="2"/>
      <c r="M1431" s="2">
        <v>8082964</v>
      </c>
      <c r="N1431" s="4">
        <v>43220</v>
      </c>
      <c r="O1431" s="2" t="s">
        <v>43</v>
      </c>
    </row>
    <row r="1432" spans="1:15" ht="11.25" customHeight="1" x14ac:dyDescent="0.25">
      <c r="A1432" s="10" t="str">
        <f t="shared" si="198"/>
        <v>PERILOGISTIC - BOD PERILOGISTIC LIBERAD0S</v>
      </c>
      <c r="B1432" s="10">
        <f t="shared" si="199"/>
        <v>600012</v>
      </c>
      <c r="C1432" s="10" t="str">
        <f t="shared" si="200"/>
        <v>MESTINON 60 MG 100 COMP</v>
      </c>
      <c r="D1432" s="10">
        <f t="shared" si="203"/>
        <v>8087583</v>
      </c>
      <c r="E1432" s="13" t="str">
        <f t="shared" si="204"/>
        <v>28/9/2018</v>
      </c>
      <c r="F1432" s="10">
        <f t="shared" si="205"/>
        <v>3838</v>
      </c>
      <c r="G1432" s="1" t="str">
        <f t="shared" si="201"/>
        <v>600012PERILOGISTIC - BOD PERILOGISTIC LIBERAD0S</v>
      </c>
      <c r="H1432" s="1">
        <f t="shared" si="202"/>
        <v>0</v>
      </c>
      <c r="I1432" s="1" t="str">
        <f t="shared" si="206"/>
        <v>.</v>
      </c>
      <c r="K1432" s="2"/>
      <c r="L1432" s="2"/>
      <c r="M1432" s="2">
        <v>8087583</v>
      </c>
      <c r="N1432" s="4">
        <v>43371</v>
      </c>
      <c r="O1432" s="2" t="s">
        <v>491</v>
      </c>
    </row>
    <row r="1433" spans="1:15" ht="11.25" customHeight="1" x14ac:dyDescent="0.25">
      <c r="A1433" s="10" t="str">
        <f t="shared" si="198"/>
        <v>PERILOGISTIC03 - BOD PERILOGISTIC DETERIORADOS</v>
      </c>
      <c r="B1433" s="10">
        <f t="shared" si="199"/>
        <v>600012</v>
      </c>
      <c r="C1433" s="10" t="str">
        <f t="shared" si="200"/>
        <v>MESTINON 60 MG 100 COMP</v>
      </c>
      <c r="D1433" s="10">
        <f t="shared" si="203"/>
        <v>0</v>
      </c>
      <c r="E1433" s="13" t="str">
        <f t="shared" si="204"/>
        <v>0</v>
      </c>
      <c r="F1433" s="10" t="str">
        <f t="shared" si="205"/>
        <v/>
      </c>
      <c r="G1433" s="1" t="str">
        <f t="shared" si="201"/>
        <v>600012PERILOGISTIC03 - BOD PERILOGISTIC DETERIORADOS</v>
      </c>
      <c r="H1433" s="1" t="str">
        <f t="shared" si="202"/>
        <v>PERILOGISTIC03 - BOD PERILOGISTIC DETERIORADOS</v>
      </c>
      <c r="I1433" s="1" t="str">
        <f t="shared" si="206"/>
        <v>.</v>
      </c>
      <c r="K1433" s="2"/>
      <c r="L1433" s="2" t="s">
        <v>57</v>
      </c>
      <c r="M1433" s="2"/>
      <c r="N1433" s="2"/>
      <c r="O1433" s="2"/>
    </row>
    <row r="1434" spans="1:15" ht="11.25" customHeight="1" x14ac:dyDescent="0.25">
      <c r="A1434" s="10" t="str">
        <f t="shared" si="198"/>
        <v>PERILOGISTIC03 - BOD PERILOGISTIC DETERIORADOS</v>
      </c>
      <c r="B1434" s="10">
        <f t="shared" si="199"/>
        <v>600012</v>
      </c>
      <c r="C1434" s="10" t="str">
        <f t="shared" si="200"/>
        <v>MESTINON 60 MG 100 COMP</v>
      </c>
      <c r="D1434" s="10" t="str">
        <f t="shared" si="203"/>
        <v>8081025-4</v>
      </c>
      <c r="E1434" s="13" t="str">
        <f t="shared" si="204"/>
        <v>28/2/2018</v>
      </c>
      <c r="F1434" s="10">
        <f t="shared" si="205"/>
        <v>2</v>
      </c>
      <c r="G1434" s="1" t="str">
        <f t="shared" si="201"/>
        <v>600012PERILOGISTIC03 - BOD PERILOGISTIC DETERIORADOS</v>
      </c>
      <c r="H1434" s="1">
        <f t="shared" si="202"/>
        <v>0</v>
      </c>
      <c r="I1434" s="1" t="str">
        <f t="shared" si="206"/>
        <v>.</v>
      </c>
      <c r="K1434" s="2"/>
      <c r="L1434" s="2"/>
      <c r="M1434" s="2" t="s">
        <v>492</v>
      </c>
      <c r="N1434" s="4">
        <v>43159</v>
      </c>
      <c r="O1434" s="2" t="s">
        <v>43</v>
      </c>
    </row>
    <row r="1435" spans="1:15" ht="11.25" customHeight="1" x14ac:dyDescent="0.25">
      <c r="A1435" s="10" t="str">
        <f t="shared" si="198"/>
        <v>PERILOGISTIC03 - BOD PERILOGISTIC DETERIORADOS</v>
      </c>
      <c r="B1435" s="10">
        <f t="shared" si="199"/>
        <v>600012</v>
      </c>
      <c r="C1435" s="10" t="str">
        <f t="shared" si="200"/>
        <v>MESTINON 60 MG 100 COMP</v>
      </c>
      <c r="D1435" s="10">
        <f t="shared" si="203"/>
        <v>8082964</v>
      </c>
      <c r="E1435" s="13" t="str">
        <f t="shared" si="204"/>
        <v>30/4/2018</v>
      </c>
      <c r="F1435" s="10">
        <f t="shared" si="205"/>
        <v>146</v>
      </c>
      <c r="G1435" s="1" t="str">
        <f t="shared" si="201"/>
        <v>600012PERILOGISTIC03 - BOD PERILOGISTIC DETERIORADOS</v>
      </c>
      <c r="H1435" s="1">
        <f t="shared" si="202"/>
        <v>0</v>
      </c>
      <c r="I1435" s="1" t="str">
        <f t="shared" si="206"/>
        <v>.</v>
      </c>
      <c r="K1435" s="2"/>
      <c r="L1435" s="2"/>
      <c r="M1435" s="2">
        <v>8082964</v>
      </c>
      <c r="N1435" s="4">
        <v>43220</v>
      </c>
      <c r="O1435" s="2" t="s">
        <v>185</v>
      </c>
    </row>
    <row r="1436" spans="1:15" ht="11.25" customHeight="1" x14ac:dyDescent="0.25">
      <c r="A1436" s="10" t="str">
        <f t="shared" si="198"/>
        <v>PERILOGISTIC03 - BOD PERILOGISTIC DETERIORADOS</v>
      </c>
      <c r="B1436" s="10">
        <f t="shared" si="199"/>
        <v>600012</v>
      </c>
      <c r="C1436" s="10" t="str">
        <f t="shared" si="200"/>
        <v>MESTINON 60 MG 100 COMP</v>
      </c>
      <c r="D1436" s="10">
        <f t="shared" si="203"/>
        <v>8087936</v>
      </c>
      <c r="E1436" s="13" t="str">
        <f t="shared" si="204"/>
        <v>31/12/2018</v>
      </c>
      <c r="F1436" s="10">
        <f t="shared" si="205"/>
        <v>41</v>
      </c>
      <c r="G1436" s="1" t="str">
        <f t="shared" si="201"/>
        <v>600012PERILOGISTIC03 - BOD PERILOGISTIC DETERIORADOS</v>
      </c>
      <c r="H1436" s="1">
        <f t="shared" si="202"/>
        <v>0</v>
      </c>
      <c r="I1436" s="1" t="str">
        <f t="shared" si="206"/>
        <v>.</v>
      </c>
      <c r="K1436" s="2"/>
      <c r="L1436" s="2"/>
      <c r="M1436" s="2">
        <v>8087936</v>
      </c>
      <c r="N1436" s="4">
        <v>43465</v>
      </c>
      <c r="O1436" s="2" t="s">
        <v>493</v>
      </c>
    </row>
    <row r="1437" spans="1:15" ht="11.25" customHeight="1" x14ac:dyDescent="0.25">
      <c r="A1437" s="10" t="str">
        <f t="shared" si="198"/>
        <v>PERILOGISTIC04 - BOD PERILOGISTIC CANJE</v>
      </c>
      <c r="B1437" s="10">
        <f t="shared" si="199"/>
        <v>600012</v>
      </c>
      <c r="C1437" s="10" t="str">
        <f t="shared" si="200"/>
        <v>MESTINON 60 MG 100 COMP</v>
      </c>
      <c r="D1437" s="10">
        <f t="shared" si="203"/>
        <v>0</v>
      </c>
      <c r="E1437" s="13" t="str">
        <f t="shared" si="204"/>
        <v>0</v>
      </c>
      <c r="F1437" s="10" t="str">
        <f t="shared" si="205"/>
        <v/>
      </c>
      <c r="G1437" s="1" t="str">
        <f t="shared" si="201"/>
        <v>600012PERILOGISTIC04 - BOD PERILOGISTIC CANJE</v>
      </c>
      <c r="H1437" s="1" t="str">
        <f t="shared" si="202"/>
        <v>PERILOGISTIC04 - BOD PERILOGISTIC CANJE</v>
      </c>
      <c r="I1437" s="1" t="str">
        <f t="shared" si="206"/>
        <v>.</v>
      </c>
      <c r="K1437" s="2"/>
      <c r="L1437" s="2" t="s">
        <v>59</v>
      </c>
      <c r="M1437" s="2"/>
      <c r="N1437" s="2"/>
      <c r="O1437" s="2"/>
    </row>
    <row r="1438" spans="1:15" ht="11.25" customHeight="1" x14ac:dyDescent="0.25">
      <c r="A1438" s="10" t="str">
        <f t="shared" si="198"/>
        <v>PERILOGISTIC04 - BOD PERILOGISTIC CANJE</v>
      </c>
      <c r="B1438" s="10">
        <f t="shared" si="199"/>
        <v>600012</v>
      </c>
      <c r="C1438" s="10" t="str">
        <f t="shared" si="200"/>
        <v>MESTINON 60 MG 100 COMP</v>
      </c>
      <c r="D1438" s="10" t="str">
        <f t="shared" si="203"/>
        <v>8081025-4</v>
      </c>
      <c r="E1438" s="13" t="str">
        <f t="shared" si="204"/>
        <v>28/2/2018</v>
      </c>
      <c r="F1438" s="10">
        <f t="shared" si="205"/>
        <v>1</v>
      </c>
      <c r="G1438" s="1" t="str">
        <f t="shared" si="201"/>
        <v>600012PERILOGISTIC04 - BOD PERILOGISTIC CANJE</v>
      </c>
      <c r="H1438" s="1">
        <f t="shared" si="202"/>
        <v>0</v>
      </c>
      <c r="I1438" s="1" t="str">
        <f t="shared" si="206"/>
        <v>.</v>
      </c>
      <c r="K1438" s="2"/>
      <c r="L1438" s="2"/>
      <c r="M1438" s="2" t="s">
        <v>492</v>
      </c>
      <c r="N1438" s="4">
        <v>43159</v>
      </c>
      <c r="O1438" s="2" t="s">
        <v>53</v>
      </c>
    </row>
    <row r="1439" spans="1:15" ht="11.25" customHeight="1" x14ac:dyDescent="0.25">
      <c r="A1439" s="10" t="str">
        <f t="shared" si="198"/>
        <v>PERILOGISTIC04 - BOD PERILOGISTIC CANJE</v>
      </c>
      <c r="B1439" s="10">
        <f t="shared" si="199"/>
        <v>600012</v>
      </c>
      <c r="C1439" s="10" t="str">
        <f t="shared" si="200"/>
        <v>MESTINON 60 MG 100 COMP</v>
      </c>
      <c r="D1439" s="10">
        <f t="shared" si="203"/>
        <v>8082964</v>
      </c>
      <c r="E1439" s="13" t="str">
        <f t="shared" si="204"/>
        <v>30/4/2018</v>
      </c>
      <c r="F1439" s="10">
        <f t="shared" si="205"/>
        <v>353</v>
      </c>
      <c r="G1439" s="1" t="str">
        <f t="shared" si="201"/>
        <v>600012PERILOGISTIC04 - BOD PERILOGISTIC CANJE</v>
      </c>
      <c r="H1439" s="1">
        <f t="shared" si="202"/>
        <v>0</v>
      </c>
      <c r="I1439" s="1" t="str">
        <f t="shared" si="206"/>
        <v>.</v>
      </c>
      <c r="K1439" s="2"/>
      <c r="L1439" s="2"/>
      <c r="M1439" s="2">
        <v>8082964</v>
      </c>
      <c r="N1439" s="4">
        <v>43220</v>
      </c>
      <c r="O1439" s="2" t="s">
        <v>494</v>
      </c>
    </row>
    <row r="1440" spans="1:15" ht="11.25" customHeight="1" x14ac:dyDescent="0.25">
      <c r="A1440" s="10" t="str">
        <f t="shared" si="198"/>
        <v>PERILOGISTIC07 - BOD PERILOGISTIC CUARENTENA</v>
      </c>
      <c r="B1440" s="10">
        <f t="shared" si="199"/>
        <v>600012</v>
      </c>
      <c r="C1440" s="10" t="str">
        <f t="shared" si="200"/>
        <v>MESTINON 60 MG 100 COMP</v>
      </c>
      <c r="D1440" s="10">
        <f t="shared" si="203"/>
        <v>0</v>
      </c>
      <c r="E1440" s="13" t="str">
        <f t="shared" si="204"/>
        <v>0</v>
      </c>
      <c r="F1440" s="10" t="str">
        <f t="shared" si="205"/>
        <v/>
      </c>
      <c r="G1440" s="1" t="str">
        <f t="shared" si="201"/>
        <v>600012PERILOGISTIC07 - BOD PERILOGISTIC CUARENTENA</v>
      </c>
      <c r="H1440" s="1" t="str">
        <f t="shared" si="202"/>
        <v>PERILOGISTIC07 - BOD PERILOGISTIC CUARENTENA</v>
      </c>
      <c r="I1440" s="1" t="str">
        <f t="shared" si="206"/>
        <v>.</v>
      </c>
      <c r="K1440" s="2"/>
      <c r="L1440" s="2" t="s">
        <v>316</v>
      </c>
      <c r="M1440" s="2"/>
      <c r="N1440" s="2"/>
      <c r="O1440" s="2"/>
    </row>
    <row r="1441" spans="1:15" ht="11.25" customHeight="1" x14ac:dyDescent="0.25">
      <c r="A1441" s="10" t="str">
        <f t="shared" si="198"/>
        <v>PERILOGISTIC07 - BOD PERILOGISTIC CUARENTENA</v>
      </c>
      <c r="B1441" s="10">
        <f t="shared" si="199"/>
        <v>600012</v>
      </c>
      <c r="C1441" s="10" t="str">
        <f t="shared" si="200"/>
        <v>MESTINON 60 MG 100 COMP</v>
      </c>
      <c r="D1441" s="10">
        <f t="shared" si="203"/>
        <v>8087936</v>
      </c>
      <c r="E1441" s="13" t="str">
        <f t="shared" si="204"/>
        <v>31/12/2018</v>
      </c>
      <c r="F1441" s="10">
        <f t="shared" si="205"/>
        <v>5955</v>
      </c>
      <c r="G1441" s="1" t="str">
        <f t="shared" si="201"/>
        <v>600012PERILOGISTIC07 - BOD PERILOGISTIC CUARENTENA</v>
      </c>
      <c r="H1441" s="1">
        <f t="shared" si="202"/>
        <v>0</v>
      </c>
      <c r="I1441" s="1" t="str">
        <f t="shared" si="206"/>
        <v>.</v>
      </c>
      <c r="K1441" s="2"/>
      <c r="L1441" s="2"/>
      <c r="M1441" s="2">
        <v>8087936</v>
      </c>
      <c r="N1441" s="4">
        <v>43465</v>
      </c>
      <c r="O1441" s="2" t="s">
        <v>495</v>
      </c>
    </row>
    <row r="1442" spans="1:15" ht="11.25" customHeight="1" x14ac:dyDescent="0.25">
      <c r="A1442" s="10" t="str">
        <f t="shared" si="198"/>
        <v>POR FACTURAR - BODEGA POR FACTURAR</v>
      </c>
      <c r="B1442" s="10">
        <f t="shared" si="199"/>
        <v>600012</v>
      </c>
      <c r="C1442" s="10" t="str">
        <f t="shared" si="200"/>
        <v>MESTINON 60 MG 100 COMP</v>
      </c>
      <c r="D1442" s="10">
        <f t="shared" si="203"/>
        <v>0</v>
      </c>
      <c r="E1442" s="13" t="str">
        <f t="shared" si="204"/>
        <v>0</v>
      </c>
      <c r="F1442" s="10" t="str">
        <f t="shared" si="205"/>
        <v/>
      </c>
      <c r="G1442" s="1" t="str">
        <f t="shared" si="201"/>
        <v>600012POR FACTURAR - BODEGA POR FACTURAR</v>
      </c>
      <c r="H1442" s="1" t="str">
        <f t="shared" si="202"/>
        <v>POR FACTURAR - BODEGA POR FACTURAR</v>
      </c>
      <c r="I1442" s="1" t="str">
        <f t="shared" si="206"/>
        <v>.</v>
      </c>
      <c r="K1442" s="2"/>
      <c r="L1442" s="2" t="s">
        <v>33</v>
      </c>
      <c r="M1442" s="2"/>
      <c r="N1442" s="2"/>
      <c r="O1442" s="2"/>
    </row>
    <row r="1443" spans="1:15" ht="11.25" customHeight="1" x14ac:dyDescent="0.25">
      <c r="A1443" s="10" t="str">
        <f t="shared" si="198"/>
        <v>POR FACTURAR - BODEGA POR FACTURAR</v>
      </c>
      <c r="B1443" s="10">
        <f t="shared" si="199"/>
        <v>600012</v>
      </c>
      <c r="C1443" s="10" t="str">
        <f t="shared" si="200"/>
        <v>MESTINON 60 MG 100 COMP</v>
      </c>
      <c r="D1443" s="10">
        <f t="shared" si="203"/>
        <v>8087583</v>
      </c>
      <c r="E1443" s="13" t="str">
        <f t="shared" si="204"/>
        <v>28/9/2018</v>
      </c>
      <c r="F1443" s="10">
        <f t="shared" si="205"/>
        <v>120</v>
      </c>
      <c r="G1443" s="1" t="str">
        <f t="shared" si="201"/>
        <v>600012POR FACTURAR - BODEGA POR FACTURAR</v>
      </c>
      <c r="H1443" s="1">
        <f t="shared" si="202"/>
        <v>0</v>
      </c>
      <c r="I1443" s="1" t="str">
        <f t="shared" si="206"/>
        <v>.</v>
      </c>
      <c r="K1443" s="2"/>
      <c r="L1443" s="2"/>
      <c r="M1443" s="2">
        <v>8087583</v>
      </c>
      <c r="N1443" s="4">
        <v>43371</v>
      </c>
      <c r="O1443" s="2" t="s">
        <v>496</v>
      </c>
    </row>
    <row r="1444" spans="1:15" ht="11.25" customHeight="1" x14ac:dyDescent="0.25">
      <c r="A1444" s="10" t="str">
        <f t="shared" si="198"/>
        <v>POR FACTURAR - BODEGA POR FACTURAR</v>
      </c>
      <c r="B1444" s="10">
        <f t="shared" si="199"/>
        <v>600001</v>
      </c>
      <c r="C1444" s="10" t="str">
        <f t="shared" si="200"/>
        <v>IRAZEM 10MG X 30 COMPR.</v>
      </c>
      <c r="D1444" s="10">
        <f t="shared" si="203"/>
        <v>0</v>
      </c>
      <c r="E1444" s="13" t="str">
        <f t="shared" si="204"/>
        <v>0</v>
      </c>
      <c r="F1444" s="10" t="str">
        <f t="shared" si="205"/>
        <v/>
      </c>
      <c r="G1444" s="1" t="str">
        <f t="shared" si="201"/>
        <v>600001POR FACTURAR - BODEGA POR FACTURAR</v>
      </c>
      <c r="H1444" s="1">
        <f t="shared" si="202"/>
        <v>0</v>
      </c>
      <c r="I1444" s="1">
        <f t="shared" si="206"/>
        <v>600001</v>
      </c>
      <c r="K1444" s="2" t="s">
        <v>497</v>
      </c>
      <c r="L1444" s="2"/>
      <c r="M1444" s="2"/>
      <c r="N1444" s="2"/>
      <c r="O1444" s="2"/>
    </row>
    <row r="1445" spans="1:15" ht="11.25" customHeight="1" x14ac:dyDescent="0.25">
      <c r="A1445" s="10" t="str">
        <f t="shared" si="198"/>
        <v>BODCUA - CUARENTENA PHARMA ISA</v>
      </c>
      <c r="B1445" s="10">
        <f t="shared" si="199"/>
        <v>600001</v>
      </c>
      <c r="C1445" s="10" t="str">
        <f t="shared" si="200"/>
        <v>IRAZEM 10MG X 30 COMPR.</v>
      </c>
      <c r="D1445" s="10">
        <f t="shared" si="203"/>
        <v>0</v>
      </c>
      <c r="E1445" s="13" t="str">
        <f t="shared" si="204"/>
        <v>0</v>
      </c>
      <c r="F1445" s="10" t="str">
        <f t="shared" si="205"/>
        <v/>
      </c>
      <c r="G1445" s="1" t="str">
        <f t="shared" si="201"/>
        <v>600001BODCUA - CUARENTENA PHARMA ISA</v>
      </c>
      <c r="H1445" s="1" t="str">
        <f t="shared" si="202"/>
        <v>BODCUA - CUARENTENA PHARMA ISA</v>
      </c>
      <c r="I1445" s="1" t="str">
        <f t="shared" si="206"/>
        <v>.</v>
      </c>
      <c r="K1445" s="2"/>
      <c r="L1445" s="2" t="s">
        <v>37</v>
      </c>
      <c r="M1445" s="2"/>
      <c r="N1445" s="2"/>
      <c r="O1445" s="2"/>
    </row>
    <row r="1446" spans="1:15" ht="11.25" customHeight="1" x14ac:dyDescent="0.25">
      <c r="A1446" s="10" t="str">
        <f t="shared" si="198"/>
        <v>BODCUA - CUARENTENA PHARMA ISA</v>
      </c>
      <c r="B1446" s="10">
        <f t="shared" si="199"/>
        <v>600001</v>
      </c>
      <c r="C1446" s="10" t="str">
        <f t="shared" si="200"/>
        <v>IRAZEM 10MG X 30 COMPR.</v>
      </c>
      <c r="D1446" s="10">
        <f t="shared" si="203"/>
        <v>116</v>
      </c>
      <c r="E1446" s="13" t="str">
        <f t="shared" si="204"/>
        <v>31/8/2019</v>
      </c>
      <c r="F1446" s="10">
        <f t="shared" si="205"/>
        <v>15</v>
      </c>
      <c r="G1446" s="1" t="str">
        <f t="shared" si="201"/>
        <v>600001BODCUA - CUARENTENA PHARMA ISA</v>
      </c>
      <c r="H1446" s="1">
        <f t="shared" si="202"/>
        <v>0</v>
      </c>
      <c r="I1446" s="1" t="str">
        <f t="shared" si="206"/>
        <v>.</v>
      </c>
      <c r="K1446" s="2"/>
      <c r="L1446" s="2"/>
      <c r="M1446" s="2">
        <v>116</v>
      </c>
      <c r="N1446" s="4">
        <v>43708</v>
      </c>
      <c r="O1446" s="2" t="s">
        <v>159</v>
      </c>
    </row>
    <row r="1447" spans="1:15" ht="11.25" customHeight="1" x14ac:dyDescent="0.25">
      <c r="A1447" s="10" t="str">
        <f t="shared" si="198"/>
        <v>OFICINA - BODEGA OFICINA</v>
      </c>
      <c r="B1447" s="10">
        <f t="shared" si="199"/>
        <v>600001</v>
      </c>
      <c r="C1447" s="10" t="str">
        <f t="shared" si="200"/>
        <v>IRAZEM 10MG X 30 COMPR.</v>
      </c>
      <c r="D1447" s="10">
        <f t="shared" si="203"/>
        <v>0</v>
      </c>
      <c r="E1447" s="13" t="str">
        <f t="shared" si="204"/>
        <v>0</v>
      </c>
      <c r="F1447" s="10" t="str">
        <f t="shared" si="205"/>
        <v/>
      </c>
      <c r="G1447" s="1" t="str">
        <f t="shared" si="201"/>
        <v>600001OFICINA - BODEGA OFICINA</v>
      </c>
      <c r="H1447" s="1" t="str">
        <f t="shared" si="202"/>
        <v>OFICINA - BODEGA OFICINA</v>
      </c>
      <c r="I1447" s="1" t="str">
        <f t="shared" si="206"/>
        <v>.</v>
      </c>
      <c r="K1447" s="2"/>
      <c r="L1447" s="2" t="s">
        <v>19</v>
      </c>
      <c r="M1447" s="2"/>
      <c r="N1447" s="2"/>
      <c r="O1447" s="2"/>
    </row>
    <row r="1448" spans="1:15" ht="11.25" customHeight="1" x14ac:dyDescent="0.25">
      <c r="A1448" s="10" t="str">
        <f t="shared" si="198"/>
        <v>OFICINA - BODEGA OFICINA</v>
      </c>
      <c r="B1448" s="10">
        <f t="shared" si="199"/>
        <v>600001</v>
      </c>
      <c r="C1448" s="10" t="str">
        <f t="shared" si="200"/>
        <v>IRAZEM 10MG X 30 COMPR.</v>
      </c>
      <c r="D1448" s="10">
        <f t="shared" si="203"/>
        <v>103</v>
      </c>
      <c r="E1448" s="13" t="str">
        <f t="shared" si="204"/>
        <v>31/10/2018</v>
      </c>
      <c r="F1448" s="10">
        <f t="shared" si="205"/>
        <v>1</v>
      </c>
      <c r="G1448" s="1" t="str">
        <f t="shared" si="201"/>
        <v>600001OFICINA - BODEGA OFICINA</v>
      </c>
      <c r="H1448" s="1">
        <f t="shared" si="202"/>
        <v>0</v>
      </c>
      <c r="I1448" s="1" t="str">
        <f t="shared" si="206"/>
        <v>.</v>
      </c>
      <c r="K1448" s="2"/>
      <c r="L1448" s="2"/>
      <c r="M1448" s="2">
        <v>103</v>
      </c>
      <c r="N1448" s="4">
        <v>43404</v>
      </c>
      <c r="O1448" s="2" t="s">
        <v>53</v>
      </c>
    </row>
    <row r="1449" spans="1:15" ht="11.25" customHeight="1" x14ac:dyDescent="0.25">
      <c r="A1449" s="10" t="str">
        <f t="shared" si="198"/>
        <v>PERILOGISTIC - BOD PERILOGISTIC LIBERAD0S</v>
      </c>
      <c r="B1449" s="10">
        <f t="shared" si="199"/>
        <v>600001</v>
      </c>
      <c r="C1449" s="10" t="str">
        <f t="shared" si="200"/>
        <v>IRAZEM 10MG X 30 COMPR.</v>
      </c>
      <c r="D1449" s="10">
        <f t="shared" si="203"/>
        <v>0</v>
      </c>
      <c r="E1449" s="13" t="str">
        <f t="shared" si="204"/>
        <v>0</v>
      </c>
      <c r="F1449" s="10" t="str">
        <f t="shared" si="205"/>
        <v/>
      </c>
      <c r="G1449" s="1" t="str">
        <f t="shared" si="201"/>
        <v>600001PERILOGISTIC - BOD PERILOGISTIC LIBERAD0S</v>
      </c>
      <c r="H1449" s="1" t="str">
        <f t="shared" si="202"/>
        <v>PERILOGISTIC - BOD PERILOGISTIC LIBERAD0S</v>
      </c>
      <c r="I1449" s="1" t="str">
        <f t="shared" si="206"/>
        <v>.</v>
      </c>
      <c r="K1449" s="2"/>
      <c r="L1449" s="2" t="s">
        <v>30</v>
      </c>
      <c r="M1449" s="2"/>
      <c r="N1449" s="2"/>
      <c r="O1449" s="2"/>
    </row>
    <row r="1450" spans="1:15" ht="11.25" customHeight="1" x14ac:dyDescent="0.25">
      <c r="A1450" s="10" t="str">
        <f t="shared" si="198"/>
        <v>PERILOGISTIC - BOD PERILOGISTIC LIBERAD0S</v>
      </c>
      <c r="B1450" s="10">
        <f t="shared" si="199"/>
        <v>600001</v>
      </c>
      <c r="C1450" s="10" t="str">
        <f t="shared" si="200"/>
        <v>IRAZEM 10MG X 30 COMPR.</v>
      </c>
      <c r="D1450" s="10">
        <f t="shared" si="203"/>
        <v>106</v>
      </c>
      <c r="E1450" s="13" t="str">
        <f t="shared" si="204"/>
        <v>31/1/2019</v>
      </c>
      <c r="F1450" s="10">
        <f t="shared" si="205"/>
        <v>5</v>
      </c>
      <c r="G1450" s="1" t="str">
        <f t="shared" si="201"/>
        <v>600001PERILOGISTIC - BOD PERILOGISTIC LIBERAD0S</v>
      </c>
      <c r="H1450" s="1">
        <f t="shared" si="202"/>
        <v>0</v>
      </c>
      <c r="I1450" s="1" t="str">
        <f t="shared" si="206"/>
        <v>.</v>
      </c>
      <c r="K1450" s="2"/>
      <c r="L1450" s="2"/>
      <c r="M1450" s="2">
        <v>106</v>
      </c>
      <c r="N1450" s="4">
        <v>43496</v>
      </c>
      <c r="O1450" s="2" t="s">
        <v>56</v>
      </c>
    </row>
    <row r="1451" spans="1:15" ht="11.25" customHeight="1" x14ac:dyDescent="0.25">
      <c r="A1451" s="10" t="str">
        <f t="shared" si="198"/>
        <v>PERILOGISTIC - BOD PERILOGISTIC LIBERAD0S</v>
      </c>
      <c r="B1451" s="10">
        <f t="shared" si="199"/>
        <v>600001</v>
      </c>
      <c r="C1451" s="10" t="str">
        <f t="shared" si="200"/>
        <v>IRAZEM 10MG X 30 COMPR.</v>
      </c>
      <c r="D1451" s="10">
        <f t="shared" si="203"/>
        <v>116</v>
      </c>
      <c r="E1451" s="13" t="str">
        <f t="shared" si="204"/>
        <v>31/8/2019</v>
      </c>
      <c r="F1451" s="10">
        <f t="shared" si="205"/>
        <v>829</v>
      </c>
      <c r="G1451" s="1" t="str">
        <f t="shared" si="201"/>
        <v>600001PERILOGISTIC - BOD PERILOGISTIC LIBERAD0S</v>
      </c>
      <c r="H1451" s="1">
        <f t="shared" si="202"/>
        <v>0</v>
      </c>
      <c r="I1451" s="1" t="str">
        <f t="shared" si="206"/>
        <v>.</v>
      </c>
      <c r="K1451" s="2"/>
      <c r="L1451" s="2"/>
      <c r="M1451" s="2">
        <v>116</v>
      </c>
      <c r="N1451" s="4">
        <v>43708</v>
      </c>
      <c r="O1451" s="2" t="s">
        <v>498</v>
      </c>
    </row>
    <row r="1452" spans="1:15" ht="11.25" customHeight="1" x14ac:dyDescent="0.25">
      <c r="A1452" s="10" t="str">
        <f t="shared" si="198"/>
        <v>PERILOGISTIC01 - BOD PERILOGISTIC BAJA</v>
      </c>
      <c r="B1452" s="10">
        <f t="shared" si="199"/>
        <v>600001</v>
      </c>
      <c r="C1452" s="10" t="str">
        <f t="shared" si="200"/>
        <v>IRAZEM 10MG X 30 COMPR.</v>
      </c>
      <c r="D1452" s="10">
        <f t="shared" si="203"/>
        <v>0</v>
      </c>
      <c r="E1452" s="13" t="str">
        <f t="shared" si="204"/>
        <v>0</v>
      </c>
      <c r="F1452" s="10" t="str">
        <f t="shared" si="205"/>
        <v/>
      </c>
      <c r="G1452" s="1" t="str">
        <f t="shared" si="201"/>
        <v>600001PERILOGISTIC01 - BOD PERILOGISTIC BAJA</v>
      </c>
      <c r="H1452" s="1" t="str">
        <f t="shared" si="202"/>
        <v>PERILOGISTIC01 - BOD PERILOGISTIC BAJA</v>
      </c>
      <c r="I1452" s="1" t="str">
        <f t="shared" si="206"/>
        <v>.</v>
      </c>
      <c r="K1452" s="2"/>
      <c r="L1452" s="2" t="s">
        <v>52</v>
      </c>
      <c r="M1452" s="2"/>
      <c r="N1452" s="2"/>
      <c r="O1452" s="2"/>
    </row>
    <row r="1453" spans="1:15" ht="11.25" customHeight="1" x14ac:dyDescent="0.25">
      <c r="A1453" s="10" t="str">
        <f t="shared" si="198"/>
        <v>PERILOGISTIC01 - BOD PERILOGISTIC BAJA</v>
      </c>
      <c r="B1453" s="10">
        <f t="shared" si="199"/>
        <v>600001</v>
      </c>
      <c r="C1453" s="10" t="str">
        <f t="shared" si="200"/>
        <v>IRAZEM 10MG X 30 COMPR.</v>
      </c>
      <c r="D1453" s="10">
        <f t="shared" si="203"/>
        <v>79</v>
      </c>
      <c r="E1453" s="13" t="str">
        <f t="shared" si="204"/>
        <v>31/7/2016</v>
      </c>
      <c r="F1453" s="10">
        <f t="shared" si="205"/>
        <v>30</v>
      </c>
      <c r="G1453" s="1" t="str">
        <f t="shared" si="201"/>
        <v>600001PERILOGISTIC01 - BOD PERILOGISTIC BAJA</v>
      </c>
      <c r="H1453" s="1">
        <f t="shared" si="202"/>
        <v>0</v>
      </c>
      <c r="I1453" s="1" t="str">
        <f t="shared" si="206"/>
        <v>.</v>
      </c>
      <c r="K1453" s="2"/>
      <c r="L1453" s="2"/>
      <c r="M1453" s="2">
        <v>79</v>
      </c>
      <c r="N1453" s="4">
        <v>42582</v>
      </c>
      <c r="O1453" s="2" t="s">
        <v>97</v>
      </c>
    </row>
    <row r="1454" spans="1:15" ht="11.25" customHeight="1" x14ac:dyDescent="0.25">
      <c r="A1454" s="10" t="str">
        <f t="shared" si="198"/>
        <v>PERILOGISTIC03 - BOD PERILOGISTIC DETERIORADOS</v>
      </c>
      <c r="B1454" s="10">
        <f t="shared" si="199"/>
        <v>600001</v>
      </c>
      <c r="C1454" s="10" t="str">
        <f t="shared" si="200"/>
        <v>IRAZEM 10MG X 30 COMPR.</v>
      </c>
      <c r="D1454" s="10">
        <f t="shared" si="203"/>
        <v>0</v>
      </c>
      <c r="E1454" s="13" t="str">
        <f t="shared" si="204"/>
        <v>0</v>
      </c>
      <c r="F1454" s="10" t="str">
        <f t="shared" si="205"/>
        <v/>
      </c>
      <c r="G1454" s="1" t="str">
        <f t="shared" si="201"/>
        <v>600001PERILOGISTIC03 - BOD PERILOGISTIC DETERIORADOS</v>
      </c>
      <c r="H1454" s="1" t="str">
        <f t="shared" si="202"/>
        <v>PERILOGISTIC03 - BOD PERILOGISTIC DETERIORADOS</v>
      </c>
      <c r="I1454" s="1" t="str">
        <f t="shared" si="206"/>
        <v>.</v>
      </c>
      <c r="K1454" s="2"/>
      <c r="L1454" s="2" t="s">
        <v>57</v>
      </c>
      <c r="M1454" s="2"/>
      <c r="N1454" s="2"/>
      <c r="O1454" s="2"/>
    </row>
    <row r="1455" spans="1:15" ht="11.25" customHeight="1" x14ac:dyDescent="0.25">
      <c r="A1455" s="10" t="str">
        <f t="shared" si="198"/>
        <v>PERILOGISTIC03 - BOD PERILOGISTIC DETERIORADOS</v>
      </c>
      <c r="B1455" s="10">
        <f t="shared" si="199"/>
        <v>600001</v>
      </c>
      <c r="C1455" s="10" t="str">
        <f t="shared" si="200"/>
        <v>IRAZEM 10MG X 30 COMPR.</v>
      </c>
      <c r="D1455" s="10">
        <f t="shared" si="203"/>
        <v>107</v>
      </c>
      <c r="E1455" s="13" t="str">
        <f t="shared" si="204"/>
        <v>28/2/2019</v>
      </c>
      <c r="F1455" s="10">
        <f t="shared" si="205"/>
        <v>43</v>
      </c>
      <c r="G1455" s="1" t="str">
        <f t="shared" si="201"/>
        <v>600001PERILOGISTIC03 - BOD PERILOGISTIC DETERIORADOS</v>
      </c>
      <c r="H1455" s="1">
        <f t="shared" si="202"/>
        <v>0</v>
      </c>
      <c r="I1455" s="1" t="str">
        <f t="shared" si="206"/>
        <v>.</v>
      </c>
      <c r="K1455" s="2"/>
      <c r="L1455" s="2"/>
      <c r="M1455" s="2">
        <v>107</v>
      </c>
      <c r="N1455" s="4">
        <v>43524</v>
      </c>
      <c r="O1455" s="2" t="s">
        <v>131</v>
      </c>
    </row>
    <row r="1456" spans="1:15" ht="11.25" customHeight="1" x14ac:dyDescent="0.25">
      <c r="A1456" s="10" t="str">
        <f t="shared" si="198"/>
        <v>PERILOGISTIC03 - BOD PERILOGISTIC DETERIORADOS</v>
      </c>
      <c r="B1456" s="10">
        <f t="shared" si="199"/>
        <v>600001</v>
      </c>
      <c r="C1456" s="10" t="str">
        <f t="shared" si="200"/>
        <v>IRAZEM 10MG X 30 COMPR.</v>
      </c>
      <c r="D1456" s="10">
        <f t="shared" si="203"/>
        <v>116</v>
      </c>
      <c r="E1456" s="13" t="str">
        <f t="shared" si="204"/>
        <v>31/8/2019</v>
      </c>
      <c r="F1456" s="10">
        <f t="shared" si="205"/>
        <v>2</v>
      </c>
      <c r="G1456" s="1" t="str">
        <f t="shared" si="201"/>
        <v>600001PERILOGISTIC03 - BOD PERILOGISTIC DETERIORADOS</v>
      </c>
      <c r="H1456" s="1">
        <f t="shared" si="202"/>
        <v>0</v>
      </c>
      <c r="I1456" s="1" t="str">
        <f t="shared" si="206"/>
        <v>.</v>
      </c>
      <c r="K1456" s="2"/>
      <c r="L1456" s="2"/>
      <c r="M1456" s="2">
        <v>116</v>
      </c>
      <c r="N1456" s="4">
        <v>43708</v>
      </c>
      <c r="O1456" s="2" t="s">
        <v>43</v>
      </c>
    </row>
    <row r="1457" spans="1:15" ht="11.25" customHeight="1" x14ac:dyDescent="0.25">
      <c r="A1457" s="10" t="str">
        <f t="shared" si="198"/>
        <v>PERILOGISTIC04 - BOD PERILOGISTIC CANJE</v>
      </c>
      <c r="B1457" s="10">
        <f t="shared" si="199"/>
        <v>600001</v>
      </c>
      <c r="C1457" s="10" t="str">
        <f t="shared" si="200"/>
        <v>IRAZEM 10MG X 30 COMPR.</v>
      </c>
      <c r="D1457" s="10">
        <f t="shared" si="203"/>
        <v>0</v>
      </c>
      <c r="E1457" s="13" t="str">
        <f t="shared" si="204"/>
        <v>0</v>
      </c>
      <c r="F1457" s="10" t="str">
        <f t="shared" si="205"/>
        <v/>
      </c>
      <c r="G1457" s="1" t="str">
        <f t="shared" si="201"/>
        <v>600001PERILOGISTIC04 - BOD PERILOGISTIC CANJE</v>
      </c>
      <c r="H1457" s="1" t="str">
        <f t="shared" si="202"/>
        <v>PERILOGISTIC04 - BOD PERILOGISTIC CANJE</v>
      </c>
      <c r="I1457" s="1" t="str">
        <f t="shared" si="206"/>
        <v>.</v>
      </c>
      <c r="K1457" s="2"/>
      <c r="L1457" s="2" t="s">
        <v>59</v>
      </c>
      <c r="M1457" s="2"/>
      <c r="N1457" s="2"/>
      <c r="O1457" s="2"/>
    </row>
    <row r="1458" spans="1:15" ht="11.25" customHeight="1" x14ac:dyDescent="0.25">
      <c r="A1458" s="10" t="str">
        <f t="shared" si="198"/>
        <v>PERILOGISTIC04 - BOD PERILOGISTIC CANJE</v>
      </c>
      <c r="B1458" s="10">
        <f t="shared" si="199"/>
        <v>600001</v>
      </c>
      <c r="C1458" s="10" t="str">
        <f t="shared" si="200"/>
        <v>IRAZEM 10MG X 30 COMPR.</v>
      </c>
      <c r="D1458" s="10">
        <f t="shared" si="203"/>
        <v>103</v>
      </c>
      <c r="E1458" s="13" t="str">
        <f t="shared" si="204"/>
        <v>31/10/2018</v>
      </c>
      <c r="F1458" s="10">
        <f t="shared" si="205"/>
        <v>1</v>
      </c>
      <c r="G1458" s="1" t="str">
        <f t="shared" si="201"/>
        <v>600001PERILOGISTIC04 - BOD PERILOGISTIC CANJE</v>
      </c>
      <c r="H1458" s="1">
        <f t="shared" si="202"/>
        <v>0</v>
      </c>
      <c r="I1458" s="1" t="str">
        <f t="shared" si="206"/>
        <v>.</v>
      </c>
      <c r="K1458" s="2"/>
      <c r="L1458" s="2"/>
      <c r="M1458" s="2">
        <v>103</v>
      </c>
      <c r="N1458" s="4">
        <v>43404</v>
      </c>
      <c r="O1458" s="2" t="s">
        <v>53</v>
      </c>
    </row>
    <row r="1459" spans="1:15" ht="11.25" customHeight="1" x14ac:dyDescent="0.25">
      <c r="A1459" s="10" t="str">
        <f t="shared" si="198"/>
        <v>PERILOGISTIC04 - BOD PERILOGISTIC CANJE</v>
      </c>
      <c r="B1459" s="10">
        <f t="shared" si="199"/>
        <v>600001</v>
      </c>
      <c r="C1459" s="10" t="str">
        <f t="shared" si="200"/>
        <v>IRAZEM 10MG X 30 COMPR.</v>
      </c>
      <c r="D1459" s="10">
        <f t="shared" si="203"/>
        <v>0</v>
      </c>
      <c r="E1459" s="13" t="str">
        <f t="shared" si="204"/>
        <v/>
      </c>
      <c r="F1459" s="10" t="str">
        <f t="shared" si="205"/>
        <v/>
      </c>
      <c r="G1459" s="1" t="str">
        <f t="shared" si="201"/>
        <v>600001PERILOGISTIC04 - BOD PERILOGISTIC CANJE</v>
      </c>
      <c r="H1459" s="1">
        <f t="shared" si="202"/>
        <v>0</v>
      </c>
      <c r="I1459" s="1" t="str">
        <f t="shared" si="206"/>
        <v>.</v>
      </c>
      <c r="K1459" s="2" t="s">
        <v>85</v>
      </c>
      <c r="L1459" s="2"/>
      <c r="M1459" s="2"/>
      <c r="N1459" s="2" t="s">
        <v>499</v>
      </c>
      <c r="O1459" s="2"/>
    </row>
    <row r="1460" spans="1:15" ht="11.25" customHeight="1" x14ac:dyDescent="0.2">
      <c r="A1460" s="10" t="str">
        <f t="shared" si="198"/>
        <v>PERILOGISTIC04 - BOD PERILOGISTIC CANJE</v>
      </c>
      <c r="B1460" s="10">
        <f t="shared" si="199"/>
        <v>600001</v>
      </c>
      <c r="C1460" s="10" t="str">
        <f t="shared" si="200"/>
        <v>IRAZEM 10MG X 30 COMPR.</v>
      </c>
      <c r="D1460" s="10">
        <f t="shared" si="203"/>
        <v>134</v>
      </c>
      <c r="E1460" s="13" t="str">
        <f t="shared" si="204"/>
        <v>30/6/2018</v>
      </c>
      <c r="F1460" s="10">
        <f t="shared" si="205"/>
        <v>21579</v>
      </c>
      <c r="G1460" s="1" t="str">
        <f t="shared" si="201"/>
        <v>600001PERILOGISTIC04 - BOD PERILOGISTIC CANJE</v>
      </c>
      <c r="H1460" s="1">
        <f t="shared" si="202"/>
        <v>0</v>
      </c>
      <c r="I1460" s="1" t="str">
        <f t="shared" si="206"/>
        <v>.</v>
      </c>
      <c r="M1460" s="1">
        <v>134</v>
      </c>
      <c r="N1460" s="5">
        <v>43281</v>
      </c>
      <c r="O1460" s="1" t="s">
        <v>500</v>
      </c>
    </row>
    <row r="1461" spans="1:15" ht="11.25" customHeight="1" x14ac:dyDescent="0.2">
      <c r="A1461" s="10" t="str">
        <f t="shared" si="198"/>
        <v>PERILOGISTIC03 - BOD PERILOGISTIC DETERIORADOS</v>
      </c>
      <c r="B1461" s="10">
        <f t="shared" si="199"/>
        <v>600001</v>
      </c>
      <c r="C1461" s="10" t="str">
        <f t="shared" si="200"/>
        <v>IRAZEM 10MG X 30 COMPR.</v>
      </c>
      <c r="D1461" s="10">
        <f t="shared" si="203"/>
        <v>0</v>
      </c>
      <c r="E1461" s="13" t="str">
        <f t="shared" si="204"/>
        <v>0</v>
      </c>
      <c r="F1461" s="10" t="str">
        <f t="shared" si="205"/>
        <v/>
      </c>
      <c r="G1461" s="1" t="str">
        <f t="shared" si="201"/>
        <v>600001PERILOGISTIC03 - BOD PERILOGISTIC DETERIORADOS</v>
      </c>
      <c r="H1461" s="1" t="str">
        <f t="shared" si="202"/>
        <v>PERILOGISTIC03 - BOD PERILOGISTIC DETERIORADOS</v>
      </c>
      <c r="I1461" s="1" t="str">
        <f t="shared" si="206"/>
        <v>.</v>
      </c>
      <c r="L1461" s="1" t="s">
        <v>57</v>
      </c>
      <c r="N1461" s="5"/>
    </row>
    <row r="1462" spans="1:15" ht="11.25" customHeight="1" x14ac:dyDescent="0.2">
      <c r="A1462" s="10" t="str">
        <f t="shared" si="198"/>
        <v>PERILOGISTIC03 - BOD PERILOGISTIC DETERIORADOS</v>
      </c>
      <c r="B1462" s="10">
        <f t="shared" si="199"/>
        <v>600001</v>
      </c>
      <c r="C1462" s="10" t="str">
        <f t="shared" si="200"/>
        <v>IRAZEM 10MG X 30 COMPR.</v>
      </c>
      <c r="D1462" s="10">
        <f t="shared" si="203"/>
        <v>134</v>
      </c>
      <c r="E1462" s="13" t="str">
        <f t="shared" si="204"/>
        <v>30/6/2018</v>
      </c>
      <c r="F1462" s="10">
        <f t="shared" si="205"/>
        <v>16</v>
      </c>
      <c r="G1462" s="1" t="str">
        <f t="shared" si="201"/>
        <v>600001PERILOGISTIC03 - BOD PERILOGISTIC DETERIORADOS</v>
      </c>
      <c r="H1462" s="1">
        <f t="shared" si="202"/>
        <v>0</v>
      </c>
      <c r="I1462" s="1" t="str">
        <f t="shared" si="206"/>
        <v>.</v>
      </c>
      <c r="M1462" s="1">
        <v>134</v>
      </c>
      <c r="N1462" s="5">
        <v>43281</v>
      </c>
      <c r="O1462" s="1" t="s">
        <v>173</v>
      </c>
    </row>
    <row r="1463" spans="1:15" ht="11.25" customHeight="1" x14ac:dyDescent="0.2">
      <c r="A1463" s="10" t="str">
        <f t="shared" si="198"/>
        <v>PERILOGISTIC03 - BOD PERILOGISTIC DETERIORADOS</v>
      </c>
      <c r="B1463" s="10">
        <f t="shared" si="199"/>
        <v>600016</v>
      </c>
      <c r="C1463" s="10" t="str">
        <f t="shared" si="200"/>
        <v>PLENICA 150 MG X 5 COMPR. MM</v>
      </c>
      <c r="D1463" s="10">
        <f t="shared" si="203"/>
        <v>0</v>
      </c>
      <c r="E1463" s="13" t="str">
        <f t="shared" si="204"/>
        <v>0</v>
      </c>
      <c r="F1463" s="10" t="str">
        <f t="shared" si="205"/>
        <v/>
      </c>
      <c r="G1463" s="1" t="str">
        <f t="shared" si="201"/>
        <v>600016PERILOGISTIC03 - BOD PERILOGISTIC DETERIORADOS</v>
      </c>
      <c r="H1463" s="1">
        <f t="shared" si="202"/>
        <v>0</v>
      </c>
      <c r="I1463" s="1">
        <f t="shared" si="206"/>
        <v>600016</v>
      </c>
      <c r="K1463" s="1" t="s">
        <v>501</v>
      </c>
      <c r="N1463" s="5"/>
    </row>
    <row r="1464" spans="1:15" ht="11.25" customHeight="1" x14ac:dyDescent="0.2">
      <c r="A1464" s="10" t="str">
        <f t="shared" si="198"/>
        <v>BODCUA - CUARENTENA PHARMA ISA</v>
      </c>
      <c r="B1464" s="10">
        <f t="shared" si="199"/>
        <v>600016</v>
      </c>
      <c r="C1464" s="10" t="str">
        <f t="shared" si="200"/>
        <v>PLENICA 150 MG X 5 COMPR. MM</v>
      </c>
      <c r="D1464" s="10">
        <f t="shared" si="203"/>
        <v>0</v>
      </c>
      <c r="E1464" s="13" t="str">
        <f t="shared" si="204"/>
        <v>0</v>
      </c>
      <c r="F1464" s="10" t="str">
        <f t="shared" si="205"/>
        <v/>
      </c>
      <c r="G1464" s="1" t="str">
        <f t="shared" si="201"/>
        <v>600016BODCUA - CUARENTENA PHARMA ISA</v>
      </c>
      <c r="H1464" s="1" t="str">
        <f t="shared" si="202"/>
        <v>BODCUA - CUARENTENA PHARMA ISA</v>
      </c>
      <c r="I1464" s="1" t="str">
        <f t="shared" si="206"/>
        <v>.</v>
      </c>
      <c r="L1464" s="1" t="s">
        <v>37</v>
      </c>
      <c r="N1464" s="5"/>
    </row>
    <row r="1465" spans="1:15" ht="11.25" customHeight="1" x14ac:dyDescent="0.2">
      <c r="A1465" s="10" t="str">
        <f t="shared" si="198"/>
        <v>BODCUA - CUARENTENA PHARMA ISA</v>
      </c>
      <c r="B1465" s="10">
        <f t="shared" si="199"/>
        <v>600016</v>
      </c>
      <c r="C1465" s="10" t="str">
        <f t="shared" si="200"/>
        <v>PLENICA 150 MG X 5 COMPR. MM</v>
      </c>
      <c r="D1465" s="10">
        <f t="shared" si="203"/>
        <v>78</v>
      </c>
      <c r="E1465" s="13" t="str">
        <f t="shared" si="204"/>
        <v>30/4/2018</v>
      </c>
      <c r="F1465" s="10">
        <f t="shared" si="205"/>
        <v>1</v>
      </c>
      <c r="G1465" s="1" t="str">
        <f t="shared" si="201"/>
        <v>600016BODCUA - CUARENTENA PHARMA ISA</v>
      </c>
      <c r="H1465" s="1">
        <f t="shared" si="202"/>
        <v>0</v>
      </c>
      <c r="I1465" s="1" t="str">
        <f t="shared" si="206"/>
        <v>.</v>
      </c>
      <c r="M1465" s="1">
        <v>78</v>
      </c>
      <c r="N1465" s="5">
        <v>43220</v>
      </c>
      <c r="O1465" s="1" t="s">
        <v>53</v>
      </c>
    </row>
    <row r="1466" spans="1:15" ht="11.25" customHeight="1" x14ac:dyDescent="0.2">
      <c r="A1466" s="10" t="str">
        <f t="shared" si="198"/>
        <v>PERILOGISTIC - BOD PERILOGISTIC LIBERAD0S</v>
      </c>
      <c r="B1466" s="10">
        <f t="shared" si="199"/>
        <v>600016</v>
      </c>
      <c r="C1466" s="10" t="str">
        <f t="shared" si="200"/>
        <v>PLENICA 150 MG X 5 COMPR. MM</v>
      </c>
      <c r="D1466" s="10">
        <f t="shared" si="203"/>
        <v>0</v>
      </c>
      <c r="E1466" s="13" t="str">
        <f t="shared" si="204"/>
        <v>0</v>
      </c>
      <c r="F1466" s="10" t="str">
        <f t="shared" si="205"/>
        <v/>
      </c>
      <c r="G1466" s="1" t="str">
        <f t="shared" si="201"/>
        <v>600016PERILOGISTIC - BOD PERILOGISTIC LIBERAD0S</v>
      </c>
      <c r="H1466" s="1" t="str">
        <f t="shared" si="202"/>
        <v>PERILOGISTIC - BOD PERILOGISTIC LIBERAD0S</v>
      </c>
      <c r="I1466" s="1" t="str">
        <f t="shared" si="206"/>
        <v>.</v>
      </c>
      <c r="L1466" s="1" t="s">
        <v>30</v>
      </c>
      <c r="N1466" s="5"/>
    </row>
    <row r="1467" spans="1:15" ht="11.25" customHeight="1" x14ac:dyDescent="0.2">
      <c r="A1467" s="10" t="str">
        <f t="shared" si="198"/>
        <v>PERILOGISTIC - BOD PERILOGISTIC LIBERAD0S</v>
      </c>
      <c r="B1467" s="10">
        <f t="shared" si="199"/>
        <v>600016</v>
      </c>
      <c r="C1467" s="10" t="str">
        <f t="shared" si="200"/>
        <v>PLENICA 150 MG X 5 COMPR. MM</v>
      </c>
      <c r="D1467" s="10">
        <f t="shared" si="203"/>
        <v>78</v>
      </c>
      <c r="E1467" s="13" t="str">
        <f t="shared" si="204"/>
        <v>30/4/2018</v>
      </c>
      <c r="F1467" s="10">
        <f t="shared" si="205"/>
        <v>11652</v>
      </c>
      <c r="G1467" s="1" t="str">
        <f t="shared" si="201"/>
        <v>600016PERILOGISTIC - BOD PERILOGISTIC LIBERAD0S</v>
      </c>
      <c r="H1467" s="1">
        <f t="shared" si="202"/>
        <v>0</v>
      </c>
      <c r="I1467" s="1" t="str">
        <f t="shared" si="206"/>
        <v>.</v>
      </c>
      <c r="M1467" s="1">
        <v>78</v>
      </c>
      <c r="N1467" s="5">
        <v>43220</v>
      </c>
      <c r="O1467" s="1" t="s">
        <v>502</v>
      </c>
    </row>
    <row r="1468" spans="1:15" ht="11.25" customHeight="1" x14ac:dyDescent="0.2">
      <c r="A1468" s="10" t="str">
        <f t="shared" si="198"/>
        <v>PERILOGISTIC - BOD PERILOGISTIC LIBERAD0S</v>
      </c>
      <c r="B1468" s="10">
        <f t="shared" si="199"/>
        <v>600016</v>
      </c>
      <c r="C1468" s="10" t="str">
        <f t="shared" si="200"/>
        <v>PLENICA 150 MG X 5 COMPR. MM</v>
      </c>
      <c r="D1468" s="10">
        <f t="shared" si="203"/>
        <v>79</v>
      </c>
      <c r="E1468" s="13" t="str">
        <f t="shared" si="204"/>
        <v>31/5/2018</v>
      </c>
      <c r="F1468" s="10">
        <f t="shared" si="205"/>
        <v>801</v>
      </c>
      <c r="G1468" s="1" t="str">
        <f t="shared" si="201"/>
        <v>600016PERILOGISTIC - BOD PERILOGISTIC LIBERAD0S</v>
      </c>
      <c r="H1468" s="1">
        <f t="shared" si="202"/>
        <v>0</v>
      </c>
      <c r="I1468" s="1" t="str">
        <f t="shared" si="206"/>
        <v>.</v>
      </c>
      <c r="M1468" s="1">
        <v>79</v>
      </c>
      <c r="N1468" s="5">
        <v>43251</v>
      </c>
      <c r="O1468" s="1" t="s">
        <v>503</v>
      </c>
    </row>
    <row r="1469" spans="1:15" ht="11.25" customHeight="1" x14ac:dyDescent="0.2">
      <c r="A1469" s="10" t="str">
        <f t="shared" si="198"/>
        <v>PERILOGISTIC03 - BOD PERILOGISTIC DETERIORADOS</v>
      </c>
      <c r="B1469" s="10">
        <f t="shared" si="199"/>
        <v>600016</v>
      </c>
      <c r="C1469" s="10" t="str">
        <f t="shared" si="200"/>
        <v>PLENICA 150 MG X 5 COMPR. MM</v>
      </c>
      <c r="D1469" s="10">
        <f t="shared" si="203"/>
        <v>0</v>
      </c>
      <c r="E1469" s="13" t="str">
        <f t="shared" si="204"/>
        <v>0</v>
      </c>
      <c r="F1469" s="10" t="str">
        <f t="shared" si="205"/>
        <v/>
      </c>
      <c r="G1469" s="1" t="str">
        <f t="shared" si="201"/>
        <v>600016PERILOGISTIC03 - BOD PERILOGISTIC DETERIORADOS</v>
      </c>
      <c r="H1469" s="1" t="str">
        <f t="shared" si="202"/>
        <v>PERILOGISTIC03 - BOD PERILOGISTIC DETERIORADOS</v>
      </c>
      <c r="I1469" s="1" t="str">
        <f t="shared" si="206"/>
        <v>.</v>
      </c>
      <c r="L1469" s="1" t="s">
        <v>57</v>
      </c>
      <c r="N1469" s="5"/>
    </row>
    <row r="1470" spans="1:15" ht="11.25" customHeight="1" x14ac:dyDescent="0.2">
      <c r="A1470" s="10" t="str">
        <f t="shared" si="198"/>
        <v>PERILOGISTIC03 - BOD PERILOGISTIC DETERIORADOS</v>
      </c>
      <c r="B1470" s="10">
        <f t="shared" si="199"/>
        <v>600016</v>
      </c>
      <c r="C1470" s="10" t="str">
        <f t="shared" si="200"/>
        <v>PLENICA 150 MG X 5 COMPR. MM</v>
      </c>
      <c r="D1470" s="10">
        <f t="shared" si="203"/>
        <v>78</v>
      </c>
      <c r="E1470" s="13" t="str">
        <f t="shared" si="204"/>
        <v>30/4/2018</v>
      </c>
      <c r="F1470" s="10">
        <f t="shared" si="205"/>
        <v>41</v>
      </c>
      <c r="G1470" s="1" t="str">
        <f t="shared" si="201"/>
        <v>600016PERILOGISTIC03 - BOD PERILOGISTIC DETERIORADOS</v>
      </c>
      <c r="H1470" s="1">
        <f t="shared" si="202"/>
        <v>0</v>
      </c>
      <c r="I1470" s="1" t="str">
        <f t="shared" si="206"/>
        <v>.</v>
      </c>
      <c r="M1470" s="1">
        <v>78</v>
      </c>
      <c r="N1470" s="5">
        <v>43220</v>
      </c>
      <c r="O1470" s="1" t="s">
        <v>493</v>
      </c>
    </row>
    <row r="1471" spans="1:15" ht="11.25" customHeight="1" x14ac:dyDescent="0.2">
      <c r="A1471" s="10" t="str">
        <f t="shared" si="198"/>
        <v>PERILOGISTIC03 - BOD PERILOGISTIC DETERIORADOS</v>
      </c>
      <c r="B1471" s="10">
        <f t="shared" si="199"/>
        <v>600016</v>
      </c>
      <c r="C1471" s="10" t="str">
        <f t="shared" si="200"/>
        <v>PLENICA 150 MG X 5 COMPR. MM</v>
      </c>
      <c r="D1471" s="10">
        <f t="shared" si="203"/>
        <v>79</v>
      </c>
      <c r="E1471" s="13" t="str">
        <f t="shared" si="204"/>
        <v>31/5/2018</v>
      </c>
      <c r="F1471" s="10">
        <f t="shared" si="205"/>
        <v>15</v>
      </c>
      <c r="G1471" s="1" t="str">
        <f t="shared" si="201"/>
        <v>600016PERILOGISTIC03 - BOD PERILOGISTIC DETERIORADOS</v>
      </c>
      <c r="H1471" s="1">
        <f t="shared" si="202"/>
        <v>0</v>
      </c>
      <c r="I1471" s="1" t="str">
        <f t="shared" si="206"/>
        <v>.</v>
      </c>
      <c r="M1471" s="1">
        <v>79</v>
      </c>
      <c r="N1471" s="5">
        <v>43251</v>
      </c>
      <c r="O1471" s="1" t="s">
        <v>159</v>
      </c>
    </row>
    <row r="1472" spans="1:15" ht="11.25" customHeight="1" x14ac:dyDescent="0.2">
      <c r="A1472" s="10" t="str">
        <f t="shared" si="198"/>
        <v>PERILOGISTIC07 - BOD PERILOGISTIC CUARENTENA</v>
      </c>
      <c r="B1472" s="10">
        <f t="shared" si="199"/>
        <v>600016</v>
      </c>
      <c r="C1472" s="10" t="str">
        <f t="shared" si="200"/>
        <v>PLENICA 150 MG X 5 COMPR. MM</v>
      </c>
      <c r="D1472" s="10">
        <f t="shared" si="203"/>
        <v>0</v>
      </c>
      <c r="E1472" s="13" t="str">
        <f t="shared" si="204"/>
        <v>0</v>
      </c>
      <c r="F1472" s="10" t="str">
        <f t="shared" si="205"/>
        <v/>
      </c>
      <c r="G1472" s="1" t="str">
        <f t="shared" si="201"/>
        <v>600016PERILOGISTIC07 - BOD PERILOGISTIC CUARENTENA</v>
      </c>
      <c r="H1472" s="1" t="str">
        <f t="shared" si="202"/>
        <v>PERILOGISTIC07 - BOD PERILOGISTIC CUARENTENA</v>
      </c>
      <c r="I1472" s="1" t="str">
        <f t="shared" si="206"/>
        <v>.</v>
      </c>
      <c r="L1472" s="1" t="s">
        <v>316</v>
      </c>
      <c r="N1472" s="5"/>
    </row>
    <row r="1473" spans="1:15" ht="11.25" customHeight="1" x14ac:dyDescent="0.2">
      <c r="A1473" s="10" t="str">
        <f t="shared" si="198"/>
        <v>PERILOGISTIC07 - BOD PERILOGISTIC CUARENTENA</v>
      </c>
      <c r="B1473" s="10">
        <f t="shared" si="199"/>
        <v>600016</v>
      </c>
      <c r="C1473" s="10" t="str">
        <f t="shared" si="200"/>
        <v>PLENICA 150 MG X 5 COMPR. MM</v>
      </c>
      <c r="D1473" s="10">
        <f t="shared" si="203"/>
        <v>70</v>
      </c>
      <c r="E1473" s="13" t="str">
        <f t="shared" si="204"/>
        <v>30/11/2017</v>
      </c>
      <c r="F1473" s="10">
        <f t="shared" si="205"/>
        <v>144</v>
      </c>
      <c r="G1473" s="1" t="str">
        <f t="shared" si="201"/>
        <v>600016PERILOGISTIC07 - BOD PERILOGISTIC CUARENTENA</v>
      </c>
      <c r="H1473" s="1">
        <f t="shared" si="202"/>
        <v>0</v>
      </c>
      <c r="I1473" s="1" t="str">
        <f t="shared" si="206"/>
        <v>.</v>
      </c>
      <c r="M1473" s="1">
        <v>70</v>
      </c>
      <c r="N1473" s="5">
        <v>43069</v>
      </c>
      <c r="O1473" s="1" t="s">
        <v>363</v>
      </c>
    </row>
    <row r="1474" spans="1:15" ht="11.25" customHeight="1" x14ac:dyDescent="0.2">
      <c r="A1474" s="10" t="str">
        <f t="shared" si="198"/>
        <v>POR FACTURAR - BODEGA POR FACTURAR</v>
      </c>
      <c r="B1474" s="10">
        <f t="shared" si="199"/>
        <v>600016</v>
      </c>
      <c r="C1474" s="10" t="str">
        <f t="shared" si="200"/>
        <v>PLENICA 150 MG X 5 COMPR. MM</v>
      </c>
      <c r="D1474" s="10">
        <f t="shared" si="203"/>
        <v>0</v>
      </c>
      <c r="E1474" s="13" t="str">
        <f t="shared" si="204"/>
        <v>0</v>
      </c>
      <c r="F1474" s="10" t="str">
        <f t="shared" si="205"/>
        <v/>
      </c>
      <c r="G1474" s="1" t="str">
        <f t="shared" si="201"/>
        <v>600016POR FACTURAR - BODEGA POR FACTURAR</v>
      </c>
      <c r="H1474" s="1" t="str">
        <f t="shared" si="202"/>
        <v>POR FACTURAR - BODEGA POR FACTURAR</v>
      </c>
      <c r="I1474" s="1" t="str">
        <f t="shared" si="206"/>
        <v>.</v>
      </c>
      <c r="L1474" s="1" t="s">
        <v>33</v>
      </c>
      <c r="N1474" s="5"/>
    </row>
    <row r="1475" spans="1:15" ht="11.25" customHeight="1" x14ac:dyDescent="0.2">
      <c r="A1475" s="10" t="str">
        <f t="shared" si="198"/>
        <v>POR FACTURAR - BODEGA POR FACTURAR</v>
      </c>
      <c r="B1475" s="10">
        <f t="shared" si="199"/>
        <v>600016</v>
      </c>
      <c r="C1475" s="10" t="str">
        <f t="shared" si="200"/>
        <v>PLENICA 150 MG X 5 COMPR. MM</v>
      </c>
      <c r="D1475" s="10">
        <f t="shared" si="203"/>
        <v>78</v>
      </c>
      <c r="E1475" s="13" t="str">
        <f t="shared" si="204"/>
        <v>30/4/2018</v>
      </c>
      <c r="F1475" s="10">
        <f t="shared" si="205"/>
        <v>3</v>
      </c>
      <c r="G1475" s="1" t="str">
        <f t="shared" si="201"/>
        <v>600016POR FACTURAR - BODEGA POR FACTURAR</v>
      </c>
      <c r="H1475" s="1">
        <f t="shared" si="202"/>
        <v>0</v>
      </c>
      <c r="I1475" s="1" t="str">
        <f t="shared" si="206"/>
        <v>.</v>
      </c>
      <c r="M1475" s="1">
        <v>78</v>
      </c>
      <c r="N1475" s="5">
        <v>43220</v>
      </c>
      <c r="O1475" s="1" t="s">
        <v>31</v>
      </c>
    </row>
    <row r="1476" spans="1:15" ht="11.25" customHeight="1" x14ac:dyDescent="0.2">
      <c r="A1476" s="10" t="str">
        <f t="shared" si="198"/>
        <v>POR FACTURAR - BODEGA POR FACTURAR</v>
      </c>
      <c r="B1476" s="10">
        <f t="shared" si="199"/>
        <v>600016</v>
      </c>
      <c r="C1476" s="10" t="str">
        <f t="shared" si="200"/>
        <v>PLENICA 150 MG X 5 COMPR. MM</v>
      </c>
      <c r="D1476" s="10">
        <f t="shared" si="203"/>
        <v>79</v>
      </c>
      <c r="E1476" s="13" t="str">
        <f t="shared" si="204"/>
        <v>31/5/2018</v>
      </c>
      <c r="F1476" s="10">
        <f t="shared" si="205"/>
        <v>682</v>
      </c>
      <c r="G1476" s="1" t="str">
        <f t="shared" si="201"/>
        <v>600016POR FACTURAR - BODEGA POR FACTURAR</v>
      </c>
      <c r="H1476" s="1">
        <f t="shared" si="202"/>
        <v>0</v>
      </c>
      <c r="I1476" s="1" t="str">
        <f t="shared" si="206"/>
        <v>.</v>
      </c>
      <c r="M1476" s="1">
        <v>79</v>
      </c>
      <c r="N1476" s="5">
        <v>43251</v>
      </c>
      <c r="O1476" s="1" t="s">
        <v>504</v>
      </c>
    </row>
    <row r="1477" spans="1:15" ht="11.25" customHeight="1" x14ac:dyDescent="0.2">
      <c r="A1477" s="10" t="str">
        <f t="shared" si="198"/>
        <v>POR FACTURAR - BODEGA POR FACTURAR</v>
      </c>
      <c r="B1477" s="10">
        <f t="shared" si="199"/>
        <v>600017</v>
      </c>
      <c r="C1477" s="10" t="str">
        <f t="shared" si="200"/>
        <v>ELBRUS 1MG X 5 COMPR. MM</v>
      </c>
      <c r="D1477" s="10">
        <f t="shared" si="203"/>
        <v>0</v>
      </c>
      <c r="E1477" s="13" t="str">
        <f t="shared" si="204"/>
        <v>0</v>
      </c>
      <c r="F1477" s="10" t="str">
        <f t="shared" si="205"/>
        <v/>
      </c>
      <c r="G1477" s="1" t="str">
        <f t="shared" si="201"/>
        <v>600017POR FACTURAR - BODEGA POR FACTURAR</v>
      </c>
      <c r="H1477" s="1">
        <f t="shared" si="202"/>
        <v>0</v>
      </c>
      <c r="I1477" s="1">
        <f t="shared" si="206"/>
        <v>600017</v>
      </c>
      <c r="K1477" s="1" t="s">
        <v>505</v>
      </c>
      <c r="N1477" s="5"/>
    </row>
    <row r="1478" spans="1:15" ht="11.25" customHeight="1" x14ac:dyDescent="0.2">
      <c r="A1478" s="10" t="str">
        <f t="shared" si="198"/>
        <v>BODCUA - CUARENTENA PHARMA ISA</v>
      </c>
      <c r="B1478" s="10">
        <f t="shared" si="199"/>
        <v>600017</v>
      </c>
      <c r="C1478" s="10" t="str">
        <f t="shared" si="200"/>
        <v>ELBRUS 1MG X 5 COMPR. MM</v>
      </c>
      <c r="D1478" s="10">
        <f t="shared" si="203"/>
        <v>0</v>
      </c>
      <c r="E1478" s="13" t="str">
        <f t="shared" si="204"/>
        <v>0</v>
      </c>
      <c r="F1478" s="10" t="str">
        <f t="shared" si="205"/>
        <v/>
      </c>
      <c r="G1478" s="1" t="str">
        <f t="shared" si="201"/>
        <v>600017BODCUA - CUARENTENA PHARMA ISA</v>
      </c>
      <c r="H1478" s="1" t="str">
        <f t="shared" si="202"/>
        <v>BODCUA - CUARENTENA PHARMA ISA</v>
      </c>
      <c r="I1478" s="1" t="str">
        <f t="shared" si="206"/>
        <v>.</v>
      </c>
      <c r="L1478" s="1" t="s">
        <v>37</v>
      </c>
      <c r="N1478" s="5"/>
    </row>
    <row r="1479" spans="1:15" ht="11.25" customHeight="1" x14ac:dyDescent="0.2">
      <c r="A1479" s="10" t="str">
        <f t="shared" si="198"/>
        <v>BODCUA - CUARENTENA PHARMA ISA</v>
      </c>
      <c r="B1479" s="10">
        <f t="shared" si="199"/>
        <v>600017</v>
      </c>
      <c r="C1479" s="10" t="str">
        <f t="shared" si="200"/>
        <v>ELBRUS 1MG X 5 COMPR. MM</v>
      </c>
      <c r="D1479" s="10">
        <f t="shared" si="203"/>
        <v>51</v>
      </c>
      <c r="E1479" s="13" t="str">
        <f t="shared" si="204"/>
        <v>31/7/2018</v>
      </c>
      <c r="F1479" s="10">
        <f t="shared" si="205"/>
        <v>2948</v>
      </c>
      <c r="G1479" s="1" t="str">
        <f t="shared" si="201"/>
        <v>600017BODCUA - CUARENTENA PHARMA ISA</v>
      </c>
      <c r="H1479" s="1">
        <f t="shared" si="202"/>
        <v>0</v>
      </c>
      <c r="I1479" s="1" t="str">
        <f t="shared" si="206"/>
        <v>.</v>
      </c>
      <c r="M1479" s="1">
        <v>51</v>
      </c>
      <c r="N1479" s="5">
        <v>43312</v>
      </c>
      <c r="O1479" s="1" t="s">
        <v>506</v>
      </c>
    </row>
    <row r="1480" spans="1:15" ht="11.25" customHeight="1" x14ac:dyDescent="0.2">
      <c r="A1480" s="10" t="str">
        <f t="shared" ref="A1480:A1543" si="207">IF(H1480=0,A1479,H1480)</f>
        <v>OFICINA - BODEGA OFICINA</v>
      </c>
      <c r="B1480" s="10">
        <f t="shared" ref="B1480:B1543" si="208">IF(I1480=".",B1479,I1480)</f>
        <v>600017</v>
      </c>
      <c r="C1480" s="10" t="str">
        <f t="shared" ref="C1480:C1543" si="209">UPPER(IF(I1480=".",C1479,MID(K1480,13,80)))</f>
        <v>ELBRUS 1MG X 5 COMPR. MM</v>
      </c>
      <c r="D1480" s="10">
        <f t="shared" si="203"/>
        <v>0</v>
      </c>
      <c r="E1480" s="13" t="str">
        <f t="shared" si="204"/>
        <v>0</v>
      </c>
      <c r="F1480" s="10" t="str">
        <f t="shared" si="205"/>
        <v/>
      </c>
      <c r="G1480" s="1" t="str">
        <f t="shared" ref="G1480:G1543" si="210">+B1480&amp;A1480</f>
        <v>600017OFICINA - BODEGA OFICINA</v>
      </c>
      <c r="H1480" s="1" t="str">
        <f t="shared" ref="H1480:H1543" si="211">+L1480</f>
        <v>OFICINA - BODEGA OFICINA</v>
      </c>
      <c r="I1480" s="1" t="str">
        <f t="shared" si="206"/>
        <v>.</v>
      </c>
      <c r="L1480" s="1" t="s">
        <v>19</v>
      </c>
      <c r="N1480" s="5"/>
    </row>
    <row r="1481" spans="1:15" ht="11.25" customHeight="1" x14ac:dyDescent="0.2">
      <c r="A1481" s="10" t="str">
        <f t="shared" si="207"/>
        <v>OFICINA - BODEGA OFICINA</v>
      </c>
      <c r="B1481" s="10">
        <f t="shared" si="208"/>
        <v>600017</v>
      </c>
      <c r="C1481" s="10" t="str">
        <f t="shared" si="209"/>
        <v>ELBRUS 1MG X 5 COMPR. MM</v>
      </c>
      <c r="D1481" s="10">
        <f t="shared" ref="D1481:D1544" si="212">IF(IFERROR(+M1481,"")&lt;&gt;"    0/1/1900",IFERROR(+M1481,""),0)</f>
        <v>47</v>
      </c>
      <c r="E1481" s="13" t="str">
        <f t="shared" ref="E1481:E1544" si="213">IF(IFERROR(DAY(N1481)&amp;"/"&amp;MONTH(N1481)&amp;"/"&amp;YEAR(N1481),"")="0/1/1900","0",IFERROR(DAY(N1481)&amp;"/"&amp;MONTH(N1481)&amp;"/"&amp;YEAR(N1481),""))</f>
        <v>30/9/2017</v>
      </c>
      <c r="F1481" s="10">
        <f t="shared" ref="F1481:F1544" si="214">IFERROR(IF($A$2&lt;N1481,VALUE(MID(O1481,1,LEN(O1481)-3)),""),"")</f>
        <v>9</v>
      </c>
      <c r="G1481" s="1" t="str">
        <f t="shared" si="210"/>
        <v>600017OFICINA - BODEGA OFICINA</v>
      </c>
      <c r="H1481" s="1">
        <f t="shared" si="211"/>
        <v>0</v>
      </c>
      <c r="I1481" s="1" t="str">
        <f t="shared" ref="I1481:I1544" si="215">IFERROR(VALUE(MID(K1481,4,6)),".")</f>
        <v>.</v>
      </c>
      <c r="M1481" s="1">
        <v>47</v>
      </c>
      <c r="N1481" s="5">
        <v>43008</v>
      </c>
      <c r="O1481" s="1" t="s">
        <v>147</v>
      </c>
    </row>
    <row r="1482" spans="1:15" ht="11.25" customHeight="1" x14ac:dyDescent="0.2">
      <c r="A1482" s="10" t="str">
        <f t="shared" si="207"/>
        <v>OFICINAVENCIDOS - BODEGA OFICINA VENCIDOS- MAL ESTADO</v>
      </c>
      <c r="B1482" s="10">
        <f t="shared" si="208"/>
        <v>600017</v>
      </c>
      <c r="C1482" s="10" t="str">
        <f t="shared" si="209"/>
        <v>ELBRUS 1MG X 5 COMPR. MM</v>
      </c>
      <c r="D1482" s="10">
        <f t="shared" si="212"/>
        <v>0</v>
      </c>
      <c r="E1482" s="13" t="str">
        <f t="shared" si="213"/>
        <v>0</v>
      </c>
      <c r="F1482" s="10" t="str">
        <f t="shared" si="214"/>
        <v/>
      </c>
      <c r="G1482" s="1" t="str">
        <f t="shared" si="210"/>
        <v>600017OFICINAVENCIDOS - BODEGA OFICINA VENCIDOS- MAL ESTADO</v>
      </c>
      <c r="H1482" s="1" t="str">
        <f t="shared" si="211"/>
        <v>OFICINAVENCIDOS - BODEGA OFICINA VENCIDOS- MAL ESTADO</v>
      </c>
      <c r="I1482" s="1" t="str">
        <f t="shared" si="215"/>
        <v>.</v>
      </c>
      <c r="L1482" s="1" t="s">
        <v>354</v>
      </c>
      <c r="N1482" s="5"/>
    </row>
    <row r="1483" spans="1:15" ht="11.25" customHeight="1" x14ac:dyDescent="0.2">
      <c r="A1483" s="10" t="str">
        <f t="shared" si="207"/>
        <v>OFICINAVENCIDOS - BODEGA OFICINA VENCIDOS- MAL ESTADO</v>
      </c>
      <c r="B1483" s="10">
        <f t="shared" si="208"/>
        <v>600017</v>
      </c>
      <c r="C1483" s="10" t="str">
        <f t="shared" si="209"/>
        <v>ELBRUS 1MG X 5 COMPR. MM</v>
      </c>
      <c r="D1483" s="10">
        <f t="shared" si="212"/>
        <v>47</v>
      </c>
      <c r="E1483" s="13" t="str">
        <f t="shared" si="213"/>
        <v>30/9/2017</v>
      </c>
      <c r="F1483" s="10">
        <f t="shared" si="214"/>
        <v>8</v>
      </c>
      <c r="G1483" s="1" t="str">
        <f t="shared" si="210"/>
        <v>600017OFICINAVENCIDOS - BODEGA OFICINA VENCIDOS- MAL ESTADO</v>
      </c>
      <c r="H1483" s="1">
        <f t="shared" si="211"/>
        <v>0</v>
      </c>
      <c r="I1483" s="1" t="str">
        <f t="shared" si="215"/>
        <v>.</v>
      </c>
      <c r="M1483" s="1">
        <v>47</v>
      </c>
      <c r="N1483" s="5">
        <v>43008</v>
      </c>
      <c r="O1483" s="1" t="s">
        <v>58</v>
      </c>
    </row>
    <row r="1484" spans="1:15" ht="11.25" customHeight="1" x14ac:dyDescent="0.2">
      <c r="A1484" s="10" t="str">
        <f t="shared" si="207"/>
        <v>PERILOGISTIC - BOD PERILOGISTIC LIBERAD0S</v>
      </c>
      <c r="B1484" s="10">
        <f t="shared" si="208"/>
        <v>600017</v>
      </c>
      <c r="C1484" s="10" t="str">
        <f t="shared" si="209"/>
        <v>ELBRUS 1MG X 5 COMPR. MM</v>
      </c>
      <c r="D1484" s="10">
        <f t="shared" si="212"/>
        <v>0</v>
      </c>
      <c r="E1484" s="13" t="str">
        <f t="shared" si="213"/>
        <v>0</v>
      </c>
      <c r="F1484" s="10" t="str">
        <f t="shared" si="214"/>
        <v/>
      </c>
      <c r="G1484" s="1" t="str">
        <f t="shared" si="210"/>
        <v>600017PERILOGISTIC - BOD PERILOGISTIC LIBERAD0S</v>
      </c>
      <c r="H1484" s="1" t="str">
        <f t="shared" si="211"/>
        <v>PERILOGISTIC - BOD PERILOGISTIC LIBERAD0S</v>
      </c>
      <c r="I1484" s="1" t="str">
        <f t="shared" si="215"/>
        <v>.</v>
      </c>
      <c r="L1484" s="1" t="s">
        <v>30</v>
      </c>
      <c r="N1484" s="5"/>
    </row>
    <row r="1485" spans="1:15" ht="11.25" customHeight="1" x14ac:dyDescent="0.2">
      <c r="A1485" s="10" t="str">
        <f t="shared" si="207"/>
        <v>PERILOGISTIC - BOD PERILOGISTIC LIBERAD0S</v>
      </c>
      <c r="B1485" s="10">
        <f t="shared" si="208"/>
        <v>600017</v>
      </c>
      <c r="C1485" s="10" t="str">
        <f t="shared" si="209"/>
        <v>ELBRUS 1MG X 5 COMPR. MM</v>
      </c>
      <c r="D1485" s="10">
        <f t="shared" si="212"/>
        <v>47</v>
      </c>
      <c r="E1485" s="13" t="str">
        <f t="shared" si="213"/>
        <v>30/9/2017</v>
      </c>
      <c r="F1485" s="10">
        <f t="shared" si="214"/>
        <v>519</v>
      </c>
      <c r="G1485" s="1" t="str">
        <f t="shared" si="210"/>
        <v>600017PERILOGISTIC - BOD PERILOGISTIC LIBERAD0S</v>
      </c>
      <c r="H1485" s="1">
        <f t="shared" si="211"/>
        <v>0</v>
      </c>
      <c r="I1485" s="1" t="str">
        <f t="shared" si="215"/>
        <v>.</v>
      </c>
      <c r="M1485" s="1">
        <v>47</v>
      </c>
      <c r="N1485" s="5">
        <v>43008</v>
      </c>
      <c r="O1485" s="1" t="s">
        <v>507</v>
      </c>
    </row>
    <row r="1486" spans="1:15" ht="11.25" customHeight="1" x14ac:dyDescent="0.2">
      <c r="A1486" s="10" t="str">
        <f t="shared" si="207"/>
        <v>PERILOGISTIC - BOD PERILOGISTIC LIBERAD0S</v>
      </c>
      <c r="B1486" s="10">
        <f t="shared" si="208"/>
        <v>600019</v>
      </c>
      <c r="C1486" s="10" t="str">
        <f t="shared" si="209"/>
        <v>PLUSTER 50 MCG SP.NASAL 20 DOSIS MM</v>
      </c>
      <c r="D1486" s="10">
        <f t="shared" si="212"/>
        <v>0</v>
      </c>
      <c r="E1486" s="13" t="str">
        <f t="shared" si="213"/>
        <v>0</v>
      </c>
      <c r="F1486" s="10" t="str">
        <f t="shared" si="214"/>
        <v/>
      </c>
      <c r="G1486" s="1" t="str">
        <f t="shared" si="210"/>
        <v>600019PERILOGISTIC - BOD PERILOGISTIC LIBERAD0S</v>
      </c>
      <c r="H1486" s="1">
        <f t="shared" si="211"/>
        <v>0</v>
      </c>
      <c r="I1486" s="1">
        <f t="shared" si="215"/>
        <v>600019</v>
      </c>
      <c r="K1486" s="1" t="s">
        <v>508</v>
      </c>
      <c r="N1486" s="5"/>
    </row>
    <row r="1487" spans="1:15" ht="11.25" customHeight="1" x14ac:dyDescent="0.2">
      <c r="A1487" s="10" t="str">
        <f t="shared" si="207"/>
        <v>PERILOGISTIC - BOD PERILOGISTIC LIBERAD0S</v>
      </c>
      <c r="B1487" s="10">
        <f t="shared" si="208"/>
        <v>600019</v>
      </c>
      <c r="C1487" s="10" t="str">
        <f t="shared" si="209"/>
        <v>PLUSTER 50 MCG SP.NASAL 20 DOSIS MM</v>
      </c>
      <c r="D1487" s="10">
        <f t="shared" si="212"/>
        <v>0</v>
      </c>
      <c r="E1487" s="13" t="str">
        <f t="shared" si="213"/>
        <v>0</v>
      </c>
      <c r="F1487" s="10" t="str">
        <f t="shared" si="214"/>
        <v/>
      </c>
      <c r="G1487" s="1" t="str">
        <f t="shared" si="210"/>
        <v>600019PERILOGISTIC - BOD PERILOGISTIC LIBERAD0S</v>
      </c>
      <c r="H1487" s="1" t="str">
        <f t="shared" si="211"/>
        <v>PERILOGISTIC - BOD PERILOGISTIC LIBERAD0S</v>
      </c>
      <c r="I1487" s="1" t="str">
        <f t="shared" si="215"/>
        <v>.</v>
      </c>
      <c r="L1487" s="1" t="s">
        <v>30</v>
      </c>
      <c r="N1487" s="5"/>
    </row>
    <row r="1488" spans="1:15" ht="11.25" customHeight="1" x14ac:dyDescent="0.2">
      <c r="A1488" s="10" t="str">
        <f t="shared" si="207"/>
        <v>PERILOGISTIC - BOD PERILOGISTIC LIBERAD0S</v>
      </c>
      <c r="B1488" s="10">
        <f t="shared" si="208"/>
        <v>600019</v>
      </c>
      <c r="C1488" s="10" t="str">
        <f t="shared" si="209"/>
        <v>PLUSTER 50 MCG SP.NASAL 20 DOSIS MM</v>
      </c>
      <c r="D1488" s="10">
        <f t="shared" si="212"/>
        <v>188</v>
      </c>
      <c r="E1488" s="13" t="str">
        <f t="shared" si="213"/>
        <v>28/2/2017</v>
      </c>
      <c r="F1488" s="10">
        <f t="shared" si="214"/>
        <v>1276</v>
      </c>
      <c r="G1488" s="1" t="str">
        <f t="shared" si="210"/>
        <v>600019PERILOGISTIC - BOD PERILOGISTIC LIBERAD0S</v>
      </c>
      <c r="H1488" s="1">
        <f t="shared" si="211"/>
        <v>0</v>
      </c>
      <c r="I1488" s="1" t="str">
        <f t="shared" si="215"/>
        <v>.</v>
      </c>
      <c r="M1488" s="1">
        <v>188</v>
      </c>
      <c r="N1488" s="5">
        <v>42794</v>
      </c>
      <c r="O1488" s="1" t="s">
        <v>509</v>
      </c>
    </row>
    <row r="1489" spans="1:15" ht="11.25" customHeight="1" x14ac:dyDescent="0.2">
      <c r="A1489" s="10" t="str">
        <f t="shared" si="207"/>
        <v>POR FACTURAR - BODEGA POR FACTURAR</v>
      </c>
      <c r="B1489" s="10">
        <f t="shared" si="208"/>
        <v>600019</v>
      </c>
      <c r="C1489" s="10" t="str">
        <f t="shared" si="209"/>
        <v>PLUSTER 50 MCG SP.NASAL 20 DOSIS MM</v>
      </c>
      <c r="D1489" s="10">
        <f t="shared" si="212"/>
        <v>0</v>
      </c>
      <c r="E1489" s="13" t="str">
        <f t="shared" si="213"/>
        <v>0</v>
      </c>
      <c r="F1489" s="10" t="str">
        <f t="shared" si="214"/>
        <v/>
      </c>
      <c r="G1489" s="1" t="str">
        <f t="shared" si="210"/>
        <v>600019POR FACTURAR - BODEGA POR FACTURAR</v>
      </c>
      <c r="H1489" s="1" t="str">
        <f t="shared" si="211"/>
        <v>POR FACTURAR - BODEGA POR FACTURAR</v>
      </c>
      <c r="I1489" s="1" t="str">
        <f t="shared" si="215"/>
        <v>.</v>
      </c>
      <c r="L1489" s="1" t="s">
        <v>33</v>
      </c>
      <c r="N1489" s="5"/>
    </row>
    <row r="1490" spans="1:15" ht="11.25" customHeight="1" x14ac:dyDescent="0.2">
      <c r="A1490" s="10" t="str">
        <f t="shared" si="207"/>
        <v>POR FACTURAR - BODEGA POR FACTURAR</v>
      </c>
      <c r="B1490" s="10">
        <f t="shared" si="208"/>
        <v>600019</v>
      </c>
      <c r="C1490" s="10" t="str">
        <f t="shared" si="209"/>
        <v>PLUSTER 50 MCG SP.NASAL 20 DOSIS MM</v>
      </c>
      <c r="D1490" s="10">
        <f t="shared" si="212"/>
        <v>188</v>
      </c>
      <c r="E1490" s="13" t="str">
        <f t="shared" si="213"/>
        <v>28/2/2017</v>
      </c>
      <c r="F1490" s="10">
        <f t="shared" si="214"/>
        <v>426</v>
      </c>
      <c r="G1490" s="1" t="str">
        <f t="shared" si="210"/>
        <v>600019POR FACTURAR - BODEGA POR FACTURAR</v>
      </c>
      <c r="H1490" s="1">
        <f t="shared" si="211"/>
        <v>0</v>
      </c>
      <c r="I1490" s="1" t="str">
        <f t="shared" si="215"/>
        <v>.</v>
      </c>
      <c r="M1490" s="1">
        <v>188</v>
      </c>
      <c r="N1490" s="5">
        <v>42794</v>
      </c>
      <c r="O1490" s="1" t="s">
        <v>510</v>
      </c>
    </row>
    <row r="1491" spans="1:15" ht="11.25" customHeight="1" x14ac:dyDescent="0.2">
      <c r="A1491" s="10" t="str">
        <f t="shared" si="207"/>
        <v>POR FACTURAR - BODEGA POR FACTURAR</v>
      </c>
      <c r="B1491" s="10">
        <f t="shared" si="208"/>
        <v>120160</v>
      </c>
      <c r="C1491" s="10" t="str">
        <f t="shared" si="209"/>
        <v>ORALNE CAP. BLAND. 10 MG. X 10 CAPS. ESTUCHE BIO MM</v>
      </c>
      <c r="D1491" s="10">
        <f t="shared" si="212"/>
        <v>0</v>
      </c>
      <c r="E1491" s="13" t="str">
        <f t="shared" si="213"/>
        <v>0</v>
      </c>
      <c r="F1491" s="10" t="str">
        <f t="shared" si="214"/>
        <v/>
      </c>
      <c r="G1491" s="1" t="str">
        <f t="shared" si="210"/>
        <v>120160POR FACTURAR - BODEGA POR FACTURAR</v>
      </c>
      <c r="H1491" s="1">
        <f t="shared" si="211"/>
        <v>0</v>
      </c>
      <c r="I1491" s="1">
        <f t="shared" si="215"/>
        <v>120160</v>
      </c>
      <c r="K1491" s="1" t="s">
        <v>511</v>
      </c>
      <c r="N1491" s="5"/>
    </row>
    <row r="1492" spans="1:15" ht="11.25" customHeight="1" x14ac:dyDescent="0.2">
      <c r="A1492" s="10" t="str">
        <f t="shared" si="207"/>
        <v>PHARMAISA - BODEGA PHARMA ISA</v>
      </c>
      <c r="B1492" s="10">
        <f t="shared" si="208"/>
        <v>120160</v>
      </c>
      <c r="C1492" s="10" t="str">
        <f t="shared" si="209"/>
        <v>ORALNE CAP. BLAND. 10 MG. X 10 CAPS. ESTUCHE BIO MM</v>
      </c>
      <c r="D1492" s="10">
        <f t="shared" si="212"/>
        <v>0</v>
      </c>
      <c r="E1492" s="13" t="str">
        <f t="shared" si="213"/>
        <v>0</v>
      </c>
      <c r="F1492" s="10" t="str">
        <f t="shared" si="214"/>
        <v/>
      </c>
      <c r="G1492" s="1" t="str">
        <f t="shared" si="210"/>
        <v>120160PHARMAISA - BODEGA PHARMA ISA</v>
      </c>
      <c r="H1492" s="1" t="str">
        <f t="shared" si="211"/>
        <v>PHARMAISA - BODEGA PHARMA ISA</v>
      </c>
      <c r="I1492" s="1" t="str">
        <f t="shared" si="215"/>
        <v>.</v>
      </c>
      <c r="L1492" s="1" t="s">
        <v>512</v>
      </c>
      <c r="N1492" s="5"/>
    </row>
    <row r="1493" spans="1:15" ht="11.25" customHeight="1" x14ac:dyDescent="0.2">
      <c r="A1493" s="10" t="str">
        <f t="shared" si="207"/>
        <v>PHARMAISA - BODEGA PHARMA ISA</v>
      </c>
      <c r="B1493" s="10">
        <f t="shared" si="208"/>
        <v>120160</v>
      </c>
      <c r="C1493" s="10" t="str">
        <f t="shared" si="209"/>
        <v>ORALNE CAP. BLAND. 10 MG. X 10 CAPS. ESTUCHE BIO MM</v>
      </c>
      <c r="D1493" s="10" t="str">
        <f t="shared" si="212"/>
        <v>ME-2181</v>
      </c>
      <c r="E1493" s="13" t="str">
        <f t="shared" si="213"/>
        <v>31/12/2017</v>
      </c>
      <c r="F1493" s="10">
        <f t="shared" si="214"/>
        <v>2903</v>
      </c>
      <c r="G1493" s="1" t="str">
        <f t="shared" si="210"/>
        <v>120160PHARMAISA - BODEGA PHARMA ISA</v>
      </c>
      <c r="H1493" s="1">
        <f t="shared" si="211"/>
        <v>0</v>
      </c>
      <c r="I1493" s="1" t="str">
        <f t="shared" si="215"/>
        <v>.</v>
      </c>
      <c r="M1493" s="1" t="s">
        <v>513</v>
      </c>
      <c r="N1493" s="5">
        <v>43100</v>
      </c>
      <c r="O1493" s="1" t="s">
        <v>514</v>
      </c>
    </row>
    <row r="1494" spans="1:15" ht="11.25" customHeight="1" x14ac:dyDescent="0.2">
      <c r="A1494" s="10" t="str">
        <f t="shared" si="207"/>
        <v>PHARMAISA - BODEGA PHARMA ISA</v>
      </c>
      <c r="B1494" s="10">
        <f t="shared" si="208"/>
        <v>120307</v>
      </c>
      <c r="C1494" s="10" t="str">
        <f t="shared" si="209"/>
        <v>ETIQUETA CODIGO BARRA FUCIDIN ÜNGUENTO</v>
      </c>
      <c r="D1494" s="10">
        <f t="shared" si="212"/>
        <v>0</v>
      </c>
      <c r="E1494" s="13" t="str">
        <f t="shared" si="213"/>
        <v>0</v>
      </c>
      <c r="F1494" s="10" t="str">
        <f t="shared" si="214"/>
        <v/>
      </c>
      <c r="G1494" s="1" t="str">
        <f t="shared" si="210"/>
        <v>120307PHARMAISA - BODEGA PHARMA ISA</v>
      </c>
      <c r="H1494" s="1">
        <f t="shared" si="211"/>
        <v>0</v>
      </c>
      <c r="I1494" s="1">
        <f t="shared" si="215"/>
        <v>120307</v>
      </c>
      <c r="K1494" s="1" t="s">
        <v>515</v>
      </c>
      <c r="N1494" s="5"/>
    </row>
    <row r="1495" spans="1:15" ht="11.25" customHeight="1" x14ac:dyDescent="0.2">
      <c r="A1495" s="10" t="str">
        <f t="shared" si="207"/>
        <v>OFICINA - BODEGA OFICINA</v>
      </c>
      <c r="B1495" s="10">
        <f t="shared" si="208"/>
        <v>120307</v>
      </c>
      <c r="C1495" s="10" t="str">
        <f t="shared" si="209"/>
        <v>ETIQUETA CODIGO BARRA FUCIDIN ÜNGUENTO</v>
      </c>
      <c r="D1495" s="10">
        <f t="shared" si="212"/>
        <v>0</v>
      </c>
      <c r="E1495" s="13" t="str">
        <f t="shared" si="213"/>
        <v>0</v>
      </c>
      <c r="F1495" s="10" t="str">
        <f t="shared" si="214"/>
        <v/>
      </c>
      <c r="G1495" s="1" t="str">
        <f t="shared" si="210"/>
        <v>120307OFICINA - BODEGA OFICINA</v>
      </c>
      <c r="H1495" s="1" t="str">
        <f t="shared" si="211"/>
        <v>OFICINA - BODEGA OFICINA</v>
      </c>
      <c r="I1495" s="1" t="str">
        <f t="shared" si="215"/>
        <v>.</v>
      </c>
      <c r="L1495" s="1" t="s">
        <v>19</v>
      </c>
      <c r="N1495" s="5"/>
    </row>
    <row r="1496" spans="1:15" ht="11.25" customHeight="1" x14ac:dyDescent="0.2">
      <c r="A1496" s="10" t="str">
        <f t="shared" si="207"/>
        <v>OFICINA - BODEGA OFICINA</v>
      </c>
      <c r="B1496" s="10">
        <f t="shared" si="208"/>
        <v>120307</v>
      </c>
      <c r="C1496" s="10" t="str">
        <f t="shared" si="209"/>
        <v>ETIQUETA CODIGO BARRA FUCIDIN ÜNGUENTO</v>
      </c>
      <c r="D1496" s="10">
        <f t="shared" si="212"/>
        <v>3112050</v>
      </c>
      <c r="E1496" s="13" t="str">
        <f t="shared" si="213"/>
        <v>31/12/2050</v>
      </c>
      <c r="F1496" s="10">
        <f t="shared" si="214"/>
        <v>5000</v>
      </c>
      <c r="G1496" s="1" t="str">
        <f t="shared" si="210"/>
        <v>120307OFICINA - BODEGA OFICINA</v>
      </c>
      <c r="H1496" s="1">
        <f t="shared" si="211"/>
        <v>0</v>
      </c>
      <c r="I1496" s="1" t="str">
        <f t="shared" si="215"/>
        <v>.</v>
      </c>
      <c r="M1496" s="1">
        <v>3112050</v>
      </c>
      <c r="N1496" s="5">
        <v>55153</v>
      </c>
      <c r="O1496" s="1" t="s">
        <v>516</v>
      </c>
    </row>
    <row r="1497" spans="1:15" ht="11.25" customHeight="1" x14ac:dyDescent="0.2">
      <c r="A1497" s="10" t="str">
        <f t="shared" si="207"/>
        <v>OFICINA - BODEGA OFICINA</v>
      </c>
      <c r="B1497" s="10">
        <f t="shared" si="208"/>
        <v>120315</v>
      </c>
      <c r="C1497" s="10" t="str">
        <f t="shared" si="209"/>
        <v>ETIQUETA MESTINON CARA 2 (5X12 CMS)</v>
      </c>
      <c r="D1497" s="10">
        <f t="shared" si="212"/>
        <v>0</v>
      </c>
      <c r="E1497" s="13" t="str">
        <f t="shared" si="213"/>
        <v>0</v>
      </c>
      <c r="F1497" s="10" t="str">
        <f t="shared" si="214"/>
        <v/>
      </c>
      <c r="G1497" s="1" t="str">
        <f t="shared" si="210"/>
        <v>120315OFICINA - BODEGA OFICINA</v>
      </c>
      <c r="H1497" s="1">
        <f t="shared" si="211"/>
        <v>0</v>
      </c>
      <c r="I1497" s="1">
        <f t="shared" si="215"/>
        <v>120315</v>
      </c>
      <c r="K1497" s="1" t="s">
        <v>517</v>
      </c>
      <c r="N1497" s="5"/>
    </row>
    <row r="1498" spans="1:15" ht="11.25" customHeight="1" x14ac:dyDescent="0.2">
      <c r="A1498" s="10" t="str">
        <f t="shared" si="207"/>
        <v>SALA DE VENTAS - BODEGA SALA DE VENTAS</v>
      </c>
      <c r="B1498" s="10">
        <f t="shared" si="208"/>
        <v>120315</v>
      </c>
      <c r="C1498" s="10" t="str">
        <f t="shared" si="209"/>
        <v>ETIQUETA MESTINON CARA 2 (5X12 CMS)</v>
      </c>
      <c r="D1498" s="10">
        <f t="shared" si="212"/>
        <v>0</v>
      </c>
      <c r="E1498" s="13" t="str">
        <f t="shared" si="213"/>
        <v>0</v>
      </c>
      <c r="F1498" s="10" t="str">
        <f t="shared" si="214"/>
        <v/>
      </c>
      <c r="G1498" s="1" t="str">
        <f t="shared" si="210"/>
        <v>120315SALA DE VENTAS - BODEGA SALA DE VENTAS</v>
      </c>
      <c r="H1498" s="1" t="str">
        <f t="shared" si="211"/>
        <v>SALA DE VENTAS - BODEGA SALA DE VENTAS</v>
      </c>
      <c r="I1498" s="1" t="str">
        <f t="shared" si="215"/>
        <v>.</v>
      </c>
      <c r="L1498" s="1" t="s">
        <v>109</v>
      </c>
      <c r="N1498" s="5"/>
    </row>
    <row r="1499" spans="1:15" ht="11.25" customHeight="1" x14ac:dyDescent="0.2">
      <c r="A1499" s="10" t="str">
        <f t="shared" si="207"/>
        <v>SALA DE VENTAS - BODEGA SALA DE VENTAS</v>
      </c>
      <c r="B1499" s="10">
        <f t="shared" si="208"/>
        <v>120315</v>
      </c>
      <c r="C1499" s="10" t="str">
        <f t="shared" si="209"/>
        <v>ETIQUETA MESTINON CARA 2 (5X12 CMS)</v>
      </c>
      <c r="D1499" s="10">
        <f t="shared" si="212"/>
        <v>1</v>
      </c>
      <c r="E1499" s="13" t="str">
        <f t="shared" si="213"/>
        <v>30/3/2018</v>
      </c>
      <c r="F1499" s="10">
        <f t="shared" si="214"/>
        <v>9000</v>
      </c>
      <c r="G1499" s="1" t="str">
        <f t="shared" si="210"/>
        <v>120315SALA DE VENTAS - BODEGA SALA DE VENTAS</v>
      </c>
      <c r="H1499" s="1">
        <f t="shared" si="211"/>
        <v>0</v>
      </c>
      <c r="I1499" s="1" t="str">
        <f t="shared" si="215"/>
        <v>.</v>
      </c>
      <c r="M1499" s="1">
        <v>1</v>
      </c>
      <c r="N1499" s="5">
        <v>43189</v>
      </c>
      <c r="O1499" s="1" t="s">
        <v>518</v>
      </c>
    </row>
    <row r="1500" spans="1:15" ht="11.25" customHeight="1" x14ac:dyDescent="0.2">
      <c r="A1500" s="10" t="str">
        <f t="shared" si="207"/>
        <v>SALA DE VENTAS - BODEGA SALA DE VENTAS</v>
      </c>
      <c r="B1500" s="10">
        <f t="shared" si="208"/>
        <v>120316</v>
      </c>
      <c r="C1500" s="10" t="str">
        <f t="shared" si="209"/>
        <v>ETIQUETA MESTINON CARA 4 (5X12 CMS)</v>
      </c>
      <c r="D1500" s="10">
        <f t="shared" si="212"/>
        <v>0</v>
      </c>
      <c r="E1500" s="13" t="str">
        <f t="shared" si="213"/>
        <v>0</v>
      </c>
      <c r="F1500" s="10" t="str">
        <f t="shared" si="214"/>
        <v/>
      </c>
      <c r="G1500" s="1" t="str">
        <f t="shared" si="210"/>
        <v>120316SALA DE VENTAS - BODEGA SALA DE VENTAS</v>
      </c>
      <c r="H1500" s="1">
        <f t="shared" si="211"/>
        <v>0</v>
      </c>
      <c r="I1500" s="1">
        <f t="shared" si="215"/>
        <v>120316</v>
      </c>
      <c r="K1500" s="1" t="s">
        <v>519</v>
      </c>
      <c r="N1500" s="5"/>
    </row>
    <row r="1501" spans="1:15" ht="11.25" customHeight="1" x14ac:dyDescent="0.2">
      <c r="A1501" s="10" t="str">
        <f t="shared" si="207"/>
        <v>PHARMAISA - BODEGA PHARMA ISA</v>
      </c>
      <c r="B1501" s="10">
        <f t="shared" si="208"/>
        <v>120316</v>
      </c>
      <c r="C1501" s="10" t="str">
        <f t="shared" si="209"/>
        <v>ETIQUETA MESTINON CARA 4 (5X12 CMS)</v>
      </c>
      <c r="D1501" s="10">
        <f t="shared" si="212"/>
        <v>0</v>
      </c>
      <c r="E1501" s="13" t="str">
        <f t="shared" si="213"/>
        <v>0</v>
      </c>
      <c r="F1501" s="10" t="str">
        <f t="shared" si="214"/>
        <v/>
      </c>
      <c r="G1501" s="1" t="str">
        <f t="shared" si="210"/>
        <v>120316PHARMAISA - BODEGA PHARMA ISA</v>
      </c>
      <c r="H1501" s="1" t="str">
        <f t="shared" si="211"/>
        <v>PHARMAISA - BODEGA PHARMA ISA</v>
      </c>
      <c r="I1501" s="1" t="str">
        <f t="shared" si="215"/>
        <v>.</v>
      </c>
      <c r="L1501" s="1" t="s">
        <v>512</v>
      </c>
      <c r="N1501" s="5"/>
    </row>
    <row r="1502" spans="1:15" ht="11.25" customHeight="1" x14ac:dyDescent="0.2">
      <c r="A1502" s="10" t="str">
        <f t="shared" si="207"/>
        <v>PHARMAISA - BODEGA PHARMA ISA</v>
      </c>
      <c r="B1502" s="10">
        <f t="shared" si="208"/>
        <v>120316</v>
      </c>
      <c r="C1502" s="10" t="str">
        <f t="shared" si="209"/>
        <v>ETIQUETA MESTINON CARA 4 (5X12 CMS)</v>
      </c>
      <c r="D1502" s="10">
        <f t="shared" si="212"/>
        <v>10052016</v>
      </c>
      <c r="E1502" s="13" t="str">
        <f t="shared" si="213"/>
        <v>30/12/2060</v>
      </c>
      <c r="F1502" s="10">
        <f t="shared" si="214"/>
        <v>300</v>
      </c>
      <c r="G1502" s="1" t="str">
        <f t="shared" si="210"/>
        <v>120316PHARMAISA - BODEGA PHARMA ISA</v>
      </c>
      <c r="H1502" s="1">
        <f t="shared" si="211"/>
        <v>0</v>
      </c>
      <c r="I1502" s="1" t="str">
        <f t="shared" si="215"/>
        <v>.</v>
      </c>
      <c r="M1502" s="1">
        <v>10052016</v>
      </c>
      <c r="N1502" s="5">
        <v>58805</v>
      </c>
      <c r="O1502" s="1" t="s">
        <v>295</v>
      </c>
    </row>
    <row r="1503" spans="1:15" ht="11.25" customHeight="1" x14ac:dyDescent="0.2">
      <c r="A1503" s="10" t="str">
        <f t="shared" si="207"/>
        <v>SALA DE VENTAS - BODEGA SALA DE VENTAS</v>
      </c>
      <c r="B1503" s="10">
        <f t="shared" si="208"/>
        <v>120316</v>
      </c>
      <c r="C1503" s="10" t="str">
        <f t="shared" si="209"/>
        <v>ETIQUETA MESTINON CARA 4 (5X12 CMS)</v>
      </c>
      <c r="D1503" s="10">
        <f t="shared" si="212"/>
        <v>0</v>
      </c>
      <c r="E1503" s="13" t="str">
        <f t="shared" si="213"/>
        <v>0</v>
      </c>
      <c r="F1503" s="10" t="str">
        <f t="shared" si="214"/>
        <v/>
      </c>
      <c r="G1503" s="1" t="str">
        <f t="shared" si="210"/>
        <v>120316SALA DE VENTAS - BODEGA SALA DE VENTAS</v>
      </c>
      <c r="H1503" s="1" t="str">
        <f t="shared" si="211"/>
        <v>SALA DE VENTAS - BODEGA SALA DE VENTAS</v>
      </c>
      <c r="I1503" s="1" t="str">
        <f t="shared" si="215"/>
        <v>.</v>
      </c>
      <c r="L1503" s="1" t="s">
        <v>109</v>
      </c>
      <c r="N1503" s="5"/>
    </row>
    <row r="1504" spans="1:15" ht="11.25" customHeight="1" x14ac:dyDescent="0.2">
      <c r="A1504" s="10" t="str">
        <f t="shared" si="207"/>
        <v>SALA DE VENTAS - BODEGA SALA DE VENTAS</v>
      </c>
      <c r="B1504" s="10">
        <f t="shared" si="208"/>
        <v>120316</v>
      </c>
      <c r="C1504" s="10" t="str">
        <f t="shared" si="209"/>
        <v>ETIQUETA MESTINON CARA 4 (5X12 CMS)</v>
      </c>
      <c r="D1504" s="10">
        <f t="shared" si="212"/>
        <v>1</v>
      </c>
      <c r="E1504" s="13" t="str">
        <f t="shared" si="213"/>
        <v>30/3/2018</v>
      </c>
      <c r="F1504" s="10">
        <f t="shared" si="214"/>
        <v>9000</v>
      </c>
      <c r="G1504" s="1" t="str">
        <f t="shared" si="210"/>
        <v>120316SALA DE VENTAS - BODEGA SALA DE VENTAS</v>
      </c>
      <c r="H1504" s="1">
        <f t="shared" si="211"/>
        <v>0</v>
      </c>
      <c r="I1504" s="1" t="str">
        <f t="shared" si="215"/>
        <v>.</v>
      </c>
      <c r="M1504" s="1">
        <v>1</v>
      </c>
      <c r="N1504" s="5">
        <v>43189</v>
      </c>
      <c r="O1504" s="1" t="s">
        <v>518</v>
      </c>
    </row>
    <row r="1505" spans="1:15" ht="11.25" customHeight="1" x14ac:dyDescent="0.2">
      <c r="A1505" s="10" t="str">
        <f t="shared" si="207"/>
        <v>SALA DE VENTAS - BODEGA SALA DE VENTAS</v>
      </c>
      <c r="B1505" s="10">
        <f t="shared" si="208"/>
        <v>120317</v>
      </c>
      <c r="C1505" s="10" t="str">
        <f t="shared" si="209"/>
        <v>ETIQUETA MESTINON FRASCO (3,5X6,5 CMS)</v>
      </c>
      <c r="D1505" s="10">
        <f t="shared" si="212"/>
        <v>0</v>
      </c>
      <c r="E1505" s="13" t="str">
        <f t="shared" si="213"/>
        <v>0</v>
      </c>
      <c r="F1505" s="10" t="str">
        <f t="shared" si="214"/>
        <v/>
      </c>
      <c r="G1505" s="1" t="str">
        <f t="shared" si="210"/>
        <v>120317SALA DE VENTAS - BODEGA SALA DE VENTAS</v>
      </c>
      <c r="H1505" s="1">
        <f t="shared" si="211"/>
        <v>0</v>
      </c>
      <c r="I1505" s="1">
        <f t="shared" si="215"/>
        <v>120317</v>
      </c>
      <c r="K1505" s="1" t="s">
        <v>520</v>
      </c>
      <c r="N1505" s="5"/>
    </row>
    <row r="1506" spans="1:15" ht="11.25" customHeight="1" x14ac:dyDescent="0.2">
      <c r="A1506" s="10" t="str">
        <f t="shared" si="207"/>
        <v>SALA DE VENTAS - BODEGA SALA DE VENTAS</v>
      </c>
      <c r="B1506" s="10">
        <f t="shared" si="208"/>
        <v>120317</v>
      </c>
      <c r="C1506" s="10" t="str">
        <f t="shared" si="209"/>
        <v>ETIQUETA MESTINON FRASCO (3,5X6,5 CMS)</v>
      </c>
      <c r="D1506" s="10">
        <f t="shared" si="212"/>
        <v>0</v>
      </c>
      <c r="E1506" s="13" t="str">
        <f t="shared" si="213"/>
        <v>0</v>
      </c>
      <c r="F1506" s="10" t="str">
        <f t="shared" si="214"/>
        <v/>
      </c>
      <c r="G1506" s="1" t="str">
        <f t="shared" si="210"/>
        <v>120317SALA DE VENTAS - BODEGA SALA DE VENTAS</v>
      </c>
      <c r="H1506" s="1" t="str">
        <f t="shared" si="211"/>
        <v>SALA DE VENTAS - BODEGA SALA DE VENTAS</v>
      </c>
      <c r="I1506" s="1" t="str">
        <f t="shared" si="215"/>
        <v>.</v>
      </c>
      <c r="L1506" s="1" t="s">
        <v>109</v>
      </c>
      <c r="N1506" s="5"/>
    </row>
    <row r="1507" spans="1:15" ht="11.25" customHeight="1" x14ac:dyDescent="0.2">
      <c r="A1507" s="10" t="str">
        <f t="shared" si="207"/>
        <v>SALA DE VENTAS - BODEGA SALA DE VENTAS</v>
      </c>
      <c r="B1507" s="10">
        <f t="shared" si="208"/>
        <v>120317</v>
      </c>
      <c r="C1507" s="10" t="str">
        <f t="shared" si="209"/>
        <v>ETIQUETA MESTINON FRASCO (3,5X6,5 CMS)</v>
      </c>
      <c r="D1507" s="10">
        <f t="shared" si="212"/>
        <v>1</v>
      </c>
      <c r="E1507" s="13" t="str">
        <f t="shared" si="213"/>
        <v>30/3/2018</v>
      </c>
      <c r="F1507" s="10">
        <f t="shared" si="214"/>
        <v>9000</v>
      </c>
      <c r="G1507" s="1" t="str">
        <f t="shared" si="210"/>
        <v>120317SALA DE VENTAS - BODEGA SALA DE VENTAS</v>
      </c>
      <c r="H1507" s="1">
        <f t="shared" si="211"/>
        <v>0</v>
      </c>
      <c r="I1507" s="1" t="str">
        <f t="shared" si="215"/>
        <v>.</v>
      </c>
      <c r="M1507" s="1">
        <v>1</v>
      </c>
      <c r="N1507" s="5">
        <v>43189</v>
      </c>
      <c r="O1507" s="1" t="s">
        <v>518</v>
      </c>
    </row>
    <row r="1508" spans="1:15" ht="11.25" customHeight="1" x14ac:dyDescent="0.2">
      <c r="A1508" s="10" t="str">
        <f t="shared" si="207"/>
        <v>SALA DE VENTAS - BODEGA SALA DE VENTAS</v>
      </c>
      <c r="B1508" s="10">
        <f t="shared" si="208"/>
        <v>120319</v>
      </c>
      <c r="C1508" s="10" t="str">
        <f t="shared" si="209"/>
        <v>FOLLETO INFORMACIÓN PACIENTE IRAZEM 10 MG X 2 COMP.</v>
      </c>
      <c r="D1508" s="10">
        <f t="shared" si="212"/>
        <v>0</v>
      </c>
      <c r="E1508" s="13" t="str">
        <f t="shared" si="213"/>
        <v>0</v>
      </c>
      <c r="F1508" s="10" t="str">
        <f t="shared" si="214"/>
        <v/>
      </c>
      <c r="G1508" s="1" t="str">
        <f t="shared" si="210"/>
        <v>120319SALA DE VENTAS - BODEGA SALA DE VENTAS</v>
      </c>
      <c r="H1508" s="1">
        <f t="shared" si="211"/>
        <v>0</v>
      </c>
      <c r="I1508" s="1">
        <f t="shared" si="215"/>
        <v>120319</v>
      </c>
      <c r="K1508" s="1" t="s">
        <v>521</v>
      </c>
      <c r="N1508" s="5"/>
    </row>
    <row r="1509" spans="1:15" ht="11.25" customHeight="1" x14ac:dyDescent="0.2">
      <c r="A1509" s="10" t="str">
        <f t="shared" si="207"/>
        <v>PHARMAISA - BODEGA PHARMA ISA</v>
      </c>
      <c r="B1509" s="10">
        <f t="shared" si="208"/>
        <v>120319</v>
      </c>
      <c r="C1509" s="10" t="str">
        <f t="shared" si="209"/>
        <v>FOLLETO INFORMACIÓN PACIENTE IRAZEM 10 MG X 2 COMP.</v>
      </c>
      <c r="D1509" s="10">
        <f t="shared" si="212"/>
        <v>0</v>
      </c>
      <c r="E1509" s="13" t="str">
        <f t="shared" si="213"/>
        <v>0</v>
      </c>
      <c r="F1509" s="10" t="str">
        <f t="shared" si="214"/>
        <v/>
      </c>
      <c r="G1509" s="1" t="str">
        <f t="shared" si="210"/>
        <v>120319PHARMAISA - BODEGA PHARMA ISA</v>
      </c>
      <c r="H1509" s="1" t="str">
        <f t="shared" si="211"/>
        <v>PHARMAISA - BODEGA PHARMA ISA</v>
      </c>
      <c r="I1509" s="1" t="str">
        <f t="shared" si="215"/>
        <v>.</v>
      </c>
      <c r="L1509" s="1" t="s">
        <v>512</v>
      </c>
      <c r="N1509" s="5"/>
    </row>
    <row r="1510" spans="1:15" ht="11.25" customHeight="1" x14ac:dyDescent="0.2">
      <c r="A1510" s="10" t="str">
        <f t="shared" si="207"/>
        <v>PHARMAISA - BODEGA PHARMA ISA</v>
      </c>
      <c r="B1510" s="10">
        <f t="shared" si="208"/>
        <v>120319</v>
      </c>
      <c r="C1510" s="10" t="str">
        <f t="shared" si="209"/>
        <v>FOLLETO INFORMACIÓN PACIENTE IRAZEM 10 MG X 2 COMP.</v>
      </c>
      <c r="D1510" s="10">
        <f t="shared" si="212"/>
        <v>10052016</v>
      </c>
      <c r="E1510" s="13" t="str">
        <f t="shared" si="213"/>
        <v>30/12/2060</v>
      </c>
      <c r="F1510" s="10">
        <f t="shared" si="214"/>
        <v>3000</v>
      </c>
      <c r="G1510" s="1" t="str">
        <f t="shared" si="210"/>
        <v>120319PHARMAISA - BODEGA PHARMA ISA</v>
      </c>
      <c r="H1510" s="1">
        <f t="shared" si="211"/>
        <v>0</v>
      </c>
      <c r="I1510" s="1" t="str">
        <f t="shared" si="215"/>
        <v>.</v>
      </c>
      <c r="M1510" s="1">
        <v>10052016</v>
      </c>
      <c r="N1510" s="5">
        <v>58805</v>
      </c>
      <c r="O1510" s="1" t="s">
        <v>522</v>
      </c>
    </row>
    <row r="1511" spans="1:15" ht="11.25" customHeight="1" x14ac:dyDescent="0.2">
      <c r="A1511" s="10" t="str">
        <f t="shared" si="207"/>
        <v>PHARMAISA - BODEGA PHARMA ISA</v>
      </c>
      <c r="B1511" s="10">
        <f t="shared" si="208"/>
        <v>120320</v>
      </c>
      <c r="C1511" s="10" t="str">
        <f t="shared" si="209"/>
        <v>FOLLETO INFORMACIÓN PACIENTE IRAZEM 15 MG X 2 COMP.</v>
      </c>
      <c r="D1511" s="10">
        <f t="shared" si="212"/>
        <v>0</v>
      </c>
      <c r="E1511" s="13" t="str">
        <f t="shared" si="213"/>
        <v>0</v>
      </c>
      <c r="F1511" s="10" t="str">
        <f t="shared" si="214"/>
        <v/>
      </c>
      <c r="G1511" s="1" t="str">
        <f t="shared" si="210"/>
        <v>120320PHARMAISA - BODEGA PHARMA ISA</v>
      </c>
      <c r="H1511" s="1">
        <f t="shared" si="211"/>
        <v>0</v>
      </c>
      <c r="I1511" s="1">
        <f t="shared" si="215"/>
        <v>120320</v>
      </c>
      <c r="K1511" s="1" t="s">
        <v>523</v>
      </c>
      <c r="N1511" s="5"/>
    </row>
    <row r="1512" spans="1:15" ht="11.25" customHeight="1" x14ac:dyDescent="0.2">
      <c r="A1512" s="10" t="str">
        <f t="shared" si="207"/>
        <v>PHARMAISA - BODEGA PHARMA ISA</v>
      </c>
      <c r="B1512" s="10">
        <f t="shared" si="208"/>
        <v>120320</v>
      </c>
      <c r="C1512" s="10" t="str">
        <f t="shared" si="209"/>
        <v>FOLLETO INFORMACIÓN PACIENTE IRAZEM 15 MG X 2 COMP.</v>
      </c>
      <c r="D1512" s="10">
        <f t="shared" si="212"/>
        <v>0</v>
      </c>
      <c r="E1512" s="13" t="str">
        <f t="shared" si="213"/>
        <v>0</v>
      </c>
      <c r="F1512" s="10" t="str">
        <f t="shared" si="214"/>
        <v/>
      </c>
      <c r="G1512" s="1" t="str">
        <f t="shared" si="210"/>
        <v>120320PHARMAISA - BODEGA PHARMA ISA</v>
      </c>
      <c r="H1512" s="1" t="str">
        <f t="shared" si="211"/>
        <v>PHARMAISA - BODEGA PHARMA ISA</v>
      </c>
      <c r="I1512" s="1" t="str">
        <f t="shared" si="215"/>
        <v>.</v>
      </c>
      <c r="L1512" s="1" t="s">
        <v>512</v>
      </c>
      <c r="N1512" s="5"/>
    </row>
    <row r="1513" spans="1:15" ht="11.25" customHeight="1" x14ac:dyDescent="0.2">
      <c r="A1513" s="10" t="str">
        <f t="shared" si="207"/>
        <v>PHARMAISA - BODEGA PHARMA ISA</v>
      </c>
      <c r="B1513" s="10">
        <f t="shared" si="208"/>
        <v>120320</v>
      </c>
      <c r="C1513" s="10" t="str">
        <f t="shared" si="209"/>
        <v>FOLLETO INFORMACIÓN PACIENTE IRAZEM 15 MG X 2 COMP.</v>
      </c>
      <c r="D1513" s="10">
        <f t="shared" si="212"/>
        <v>10052016</v>
      </c>
      <c r="E1513" s="13" t="str">
        <f t="shared" si="213"/>
        <v>30/12/2060</v>
      </c>
      <c r="F1513" s="10">
        <f t="shared" si="214"/>
        <v>5000</v>
      </c>
      <c r="G1513" s="1" t="str">
        <f t="shared" si="210"/>
        <v>120320PHARMAISA - BODEGA PHARMA ISA</v>
      </c>
      <c r="H1513" s="1">
        <f t="shared" si="211"/>
        <v>0</v>
      </c>
      <c r="I1513" s="1" t="str">
        <f t="shared" si="215"/>
        <v>.</v>
      </c>
      <c r="M1513" s="1">
        <v>10052016</v>
      </c>
      <c r="N1513" s="5">
        <v>58805</v>
      </c>
      <c r="O1513" s="1" t="s">
        <v>516</v>
      </c>
    </row>
    <row r="1514" spans="1:15" ht="11.25" customHeight="1" x14ac:dyDescent="0.2">
      <c r="A1514" s="10" t="str">
        <f t="shared" si="207"/>
        <v>PHARMAISA - BODEGA PHARMA ISA</v>
      </c>
      <c r="B1514" s="10">
        <f t="shared" si="208"/>
        <v>120321</v>
      </c>
      <c r="C1514" s="10" t="str">
        <f t="shared" si="209"/>
        <v>FOLLETO INFORMACIÓN PACIENTE EFUDIX 20 GR</v>
      </c>
      <c r="D1514" s="10">
        <f t="shared" si="212"/>
        <v>0</v>
      </c>
      <c r="E1514" s="13" t="str">
        <f t="shared" si="213"/>
        <v>0</v>
      </c>
      <c r="F1514" s="10" t="str">
        <f t="shared" si="214"/>
        <v/>
      </c>
      <c r="G1514" s="1" t="str">
        <f t="shared" si="210"/>
        <v>120321PHARMAISA - BODEGA PHARMA ISA</v>
      </c>
      <c r="H1514" s="1">
        <f t="shared" si="211"/>
        <v>0</v>
      </c>
      <c r="I1514" s="1">
        <f t="shared" si="215"/>
        <v>120321</v>
      </c>
      <c r="K1514" s="1" t="s">
        <v>524</v>
      </c>
      <c r="N1514" s="5"/>
    </row>
    <row r="1515" spans="1:15" ht="11.25" customHeight="1" x14ac:dyDescent="0.2">
      <c r="A1515" s="10" t="str">
        <f t="shared" si="207"/>
        <v>PHARMAISA - BODEGA PHARMA ISA</v>
      </c>
      <c r="B1515" s="10">
        <f t="shared" si="208"/>
        <v>120321</v>
      </c>
      <c r="C1515" s="10" t="str">
        <f t="shared" si="209"/>
        <v>FOLLETO INFORMACIÓN PACIENTE EFUDIX 20 GR</v>
      </c>
      <c r="D1515" s="10">
        <f t="shared" si="212"/>
        <v>0</v>
      </c>
      <c r="E1515" s="13" t="str">
        <f t="shared" si="213"/>
        <v>0</v>
      </c>
      <c r="F1515" s="10" t="str">
        <f t="shared" si="214"/>
        <v/>
      </c>
      <c r="G1515" s="1" t="str">
        <f t="shared" si="210"/>
        <v>120321PHARMAISA - BODEGA PHARMA ISA</v>
      </c>
      <c r="H1515" s="1" t="str">
        <f t="shared" si="211"/>
        <v>PHARMAISA - BODEGA PHARMA ISA</v>
      </c>
      <c r="I1515" s="1" t="str">
        <f t="shared" si="215"/>
        <v>.</v>
      </c>
      <c r="L1515" s="1" t="s">
        <v>512</v>
      </c>
      <c r="N1515" s="5"/>
    </row>
    <row r="1516" spans="1:15" ht="11.25" customHeight="1" x14ac:dyDescent="0.2">
      <c r="A1516" s="10" t="str">
        <f t="shared" si="207"/>
        <v>PHARMAISA - BODEGA PHARMA ISA</v>
      </c>
      <c r="B1516" s="10">
        <f t="shared" si="208"/>
        <v>120321</v>
      </c>
      <c r="C1516" s="10" t="str">
        <f t="shared" si="209"/>
        <v>FOLLETO INFORMACIÓN PACIENTE EFUDIX 20 GR</v>
      </c>
      <c r="D1516" s="10">
        <f t="shared" si="212"/>
        <v>1052016</v>
      </c>
      <c r="E1516" s="13" t="str">
        <f t="shared" si="213"/>
        <v>30/12/2060</v>
      </c>
      <c r="F1516" s="10">
        <f t="shared" si="214"/>
        <v>1000</v>
      </c>
      <c r="G1516" s="1" t="str">
        <f t="shared" si="210"/>
        <v>120321PHARMAISA - BODEGA PHARMA ISA</v>
      </c>
      <c r="H1516" s="1">
        <f t="shared" si="211"/>
        <v>0</v>
      </c>
      <c r="I1516" s="1" t="str">
        <f t="shared" si="215"/>
        <v>.</v>
      </c>
      <c r="M1516" s="1">
        <v>1052016</v>
      </c>
      <c r="N1516" s="5">
        <v>58805</v>
      </c>
      <c r="O1516" s="1" t="s">
        <v>260</v>
      </c>
    </row>
    <row r="1517" spans="1:15" ht="11.25" customHeight="1" x14ac:dyDescent="0.2">
      <c r="A1517" s="10" t="str">
        <f t="shared" si="207"/>
        <v>PHARMAISA - BODEGA PHARMA ISA</v>
      </c>
      <c r="B1517" s="10">
        <f t="shared" si="208"/>
        <v>120323</v>
      </c>
      <c r="C1517" s="10" t="str">
        <f t="shared" si="209"/>
        <v>ETIQUETA EFUDIX 20 GR</v>
      </c>
      <c r="D1517" s="10">
        <f t="shared" si="212"/>
        <v>0</v>
      </c>
      <c r="E1517" s="13" t="str">
        <f t="shared" si="213"/>
        <v>0</v>
      </c>
      <c r="F1517" s="10" t="str">
        <f t="shared" si="214"/>
        <v/>
      </c>
      <c r="G1517" s="1" t="str">
        <f t="shared" si="210"/>
        <v>120323PHARMAISA - BODEGA PHARMA ISA</v>
      </c>
      <c r="H1517" s="1">
        <f t="shared" si="211"/>
        <v>0</v>
      </c>
      <c r="I1517" s="1">
        <f t="shared" si="215"/>
        <v>120323</v>
      </c>
      <c r="K1517" s="1" t="s">
        <v>525</v>
      </c>
      <c r="N1517" s="5"/>
    </row>
    <row r="1518" spans="1:15" ht="11.25" customHeight="1" x14ac:dyDescent="0.2">
      <c r="A1518" s="10" t="str">
        <f t="shared" si="207"/>
        <v>PHARMAISA - BODEGA PHARMA ISA</v>
      </c>
      <c r="B1518" s="10">
        <f t="shared" si="208"/>
        <v>120323</v>
      </c>
      <c r="C1518" s="10" t="str">
        <f t="shared" si="209"/>
        <v>ETIQUETA EFUDIX 20 GR</v>
      </c>
      <c r="D1518" s="10">
        <f t="shared" si="212"/>
        <v>0</v>
      </c>
      <c r="E1518" s="13" t="str">
        <f t="shared" si="213"/>
        <v>0</v>
      </c>
      <c r="F1518" s="10" t="str">
        <f t="shared" si="214"/>
        <v/>
      </c>
      <c r="G1518" s="1" t="str">
        <f t="shared" si="210"/>
        <v>120323PHARMAISA - BODEGA PHARMA ISA</v>
      </c>
      <c r="H1518" s="1" t="str">
        <f t="shared" si="211"/>
        <v>PHARMAISA - BODEGA PHARMA ISA</v>
      </c>
      <c r="I1518" s="1" t="str">
        <f t="shared" si="215"/>
        <v>.</v>
      </c>
      <c r="L1518" s="1" t="s">
        <v>512</v>
      </c>
      <c r="N1518" s="5"/>
    </row>
    <row r="1519" spans="1:15" ht="11.25" customHeight="1" x14ac:dyDescent="0.2">
      <c r="A1519" s="10" t="str">
        <f t="shared" si="207"/>
        <v>PHARMAISA - BODEGA PHARMA ISA</v>
      </c>
      <c r="B1519" s="10">
        <f t="shared" si="208"/>
        <v>120323</v>
      </c>
      <c r="C1519" s="10" t="str">
        <f t="shared" si="209"/>
        <v>ETIQUETA EFUDIX 20 GR</v>
      </c>
      <c r="D1519" s="10">
        <f t="shared" si="212"/>
        <v>10052016</v>
      </c>
      <c r="E1519" s="13" t="str">
        <f t="shared" si="213"/>
        <v>30/12/2060</v>
      </c>
      <c r="F1519" s="10">
        <f t="shared" si="214"/>
        <v>1000</v>
      </c>
      <c r="G1519" s="1" t="str">
        <f t="shared" si="210"/>
        <v>120323PHARMAISA - BODEGA PHARMA ISA</v>
      </c>
      <c r="H1519" s="1">
        <f t="shared" si="211"/>
        <v>0</v>
      </c>
      <c r="I1519" s="1" t="str">
        <f t="shared" si="215"/>
        <v>.</v>
      </c>
      <c r="M1519" s="1">
        <v>10052016</v>
      </c>
      <c r="N1519" s="5">
        <v>58805</v>
      </c>
      <c r="O1519" s="1" t="s">
        <v>260</v>
      </c>
    </row>
    <row r="1520" spans="1:15" ht="11.25" customHeight="1" x14ac:dyDescent="0.2">
      <c r="A1520" s="10" t="str">
        <f t="shared" si="207"/>
        <v>PHARMAISA - BODEGA PHARMA ISA</v>
      </c>
      <c r="B1520" s="10">
        <f t="shared" si="208"/>
        <v>120324</v>
      </c>
      <c r="C1520" s="10" t="str">
        <f t="shared" si="209"/>
        <v>ETIQUETA CODIGO BARRA DAIVOBET ÜNGUENTO 30 G</v>
      </c>
      <c r="D1520" s="10">
        <f t="shared" si="212"/>
        <v>0</v>
      </c>
      <c r="E1520" s="13" t="str">
        <f t="shared" si="213"/>
        <v>0</v>
      </c>
      <c r="F1520" s="10" t="str">
        <f t="shared" si="214"/>
        <v/>
      </c>
      <c r="G1520" s="1" t="str">
        <f t="shared" si="210"/>
        <v>120324PHARMAISA - BODEGA PHARMA ISA</v>
      </c>
      <c r="H1520" s="1">
        <f t="shared" si="211"/>
        <v>0</v>
      </c>
      <c r="I1520" s="1">
        <f t="shared" si="215"/>
        <v>120324</v>
      </c>
      <c r="K1520" s="1" t="s">
        <v>526</v>
      </c>
      <c r="N1520" s="5"/>
    </row>
    <row r="1521" spans="1:15" ht="11.25" customHeight="1" x14ac:dyDescent="0.2">
      <c r="A1521" s="10" t="str">
        <f t="shared" si="207"/>
        <v>PHARMAISA - BODEGA PHARMA ISA</v>
      </c>
      <c r="B1521" s="10">
        <f t="shared" si="208"/>
        <v>120324</v>
      </c>
      <c r="C1521" s="10" t="str">
        <f t="shared" si="209"/>
        <v>ETIQUETA CODIGO BARRA DAIVOBET ÜNGUENTO 30 G</v>
      </c>
      <c r="D1521" s="10">
        <f t="shared" si="212"/>
        <v>0</v>
      </c>
      <c r="E1521" s="13" t="str">
        <f t="shared" si="213"/>
        <v>0</v>
      </c>
      <c r="F1521" s="10" t="str">
        <f t="shared" si="214"/>
        <v/>
      </c>
      <c r="G1521" s="1" t="str">
        <f t="shared" si="210"/>
        <v>120324PHARMAISA - BODEGA PHARMA ISA</v>
      </c>
      <c r="H1521" s="1" t="str">
        <f t="shared" si="211"/>
        <v>PHARMAISA - BODEGA PHARMA ISA</v>
      </c>
      <c r="I1521" s="1" t="str">
        <f t="shared" si="215"/>
        <v>.</v>
      </c>
      <c r="L1521" s="1" t="s">
        <v>512</v>
      </c>
      <c r="N1521" s="5"/>
    </row>
    <row r="1522" spans="1:15" ht="11.25" customHeight="1" x14ac:dyDescent="0.2">
      <c r="A1522" s="10" t="str">
        <f t="shared" si="207"/>
        <v>PHARMAISA - BODEGA PHARMA ISA</v>
      </c>
      <c r="B1522" s="10">
        <f t="shared" si="208"/>
        <v>120324</v>
      </c>
      <c r="C1522" s="10" t="str">
        <f t="shared" si="209"/>
        <v>ETIQUETA CODIGO BARRA DAIVOBET ÜNGUENTO 30 G</v>
      </c>
      <c r="D1522" s="10">
        <f t="shared" si="212"/>
        <v>10052016</v>
      </c>
      <c r="E1522" s="13" t="str">
        <f t="shared" si="213"/>
        <v>30/12/2060</v>
      </c>
      <c r="F1522" s="10">
        <f t="shared" si="214"/>
        <v>1000</v>
      </c>
      <c r="G1522" s="1" t="str">
        <f t="shared" si="210"/>
        <v>120324PHARMAISA - BODEGA PHARMA ISA</v>
      </c>
      <c r="H1522" s="1">
        <f t="shared" si="211"/>
        <v>0</v>
      </c>
      <c r="I1522" s="1" t="str">
        <f t="shared" si="215"/>
        <v>.</v>
      </c>
      <c r="M1522" s="1">
        <v>10052016</v>
      </c>
      <c r="N1522" s="5">
        <v>58805</v>
      </c>
      <c r="O1522" s="1" t="s">
        <v>260</v>
      </c>
    </row>
    <row r="1523" spans="1:15" ht="11.25" customHeight="1" x14ac:dyDescent="0.2">
      <c r="A1523" s="10" t="str">
        <f t="shared" si="207"/>
        <v>PHARMAISA - BODEGA PHARMA ISA</v>
      </c>
      <c r="B1523" s="10">
        <f t="shared" si="208"/>
        <v>110001</v>
      </c>
      <c r="C1523" s="10" t="str">
        <f t="shared" si="209"/>
        <v>ACIDO CITRICO ANHIDRO</v>
      </c>
      <c r="D1523" s="10">
        <f t="shared" si="212"/>
        <v>0</v>
      </c>
      <c r="E1523" s="13" t="str">
        <f t="shared" si="213"/>
        <v>0</v>
      </c>
      <c r="F1523" s="10" t="str">
        <f t="shared" si="214"/>
        <v/>
      </c>
      <c r="G1523" s="1" t="str">
        <f t="shared" si="210"/>
        <v>110001PHARMAISA - BODEGA PHARMA ISA</v>
      </c>
      <c r="H1523" s="1">
        <f t="shared" si="211"/>
        <v>0</v>
      </c>
      <c r="I1523" s="1">
        <f t="shared" si="215"/>
        <v>110001</v>
      </c>
      <c r="K1523" s="1" t="s">
        <v>527</v>
      </c>
      <c r="N1523" s="5"/>
    </row>
    <row r="1524" spans="1:15" ht="11.25" customHeight="1" x14ac:dyDescent="0.2">
      <c r="A1524" s="10" t="str">
        <f t="shared" si="207"/>
        <v>BELLCOS - BODEGA BELLCOS</v>
      </c>
      <c r="B1524" s="10">
        <f t="shared" si="208"/>
        <v>110001</v>
      </c>
      <c r="C1524" s="10" t="str">
        <f t="shared" si="209"/>
        <v>ACIDO CITRICO ANHIDRO</v>
      </c>
      <c r="D1524" s="10">
        <f t="shared" si="212"/>
        <v>0</v>
      </c>
      <c r="E1524" s="13" t="str">
        <f t="shared" si="213"/>
        <v>0</v>
      </c>
      <c r="F1524" s="10" t="str">
        <f t="shared" si="214"/>
        <v/>
      </c>
      <c r="G1524" s="1" t="str">
        <f t="shared" si="210"/>
        <v>110001BELLCOS - BODEGA BELLCOS</v>
      </c>
      <c r="H1524" s="1" t="str">
        <f t="shared" si="211"/>
        <v>BELLCOS - BODEGA BELLCOS</v>
      </c>
      <c r="I1524" s="1" t="str">
        <f t="shared" si="215"/>
        <v>.</v>
      </c>
      <c r="L1524" s="1" t="s">
        <v>178</v>
      </c>
      <c r="N1524" s="5"/>
    </row>
    <row r="1525" spans="1:15" ht="11.25" customHeight="1" x14ac:dyDescent="0.2">
      <c r="A1525" s="10" t="str">
        <f t="shared" si="207"/>
        <v>BELLCOS - BODEGA BELLCOS</v>
      </c>
      <c r="B1525" s="10">
        <f t="shared" si="208"/>
        <v>110001</v>
      </c>
      <c r="C1525" s="10" t="str">
        <f t="shared" si="209"/>
        <v>ACIDO CITRICO ANHIDRO</v>
      </c>
      <c r="D1525" s="10" t="str">
        <f t="shared" si="212"/>
        <v>04176210-01</v>
      </c>
      <c r="E1525" s="13" t="str">
        <f t="shared" si="213"/>
        <v>30/4/2017</v>
      </c>
      <c r="F1525" s="10">
        <f t="shared" si="214"/>
        <v>22.5</v>
      </c>
      <c r="G1525" s="1" t="str">
        <f t="shared" si="210"/>
        <v>110001BELLCOS - BODEGA BELLCOS</v>
      </c>
      <c r="H1525" s="1">
        <f t="shared" si="211"/>
        <v>0</v>
      </c>
      <c r="I1525" s="1" t="str">
        <f t="shared" si="215"/>
        <v>.</v>
      </c>
      <c r="M1525" s="1" t="s">
        <v>528</v>
      </c>
      <c r="N1525" s="5">
        <v>42855</v>
      </c>
      <c r="O1525" s="1" t="s">
        <v>529</v>
      </c>
    </row>
    <row r="1526" spans="1:15" ht="11.25" customHeight="1" x14ac:dyDescent="0.2">
      <c r="A1526" s="10" t="str">
        <f t="shared" si="207"/>
        <v>BELLCOS - BODEGA BELLCOS</v>
      </c>
      <c r="B1526" s="10">
        <f t="shared" si="208"/>
        <v>110001</v>
      </c>
      <c r="C1526" s="10" t="str">
        <f t="shared" si="209"/>
        <v>ACIDO CITRICO ANHIDRO</v>
      </c>
      <c r="D1526" s="10" t="str">
        <f t="shared" si="212"/>
        <v>04177502-01</v>
      </c>
      <c r="E1526" s="13" t="str">
        <f t="shared" si="213"/>
        <v>30/4/2017</v>
      </c>
      <c r="F1526" s="10">
        <f t="shared" si="214"/>
        <v>23.9</v>
      </c>
      <c r="G1526" s="1" t="str">
        <f t="shared" si="210"/>
        <v>110001BELLCOS - BODEGA BELLCOS</v>
      </c>
      <c r="H1526" s="1">
        <f t="shared" si="211"/>
        <v>0</v>
      </c>
      <c r="I1526" s="1" t="str">
        <f t="shared" si="215"/>
        <v>.</v>
      </c>
      <c r="M1526" s="1" t="s">
        <v>530</v>
      </c>
      <c r="N1526" s="5">
        <v>42855</v>
      </c>
      <c r="O1526" s="1" t="s">
        <v>531</v>
      </c>
    </row>
    <row r="1527" spans="1:15" ht="11.25" customHeight="1" x14ac:dyDescent="0.2">
      <c r="A1527" s="10" t="str">
        <f t="shared" si="207"/>
        <v>BELLCOS - BODEGA BELLCOS</v>
      </c>
      <c r="B1527" s="10">
        <f t="shared" si="208"/>
        <v>110002</v>
      </c>
      <c r="C1527" s="10" t="str">
        <f t="shared" si="209"/>
        <v>ACIDO LACTICO</v>
      </c>
      <c r="D1527" s="10">
        <f t="shared" si="212"/>
        <v>0</v>
      </c>
      <c r="E1527" s="13" t="str">
        <f t="shared" si="213"/>
        <v>0</v>
      </c>
      <c r="F1527" s="10" t="str">
        <f t="shared" si="214"/>
        <v/>
      </c>
      <c r="G1527" s="1" t="str">
        <f t="shared" si="210"/>
        <v>110002BELLCOS - BODEGA BELLCOS</v>
      </c>
      <c r="H1527" s="1">
        <f t="shared" si="211"/>
        <v>0</v>
      </c>
      <c r="I1527" s="1">
        <f t="shared" si="215"/>
        <v>110002</v>
      </c>
      <c r="K1527" s="1" t="s">
        <v>532</v>
      </c>
      <c r="N1527" s="5"/>
    </row>
    <row r="1528" spans="1:15" ht="11.25" customHeight="1" x14ac:dyDescent="0.2">
      <c r="A1528" s="10" t="str">
        <f t="shared" si="207"/>
        <v>BELLCOS - BODEGA BELLCOS</v>
      </c>
      <c r="B1528" s="10">
        <f t="shared" si="208"/>
        <v>110002</v>
      </c>
      <c r="C1528" s="10" t="str">
        <f t="shared" si="209"/>
        <v>ACIDO LACTICO</v>
      </c>
      <c r="D1528" s="10">
        <f t="shared" si="212"/>
        <v>0</v>
      </c>
      <c r="E1528" s="13" t="str">
        <f t="shared" si="213"/>
        <v>0</v>
      </c>
      <c r="F1528" s="10" t="str">
        <f t="shared" si="214"/>
        <v/>
      </c>
      <c r="G1528" s="1" t="str">
        <f t="shared" si="210"/>
        <v>110002BELLCOS - BODEGA BELLCOS</v>
      </c>
      <c r="H1528" s="1" t="str">
        <f t="shared" si="211"/>
        <v>BELLCOS - BODEGA BELLCOS</v>
      </c>
      <c r="I1528" s="1" t="str">
        <f t="shared" si="215"/>
        <v>.</v>
      </c>
      <c r="L1528" s="1" t="s">
        <v>178</v>
      </c>
      <c r="N1528" s="5"/>
    </row>
    <row r="1529" spans="1:15" ht="11.25" customHeight="1" x14ac:dyDescent="0.2">
      <c r="A1529" s="10" t="str">
        <f t="shared" si="207"/>
        <v>BELLCOS - BODEGA BELLCOS</v>
      </c>
      <c r="B1529" s="10">
        <f t="shared" si="208"/>
        <v>110002</v>
      </c>
      <c r="C1529" s="10" t="str">
        <f t="shared" si="209"/>
        <v>ACIDO LACTICO</v>
      </c>
      <c r="D1529" s="10" t="str">
        <f t="shared" si="212"/>
        <v>05176863-01</v>
      </c>
      <c r="E1529" s="13" t="str">
        <f t="shared" si="213"/>
        <v>30/5/2017</v>
      </c>
      <c r="F1529" s="10">
        <f t="shared" si="214"/>
        <v>9.6999999999999993</v>
      </c>
      <c r="G1529" s="1" t="str">
        <f t="shared" si="210"/>
        <v>110002BELLCOS - BODEGA BELLCOS</v>
      </c>
      <c r="H1529" s="1">
        <f t="shared" si="211"/>
        <v>0</v>
      </c>
      <c r="I1529" s="1" t="str">
        <f t="shared" si="215"/>
        <v>.</v>
      </c>
      <c r="M1529" s="1" t="s">
        <v>533</v>
      </c>
      <c r="N1529" s="5">
        <v>42885</v>
      </c>
      <c r="O1529" s="1" t="s">
        <v>534</v>
      </c>
    </row>
    <row r="1530" spans="1:15" ht="11.25" customHeight="1" x14ac:dyDescent="0.2">
      <c r="A1530" s="10" t="str">
        <f t="shared" si="207"/>
        <v>BELLCOS - BODEGA BELLCOS</v>
      </c>
      <c r="B1530" s="10">
        <f t="shared" si="208"/>
        <v>110002</v>
      </c>
      <c r="C1530" s="10" t="str">
        <f t="shared" si="209"/>
        <v>ACIDO LACTICO</v>
      </c>
      <c r="D1530" s="10" t="str">
        <f t="shared" si="212"/>
        <v>05177579-01</v>
      </c>
      <c r="E1530" s="13" t="str">
        <f t="shared" si="213"/>
        <v>31/5/2017</v>
      </c>
      <c r="F1530" s="10">
        <f t="shared" si="214"/>
        <v>25</v>
      </c>
      <c r="G1530" s="1" t="str">
        <f t="shared" si="210"/>
        <v>110002BELLCOS - BODEGA BELLCOS</v>
      </c>
      <c r="H1530" s="1">
        <f t="shared" si="211"/>
        <v>0</v>
      </c>
      <c r="I1530" s="1" t="str">
        <f t="shared" si="215"/>
        <v>.</v>
      </c>
      <c r="M1530" s="1" t="s">
        <v>535</v>
      </c>
      <c r="N1530" s="5">
        <v>42886</v>
      </c>
      <c r="O1530" s="1" t="s">
        <v>536</v>
      </c>
    </row>
    <row r="1531" spans="1:15" ht="11.25" customHeight="1" x14ac:dyDescent="0.2">
      <c r="A1531" s="10" t="str">
        <f t="shared" si="207"/>
        <v>BELLCOS - BODEGA BELLCOS</v>
      </c>
      <c r="B1531" s="10">
        <f t="shared" si="208"/>
        <v>110003</v>
      </c>
      <c r="C1531" s="10" t="str">
        <f t="shared" si="209"/>
        <v>ANTARON V-216</v>
      </c>
      <c r="D1531" s="10">
        <f t="shared" si="212"/>
        <v>0</v>
      </c>
      <c r="E1531" s="13" t="str">
        <f t="shared" si="213"/>
        <v>0</v>
      </c>
      <c r="F1531" s="10" t="str">
        <f t="shared" si="214"/>
        <v/>
      </c>
      <c r="G1531" s="1" t="str">
        <f t="shared" si="210"/>
        <v>110003BELLCOS - BODEGA BELLCOS</v>
      </c>
      <c r="H1531" s="1">
        <f t="shared" si="211"/>
        <v>0</v>
      </c>
      <c r="I1531" s="1">
        <f t="shared" si="215"/>
        <v>110003</v>
      </c>
      <c r="K1531" s="1" t="s">
        <v>537</v>
      </c>
      <c r="N1531" s="5"/>
    </row>
    <row r="1532" spans="1:15" ht="11.25" customHeight="1" x14ac:dyDescent="0.2">
      <c r="A1532" s="10" t="str">
        <f t="shared" si="207"/>
        <v>BELLCOS - BODEGA BELLCOS</v>
      </c>
      <c r="B1532" s="10">
        <f t="shared" si="208"/>
        <v>110003</v>
      </c>
      <c r="C1532" s="10" t="str">
        <f t="shared" si="209"/>
        <v>ANTARON V-216</v>
      </c>
      <c r="D1532" s="10">
        <f t="shared" si="212"/>
        <v>0</v>
      </c>
      <c r="E1532" s="13" t="str">
        <f t="shared" si="213"/>
        <v>0</v>
      </c>
      <c r="F1532" s="10" t="str">
        <f t="shared" si="214"/>
        <v/>
      </c>
      <c r="G1532" s="1" t="str">
        <f t="shared" si="210"/>
        <v>110003BELLCOS - BODEGA BELLCOS</v>
      </c>
      <c r="H1532" s="1" t="str">
        <f t="shared" si="211"/>
        <v>BELLCOS - BODEGA BELLCOS</v>
      </c>
      <c r="I1532" s="1" t="str">
        <f t="shared" si="215"/>
        <v>.</v>
      </c>
      <c r="L1532" s="1" t="s">
        <v>178</v>
      </c>
      <c r="N1532" s="5"/>
    </row>
    <row r="1533" spans="1:15" ht="11.25" customHeight="1" x14ac:dyDescent="0.2">
      <c r="A1533" s="10" t="str">
        <f t="shared" si="207"/>
        <v>BELLCOS - BODEGA BELLCOS</v>
      </c>
      <c r="B1533" s="10">
        <f t="shared" si="208"/>
        <v>110003</v>
      </c>
      <c r="C1533" s="10" t="str">
        <f t="shared" si="209"/>
        <v>ANTARON V-216</v>
      </c>
      <c r="D1533" s="10" t="str">
        <f t="shared" si="212"/>
        <v>05181622256-01</v>
      </c>
      <c r="E1533" s="13" t="str">
        <f t="shared" si="213"/>
        <v>30/5/2018</v>
      </c>
      <c r="F1533" s="10">
        <f t="shared" si="214"/>
        <v>68.040000000000006</v>
      </c>
      <c r="G1533" s="1" t="str">
        <f t="shared" si="210"/>
        <v>110003BELLCOS - BODEGA BELLCOS</v>
      </c>
      <c r="H1533" s="1">
        <f t="shared" si="211"/>
        <v>0</v>
      </c>
      <c r="I1533" s="1" t="str">
        <f t="shared" si="215"/>
        <v>.</v>
      </c>
      <c r="M1533" s="1" t="s">
        <v>538</v>
      </c>
      <c r="N1533" s="5">
        <v>43250</v>
      </c>
      <c r="O1533" s="1" t="s">
        <v>539</v>
      </c>
    </row>
    <row r="1534" spans="1:15" ht="11.25" customHeight="1" x14ac:dyDescent="0.2">
      <c r="A1534" s="10" t="str">
        <f t="shared" si="207"/>
        <v>BELLCOS - BODEGA BELLCOS</v>
      </c>
      <c r="B1534" s="10">
        <f t="shared" si="208"/>
        <v>110003</v>
      </c>
      <c r="C1534" s="10" t="str">
        <f t="shared" si="209"/>
        <v>ANTARON V-216</v>
      </c>
      <c r="D1534" s="10" t="str">
        <f t="shared" si="212"/>
        <v>11171519373-01</v>
      </c>
      <c r="E1534" s="13" t="str">
        <f t="shared" si="213"/>
        <v>30/11/2017</v>
      </c>
      <c r="F1534" s="10">
        <f t="shared" si="214"/>
        <v>13.70003</v>
      </c>
      <c r="G1534" s="1" t="str">
        <f t="shared" si="210"/>
        <v>110003BELLCOS - BODEGA BELLCOS</v>
      </c>
      <c r="H1534" s="1">
        <f t="shared" si="211"/>
        <v>0</v>
      </c>
      <c r="I1534" s="1" t="str">
        <f t="shared" si="215"/>
        <v>.</v>
      </c>
      <c r="M1534" s="1" t="s">
        <v>540</v>
      </c>
      <c r="N1534" s="5">
        <v>43069</v>
      </c>
      <c r="O1534" s="1" t="s">
        <v>541</v>
      </c>
    </row>
    <row r="1535" spans="1:15" ht="11.25" customHeight="1" x14ac:dyDescent="0.2">
      <c r="A1535" s="10" t="str">
        <f t="shared" si="207"/>
        <v>BELLCOS - BODEGA BELLCOS</v>
      </c>
      <c r="B1535" s="10">
        <f t="shared" si="208"/>
        <v>110004</v>
      </c>
      <c r="C1535" s="10" t="str">
        <f t="shared" si="209"/>
        <v>ARLYPON F</v>
      </c>
      <c r="D1535" s="10">
        <f t="shared" si="212"/>
        <v>0</v>
      </c>
      <c r="E1535" s="13" t="str">
        <f t="shared" si="213"/>
        <v>0</v>
      </c>
      <c r="F1535" s="10" t="str">
        <f t="shared" si="214"/>
        <v/>
      </c>
      <c r="G1535" s="1" t="str">
        <f t="shared" si="210"/>
        <v>110004BELLCOS - BODEGA BELLCOS</v>
      </c>
      <c r="H1535" s="1">
        <f t="shared" si="211"/>
        <v>0</v>
      </c>
      <c r="I1535" s="1">
        <f t="shared" si="215"/>
        <v>110004</v>
      </c>
      <c r="K1535" s="1" t="s">
        <v>542</v>
      </c>
      <c r="N1535" s="5"/>
    </row>
    <row r="1536" spans="1:15" ht="11.25" customHeight="1" x14ac:dyDescent="0.2">
      <c r="A1536" s="10" t="str">
        <f t="shared" si="207"/>
        <v>BELLCOS - BODEGA BELLCOS</v>
      </c>
      <c r="B1536" s="10">
        <f t="shared" si="208"/>
        <v>110004</v>
      </c>
      <c r="C1536" s="10" t="str">
        <f t="shared" si="209"/>
        <v>ARLYPON F</v>
      </c>
      <c r="D1536" s="10">
        <f t="shared" si="212"/>
        <v>0</v>
      </c>
      <c r="E1536" s="13" t="str">
        <f t="shared" si="213"/>
        <v>0</v>
      </c>
      <c r="F1536" s="10" t="str">
        <f t="shared" si="214"/>
        <v/>
      </c>
      <c r="G1536" s="1" t="str">
        <f t="shared" si="210"/>
        <v>110004BELLCOS - BODEGA BELLCOS</v>
      </c>
      <c r="H1536" s="1" t="str">
        <f t="shared" si="211"/>
        <v>BELLCOS - BODEGA BELLCOS</v>
      </c>
      <c r="I1536" s="1" t="str">
        <f t="shared" si="215"/>
        <v>.</v>
      </c>
      <c r="L1536" s="1" t="s">
        <v>178</v>
      </c>
      <c r="N1536" s="5"/>
    </row>
    <row r="1537" spans="1:15" ht="11.25" customHeight="1" x14ac:dyDescent="0.2">
      <c r="A1537" s="10" t="str">
        <f t="shared" si="207"/>
        <v>BELLCOS - BODEGA BELLCOS</v>
      </c>
      <c r="B1537" s="10">
        <f t="shared" si="208"/>
        <v>110004</v>
      </c>
      <c r="C1537" s="10" t="str">
        <f t="shared" si="209"/>
        <v>ARLYPON F</v>
      </c>
      <c r="D1537" s="10" t="str">
        <f t="shared" si="212"/>
        <v>071712959-06</v>
      </c>
      <c r="E1537" s="13" t="str">
        <f t="shared" si="213"/>
        <v>30/7/2017</v>
      </c>
      <c r="F1537" s="10">
        <f t="shared" si="214"/>
        <v>41.0501</v>
      </c>
      <c r="G1537" s="1" t="str">
        <f t="shared" si="210"/>
        <v>110004BELLCOS - BODEGA BELLCOS</v>
      </c>
      <c r="H1537" s="1">
        <f t="shared" si="211"/>
        <v>0</v>
      </c>
      <c r="I1537" s="1" t="str">
        <f t="shared" si="215"/>
        <v>.</v>
      </c>
      <c r="M1537" s="1" t="s">
        <v>543</v>
      </c>
      <c r="N1537" s="5">
        <v>42946</v>
      </c>
      <c r="O1537" s="1" t="s">
        <v>544</v>
      </c>
    </row>
    <row r="1538" spans="1:15" ht="11.25" customHeight="1" x14ac:dyDescent="0.2">
      <c r="A1538" s="10" t="str">
        <f t="shared" si="207"/>
        <v>BELLCOS - BODEGA BELLCOS</v>
      </c>
      <c r="B1538" s="10">
        <f t="shared" si="208"/>
        <v>110005</v>
      </c>
      <c r="C1538" s="10" t="str">
        <f t="shared" si="209"/>
        <v>BENZOATO DE SODIO</v>
      </c>
      <c r="D1538" s="10">
        <f t="shared" si="212"/>
        <v>0</v>
      </c>
      <c r="E1538" s="13" t="str">
        <f t="shared" si="213"/>
        <v>0</v>
      </c>
      <c r="F1538" s="10" t="str">
        <f t="shared" si="214"/>
        <v/>
      </c>
      <c r="G1538" s="1" t="str">
        <f t="shared" si="210"/>
        <v>110005BELLCOS - BODEGA BELLCOS</v>
      </c>
      <c r="H1538" s="1">
        <f t="shared" si="211"/>
        <v>0</v>
      </c>
      <c r="I1538" s="1">
        <f t="shared" si="215"/>
        <v>110005</v>
      </c>
      <c r="K1538" s="1" t="s">
        <v>545</v>
      </c>
      <c r="N1538" s="5"/>
    </row>
    <row r="1539" spans="1:15" ht="11.25" customHeight="1" x14ac:dyDescent="0.2">
      <c r="A1539" s="10" t="str">
        <f t="shared" si="207"/>
        <v>BELLCOS - BODEGA BELLCOS</v>
      </c>
      <c r="B1539" s="10">
        <f t="shared" si="208"/>
        <v>110005</v>
      </c>
      <c r="C1539" s="10" t="str">
        <f t="shared" si="209"/>
        <v>BENZOATO DE SODIO</v>
      </c>
      <c r="D1539" s="10">
        <f t="shared" si="212"/>
        <v>0</v>
      </c>
      <c r="E1539" s="13" t="str">
        <f t="shared" si="213"/>
        <v>0</v>
      </c>
      <c r="F1539" s="10" t="str">
        <f t="shared" si="214"/>
        <v/>
      </c>
      <c r="G1539" s="1" t="str">
        <f t="shared" si="210"/>
        <v>110005BELLCOS - BODEGA BELLCOS</v>
      </c>
      <c r="H1539" s="1" t="str">
        <f t="shared" si="211"/>
        <v>BELLCOS - BODEGA BELLCOS</v>
      </c>
      <c r="I1539" s="1" t="str">
        <f t="shared" si="215"/>
        <v>.</v>
      </c>
      <c r="L1539" s="1" t="s">
        <v>178</v>
      </c>
      <c r="N1539" s="5"/>
    </row>
    <row r="1540" spans="1:15" ht="11.25" customHeight="1" x14ac:dyDescent="0.2">
      <c r="A1540" s="10" t="str">
        <f t="shared" si="207"/>
        <v>BELLCOS - BODEGA BELLCOS</v>
      </c>
      <c r="B1540" s="10">
        <f t="shared" si="208"/>
        <v>110005</v>
      </c>
      <c r="C1540" s="10" t="str">
        <f t="shared" si="209"/>
        <v>BENZOATO DE SODIO</v>
      </c>
      <c r="D1540" s="10" t="str">
        <f t="shared" si="212"/>
        <v>04177811-01</v>
      </c>
      <c r="E1540" s="13" t="str">
        <f t="shared" si="213"/>
        <v>30/4/2017</v>
      </c>
      <c r="F1540" s="10">
        <f t="shared" si="214"/>
        <v>9.3000000000000007</v>
      </c>
      <c r="G1540" s="1" t="str">
        <f t="shared" si="210"/>
        <v>110005BELLCOS - BODEGA BELLCOS</v>
      </c>
      <c r="H1540" s="1">
        <f t="shared" si="211"/>
        <v>0</v>
      </c>
      <c r="I1540" s="1" t="str">
        <f t="shared" si="215"/>
        <v>.</v>
      </c>
      <c r="M1540" s="1" t="s">
        <v>546</v>
      </c>
      <c r="N1540" s="5">
        <v>42855</v>
      </c>
      <c r="O1540" s="1" t="s">
        <v>547</v>
      </c>
    </row>
    <row r="1541" spans="1:15" ht="11.25" customHeight="1" x14ac:dyDescent="0.2">
      <c r="A1541" s="10" t="str">
        <f t="shared" si="207"/>
        <v>BELLCOS - BODEGA BELLCOS</v>
      </c>
      <c r="B1541" s="10">
        <f t="shared" si="208"/>
        <v>110006</v>
      </c>
      <c r="C1541" s="10" t="str">
        <f t="shared" si="209"/>
        <v>CARBOPOLULTREZ 21</v>
      </c>
      <c r="D1541" s="10">
        <f t="shared" si="212"/>
        <v>0</v>
      </c>
      <c r="E1541" s="13" t="str">
        <f t="shared" si="213"/>
        <v>0</v>
      </c>
      <c r="F1541" s="10" t="str">
        <f t="shared" si="214"/>
        <v/>
      </c>
      <c r="G1541" s="1" t="str">
        <f t="shared" si="210"/>
        <v>110006BELLCOS - BODEGA BELLCOS</v>
      </c>
      <c r="H1541" s="1">
        <f t="shared" si="211"/>
        <v>0</v>
      </c>
      <c r="I1541" s="1">
        <f t="shared" si="215"/>
        <v>110006</v>
      </c>
      <c r="K1541" s="1" t="s">
        <v>548</v>
      </c>
      <c r="N1541" s="5"/>
    </row>
    <row r="1542" spans="1:15" ht="11.25" customHeight="1" x14ac:dyDescent="0.2">
      <c r="A1542" s="10" t="str">
        <f t="shared" si="207"/>
        <v>BELLCOS - BODEGA BELLCOS</v>
      </c>
      <c r="B1542" s="10">
        <f t="shared" si="208"/>
        <v>110006</v>
      </c>
      <c r="C1542" s="10" t="str">
        <f t="shared" si="209"/>
        <v>CARBOPOLULTREZ 21</v>
      </c>
      <c r="D1542" s="10">
        <f t="shared" si="212"/>
        <v>0</v>
      </c>
      <c r="E1542" s="13" t="str">
        <f t="shared" si="213"/>
        <v>0</v>
      </c>
      <c r="F1542" s="10" t="str">
        <f t="shared" si="214"/>
        <v/>
      </c>
      <c r="G1542" s="1" t="str">
        <f t="shared" si="210"/>
        <v>110006BELLCOS - BODEGA BELLCOS</v>
      </c>
      <c r="H1542" s="1" t="str">
        <f t="shared" si="211"/>
        <v>BELLCOS - BODEGA BELLCOS</v>
      </c>
      <c r="I1542" s="1" t="str">
        <f t="shared" si="215"/>
        <v>.</v>
      </c>
      <c r="L1542" s="1" t="s">
        <v>178</v>
      </c>
      <c r="N1542" s="5"/>
    </row>
    <row r="1543" spans="1:15" ht="11.25" customHeight="1" x14ac:dyDescent="0.2">
      <c r="A1543" s="10" t="str">
        <f t="shared" si="207"/>
        <v>BELLCOS - BODEGA BELLCOS</v>
      </c>
      <c r="B1543" s="10">
        <f t="shared" si="208"/>
        <v>110006</v>
      </c>
      <c r="C1543" s="10" t="str">
        <f t="shared" si="209"/>
        <v>CARBOPOLULTREZ 21</v>
      </c>
      <c r="D1543" s="10" t="str">
        <f t="shared" si="212"/>
        <v>04176202-01</v>
      </c>
      <c r="E1543" s="13" t="str">
        <f t="shared" si="213"/>
        <v>30/4/2017</v>
      </c>
      <c r="F1543" s="10">
        <f t="shared" si="214"/>
        <v>2.1</v>
      </c>
      <c r="G1543" s="1" t="str">
        <f t="shared" si="210"/>
        <v>110006BELLCOS - BODEGA BELLCOS</v>
      </c>
      <c r="H1543" s="1">
        <f t="shared" si="211"/>
        <v>0</v>
      </c>
      <c r="I1543" s="1" t="str">
        <f t="shared" si="215"/>
        <v>.</v>
      </c>
      <c r="M1543" s="1" t="s">
        <v>549</v>
      </c>
      <c r="N1543" s="5">
        <v>42855</v>
      </c>
      <c r="O1543" s="1" t="s">
        <v>550</v>
      </c>
    </row>
    <row r="1544" spans="1:15" ht="11.25" customHeight="1" x14ac:dyDescent="0.2">
      <c r="A1544" s="10" t="str">
        <f t="shared" ref="A1544:A1607" si="216">IF(H1544=0,A1543,H1544)</f>
        <v>BELLCOS - BODEGA BELLCOS</v>
      </c>
      <c r="B1544" s="10">
        <f t="shared" ref="B1544:B1607" si="217">IF(I1544=".",B1543,I1544)</f>
        <v>110006</v>
      </c>
      <c r="C1544" s="10" t="str">
        <f t="shared" ref="C1544:C1607" si="218">UPPER(IF(I1544=".",C1543,MID(K1544,13,80)))</f>
        <v>CARBOPOLULTREZ 21</v>
      </c>
      <c r="D1544" s="10" t="str">
        <f t="shared" si="212"/>
        <v>04177480-01</v>
      </c>
      <c r="E1544" s="13" t="str">
        <f t="shared" si="213"/>
        <v>30/4/2017</v>
      </c>
      <c r="F1544" s="10">
        <f t="shared" si="214"/>
        <v>20.85</v>
      </c>
      <c r="G1544" s="1" t="str">
        <f t="shared" ref="G1544:G1607" si="219">+B1544&amp;A1544</f>
        <v>110006BELLCOS - BODEGA BELLCOS</v>
      </c>
      <c r="H1544" s="1">
        <f t="shared" ref="H1544:H1607" si="220">+L1544</f>
        <v>0</v>
      </c>
      <c r="I1544" s="1" t="str">
        <f t="shared" si="215"/>
        <v>.</v>
      </c>
      <c r="M1544" s="1" t="s">
        <v>551</v>
      </c>
      <c r="N1544" s="5">
        <v>42855</v>
      </c>
      <c r="O1544" s="1" t="s">
        <v>552</v>
      </c>
    </row>
    <row r="1545" spans="1:15" ht="11.25" customHeight="1" x14ac:dyDescent="0.2">
      <c r="A1545" s="10" t="str">
        <f t="shared" si="216"/>
        <v>BELLCOS - BODEGA BELLCOS</v>
      </c>
      <c r="B1545" s="10">
        <f t="shared" si="217"/>
        <v>110007</v>
      </c>
      <c r="C1545" s="10" t="str">
        <f t="shared" si="218"/>
        <v>CERAMIDA II</v>
      </c>
      <c r="D1545" s="10">
        <f t="shared" ref="D1545:D1608" si="221">IF(IFERROR(+M1545,"")&lt;&gt;"    0/1/1900",IFERROR(+M1545,""),0)</f>
        <v>0</v>
      </c>
      <c r="E1545" s="13" t="str">
        <f t="shared" ref="E1545:E1608" si="222">IF(IFERROR(DAY(N1545)&amp;"/"&amp;MONTH(N1545)&amp;"/"&amp;YEAR(N1545),"")="0/1/1900","0",IFERROR(DAY(N1545)&amp;"/"&amp;MONTH(N1545)&amp;"/"&amp;YEAR(N1545),""))</f>
        <v>0</v>
      </c>
      <c r="F1545" s="10" t="str">
        <f t="shared" ref="F1545:F1608" si="223">IFERROR(IF($A$2&lt;N1545,VALUE(MID(O1545,1,LEN(O1545)-3)),""),"")</f>
        <v/>
      </c>
      <c r="G1545" s="1" t="str">
        <f t="shared" si="219"/>
        <v>110007BELLCOS - BODEGA BELLCOS</v>
      </c>
      <c r="H1545" s="1">
        <f t="shared" si="220"/>
        <v>0</v>
      </c>
      <c r="I1545" s="1">
        <f t="shared" ref="I1545:I1608" si="224">IFERROR(VALUE(MID(K1545,4,6)),".")</f>
        <v>110007</v>
      </c>
      <c r="K1545" s="1" t="s">
        <v>553</v>
      </c>
      <c r="N1545" s="5"/>
    </row>
    <row r="1546" spans="1:15" ht="11.25" customHeight="1" x14ac:dyDescent="0.2">
      <c r="A1546" s="10" t="str">
        <f t="shared" si="216"/>
        <v>BELLCOS - BODEGA BELLCOS</v>
      </c>
      <c r="B1546" s="10">
        <f t="shared" si="217"/>
        <v>110007</v>
      </c>
      <c r="C1546" s="10" t="str">
        <f t="shared" si="218"/>
        <v>CERAMIDA II</v>
      </c>
      <c r="D1546" s="10">
        <f t="shared" si="221"/>
        <v>0</v>
      </c>
      <c r="E1546" s="13" t="str">
        <f t="shared" si="222"/>
        <v>0</v>
      </c>
      <c r="F1546" s="10" t="str">
        <f t="shared" si="223"/>
        <v/>
      </c>
      <c r="G1546" s="1" t="str">
        <f t="shared" si="219"/>
        <v>110007BELLCOS - BODEGA BELLCOS</v>
      </c>
      <c r="H1546" s="1" t="str">
        <f t="shared" si="220"/>
        <v>BELLCOS - BODEGA BELLCOS</v>
      </c>
      <c r="I1546" s="1" t="str">
        <f t="shared" si="224"/>
        <v>.</v>
      </c>
      <c r="L1546" s="1" t="s">
        <v>178</v>
      </c>
      <c r="N1546" s="5"/>
    </row>
    <row r="1547" spans="1:15" ht="11.25" customHeight="1" x14ac:dyDescent="0.2">
      <c r="A1547" s="10" t="str">
        <f t="shared" si="216"/>
        <v>BELLCOS - BODEGA BELLCOS</v>
      </c>
      <c r="B1547" s="10">
        <f t="shared" si="217"/>
        <v>110007</v>
      </c>
      <c r="C1547" s="10" t="str">
        <f t="shared" si="218"/>
        <v>CERAMIDA II</v>
      </c>
      <c r="D1547" s="10" t="str">
        <f t="shared" si="221"/>
        <v>05181620591-01</v>
      </c>
      <c r="E1547" s="13" t="str">
        <f t="shared" si="222"/>
        <v>30/5/2018</v>
      </c>
      <c r="F1547" s="10">
        <f t="shared" si="223"/>
        <v>31.5</v>
      </c>
      <c r="G1547" s="1" t="str">
        <f t="shared" si="219"/>
        <v>110007BELLCOS - BODEGA BELLCOS</v>
      </c>
      <c r="H1547" s="1">
        <f t="shared" si="220"/>
        <v>0</v>
      </c>
      <c r="I1547" s="1" t="str">
        <f t="shared" si="224"/>
        <v>.</v>
      </c>
      <c r="M1547" s="1" t="s">
        <v>554</v>
      </c>
      <c r="N1547" s="5">
        <v>43250</v>
      </c>
      <c r="O1547" s="1" t="s">
        <v>555</v>
      </c>
    </row>
    <row r="1548" spans="1:15" ht="11.25" customHeight="1" x14ac:dyDescent="0.2">
      <c r="A1548" s="10" t="str">
        <f t="shared" si="216"/>
        <v>BELLCOS - BODEGA BELLCOS</v>
      </c>
      <c r="B1548" s="10">
        <f t="shared" si="217"/>
        <v>110008</v>
      </c>
      <c r="C1548" s="10" t="str">
        <f t="shared" si="218"/>
        <v>CETIOL CC</v>
      </c>
      <c r="D1548" s="10">
        <f t="shared" si="221"/>
        <v>0</v>
      </c>
      <c r="E1548" s="13" t="str">
        <f t="shared" si="222"/>
        <v>0</v>
      </c>
      <c r="F1548" s="10" t="str">
        <f t="shared" si="223"/>
        <v/>
      </c>
      <c r="G1548" s="1" t="str">
        <f t="shared" si="219"/>
        <v>110008BELLCOS - BODEGA BELLCOS</v>
      </c>
      <c r="H1548" s="1">
        <f t="shared" si="220"/>
        <v>0</v>
      </c>
      <c r="I1548" s="1">
        <f t="shared" si="224"/>
        <v>110008</v>
      </c>
      <c r="K1548" s="1" t="s">
        <v>556</v>
      </c>
      <c r="N1548" s="5"/>
    </row>
    <row r="1549" spans="1:15" ht="11.25" customHeight="1" x14ac:dyDescent="0.2">
      <c r="A1549" s="10" t="str">
        <f t="shared" si="216"/>
        <v>BELLCOS - BODEGA BELLCOS</v>
      </c>
      <c r="B1549" s="10">
        <f t="shared" si="217"/>
        <v>110008</v>
      </c>
      <c r="C1549" s="10" t="str">
        <f t="shared" si="218"/>
        <v>CETIOL CC</v>
      </c>
      <c r="D1549" s="10">
        <f t="shared" si="221"/>
        <v>0</v>
      </c>
      <c r="E1549" s="13" t="str">
        <f t="shared" si="222"/>
        <v>0</v>
      </c>
      <c r="F1549" s="10" t="str">
        <f t="shared" si="223"/>
        <v/>
      </c>
      <c r="G1549" s="1" t="str">
        <f t="shared" si="219"/>
        <v>110008BELLCOS - BODEGA BELLCOS</v>
      </c>
      <c r="H1549" s="1" t="str">
        <f t="shared" si="220"/>
        <v>BELLCOS - BODEGA BELLCOS</v>
      </c>
      <c r="I1549" s="1" t="str">
        <f t="shared" si="224"/>
        <v>.</v>
      </c>
      <c r="L1549" s="1" t="s">
        <v>178</v>
      </c>
      <c r="N1549" s="5"/>
    </row>
    <row r="1550" spans="1:15" ht="11.25" customHeight="1" x14ac:dyDescent="0.2">
      <c r="A1550" s="10" t="str">
        <f t="shared" si="216"/>
        <v>BELLCOS - BODEGA BELLCOS</v>
      </c>
      <c r="B1550" s="10">
        <f t="shared" si="217"/>
        <v>110008</v>
      </c>
      <c r="C1550" s="10" t="str">
        <f t="shared" si="218"/>
        <v>CETIOL CC</v>
      </c>
      <c r="D1550" s="10" t="str">
        <f t="shared" si="221"/>
        <v>14460-02</v>
      </c>
      <c r="E1550" s="13" t="str">
        <f t="shared" si="222"/>
        <v>30/6/2016</v>
      </c>
      <c r="F1550" s="10">
        <f t="shared" si="223"/>
        <v>70.450199999999995</v>
      </c>
      <c r="G1550" s="1" t="str">
        <f t="shared" si="219"/>
        <v>110008BELLCOS - BODEGA BELLCOS</v>
      </c>
      <c r="H1550" s="1">
        <f t="shared" si="220"/>
        <v>0</v>
      </c>
      <c r="I1550" s="1" t="str">
        <f t="shared" si="224"/>
        <v>.</v>
      </c>
      <c r="M1550" s="1" t="s">
        <v>557</v>
      </c>
      <c r="N1550" s="5">
        <v>42551</v>
      </c>
      <c r="O1550" s="1" t="s">
        <v>558</v>
      </c>
    </row>
    <row r="1551" spans="1:15" ht="11.25" customHeight="1" x14ac:dyDescent="0.2">
      <c r="A1551" s="10" t="str">
        <f t="shared" si="216"/>
        <v>BELLCOS - BODEGA BELLCOS</v>
      </c>
      <c r="B1551" s="10">
        <f t="shared" si="217"/>
        <v>110009</v>
      </c>
      <c r="C1551" s="10" t="str">
        <f t="shared" si="218"/>
        <v>CETIOL J-600</v>
      </c>
      <c r="D1551" s="10">
        <f t="shared" si="221"/>
        <v>0</v>
      </c>
      <c r="E1551" s="13" t="str">
        <f t="shared" si="222"/>
        <v>0</v>
      </c>
      <c r="F1551" s="10" t="str">
        <f t="shared" si="223"/>
        <v/>
      </c>
      <c r="G1551" s="1" t="str">
        <f t="shared" si="219"/>
        <v>110009BELLCOS - BODEGA BELLCOS</v>
      </c>
      <c r="H1551" s="1">
        <f t="shared" si="220"/>
        <v>0</v>
      </c>
      <c r="I1551" s="1">
        <f t="shared" si="224"/>
        <v>110009</v>
      </c>
      <c r="K1551" s="1" t="s">
        <v>559</v>
      </c>
      <c r="N1551" s="5"/>
    </row>
    <row r="1552" spans="1:15" ht="11.25" customHeight="1" x14ac:dyDescent="0.2">
      <c r="A1552" s="10" t="str">
        <f t="shared" si="216"/>
        <v>BELLCOS - BODEGA BELLCOS</v>
      </c>
      <c r="B1552" s="10">
        <f t="shared" si="217"/>
        <v>110009</v>
      </c>
      <c r="C1552" s="10" t="str">
        <f t="shared" si="218"/>
        <v>CETIOL J-600</v>
      </c>
      <c r="D1552" s="10">
        <f t="shared" si="221"/>
        <v>0</v>
      </c>
      <c r="E1552" s="13" t="str">
        <f t="shared" si="222"/>
        <v>0</v>
      </c>
      <c r="F1552" s="10" t="str">
        <f t="shared" si="223"/>
        <v/>
      </c>
      <c r="G1552" s="1" t="str">
        <f t="shared" si="219"/>
        <v>110009BELLCOS - BODEGA BELLCOS</v>
      </c>
      <c r="H1552" s="1" t="str">
        <f t="shared" si="220"/>
        <v>BELLCOS - BODEGA BELLCOS</v>
      </c>
      <c r="I1552" s="1" t="str">
        <f t="shared" si="224"/>
        <v>.</v>
      </c>
      <c r="L1552" s="1" t="s">
        <v>178</v>
      </c>
      <c r="N1552" s="5"/>
    </row>
    <row r="1553" spans="1:15" ht="11.25" customHeight="1" x14ac:dyDescent="0.2">
      <c r="A1553" s="10" t="str">
        <f t="shared" si="216"/>
        <v>BELLCOS - BODEGA BELLCOS</v>
      </c>
      <c r="B1553" s="10">
        <f t="shared" si="217"/>
        <v>110009</v>
      </c>
      <c r="C1553" s="10" t="str">
        <f t="shared" si="218"/>
        <v>CETIOL J-600</v>
      </c>
      <c r="D1553" s="10" t="str">
        <f t="shared" si="221"/>
        <v>01181621062-01</v>
      </c>
      <c r="E1553" s="13" t="str">
        <f t="shared" si="222"/>
        <v>30/1/2018</v>
      </c>
      <c r="F1553" s="10">
        <f t="shared" si="223"/>
        <v>180</v>
      </c>
      <c r="G1553" s="1" t="str">
        <f t="shared" si="219"/>
        <v>110009BELLCOS - BODEGA BELLCOS</v>
      </c>
      <c r="H1553" s="1">
        <f t="shared" si="220"/>
        <v>0</v>
      </c>
      <c r="I1553" s="1" t="str">
        <f t="shared" si="224"/>
        <v>.</v>
      </c>
      <c r="M1553" s="1" t="s">
        <v>560</v>
      </c>
      <c r="N1553" s="5">
        <v>43130</v>
      </c>
      <c r="O1553" s="1" t="s">
        <v>561</v>
      </c>
    </row>
    <row r="1554" spans="1:15" ht="11.25" customHeight="1" x14ac:dyDescent="0.2">
      <c r="A1554" s="10" t="str">
        <f t="shared" si="216"/>
        <v>BELLCOS - BODEGA BELLCOS</v>
      </c>
      <c r="B1554" s="10">
        <f t="shared" si="217"/>
        <v>110009</v>
      </c>
      <c r="C1554" s="10" t="str">
        <f t="shared" si="218"/>
        <v>CETIOL J-600</v>
      </c>
      <c r="D1554" s="10" t="str">
        <f t="shared" si="221"/>
        <v>01181621917-01</v>
      </c>
      <c r="E1554" s="13" t="str">
        <f t="shared" si="222"/>
        <v>30/1/2018</v>
      </c>
      <c r="F1554" s="10">
        <f t="shared" si="223"/>
        <v>179.8</v>
      </c>
      <c r="G1554" s="1" t="str">
        <f t="shared" si="219"/>
        <v>110009BELLCOS - BODEGA BELLCOS</v>
      </c>
      <c r="H1554" s="1">
        <f t="shared" si="220"/>
        <v>0</v>
      </c>
      <c r="I1554" s="1" t="str">
        <f t="shared" si="224"/>
        <v>.</v>
      </c>
      <c r="M1554" s="1" t="s">
        <v>562</v>
      </c>
      <c r="N1554" s="5">
        <v>43130</v>
      </c>
      <c r="O1554" s="1" t="s">
        <v>563</v>
      </c>
    </row>
    <row r="1555" spans="1:15" ht="11.25" customHeight="1" x14ac:dyDescent="0.2">
      <c r="A1555" s="10" t="str">
        <f t="shared" si="216"/>
        <v>BELLCOS - BODEGA BELLCOS</v>
      </c>
      <c r="B1555" s="10">
        <f t="shared" si="217"/>
        <v>110009</v>
      </c>
      <c r="C1555" s="10" t="str">
        <f t="shared" si="218"/>
        <v>CETIOL J-600</v>
      </c>
      <c r="D1555" s="10" t="str">
        <f t="shared" si="221"/>
        <v>04171418713-01</v>
      </c>
      <c r="E1555" s="13" t="str">
        <f t="shared" si="222"/>
        <v>30/4/2017</v>
      </c>
      <c r="F1555" s="10">
        <f t="shared" si="223"/>
        <v>156.19999999999999</v>
      </c>
      <c r="G1555" s="1" t="str">
        <f t="shared" si="219"/>
        <v>110009BELLCOS - BODEGA BELLCOS</v>
      </c>
      <c r="H1555" s="1">
        <f t="shared" si="220"/>
        <v>0</v>
      </c>
      <c r="I1555" s="1" t="str">
        <f t="shared" si="224"/>
        <v>.</v>
      </c>
      <c r="M1555" s="1" t="s">
        <v>564</v>
      </c>
      <c r="N1555" s="5">
        <v>42855</v>
      </c>
      <c r="O1555" s="1" t="s">
        <v>565</v>
      </c>
    </row>
    <row r="1556" spans="1:15" ht="11.25" customHeight="1" x14ac:dyDescent="0.2">
      <c r="A1556" s="10" t="str">
        <f t="shared" si="216"/>
        <v>BELLCOS - BODEGA BELLCOS</v>
      </c>
      <c r="B1556" s="10">
        <f t="shared" si="217"/>
        <v>110009</v>
      </c>
      <c r="C1556" s="10" t="str">
        <f t="shared" si="218"/>
        <v>CETIOL J-600</v>
      </c>
      <c r="D1556" s="10" t="str">
        <f t="shared" si="221"/>
        <v>04171520415-01</v>
      </c>
      <c r="E1556" s="13" t="str">
        <f t="shared" si="222"/>
        <v>30/4/2017</v>
      </c>
      <c r="F1556" s="10">
        <f t="shared" si="223"/>
        <v>179.5</v>
      </c>
      <c r="G1556" s="1" t="str">
        <f t="shared" si="219"/>
        <v>110009BELLCOS - BODEGA BELLCOS</v>
      </c>
      <c r="H1556" s="1">
        <f t="shared" si="220"/>
        <v>0</v>
      </c>
      <c r="I1556" s="1" t="str">
        <f t="shared" si="224"/>
        <v>.</v>
      </c>
      <c r="M1556" s="1" t="s">
        <v>566</v>
      </c>
      <c r="N1556" s="5">
        <v>42855</v>
      </c>
      <c r="O1556" s="1" t="s">
        <v>567</v>
      </c>
    </row>
    <row r="1557" spans="1:15" ht="11.25" customHeight="1" x14ac:dyDescent="0.2">
      <c r="A1557" s="10" t="str">
        <f t="shared" si="216"/>
        <v>BELLCOS_M - BODEGA MERMAS BELLCOS</v>
      </c>
      <c r="B1557" s="10">
        <f t="shared" si="217"/>
        <v>110009</v>
      </c>
      <c r="C1557" s="10" t="str">
        <f t="shared" si="218"/>
        <v>CETIOL J-600</v>
      </c>
      <c r="D1557" s="10">
        <f t="shared" si="221"/>
        <v>0</v>
      </c>
      <c r="E1557" s="13" t="str">
        <f t="shared" si="222"/>
        <v>0</v>
      </c>
      <c r="F1557" s="10" t="str">
        <f t="shared" si="223"/>
        <v/>
      </c>
      <c r="G1557" s="1" t="str">
        <f t="shared" si="219"/>
        <v>110009BELLCOS_M - BODEGA MERMAS BELLCOS</v>
      </c>
      <c r="H1557" s="1" t="str">
        <f t="shared" si="220"/>
        <v>BELLCOS_M - BODEGA MERMAS BELLCOS</v>
      </c>
      <c r="I1557" s="1" t="str">
        <f t="shared" si="224"/>
        <v>.</v>
      </c>
      <c r="L1557" s="1" t="s">
        <v>568</v>
      </c>
      <c r="N1557" s="5"/>
    </row>
    <row r="1558" spans="1:15" ht="11.25" customHeight="1" x14ac:dyDescent="0.2">
      <c r="A1558" s="10" t="str">
        <f t="shared" si="216"/>
        <v>BELLCOS_M - BODEGA MERMAS BELLCOS</v>
      </c>
      <c r="B1558" s="10">
        <f t="shared" si="217"/>
        <v>110009</v>
      </c>
      <c r="C1558" s="10" t="str">
        <f t="shared" si="218"/>
        <v>CETIOL J-600</v>
      </c>
      <c r="D1558" s="10">
        <f t="shared" si="221"/>
        <v>1181621917</v>
      </c>
      <c r="E1558" s="13" t="str">
        <f t="shared" si="222"/>
        <v>30/1/2018</v>
      </c>
      <c r="F1558" s="10">
        <f t="shared" si="223"/>
        <v>0.2</v>
      </c>
      <c r="G1558" s="1" t="str">
        <f t="shared" si="219"/>
        <v>110009BELLCOS_M - BODEGA MERMAS BELLCOS</v>
      </c>
      <c r="H1558" s="1">
        <f t="shared" si="220"/>
        <v>0</v>
      </c>
      <c r="I1558" s="1" t="str">
        <f t="shared" si="224"/>
        <v>.</v>
      </c>
      <c r="M1558" s="1">
        <v>1181621917</v>
      </c>
      <c r="N1558" s="5">
        <v>43130</v>
      </c>
      <c r="O1558" s="1" t="s">
        <v>569</v>
      </c>
    </row>
    <row r="1559" spans="1:15" ht="11.25" customHeight="1" x14ac:dyDescent="0.2">
      <c r="A1559" s="10" t="str">
        <f t="shared" si="216"/>
        <v>DUKAY - BODEGA DUKAY</v>
      </c>
      <c r="B1559" s="10">
        <f t="shared" si="217"/>
        <v>110009</v>
      </c>
      <c r="C1559" s="10" t="str">
        <f t="shared" si="218"/>
        <v>CETIOL J-600</v>
      </c>
      <c r="D1559" s="10">
        <f t="shared" si="221"/>
        <v>0</v>
      </c>
      <c r="E1559" s="13" t="str">
        <f t="shared" si="222"/>
        <v>0</v>
      </c>
      <c r="F1559" s="10" t="str">
        <f t="shared" si="223"/>
        <v/>
      </c>
      <c r="G1559" s="1" t="str">
        <f t="shared" si="219"/>
        <v>110009DUKAY - BODEGA DUKAY</v>
      </c>
      <c r="H1559" s="1" t="str">
        <f t="shared" si="220"/>
        <v>DUKAY - BODEGA DUKAY</v>
      </c>
      <c r="I1559" s="1" t="str">
        <f t="shared" si="224"/>
        <v>.</v>
      </c>
      <c r="L1559" s="1" t="s">
        <v>361</v>
      </c>
      <c r="N1559" s="5"/>
    </row>
    <row r="1560" spans="1:15" ht="11.25" customHeight="1" x14ac:dyDescent="0.2">
      <c r="A1560" s="10" t="str">
        <f t="shared" si="216"/>
        <v>DUKAY - BODEGA DUKAY</v>
      </c>
      <c r="B1560" s="10">
        <f t="shared" si="217"/>
        <v>110009</v>
      </c>
      <c r="C1560" s="10" t="str">
        <f t="shared" si="218"/>
        <v>CETIOL J-600</v>
      </c>
      <c r="D1560" s="10">
        <f t="shared" si="221"/>
        <v>514110555</v>
      </c>
      <c r="E1560" s="13" t="str">
        <f t="shared" si="222"/>
        <v>30/10/2017</v>
      </c>
      <c r="F1560" s="10">
        <f t="shared" si="223"/>
        <v>0.2712</v>
      </c>
      <c r="G1560" s="1" t="str">
        <f t="shared" si="219"/>
        <v>110009DUKAY - BODEGA DUKAY</v>
      </c>
      <c r="H1560" s="1">
        <f t="shared" si="220"/>
        <v>0</v>
      </c>
      <c r="I1560" s="1" t="str">
        <f t="shared" si="224"/>
        <v>.</v>
      </c>
      <c r="M1560" s="1">
        <v>514110555</v>
      </c>
      <c r="N1560" s="5">
        <v>43038</v>
      </c>
      <c r="O1560" s="1" t="s">
        <v>570</v>
      </c>
    </row>
    <row r="1561" spans="1:15" ht="11.25" customHeight="1" x14ac:dyDescent="0.2">
      <c r="A1561" s="10" t="str">
        <f t="shared" si="216"/>
        <v>DUKAY - BODEGA DUKAY</v>
      </c>
      <c r="B1561" s="10">
        <f t="shared" si="217"/>
        <v>110009</v>
      </c>
      <c r="C1561" s="10" t="str">
        <f t="shared" si="218"/>
        <v>CETIOL J-600</v>
      </c>
      <c r="D1561" s="10">
        <f t="shared" si="221"/>
        <v>0</v>
      </c>
      <c r="E1561" s="13" t="str">
        <f t="shared" si="222"/>
        <v/>
      </c>
      <c r="F1561" s="10" t="str">
        <f t="shared" si="223"/>
        <v/>
      </c>
      <c r="G1561" s="1" t="str">
        <f t="shared" si="219"/>
        <v>110009DUKAY - BODEGA DUKAY</v>
      </c>
      <c r="H1561" s="1">
        <f t="shared" si="220"/>
        <v>0</v>
      </c>
      <c r="I1561" s="1" t="str">
        <f t="shared" si="224"/>
        <v>.</v>
      </c>
      <c r="K1561" s="1" t="s">
        <v>85</v>
      </c>
      <c r="N1561" s="5" t="s">
        <v>571</v>
      </c>
    </row>
    <row r="1562" spans="1:15" ht="11.25" customHeight="1" x14ac:dyDescent="0.2">
      <c r="A1562" s="10" t="str">
        <f t="shared" si="216"/>
        <v>DUKAY - BODEGA DUKAY</v>
      </c>
      <c r="B1562" s="10">
        <f t="shared" si="217"/>
        <v>110009</v>
      </c>
      <c r="C1562" s="10" t="str">
        <f t="shared" si="218"/>
        <v>CETIOL J-600</v>
      </c>
      <c r="D1562" s="10">
        <f t="shared" si="221"/>
        <v>0</v>
      </c>
      <c r="E1562" s="13" t="str">
        <f t="shared" si="222"/>
        <v>0</v>
      </c>
      <c r="F1562" s="10" t="str">
        <f t="shared" si="223"/>
        <v/>
      </c>
      <c r="G1562" s="1" t="str">
        <f t="shared" si="219"/>
        <v>110009DUKAY - BODEGA DUKAY</v>
      </c>
      <c r="H1562" s="1">
        <f t="shared" si="220"/>
        <v>0</v>
      </c>
      <c r="I1562" s="1" t="str">
        <f t="shared" si="224"/>
        <v>.</v>
      </c>
      <c r="K1562" s="1" t="s">
        <v>0</v>
      </c>
      <c r="N1562" s="5"/>
    </row>
    <row r="1563" spans="1:15" ht="11.25" customHeight="1" x14ac:dyDescent="0.2">
      <c r="A1563" s="10" t="str">
        <f t="shared" si="216"/>
        <v>DUKAY - BODEGA DUKAY</v>
      </c>
      <c r="B1563" s="10">
        <f t="shared" si="217"/>
        <v>110009</v>
      </c>
      <c r="C1563" s="10" t="str">
        <f t="shared" si="218"/>
        <v>CETIOL J-600</v>
      </c>
      <c r="D1563" s="10">
        <f t="shared" si="221"/>
        <v>0</v>
      </c>
      <c r="E1563" s="13" t="str">
        <f t="shared" si="222"/>
        <v>0</v>
      </c>
      <c r="F1563" s="10" t="str">
        <f t="shared" si="223"/>
        <v/>
      </c>
      <c r="G1563" s="1" t="str">
        <f t="shared" si="219"/>
        <v>110009DUKAY - BODEGA DUKAY</v>
      </c>
      <c r="H1563" s="1">
        <f t="shared" si="220"/>
        <v>0</v>
      </c>
      <c r="I1563" s="1" t="str">
        <f t="shared" si="224"/>
        <v>.</v>
      </c>
      <c r="K1563" s="1" t="s">
        <v>1</v>
      </c>
      <c r="N1563" s="5"/>
    </row>
    <row r="1564" spans="1:15" ht="11.25" customHeight="1" x14ac:dyDescent="0.2">
      <c r="A1564" s="10" t="str">
        <f t="shared" si="216"/>
        <v>DUKAY - BODEGA DUKAY</v>
      </c>
      <c r="B1564" s="10">
        <f t="shared" si="217"/>
        <v>110009</v>
      </c>
      <c r="C1564" s="10" t="str">
        <f t="shared" si="218"/>
        <v>CETIOL J-600</v>
      </c>
      <c r="D1564" s="10">
        <f t="shared" si="221"/>
        <v>0</v>
      </c>
      <c r="E1564" s="13" t="str">
        <f t="shared" si="222"/>
        <v>0</v>
      </c>
      <c r="F1564" s="10" t="str">
        <f t="shared" si="223"/>
        <v/>
      </c>
      <c r="G1564" s="1" t="str">
        <f t="shared" si="219"/>
        <v>110009DUKAY - BODEGA DUKAY</v>
      </c>
      <c r="H1564" s="1">
        <f t="shared" si="220"/>
        <v>0</v>
      </c>
      <c r="I1564" s="1" t="str">
        <f t="shared" si="224"/>
        <v>.</v>
      </c>
      <c r="K1564" s="1" t="s">
        <v>2</v>
      </c>
      <c r="N1564" s="5"/>
    </row>
    <row r="1565" spans="1:15" ht="11.25" customHeight="1" x14ac:dyDescent="0.2">
      <c r="A1565" s="10" t="str">
        <f t="shared" si="216"/>
        <v>Bodega</v>
      </c>
      <c r="B1565" s="10">
        <f t="shared" si="217"/>
        <v>110009</v>
      </c>
      <c r="C1565" s="10" t="str">
        <f t="shared" si="218"/>
        <v>CETIOL J-600</v>
      </c>
      <c r="D1565" s="10">
        <f t="shared" si="221"/>
        <v>0</v>
      </c>
      <c r="E1565" s="13" t="str">
        <f t="shared" si="222"/>
        <v>0</v>
      </c>
      <c r="F1565" s="10" t="str">
        <f t="shared" si="223"/>
        <v/>
      </c>
      <c r="G1565" s="1" t="str">
        <f t="shared" si="219"/>
        <v>110009Bodega</v>
      </c>
      <c r="H1565" s="1" t="str">
        <f t="shared" si="220"/>
        <v>Bodega</v>
      </c>
      <c r="I1565" s="1" t="str">
        <f t="shared" si="224"/>
        <v>.</v>
      </c>
      <c r="L1565" s="1" t="s">
        <v>4</v>
      </c>
      <c r="N1565" s="5"/>
    </row>
    <row r="1566" spans="1:15" ht="11.25" customHeight="1" x14ac:dyDescent="0.2">
      <c r="A1566" s="10" t="str">
        <f t="shared" si="216"/>
        <v>Bodega</v>
      </c>
      <c r="B1566" s="10">
        <f t="shared" si="217"/>
        <v>110009</v>
      </c>
      <c r="C1566" s="10" t="str">
        <f t="shared" si="218"/>
        <v>CETIOL J-600</v>
      </c>
      <c r="D1566" s="10" t="str">
        <f t="shared" si="221"/>
        <v>Lote</v>
      </c>
      <c r="E1566" s="13" t="str">
        <f t="shared" si="222"/>
        <v/>
      </c>
      <c r="F1566" s="10" t="str">
        <f t="shared" si="223"/>
        <v/>
      </c>
      <c r="G1566" s="1" t="str">
        <f t="shared" si="219"/>
        <v>110009Bodega</v>
      </c>
      <c r="H1566" s="1">
        <f t="shared" si="220"/>
        <v>0</v>
      </c>
      <c r="I1566" s="1" t="str">
        <f t="shared" si="224"/>
        <v>.</v>
      </c>
      <c r="M1566" s="1" t="s">
        <v>11</v>
      </c>
      <c r="N1566" s="5" t="s">
        <v>12</v>
      </c>
      <c r="O1566" s="1" t="s">
        <v>13</v>
      </c>
    </row>
    <row r="1567" spans="1:15" ht="11.25" customHeight="1" x14ac:dyDescent="0.2">
      <c r="A1567" s="10" t="str">
        <f t="shared" si="216"/>
        <v>Bodega</v>
      </c>
      <c r="B1567" s="10">
        <f t="shared" si="217"/>
        <v>110009</v>
      </c>
      <c r="C1567" s="10" t="str">
        <f t="shared" si="218"/>
        <v>CETIOL J-600</v>
      </c>
      <c r="D1567" s="10">
        <f t="shared" si="221"/>
        <v>0</v>
      </c>
      <c r="E1567" s="13" t="str">
        <f t="shared" si="222"/>
        <v>0</v>
      </c>
      <c r="F1567" s="10" t="str">
        <f t="shared" si="223"/>
        <v/>
      </c>
      <c r="G1567" s="1" t="str">
        <f t="shared" si="219"/>
        <v>110009Bodega</v>
      </c>
      <c r="H1567" s="1">
        <f t="shared" si="220"/>
        <v>0</v>
      </c>
      <c r="I1567" s="1">
        <f t="shared" si="224"/>
        <v>110009</v>
      </c>
      <c r="K1567" s="1" t="s">
        <v>559</v>
      </c>
      <c r="N1567" s="5"/>
    </row>
    <row r="1568" spans="1:15" ht="11.25" customHeight="1" x14ac:dyDescent="0.2">
      <c r="A1568" s="10" t="str">
        <f t="shared" si="216"/>
        <v>DUKAY - BODEGA DUKAY</v>
      </c>
      <c r="B1568" s="10">
        <f t="shared" si="217"/>
        <v>110009</v>
      </c>
      <c r="C1568" s="10" t="str">
        <f t="shared" si="218"/>
        <v>CETIOL J-600</v>
      </c>
      <c r="D1568" s="10">
        <f t="shared" si="221"/>
        <v>0</v>
      </c>
      <c r="E1568" s="13" t="str">
        <f t="shared" si="222"/>
        <v>0</v>
      </c>
      <c r="F1568" s="10" t="str">
        <f t="shared" si="223"/>
        <v/>
      </c>
      <c r="G1568" s="1" t="str">
        <f t="shared" si="219"/>
        <v>110009DUKAY - BODEGA DUKAY</v>
      </c>
      <c r="H1568" s="1" t="str">
        <f t="shared" si="220"/>
        <v>DUKAY - BODEGA DUKAY</v>
      </c>
      <c r="I1568" s="1" t="str">
        <f t="shared" si="224"/>
        <v>.</v>
      </c>
      <c r="L1568" s="1" t="s">
        <v>361</v>
      </c>
      <c r="N1568" s="5"/>
    </row>
    <row r="1569" spans="1:15" ht="11.25" customHeight="1" x14ac:dyDescent="0.2">
      <c r="A1569" s="10" t="str">
        <f t="shared" si="216"/>
        <v>DUKAY - BODEGA DUKAY</v>
      </c>
      <c r="B1569" s="10">
        <f t="shared" si="217"/>
        <v>110009</v>
      </c>
      <c r="C1569" s="10" t="str">
        <f t="shared" si="218"/>
        <v>CETIOL J-600</v>
      </c>
      <c r="D1569" s="10">
        <f t="shared" si="221"/>
        <v>516090022</v>
      </c>
      <c r="E1569" s="13" t="str">
        <f t="shared" si="222"/>
        <v>11/1/2018</v>
      </c>
      <c r="F1569" s="10">
        <f t="shared" si="223"/>
        <v>125.8212</v>
      </c>
      <c r="G1569" s="1" t="str">
        <f t="shared" si="219"/>
        <v>110009DUKAY - BODEGA DUKAY</v>
      </c>
      <c r="H1569" s="1">
        <f t="shared" si="220"/>
        <v>0</v>
      </c>
      <c r="I1569" s="1" t="str">
        <f t="shared" si="224"/>
        <v>.</v>
      </c>
      <c r="M1569" s="1">
        <v>516090022</v>
      </c>
      <c r="N1569" s="5">
        <v>43111</v>
      </c>
      <c r="O1569" s="1" t="s">
        <v>572</v>
      </c>
    </row>
    <row r="1570" spans="1:15" ht="11.25" customHeight="1" x14ac:dyDescent="0.2">
      <c r="A1570" s="10" t="str">
        <f t="shared" si="216"/>
        <v>DUKAY - BODEGA DUKAY</v>
      </c>
      <c r="B1570" s="10">
        <f t="shared" si="217"/>
        <v>110010</v>
      </c>
      <c r="C1570" s="10" t="str">
        <f t="shared" si="218"/>
        <v>CITHROL GMS/AS / ARLACEL 165</v>
      </c>
      <c r="D1570" s="10">
        <f t="shared" si="221"/>
        <v>0</v>
      </c>
      <c r="E1570" s="13" t="str">
        <f t="shared" si="222"/>
        <v>0</v>
      </c>
      <c r="F1570" s="10" t="str">
        <f t="shared" si="223"/>
        <v/>
      </c>
      <c r="G1570" s="1" t="str">
        <f t="shared" si="219"/>
        <v>110010DUKAY - BODEGA DUKAY</v>
      </c>
      <c r="H1570" s="1">
        <f t="shared" si="220"/>
        <v>0</v>
      </c>
      <c r="I1570" s="1">
        <f t="shared" si="224"/>
        <v>110010</v>
      </c>
      <c r="K1570" s="1" t="s">
        <v>573</v>
      </c>
      <c r="N1570" s="5"/>
    </row>
    <row r="1571" spans="1:15" ht="11.25" customHeight="1" x14ac:dyDescent="0.2">
      <c r="A1571" s="10" t="str">
        <f t="shared" si="216"/>
        <v>BELLCOS - BODEGA BELLCOS</v>
      </c>
      <c r="B1571" s="10">
        <f t="shared" si="217"/>
        <v>110010</v>
      </c>
      <c r="C1571" s="10" t="str">
        <f t="shared" si="218"/>
        <v>CITHROL GMS/AS / ARLACEL 165</v>
      </c>
      <c r="D1571" s="10">
        <f t="shared" si="221"/>
        <v>0</v>
      </c>
      <c r="E1571" s="13" t="str">
        <f t="shared" si="222"/>
        <v>0</v>
      </c>
      <c r="F1571" s="10" t="str">
        <f t="shared" si="223"/>
        <v/>
      </c>
      <c r="G1571" s="1" t="str">
        <f t="shared" si="219"/>
        <v>110010BELLCOS - BODEGA BELLCOS</v>
      </c>
      <c r="H1571" s="1" t="str">
        <f t="shared" si="220"/>
        <v>BELLCOS - BODEGA BELLCOS</v>
      </c>
      <c r="I1571" s="1" t="str">
        <f t="shared" si="224"/>
        <v>.</v>
      </c>
      <c r="L1571" s="1" t="s">
        <v>178</v>
      </c>
      <c r="N1571" s="5"/>
    </row>
    <row r="1572" spans="1:15" ht="11.25" customHeight="1" x14ac:dyDescent="0.2">
      <c r="A1572" s="10" t="str">
        <f t="shared" si="216"/>
        <v>BELLCOS - BODEGA BELLCOS</v>
      </c>
      <c r="B1572" s="10">
        <f t="shared" si="217"/>
        <v>110010</v>
      </c>
      <c r="C1572" s="10" t="str">
        <f t="shared" si="218"/>
        <v>CITHROL GMS/AS / ARLACEL 165</v>
      </c>
      <c r="D1572" s="10" t="str">
        <f t="shared" si="221"/>
        <v>02171520554-01</v>
      </c>
      <c r="E1572" s="13" t="str">
        <f t="shared" si="222"/>
        <v>28/2/2017</v>
      </c>
      <c r="F1572" s="10">
        <f t="shared" si="223"/>
        <v>50</v>
      </c>
      <c r="G1572" s="1" t="str">
        <f t="shared" si="219"/>
        <v>110010BELLCOS - BODEGA BELLCOS</v>
      </c>
      <c r="H1572" s="1">
        <f t="shared" si="220"/>
        <v>0</v>
      </c>
      <c r="I1572" s="1" t="str">
        <f t="shared" si="224"/>
        <v>.</v>
      </c>
      <c r="M1572" s="1" t="s">
        <v>574</v>
      </c>
      <c r="N1572" s="5">
        <v>42794</v>
      </c>
      <c r="O1572" s="1" t="s">
        <v>575</v>
      </c>
    </row>
    <row r="1573" spans="1:15" ht="11.25" customHeight="1" x14ac:dyDescent="0.2">
      <c r="A1573" s="10" t="str">
        <f t="shared" si="216"/>
        <v>BELLCOS - BODEGA BELLCOS</v>
      </c>
      <c r="B1573" s="10">
        <f t="shared" si="217"/>
        <v>110010</v>
      </c>
      <c r="C1573" s="10" t="str">
        <f t="shared" si="218"/>
        <v>CITHROL GMS/AS / ARLACEL 165</v>
      </c>
      <c r="D1573" s="10" t="str">
        <f t="shared" si="221"/>
        <v>03171319223-01</v>
      </c>
      <c r="E1573" s="13" t="str">
        <f t="shared" si="222"/>
        <v>30/3/2017</v>
      </c>
      <c r="F1573" s="10">
        <f t="shared" si="223"/>
        <v>13.35</v>
      </c>
      <c r="G1573" s="1" t="str">
        <f t="shared" si="219"/>
        <v>110010BELLCOS - BODEGA BELLCOS</v>
      </c>
      <c r="H1573" s="1">
        <f t="shared" si="220"/>
        <v>0</v>
      </c>
      <c r="I1573" s="1" t="str">
        <f t="shared" si="224"/>
        <v>.</v>
      </c>
      <c r="M1573" s="1" t="s">
        <v>576</v>
      </c>
      <c r="N1573" s="5">
        <v>42824</v>
      </c>
      <c r="O1573" s="1" t="s">
        <v>577</v>
      </c>
    </row>
    <row r="1574" spans="1:15" ht="11.25" customHeight="1" x14ac:dyDescent="0.2">
      <c r="A1574" s="10" t="str">
        <f t="shared" si="216"/>
        <v>BELLCOS - BODEGA BELLCOS</v>
      </c>
      <c r="B1574" s="10">
        <f t="shared" si="217"/>
        <v>110010</v>
      </c>
      <c r="C1574" s="10" t="str">
        <f t="shared" si="218"/>
        <v>CITHROL GMS/AS / ARLACEL 165</v>
      </c>
      <c r="D1574" s="10" t="str">
        <f t="shared" si="221"/>
        <v>04191621900-02</v>
      </c>
      <c r="E1574" s="13" t="str">
        <f t="shared" si="222"/>
        <v>30/4/2019</v>
      </c>
      <c r="F1574" s="10">
        <f t="shared" si="223"/>
        <v>16</v>
      </c>
      <c r="G1574" s="1" t="str">
        <f t="shared" si="219"/>
        <v>110010BELLCOS - BODEGA BELLCOS</v>
      </c>
      <c r="H1574" s="1">
        <f t="shared" si="220"/>
        <v>0</v>
      </c>
      <c r="I1574" s="1" t="str">
        <f t="shared" si="224"/>
        <v>.</v>
      </c>
      <c r="M1574" s="1" t="s">
        <v>578</v>
      </c>
      <c r="N1574" s="5">
        <v>43585</v>
      </c>
      <c r="O1574" s="1" t="s">
        <v>579</v>
      </c>
    </row>
    <row r="1575" spans="1:15" ht="11.25" customHeight="1" x14ac:dyDescent="0.2">
      <c r="A1575" s="10" t="str">
        <f t="shared" si="216"/>
        <v>BELLCOS - BODEGA BELLCOS</v>
      </c>
      <c r="B1575" s="10">
        <f t="shared" si="217"/>
        <v>110011</v>
      </c>
      <c r="C1575" s="10" t="str">
        <f t="shared" si="218"/>
        <v>COCAMIDA DEA</v>
      </c>
      <c r="D1575" s="10">
        <f t="shared" si="221"/>
        <v>0</v>
      </c>
      <c r="E1575" s="13" t="str">
        <f t="shared" si="222"/>
        <v>0</v>
      </c>
      <c r="F1575" s="10" t="str">
        <f t="shared" si="223"/>
        <v/>
      </c>
      <c r="G1575" s="1" t="str">
        <f t="shared" si="219"/>
        <v>110011BELLCOS - BODEGA BELLCOS</v>
      </c>
      <c r="H1575" s="1">
        <f t="shared" si="220"/>
        <v>0</v>
      </c>
      <c r="I1575" s="1">
        <f t="shared" si="224"/>
        <v>110011</v>
      </c>
      <c r="K1575" s="1" t="s">
        <v>580</v>
      </c>
      <c r="N1575" s="5"/>
    </row>
    <row r="1576" spans="1:15" ht="11.25" customHeight="1" x14ac:dyDescent="0.2">
      <c r="A1576" s="10" t="str">
        <f t="shared" si="216"/>
        <v>BELLCOS - BODEGA BELLCOS</v>
      </c>
      <c r="B1576" s="10">
        <f t="shared" si="217"/>
        <v>110011</v>
      </c>
      <c r="C1576" s="10" t="str">
        <f t="shared" si="218"/>
        <v>COCAMIDA DEA</v>
      </c>
      <c r="D1576" s="10">
        <f t="shared" si="221"/>
        <v>0</v>
      </c>
      <c r="E1576" s="13" t="str">
        <f t="shared" si="222"/>
        <v>0</v>
      </c>
      <c r="F1576" s="10" t="str">
        <f t="shared" si="223"/>
        <v/>
      </c>
      <c r="G1576" s="1" t="str">
        <f t="shared" si="219"/>
        <v>110011BELLCOS - BODEGA BELLCOS</v>
      </c>
      <c r="H1576" s="1" t="str">
        <f t="shared" si="220"/>
        <v>BELLCOS - BODEGA BELLCOS</v>
      </c>
      <c r="I1576" s="1" t="str">
        <f t="shared" si="224"/>
        <v>.</v>
      </c>
      <c r="L1576" s="1" t="s">
        <v>178</v>
      </c>
      <c r="N1576" s="5"/>
    </row>
    <row r="1577" spans="1:15" ht="11.25" customHeight="1" x14ac:dyDescent="0.2">
      <c r="A1577" s="10" t="str">
        <f t="shared" si="216"/>
        <v>BELLCOS - BODEGA BELLCOS</v>
      </c>
      <c r="B1577" s="10">
        <f t="shared" si="217"/>
        <v>110011</v>
      </c>
      <c r="C1577" s="10" t="str">
        <f t="shared" si="218"/>
        <v>COCAMIDA DEA</v>
      </c>
      <c r="D1577" s="10" t="str">
        <f t="shared" si="221"/>
        <v>06176873-02</v>
      </c>
      <c r="E1577" s="13" t="str">
        <f t="shared" si="222"/>
        <v>1/6/2017</v>
      </c>
      <c r="F1577" s="10">
        <f t="shared" si="223"/>
        <v>82.3</v>
      </c>
      <c r="G1577" s="1" t="str">
        <f t="shared" si="219"/>
        <v>110011BELLCOS - BODEGA BELLCOS</v>
      </c>
      <c r="H1577" s="1">
        <f t="shared" si="220"/>
        <v>0</v>
      </c>
      <c r="I1577" s="1" t="str">
        <f t="shared" si="224"/>
        <v>.</v>
      </c>
      <c r="M1577" s="1" t="s">
        <v>581</v>
      </c>
      <c r="N1577" s="5">
        <v>42887</v>
      </c>
      <c r="O1577" s="1" t="s">
        <v>582</v>
      </c>
    </row>
    <row r="1578" spans="1:15" ht="11.25" customHeight="1" x14ac:dyDescent="0.2">
      <c r="A1578" s="10" t="str">
        <f t="shared" si="216"/>
        <v>BELLCOS - BODEGA BELLCOS</v>
      </c>
      <c r="B1578" s="10">
        <f t="shared" si="217"/>
        <v>110011</v>
      </c>
      <c r="C1578" s="10" t="str">
        <f t="shared" si="218"/>
        <v>COCAMIDA DEA</v>
      </c>
      <c r="D1578" s="10" t="str">
        <f t="shared" si="221"/>
        <v>06177502-02</v>
      </c>
      <c r="E1578" s="13" t="str">
        <f t="shared" si="222"/>
        <v>30/6/2017</v>
      </c>
      <c r="F1578" s="10">
        <f t="shared" si="223"/>
        <v>179.4</v>
      </c>
      <c r="G1578" s="1" t="str">
        <f t="shared" si="219"/>
        <v>110011BELLCOS - BODEGA BELLCOS</v>
      </c>
      <c r="H1578" s="1">
        <f t="shared" si="220"/>
        <v>0</v>
      </c>
      <c r="I1578" s="1" t="str">
        <f t="shared" si="224"/>
        <v>.</v>
      </c>
      <c r="M1578" s="1" t="s">
        <v>583</v>
      </c>
      <c r="N1578" s="5">
        <v>42916</v>
      </c>
      <c r="O1578" s="1" t="s">
        <v>584</v>
      </c>
    </row>
    <row r="1579" spans="1:15" ht="11.25" customHeight="1" x14ac:dyDescent="0.2">
      <c r="A1579" s="10" t="str">
        <f t="shared" si="216"/>
        <v>BELLCOS - BODEGA BELLCOS</v>
      </c>
      <c r="B1579" s="10">
        <f t="shared" si="217"/>
        <v>110012</v>
      </c>
      <c r="C1579" s="10" t="str">
        <f t="shared" si="218"/>
        <v>CRILLET 4</v>
      </c>
      <c r="D1579" s="10">
        <f t="shared" si="221"/>
        <v>0</v>
      </c>
      <c r="E1579" s="13" t="str">
        <f t="shared" si="222"/>
        <v>0</v>
      </c>
      <c r="F1579" s="10" t="str">
        <f t="shared" si="223"/>
        <v/>
      </c>
      <c r="G1579" s="1" t="str">
        <f t="shared" si="219"/>
        <v>110012BELLCOS - BODEGA BELLCOS</v>
      </c>
      <c r="H1579" s="1">
        <f t="shared" si="220"/>
        <v>0</v>
      </c>
      <c r="I1579" s="1">
        <f t="shared" si="224"/>
        <v>110012</v>
      </c>
      <c r="K1579" s="1" t="s">
        <v>585</v>
      </c>
      <c r="N1579" s="5"/>
    </row>
    <row r="1580" spans="1:15" ht="11.25" customHeight="1" x14ac:dyDescent="0.2">
      <c r="A1580" s="10" t="str">
        <f t="shared" si="216"/>
        <v>BELLCOS - BODEGA BELLCOS</v>
      </c>
      <c r="B1580" s="10">
        <f t="shared" si="217"/>
        <v>110012</v>
      </c>
      <c r="C1580" s="10" t="str">
        <f t="shared" si="218"/>
        <v>CRILLET 4</v>
      </c>
      <c r="D1580" s="10">
        <f t="shared" si="221"/>
        <v>0</v>
      </c>
      <c r="E1580" s="13" t="str">
        <f t="shared" si="222"/>
        <v>0</v>
      </c>
      <c r="F1580" s="10" t="str">
        <f t="shared" si="223"/>
        <v/>
      </c>
      <c r="G1580" s="1" t="str">
        <f t="shared" si="219"/>
        <v>110012BELLCOS - BODEGA BELLCOS</v>
      </c>
      <c r="H1580" s="1" t="str">
        <f t="shared" si="220"/>
        <v>BELLCOS - BODEGA BELLCOS</v>
      </c>
      <c r="I1580" s="1" t="str">
        <f t="shared" si="224"/>
        <v>.</v>
      </c>
      <c r="L1580" s="1" t="s">
        <v>178</v>
      </c>
      <c r="N1580" s="5"/>
    </row>
    <row r="1581" spans="1:15" ht="11.25" customHeight="1" x14ac:dyDescent="0.2">
      <c r="A1581" s="10" t="str">
        <f t="shared" si="216"/>
        <v>BELLCOS - BODEGA BELLCOS</v>
      </c>
      <c r="B1581" s="10">
        <f t="shared" si="217"/>
        <v>110012</v>
      </c>
      <c r="C1581" s="10" t="str">
        <f t="shared" si="218"/>
        <v>CRILLET 4</v>
      </c>
      <c r="D1581" s="10" t="str">
        <f t="shared" si="221"/>
        <v>02171421062-02</v>
      </c>
      <c r="E1581" s="13" t="str">
        <f t="shared" si="222"/>
        <v>28/2/2017</v>
      </c>
      <c r="F1581" s="10">
        <f t="shared" si="223"/>
        <v>220</v>
      </c>
      <c r="G1581" s="1" t="str">
        <f t="shared" si="219"/>
        <v>110012BELLCOS - BODEGA BELLCOS</v>
      </c>
      <c r="H1581" s="1">
        <f t="shared" si="220"/>
        <v>0</v>
      </c>
      <c r="I1581" s="1" t="str">
        <f t="shared" si="224"/>
        <v>.</v>
      </c>
      <c r="M1581" s="1" t="s">
        <v>586</v>
      </c>
      <c r="N1581" s="5">
        <v>42794</v>
      </c>
      <c r="O1581" s="1" t="s">
        <v>587</v>
      </c>
    </row>
    <row r="1582" spans="1:15" ht="11.25" customHeight="1" x14ac:dyDescent="0.2">
      <c r="A1582" s="10" t="str">
        <f t="shared" si="216"/>
        <v>BELLCOS - BODEGA BELLCOS</v>
      </c>
      <c r="B1582" s="10">
        <f t="shared" si="217"/>
        <v>110012</v>
      </c>
      <c r="C1582" s="10" t="str">
        <f t="shared" si="218"/>
        <v>CRILLET 4</v>
      </c>
      <c r="D1582" s="10" t="str">
        <f t="shared" si="221"/>
        <v>08161418063-01</v>
      </c>
      <c r="E1582" s="13" t="str">
        <f t="shared" si="222"/>
        <v>30/8/2016</v>
      </c>
      <c r="F1582" s="10">
        <f t="shared" si="223"/>
        <v>92.5</v>
      </c>
      <c r="G1582" s="1" t="str">
        <f t="shared" si="219"/>
        <v>110012BELLCOS - BODEGA BELLCOS</v>
      </c>
      <c r="H1582" s="1">
        <f t="shared" si="220"/>
        <v>0</v>
      </c>
      <c r="I1582" s="1" t="str">
        <f t="shared" si="224"/>
        <v>.</v>
      </c>
      <c r="M1582" s="1" t="s">
        <v>588</v>
      </c>
      <c r="N1582" s="5">
        <v>42612</v>
      </c>
      <c r="O1582" s="1" t="s">
        <v>589</v>
      </c>
    </row>
    <row r="1583" spans="1:15" ht="11.25" customHeight="1" x14ac:dyDescent="0.2">
      <c r="A1583" s="10" t="str">
        <f t="shared" si="216"/>
        <v>DUKAY - BODEGA DUKAY</v>
      </c>
      <c r="B1583" s="10">
        <f t="shared" si="217"/>
        <v>110012</v>
      </c>
      <c r="C1583" s="10" t="str">
        <f t="shared" si="218"/>
        <v>CRILLET 4</v>
      </c>
      <c r="D1583" s="10">
        <f t="shared" si="221"/>
        <v>0</v>
      </c>
      <c r="E1583" s="13" t="str">
        <f t="shared" si="222"/>
        <v>0</v>
      </c>
      <c r="F1583" s="10" t="str">
        <f t="shared" si="223"/>
        <v/>
      </c>
      <c r="G1583" s="1" t="str">
        <f t="shared" si="219"/>
        <v>110012DUKAY - BODEGA DUKAY</v>
      </c>
      <c r="H1583" s="1" t="str">
        <f t="shared" si="220"/>
        <v>DUKAY - BODEGA DUKAY</v>
      </c>
      <c r="I1583" s="1" t="str">
        <f t="shared" si="224"/>
        <v>.</v>
      </c>
      <c r="L1583" s="1" t="s">
        <v>361</v>
      </c>
      <c r="N1583" s="5"/>
    </row>
    <row r="1584" spans="1:15" ht="11.25" customHeight="1" x14ac:dyDescent="0.2">
      <c r="A1584" s="10" t="str">
        <f t="shared" si="216"/>
        <v>DUKAY - BODEGA DUKAY</v>
      </c>
      <c r="B1584" s="10">
        <f t="shared" si="217"/>
        <v>110012</v>
      </c>
      <c r="C1584" s="10" t="str">
        <f t="shared" si="218"/>
        <v>CRILLET 4</v>
      </c>
      <c r="D1584" s="10">
        <f t="shared" si="221"/>
        <v>514110377</v>
      </c>
      <c r="E1584" s="13" t="str">
        <f t="shared" si="222"/>
        <v>30/10/2017</v>
      </c>
      <c r="F1584" s="10">
        <f t="shared" si="223"/>
        <v>151.95848000000001</v>
      </c>
      <c r="G1584" s="1" t="str">
        <f t="shared" si="219"/>
        <v>110012DUKAY - BODEGA DUKAY</v>
      </c>
      <c r="H1584" s="1">
        <f t="shared" si="220"/>
        <v>0</v>
      </c>
      <c r="I1584" s="1" t="str">
        <f t="shared" si="224"/>
        <v>.</v>
      </c>
      <c r="M1584" s="1">
        <v>514110377</v>
      </c>
      <c r="N1584" s="5">
        <v>43038</v>
      </c>
      <c r="O1584" s="1" t="s">
        <v>590</v>
      </c>
    </row>
    <row r="1585" spans="1:15" ht="11.25" customHeight="1" x14ac:dyDescent="0.2">
      <c r="A1585" s="10" t="str">
        <f t="shared" si="216"/>
        <v>DUKAY - BODEGA DUKAY</v>
      </c>
      <c r="B1585" s="10">
        <f t="shared" si="217"/>
        <v>110012</v>
      </c>
      <c r="C1585" s="10" t="str">
        <f t="shared" si="218"/>
        <v>CRILLET 4</v>
      </c>
      <c r="D1585" s="10">
        <f t="shared" si="221"/>
        <v>516070120</v>
      </c>
      <c r="E1585" s="13" t="str">
        <f t="shared" si="222"/>
        <v>24/2/2017</v>
      </c>
      <c r="F1585" s="10">
        <f t="shared" si="223"/>
        <v>201.42848000000001</v>
      </c>
      <c r="G1585" s="1" t="str">
        <f t="shared" si="219"/>
        <v>110012DUKAY - BODEGA DUKAY</v>
      </c>
      <c r="H1585" s="1">
        <f t="shared" si="220"/>
        <v>0</v>
      </c>
      <c r="I1585" s="1" t="str">
        <f t="shared" si="224"/>
        <v>.</v>
      </c>
      <c r="M1585" s="1">
        <v>516070120</v>
      </c>
      <c r="N1585" s="5">
        <v>42790</v>
      </c>
      <c r="O1585" s="1" t="s">
        <v>591</v>
      </c>
    </row>
    <row r="1586" spans="1:15" ht="11.25" customHeight="1" x14ac:dyDescent="0.2">
      <c r="A1586" s="10" t="str">
        <f t="shared" si="216"/>
        <v>DUKAY - BODEGA DUKAY</v>
      </c>
      <c r="B1586" s="10">
        <f t="shared" si="217"/>
        <v>110013</v>
      </c>
      <c r="C1586" s="10" t="str">
        <f t="shared" si="218"/>
        <v>CRODAMOL AB</v>
      </c>
      <c r="D1586" s="10">
        <f t="shared" si="221"/>
        <v>0</v>
      </c>
      <c r="E1586" s="13" t="str">
        <f t="shared" si="222"/>
        <v>0</v>
      </c>
      <c r="F1586" s="10" t="str">
        <f t="shared" si="223"/>
        <v/>
      </c>
      <c r="G1586" s="1" t="str">
        <f t="shared" si="219"/>
        <v>110013DUKAY - BODEGA DUKAY</v>
      </c>
      <c r="H1586" s="1">
        <f t="shared" si="220"/>
        <v>0</v>
      </c>
      <c r="I1586" s="1">
        <f t="shared" si="224"/>
        <v>110013</v>
      </c>
      <c r="K1586" s="1" t="s">
        <v>592</v>
      </c>
      <c r="N1586" s="5"/>
    </row>
    <row r="1587" spans="1:15" ht="11.25" customHeight="1" x14ac:dyDescent="0.2">
      <c r="A1587" s="10" t="str">
        <f t="shared" si="216"/>
        <v>BELLCOS - BODEGA BELLCOS</v>
      </c>
      <c r="B1587" s="10">
        <f t="shared" si="217"/>
        <v>110013</v>
      </c>
      <c r="C1587" s="10" t="str">
        <f t="shared" si="218"/>
        <v>CRODAMOL AB</v>
      </c>
      <c r="D1587" s="10">
        <f t="shared" si="221"/>
        <v>0</v>
      </c>
      <c r="E1587" s="13" t="str">
        <f t="shared" si="222"/>
        <v>0</v>
      </c>
      <c r="F1587" s="10" t="str">
        <f t="shared" si="223"/>
        <v/>
      </c>
      <c r="G1587" s="1" t="str">
        <f t="shared" si="219"/>
        <v>110013BELLCOS - BODEGA BELLCOS</v>
      </c>
      <c r="H1587" s="1" t="str">
        <f t="shared" si="220"/>
        <v>BELLCOS - BODEGA BELLCOS</v>
      </c>
      <c r="I1587" s="1" t="str">
        <f t="shared" si="224"/>
        <v>.</v>
      </c>
      <c r="L1587" s="1" t="s">
        <v>178</v>
      </c>
      <c r="N1587" s="5"/>
    </row>
    <row r="1588" spans="1:15" ht="11.25" customHeight="1" x14ac:dyDescent="0.2">
      <c r="A1588" s="10" t="str">
        <f t="shared" si="216"/>
        <v>BELLCOS - BODEGA BELLCOS</v>
      </c>
      <c r="B1588" s="10">
        <f t="shared" si="217"/>
        <v>110013</v>
      </c>
      <c r="C1588" s="10" t="str">
        <f t="shared" si="218"/>
        <v>CRODAMOL AB</v>
      </c>
      <c r="D1588" s="10" t="str">
        <f t="shared" si="221"/>
        <v>02171620506-01</v>
      </c>
      <c r="E1588" s="13" t="str">
        <f t="shared" si="222"/>
        <v>28/2/2017</v>
      </c>
      <c r="F1588" s="10">
        <f t="shared" si="223"/>
        <v>258.99860000000001</v>
      </c>
      <c r="G1588" s="1" t="str">
        <f t="shared" si="219"/>
        <v>110013BELLCOS - BODEGA BELLCOS</v>
      </c>
      <c r="H1588" s="1">
        <f t="shared" si="220"/>
        <v>0</v>
      </c>
      <c r="I1588" s="1" t="str">
        <f t="shared" si="224"/>
        <v>.</v>
      </c>
      <c r="M1588" s="1" t="s">
        <v>593</v>
      </c>
      <c r="N1588" s="5">
        <v>42794</v>
      </c>
      <c r="O1588" s="1" t="s">
        <v>594</v>
      </c>
    </row>
    <row r="1589" spans="1:15" ht="11.25" customHeight="1" x14ac:dyDescent="0.2">
      <c r="A1589" s="10" t="str">
        <f t="shared" si="216"/>
        <v>DUKAY - BODEGA DUKAY</v>
      </c>
      <c r="B1589" s="10">
        <f t="shared" si="217"/>
        <v>110013</v>
      </c>
      <c r="C1589" s="10" t="str">
        <f t="shared" si="218"/>
        <v>CRODAMOL AB</v>
      </c>
      <c r="D1589" s="10">
        <f t="shared" si="221"/>
        <v>0</v>
      </c>
      <c r="E1589" s="13" t="str">
        <f t="shared" si="222"/>
        <v>0</v>
      </c>
      <c r="F1589" s="10" t="str">
        <f t="shared" si="223"/>
        <v/>
      </c>
      <c r="G1589" s="1" t="str">
        <f t="shared" si="219"/>
        <v>110013DUKAY - BODEGA DUKAY</v>
      </c>
      <c r="H1589" s="1" t="str">
        <f t="shared" si="220"/>
        <v>DUKAY - BODEGA DUKAY</v>
      </c>
      <c r="I1589" s="1" t="str">
        <f t="shared" si="224"/>
        <v>.</v>
      </c>
      <c r="L1589" s="1" t="s">
        <v>361</v>
      </c>
      <c r="N1589" s="5"/>
    </row>
    <row r="1590" spans="1:15" ht="11.25" customHeight="1" x14ac:dyDescent="0.2">
      <c r="A1590" s="10" t="str">
        <f t="shared" si="216"/>
        <v>DUKAY - BODEGA DUKAY</v>
      </c>
      <c r="B1590" s="10">
        <f t="shared" si="217"/>
        <v>110013</v>
      </c>
      <c r="C1590" s="10" t="str">
        <f t="shared" si="218"/>
        <v>CRODAMOL AB</v>
      </c>
      <c r="D1590" s="10">
        <f t="shared" si="221"/>
        <v>516090668</v>
      </c>
      <c r="E1590" s="13" t="str">
        <f t="shared" si="222"/>
        <v>8/2/2017</v>
      </c>
      <c r="F1590" s="10">
        <f t="shared" si="223"/>
        <v>110.4272</v>
      </c>
      <c r="G1590" s="1" t="str">
        <f t="shared" si="219"/>
        <v>110013DUKAY - BODEGA DUKAY</v>
      </c>
      <c r="H1590" s="1">
        <f t="shared" si="220"/>
        <v>0</v>
      </c>
      <c r="I1590" s="1" t="str">
        <f t="shared" si="224"/>
        <v>.</v>
      </c>
      <c r="M1590" s="1">
        <v>516090668</v>
      </c>
      <c r="N1590" s="5">
        <v>42774</v>
      </c>
      <c r="O1590" s="1" t="s">
        <v>595</v>
      </c>
    </row>
    <row r="1591" spans="1:15" ht="11.25" customHeight="1" x14ac:dyDescent="0.2">
      <c r="A1591" s="10" t="str">
        <f t="shared" si="216"/>
        <v>DUKAY - BODEGA DUKAY</v>
      </c>
      <c r="B1591" s="10">
        <f t="shared" si="217"/>
        <v>110013</v>
      </c>
      <c r="C1591" s="10" t="str">
        <f t="shared" si="218"/>
        <v>CRODAMOL AB</v>
      </c>
      <c r="D1591" s="10">
        <f t="shared" si="221"/>
        <v>516120027</v>
      </c>
      <c r="E1591" s="13" t="str">
        <f t="shared" si="222"/>
        <v>8/2/2017</v>
      </c>
      <c r="F1591" s="10">
        <f t="shared" si="223"/>
        <v>190</v>
      </c>
      <c r="G1591" s="1" t="str">
        <f t="shared" si="219"/>
        <v>110013DUKAY - BODEGA DUKAY</v>
      </c>
      <c r="H1591" s="1">
        <f t="shared" si="220"/>
        <v>0</v>
      </c>
      <c r="I1591" s="1" t="str">
        <f t="shared" si="224"/>
        <v>.</v>
      </c>
      <c r="M1591" s="1">
        <v>516120027</v>
      </c>
      <c r="N1591" s="5">
        <v>42774</v>
      </c>
      <c r="O1591" s="1" t="s">
        <v>596</v>
      </c>
    </row>
    <row r="1592" spans="1:15" ht="11.25" customHeight="1" x14ac:dyDescent="0.2">
      <c r="A1592" s="10" t="str">
        <f t="shared" si="216"/>
        <v>DUKAY - BODEGA DUKAY</v>
      </c>
      <c r="B1592" s="10">
        <f t="shared" si="217"/>
        <v>110014</v>
      </c>
      <c r="C1592" s="10" t="str">
        <f t="shared" si="218"/>
        <v>CRODAMOL IPM</v>
      </c>
      <c r="D1592" s="10">
        <f t="shared" si="221"/>
        <v>0</v>
      </c>
      <c r="E1592" s="13" t="str">
        <f t="shared" si="222"/>
        <v>0</v>
      </c>
      <c r="F1592" s="10" t="str">
        <f t="shared" si="223"/>
        <v/>
      </c>
      <c r="G1592" s="1" t="str">
        <f t="shared" si="219"/>
        <v>110014DUKAY - BODEGA DUKAY</v>
      </c>
      <c r="H1592" s="1">
        <f t="shared" si="220"/>
        <v>0</v>
      </c>
      <c r="I1592" s="1">
        <f t="shared" si="224"/>
        <v>110014</v>
      </c>
      <c r="K1592" s="1" t="s">
        <v>597</v>
      </c>
      <c r="N1592" s="5"/>
    </row>
    <row r="1593" spans="1:15" ht="11.25" customHeight="1" x14ac:dyDescent="0.2">
      <c r="A1593" s="10" t="str">
        <f t="shared" si="216"/>
        <v>BELLCOS - BODEGA BELLCOS</v>
      </c>
      <c r="B1593" s="10">
        <f t="shared" si="217"/>
        <v>110014</v>
      </c>
      <c r="C1593" s="10" t="str">
        <f t="shared" si="218"/>
        <v>CRODAMOL IPM</v>
      </c>
      <c r="D1593" s="10">
        <f t="shared" si="221"/>
        <v>0</v>
      </c>
      <c r="E1593" s="13" t="str">
        <f t="shared" si="222"/>
        <v>0</v>
      </c>
      <c r="F1593" s="10" t="str">
        <f t="shared" si="223"/>
        <v/>
      </c>
      <c r="G1593" s="1" t="str">
        <f t="shared" si="219"/>
        <v>110014BELLCOS - BODEGA BELLCOS</v>
      </c>
      <c r="H1593" s="1" t="str">
        <f t="shared" si="220"/>
        <v>BELLCOS - BODEGA BELLCOS</v>
      </c>
      <c r="I1593" s="1" t="str">
        <f t="shared" si="224"/>
        <v>.</v>
      </c>
      <c r="L1593" s="1" t="s">
        <v>178</v>
      </c>
      <c r="N1593" s="5"/>
    </row>
    <row r="1594" spans="1:15" ht="11.25" customHeight="1" x14ac:dyDescent="0.2">
      <c r="A1594" s="10" t="str">
        <f t="shared" si="216"/>
        <v>BELLCOS - BODEGA BELLCOS</v>
      </c>
      <c r="B1594" s="10">
        <f t="shared" si="217"/>
        <v>110014</v>
      </c>
      <c r="C1594" s="10" t="str">
        <f t="shared" si="218"/>
        <v>CRODAMOL IPM</v>
      </c>
      <c r="D1594" s="10" t="str">
        <f t="shared" si="221"/>
        <v>02191620564-01</v>
      </c>
      <c r="E1594" s="13" t="str">
        <f t="shared" si="222"/>
        <v>28/2/2019</v>
      </c>
      <c r="F1594" s="10">
        <f t="shared" si="223"/>
        <v>31.6</v>
      </c>
      <c r="G1594" s="1" t="str">
        <f t="shared" si="219"/>
        <v>110014BELLCOS - BODEGA BELLCOS</v>
      </c>
      <c r="H1594" s="1">
        <f t="shared" si="220"/>
        <v>0</v>
      </c>
      <c r="I1594" s="1" t="str">
        <f t="shared" si="224"/>
        <v>.</v>
      </c>
      <c r="M1594" s="1" t="s">
        <v>598</v>
      </c>
      <c r="N1594" s="5">
        <v>43524</v>
      </c>
      <c r="O1594" s="1" t="s">
        <v>599</v>
      </c>
    </row>
    <row r="1595" spans="1:15" ht="11.25" customHeight="1" x14ac:dyDescent="0.2">
      <c r="A1595" s="10" t="str">
        <f t="shared" si="216"/>
        <v>BELLCOS - BODEGA BELLCOS</v>
      </c>
      <c r="B1595" s="10">
        <f t="shared" si="217"/>
        <v>110014</v>
      </c>
      <c r="C1595" s="10" t="str">
        <f t="shared" si="218"/>
        <v>CRODAMOL IPM</v>
      </c>
      <c r="D1595" s="10" t="str">
        <f t="shared" si="221"/>
        <v>16528-01</v>
      </c>
      <c r="E1595" s="13" t="str">
        <f t="shared" si="222"/>
        <v>30/1/2014</v>
      </c>
      <c r="F1595" s="10">
        <f t="shared" si="223"/>
        <v>10.4</v>
      </c>
      <c r="G1595" s="1" t="str">
        <f t="shared" si="219"/>
        <v>110014BELLCOS - BODEGA BELLCOS</v>
      </c>
      <c r="H1595" s="1">
        <f t="shared" si="220"/>
        <v>0</v>
      </c>
      <c r="I1595" s="1" t="str">
        <f t="shared" si="224"/>
        <v>.</v>
      </c>
      <c r="M1595" s="1" t="s">
        <v>600</v>
      </c>
      <c r="N1595" s="5">
        <v>41669</v>
      </c>
      <c r="O1595" s="1" t="s">
        <v>601</v>
      </c>
    </row>
    <row r="1596" spans="1:15" ht="11.25" customHeight="1" x14ac:dyDescent="0.2">
      <c r="A1596" s="10" t="str">
        <f t="shared" si="216"/>
        <v>BELLCOS - BODEGA BELLCOS</v>
      </c>
      <c r="B1596" s="10">
        <f t="shared" si="217"/>
        <v>110015</v>
      </c>
      <c r="C1596" s="10" t="str">
        <f t="shared" si="218"/>
        <v>CRODAMOL IPP</v>
      </c>
      <c r="D1596" s="10">
        <f t="shared" si="221"/>
        <v>0</v>
      </c>
      <c r="E1596" s="13" t="str">
        <f t="shared" si="222"/>
        <v>0</v>
      </c>
      <c r="F1596" s="10" t="str">
        <f t="shared" si="223"/>
        <v/>
      </c>
      <c r="G1596" s="1" t="str">
        <f t="shared" si="219"/>
        <v>110015BELLCOS - BODEGA BELLCOS</v>
      </c>
      <c r="H1596" s="1">
        <f t="shared" si="220"/>
        <v>0</v>
      </c>
      <c r="I1596" s="1">
        <f t="shared" si="224"/>
        <v>110015</v>
      </c>
      <c r="K1596" s="1" t="s">
        <v>602</v>
      </c>
      <c r="N1596" s="5"/>
    </row>
    <row r="1597" spans="1:15" ht="11.25" customHeight="1" x14ac:dyDescent="0.2">
      <c r="A1597" s="10" t="str">
        <f t="shared" si="216"/>
        <v>BELLCOS - BODEGA BELLCOS</v>
      </c>
      <c r="B1597" s="10">
        <f t="shared" si="217"/>
        <v>110015</v>
      </c>
      <c r="C1597" s="10" t="str">
        <f t="shared" si="218"/>
        <v>CRODAMOL IPP</v>
      </c>
      <c r="D1597" s="10">
        <f t="shared" si="221"/>
        <v>0</v>
      </c>
      <c r="E1597" s="13" t="str">
        <f t="shared" si="222"/>
        <v>0</v>
      </c>
      <c r="F1597" s="10" t="str">
        <f t="shared" si="223"/>
        <v/>
      </c>
      <c r="G1597" s="1" t="str">
        <f t="shared" si="219"/>
        <v>110015BELLCOS - BODEGA BELLCOS</v>
      </c>
      <c r="H1597" s="1" t="str">
        <f t="shared" si="220"/>
        <v>BELLCOS - BODEGA BELLCOS</v>
      </c>
      <c r="I1597" s="1" t="str">
        <f t="shared" si="224"/>
        <v>.</v>
      </c>
      <c r="L1597" s="1" t="s">
        <v>178</v>
      </c>
      <c r="N1597" s="5"/>
    </row>
    <row r="1598" spans="1:15" ht="11.25" customHeight="1" x14ac:dyDescent="0.2">
      <c r="A1598" s="10" t="str">
        <f t="shared" si="216"/>
        <v>BELLCOS - BODEGA BELLCOS</v>
      </c>
      <c r="B1598" s="10">
        <f t="shared" si="217"/>
        <v>110015</v>
      </c>
      <c r="C1598" s="10" t="str">
        <f t="shared" si="218"/>
        <v>CRODAMOL IPP</v>
      </c>
      <c r="D1598" s="10" t="str">
        <f t="shared" si="221"/>
        <v>11171520488-01</v>
      </c>
      <c r="E1598" s="13" t="str">
        <f t="shared" si="222"/>
        <v>30/11/2017</v>
      </c>
      <c r="F1598" s="10">
        <f t="shared" si="223"/>
        <v>114</v>
      </c>
      <c r="G1598" s="1" t="str">
        <f t="shared" si="219"/>
        <v>110015BELLCOS - BODEGA BELLCOS</v>
      </c>
      <c r="H1598" s="1">
        <f t="shared" si="220"/>
        <v>0</v>
      </c>
      <c r="I1598" s="1" t="str">
        <f t="shared" si="224"/>
        <v>.</v>
      </c>
      <c r="M1598" s="1" t="s">
        <v>603</v>
      </c>
      <c r="N1598" s="5">
        <v>43069</v>
      </c>
      <c r="O1598" s="1" t="s">
        <v>604</v>
      </c>
    </row>
    <row r="1599" spans="1:15" ht="11.25" customHeight="1" x14ac:dyDescent="0.2">
      <c r="A1599" s="10" t="str">
        <f t="shared" si="216"/>
        <v>BELLCOS - BODEGA BELLCOS</v>
      </c>
      <c r="B1599" s="10">
        <f t="shared" si="217"/>
        <v>110015</v>
      </c>
      <c r="C1599" s="10" t="str">
        <f t="shared" si="218"/>
        <v>CRODAMOL IPP</v>
      </c>
      <c r="D1599" s="10" t="str">
        <f t="shared" si="221"/>
        <v>2736-02</v>
      </c>
      <c r="E1599" s="13" t="str">
        <f t="shared" si="222"/>
        <v>1/5/2018</v>
      </c>
      <c r="F1599" s="10">
        <f t="shared" si="223"/>
        <v>6.8</v>
      </c>
      <c r="G1599" s="1" t="str">
        <f t="shared" si="219"/>
        <v>110015BELLCOS - BODEGA BELLCOS</v>
      </c>
      <c r="H1599" s="1">
        <f t="shared" si="220"/>
        <v>0</v>
      </c>
      <c r="I1599" s="1" t="str">
        <f t="shared" si="224"/>
        <v>.</v>
      </c>
      <c r="M1599" s="1" t="s">
        <v>605</v>
      </c>
      <c r="N1599" s="5">
        <v>43221</v>
      </c>
      <c r="O1599" s="1" t="s">
        <v>606</v>
      </c>
    </row>
    <row r="1600" spans="1:15" ht="11.25" customHeight="1" x14ac:dyDescent="0.2">
      <c r="A1600" s="10" t="str">
        <f t="shared" si="216"/>
        <v>DUKAY - BODEGA DUKAY</v>
      </c>
      <c r="B1600" s="10">
        <f t="shared" si="217"/>
        <v>110015</v>
      </c>
      <c r="C1600" s="10" t="str">
        <f t="shared" si="218"/>
        <v>CRODAMOL IPP</v>
      </c>
      <c r="D1600" s="10">
        <f t="shared" si="221"/>
        <v>0</v>
      </c>
      <c r="E1600" s="13" t="str">
        <f t="shared" si="222"/>
        <v>0</v>
      </c>
      <c r="F1600" s="10" t="str">
        <f t="shared" si="223"/>
        <v/>
      </c>
      <c r="G1600" s="1" t="str">
        <f t="shared" si="219"/>
        <v>110015DUKAY - BODEGA DUKAY</v>
      </c>
      <c r="H1600" s="1" t="str">
        <f t="shared" si="220"/>
        <v>DUKAY - BODEGA DUKAY</v>
      </c>
      <c r="I1600" s="1" t="str">
        <f t="shared" si="224"/>
        <v>.</v>
      </c>
      <c r="L1600" s="1" t="s">
        <v>361</v>
      </c>
      <c r="N1600" s="5"/>
    </row>
    <row r="1601" spans="1:15" ht="11.25" customHeight="1" x14ac:dyDescent="0.2">
      <c r="A1601" s="10" t="str">
        <f t="shared" si="216"/>
        <v>DUKAY - BODEGA DUKAY</v>
      </c>
      <c r="B1601" s="10">
        <f t="shared" si="217"/>
        <v>110015</v>
      </c>
      <c r="C1601" s="10" t="str">
        <f t="shared" si="218"/>
        <v>CRODAMOL IPP</v>
      </c>
      <c r="D1601" s="10">
        <f t="shared" si="221"/>
        <v>516110450</v>
      </c>
      <c r="E1601" s="13" t="str">
        <f t="shared" si="222"/>
        <v>9/11/2017</v>
      </c>
      <c r="F1601" s="10">
        <f t="shared" si="223"/>
        <v>39.634799999999998</v>
      </c>
      <c r="G1601" s="1" t="str">
        <f t="shared" si="219"/>
        <v>110015DUKAY - BODEGA DUKAY</v>
      </c>
      <c r="H1601" s="1">
        <f t="shared" si="220"/>
        <v>0</v>
      </c>
      <c r="I1601" s="1" t="str">
        <f t="shared" si="224"/>
        <v>.</v>
      </c>
      <c r="M1601" s="1">
        <v>516110450</v>
      </c>
      <c r="N1601" s="5">
        <v>43048</v>
      </c>
      <c r="O1601" s="1" t="s">
        <v>607</v>
      </c>
    </row>
    <row r="1602" spans="1:15" ht="11.25" customHeight="1" x14ac:dyDescent="0.2">
      <c r="A1602" s="10" t="str">
        <f t="shared" si="216"/>
        <v>DUKAY - BODEGA DUKAY</v>
      </c>
      <c r="B1602" s="10">
        <f t="shared" si="217"/>
        <v>110015</v>
      </c>
      <c r="C1602" s="10" t="str">
        <f t="shared" si="218"/>
        <v>CRODAMOL IPP</v>
      </c>
      <c r="D1602" s="10">
        <f t="shared" si="221"/>
        <v>516111158</v>
      </c>
      <c r="E1602" s="13" t="str">
        <f t="shared" si="222"/>
        <v>9/11/2017</v>
      </c>
      <c r="F1602" s="10">
        <f t="shared" si="223"/>
        <v>175</v>
      </c>
      <c r="G1602" s="1" t="str">
        <f t="shared" si="219"/>
        <v>110015DUKAY - BODEGA DUKAY</v>
      </c>
      <c r="H1602" s="1">
        <f t="shared" si="220"/>
        <v>0</v>
      </c>
      <c r="I1602" s="1" t="str">
        <f t="shared" si="224"/>
        <v>.</v>
      </c>
      <c r="M1602" s="1">
        <v>516111158</v>
      </c>
      <c r="N1602" s="5">
        <v>43048</v>
      </c>
      <c r="O1602" s="1" t="s">
        <v>608</v>
      </c>
    </row>
    <row r="1603" spans="1:15" ht="11.25" customHeight="1" x14ac:dyDescent="0.2">
      <c r="A1603" s="10" t="str">
        <f t="shared" si="216"/>
        <v>DUKAY - BODEGA DUKAY</v>
      </c>
      <c r="B1603" s="10">
        <f t="shared" si="217"/>
        <v>110015</v>
      </c>
      <c r="C1603" s="10" t="str">
        <f t="shared" si="218"/>
        <v>CRODAMOL IPP</v>
      </c>
      <c r="D1603" s="10">
        <f t="shared" si="221"/>
        <v>51620323</v>
      </c>
      <c r="E1603" s="13" t="str">
        <f t="shared" si="222"/>
        <v>9/11/2017</v>
      </c>
      <c r="F1603" s="10">
        <f t="shared" si="223"/>
        <v>2</v>
      </c>
      <c r="G1603" s="1" t="str">
        <f t="shared" si="219"/>
        <v>110015DUKAY - BODEGA DUKAY</v>
      </c>
      <c r="H1603" s="1">
        <f t="shared" si="220"/>
        <v>0</v>
      </c>
      <c r="I1603" s="1" t="str">
        <f t="shared" si="224"/>
        <v>.</v>
      </c>
      <c r="M1603" s="1">
        <v>51620323</v>
      </c>
      <c r="N1603" s="5">
        <v>43048</v>
      </c>
      <c r="O1603" s="1" t="s">
        <v>609</v>
      </c>
    </row>
    <row r="1604" spans="1:15" ht="11.25" customHeight="1" x14ac:dyDescent="0.2">
      <c r="A1604" s="10" t="str">
        <f t="shared" si="216"/>
        <v>DUKAY - BODEGA DUKAY</v>
      </c>
      <c r="B1604" s="10">
        <f t="shared" si="217"/>
        <v>110016</v>
      </c>
      <c r="C1604" s="10" t="str">
        <f t="shared" si="218"/>
        <v>CRODURET 50 SP</v>
      </c>
      <c r="D1604" s="10">
        <f t="shared" si="221"/>
        <v>0</v>
      </c>
      <c r="E1604" s="13" t="str">
        <f t="shared" si="222"/>
        <v>0</v>
      </c>
      <c r="F1604" s="10" t="str">
        <f t="shared" si="223"/>
        <v/>
      </c>
      <c r="G1604" s="1" t="str">
        <f t="shared" si="219"/>
        <v>110016DUKAY - BODEGA DUKAY</v>
      </c>
      <c r="H1604" s="1">
        <f t="shared" si="220"/>
        <v>0</v>
      </c>
      <c r="I1604" s="1">
        <f t="shared" si="224"/>
        <v>110016</v>
      </c>
      <c r="K1604" s="1" t="s">
        <v>610</v>
      </c>
      <c r="N1604" s="5"/>
    </row>
    <row r="1605" spans="1:15" ht="11.25" customHeight="1" x14ac:dyDescent="0.2">
      <c r="A1605" s="10" t="str">
        <f t="shared" si="216"/>
        <v>BELLCOS - BODEGA BELLCOS</v>
      </c>
      <c r="B1605" s="10">
        <f t="shared" si="217"/>
        <v>110016</v>
      </c>
      <c r="C1605" s="10" t="str">
        <f t="shared" si="218"/>
        <v>CRODURET 50 SP</v>
      </c>
      <c r="D1605" s="10">
        <f t="shared" si="221"/>
        <v>0</v>
      </c>
      <c r="E1605" s="13" t="str">
        <f t="shared" si="222"/>
        <v>0</v>
      </c>
      <c r="F1605" s="10" t="str">
        <f t="shared" si="223"/>
        <v/>
      </c>
      <c r="G1605" s="1" t="str">
        <f t="shared" si="219"/>
        <v>110016BELLCOS - BODEGA BELLCOS</v>
      </c>
      <c r="H1605" s="1" t="str">
        <f t="shared" si="220"/>
        <v>BELLCOS - BODEGA BELLCOS</v>
      </c>
      <c r="I1605" s="1" t="str">
        <f t="shared" si="224"/>
        <v>.</v>
      </c>
      <c r="L1605" s="1" t="s">
        <v>178</v>
      </c>
      <c r="N1605" s="5"/>
    </row>
    <row r="1606" spans="1:15" ht="11.25" customHeight="1" x14ac:dyDescent="0.2">
      <c r="A1606" s="10" t="str">
        <f t="shared" si="216"/>
        <v>BELLCOS - BODEGA BELLCOS</v>
      </c>
      <c r="B1606" s="10">
        <f t="shared" si="217"/>
        <v>110016</v>
      </c>
      <c r="C1606" s="10" t="str">
        <f t="shared" si="218"/>
        <v>CRODURET 50 SP</v>
      </c>
      <c r="D1606" s="10" t="str">
        <f t="shared" si="221"/>
        <v>01181620886-01</v>
      </c>
      <c r="E1606" s="13" t="str">
        <f t="shared" si="222"/>
        <v>30/1/2018</v>
      </c>
      <c r="F1606" s="10">
        <f t="shared" si="223"/>
        <v>44.300150000000002</v>
      </c>
      <c r="G1606" s="1" t="str">
        <f t="shared" si="219"/>
        <v>110016BELLCOS - BODEGA BELLCOS</v>
      </c>
      <c r="H1606" s="1">
        <f t="shared" si="220"/>
        <v>0</v>
      </c>
      <c r="I1606" s="1" t="str">
        <f t="shared" si="224"/>
        <v>.</v>
      </c>
      <c r="M1606" s="1" t="s">
        <v>611</v>
      </c>
      <c r="N1606" s="5">
        <v>43130</v>
      </c>
      <c r="O1606" s="1" t="s">
        <v>612</v>
      </c>
    </row>
    <row r="1607" spans="1:15" ht="11.25" customHeight="1" x14ac:dyDescent="0.2">
      <c r="A1607" s="10" t="str">
        <f t="shared" si="216"/>
        <v>BELLCOS - BODEGA BELLCOS</v>
      </c>
      <c r="B1607" s="10">
        <f t="shared" si="217"/>
        <v>110016</v>
      </c>
      <c r="C1607" s="10" t="str">
        <f t="shared" si="218"/>
        <v>CRODURET 50 SP</v>
      </c>
      <c r="D1607" s="10" t="str">
        <f t="shared" si="221"/>
        <v>01181621900-01</v>
      </c>
      <c r="E1607" s="13" t="str">
        <f t="shared" si="222"/>
        <v>30/1/2018</v>
      </c>
      <c r="F1607" s="10">
        <f t="shared" si="223"/>
        <v>150</v>
      </c>
      <c r="G1607" s="1" t="str">
        <f t="shared" si="219"/>
        <v>110016BELLCOS - BODEGA BELLCOS</v>
      </c>
      <c r="H1607" s="1">
        <f t="shared" si="220"/>
        <v>0</v>
      </c>
      <c r="I1607" s="1" t="str">
        <f t="shared" si="224"/>
        <v>.</v>
      </c>
      <c r="M1607" s="1" t="s">
        <v>613</v>
      </c>
      <c r="N1607" s="5">
        <v>43130</v>
      </c>
      <c r="O1607" s="1" t="s">
        <v>614</v>
      </c>
    </row>
    <row r="1608" spans="1:15" ht="11.25" customHeight="1" x14ac:dyDescent="0.2">
      <c r="A1608" s="10" t="str">
        <f t="shared" ref="A1608:A1671" si="225">IF(H1608=0,A1607,H1608)</f>
        <v>BELLCOS - BODEGA BELLCOS</v>
      </c>
      <c r="B1608" s="10">
        <f t="shared" ref="B1608:B1671" si="226">IF(I1608=".",B1607,I1608)</f>
        <v>110017</v>
      </c>
      <c r="C1608" s="10" t="str">
        <f t="shared" ref="C1608:C1671" si="227">UPPER(IF(I1608=".",C1607,MID(K1608,13,80)))</f>
        <v>DC 1501</v>
      </c>
      <c r="D1608" s="10">
        <f t="shared" si="221"/>
        <v>0</v>
      </c>
      <c r="E1608" s="13" t="str">
        <f t="shared" si="222"/>
        <v>0</v>
      </c>
      <c r="F1608" s="10" t="str">
        <f t="shared" si="223"/>
        <v/>
      </c>
      <c r="G1608" s="1" t="str">
        <f t="shared" ref="G1608:G1671" si="228">+B1608&amp;A1608</f>
        <v>110017BELLCOS - BODEGA BELLCOS</v>
      </c>
      <c r="H1608" s="1">
        <f t="shared" ref="H1608:H1671" si="229">+L1608</f>
        <v>0</v>
      </c>
      <c r="I1608" s="1">
        <f t="shared" si="224"/>
        <v>110017</v>
      </c>
      <c r="K1608" s="1" t="s">
        <v>615</v>
      </c>
      <c r="N1608" s="5"/>
    </row>
    <row r="1609" spans="1:15" ht="11.25" customHeight="1" x14ac:dyDescent="0.2">
      <c r="A1609" s="10" t="str">
        <f t="shared" si="225"/>
        <v>BELLCOS - BODEGA BELLCOS</v>
      </c>
      <c r="B1609" s="10">
        <f t="shared" si="226"/>
        <v>110017</v>
      </c>
      <c r="C1609" s="10" t="str">
        <f t="shared" si="227"/>
        <v>DC 1501</v>
      </c>
      <c r="D1609" s="10">
        <f t="shared" ref="D1609:D1672" si="230">IF(IFERROR(+M1609,"")&lt;&gt;"    0/1/1900",IFERROR(+M1609,""),0)</f>
        <v>0</v>
      </c>
      <c r="E1609" s="13" t="str">
        <f t="shared" ref="E1609:E1672" si="231">IF(IFERROR(DAY(N1609)&amp;"/"&amp;MONTH(N1609)&amp;"/"&amp;YEAR(N1609),"")="0/1/1900","0",IFERROR(DAY(N1609)&amp;"/"&amp;MONTH(N1609)&amp;"/"&amp;YEAR(N1609),""))</f>
        <v>0</v>
      </c>
      <c r="F1609" s="10" t="str">
        <f t="shared" ref="F1609:F1672" si="232">IFERROR(IF($A$2&lt;N1609,VALUE(MID(O1609,1,LEN(O1609)-3)),""),"")</f>
        <v/>
      </c>
      <c r="G1609" s="1" t="str">
        <f t="shared" si="228"/>
        <v>110017BELLCOS - BODEGA BELLCOS</v>
      </c>
      <c r="H1609" s="1" t="str">
        <f t="shared" si="229"/>
        <v>BELLCOS - BODEGA BELLCOS</v>
      </c>
      <c r="I1609" s="1" t="str">
        <f t="shared" ref="I1609:I1672" si="233">IFERROR(VALUE(MID(K1609,4,6)),".")</f>
        <v>.</v>
      </c>
      <c r="L1609" s="1" t="s">
        <v>178</v>
      </c>
      <c r="N1609" s="5"/>
    </row>
    <row r="1610" spans="1:15" ht="11.25" customHeight="1" x14ac:dyDescent="0.2">
      <c r="A1610" s="10" t="str">
        <f t="shared" si="225"/>
        <v>BELLCOS - BODEGA BELLCOS</v>
      </c>
      <c r="B1610" s="10">
        <f t="shared" si="226"/>
        <v>110017</v>
      </c>
      <c r="C1610" s="10" t="str">
        <f t="shared" si="227"/>
        <v>DC 1501</v>
      </c>
      <c r="D1610" s="10" t="str">
        <f t="shared" si="230"/>
        <v>041711502-02</v>
      </c>
      <c r="E1610" s="13" t="str">
        <f t="shared" si="231"/>
        <v>30/4/2017</v>
      </c>
      <c r="F1610" s="10">
        <f t="shared" si="232"/>
        <v>28.830100000000002</v>
      </c>
      <c r="G1610" s="1" t="str">
        <f t="shared" si="228"/>
        <v>110017BELLCOS - BODEGA BELLCOS</v>
      </c>
      <c r="H1610" s="1">
        <f t="shared" si="229"/>
        <v>0</v>
      </c>
      <c r="I1610" s="1" t="str">
        <f t="shared" si="233"/>
        <v>.</v>
      </c>
      <c r="M1610" s="1" t="s">
        <v>616</v>
      </c>
      <c r="N1610" s="5">
        <v>42855</v>
      </c>
      <c r="O1610" s="1" t="s">
        <v>617</v>
      </c>
    </row>
    <row r="1611" spans="1:15" ht="11.25" customHeight="1" x14ac:dyDescent="0.2">
      <c r="A1611" s="10" t="str">
        <f t="shared" si="225"/>
        <v>BELLCOS - BODEGA BELLCOS</v>
      </c>
      <c r="B1611" s="10">
        <f t="shared" si="226"/>
        <v>110017</v>
      </c>
      <c r="C1611" s="10" t="str">
        <f t="shared" si="227"/>
        <v>DC 1501</v>
      </c>
      <c r="D1611" s="10" t="str">
        <f t="shared" si="230"/>
        <v>071712201-01</v>
      </c>
      <c r="E1611" s="13" t="str">
        <f t="shared" si="231"/>
        <v>30/7/2017</v>
      </c>
      <c r="F1611" s="10">
        <f t="shared" si="232"/>
        <v>2.2799999999999998</v>
      </c>
      <c r="G1611" s="1" t="str">
        <f t="shared" si="228"/>
        <v>110017BELLCOS - BODEGA BELLCOS</v>
      </c>
      <c r="H1611" s="1">
        <f t="shared" si="229"/>
        <v>0</v>
      </c>
      <c r="I1611" s="1" t="str">
        <f t="shared" si="233"/>
        <v>.</v>
      </c>
      <c r="M1611" s="1" t="s">
        <v>618</v>
      </c>
      <c r="N1611" s="5">
        <v>42946</v>
      </c>
      <c r="O1611" s="1" t="s">
        <v>619</v>
      </c>
    </row>
    <row r="1612" spans="1:15" ht="11.25" customHeight="1" x14ac:dyDescent="0.2">
      <c r="A1612" s="10" t="str">
        <f t="shared" si="225"/>
        <v>BELLCOS - BODEGA BELLCOS</v>
      </c>
      <c r="B1612" s="10">
        <f t="shared" si="226"/>
        <v>110017</v>
      </c>
      <c r="C1612" s="10" t="str">
        <f t="shared" si="227"/>
        <v>DC 1501</v>
      </c>
      <c r="D1612" s="10" t="str">
        <f t="shared" si="230"/>
        <v>11181621842-01</v>
      </c>
      <c r="E1612" s="13" t="str">
        <f t="shared" si="231"/>
        <v>30/11/2018</v>
      </c>
      <c r="F1612" s="10">
        <f t="shared" si="232"/>
        <v>80</v>
      </c>
      <c r="G1612" s="1" t="str">
        <f t="shared" si="228"/>
        <v>110017BELLCOS - BODEGA BELLCOS</v>
      </c>
      <c r="H1612" s="1">
        <f t="shared" si="229"/>
        <v>0</v>
      </c>
      <c r="I1612" s="1" t="str">
        <f t="shared" si="233"/>
        <v>.</v>
      </c>
      <c r="M1612" s="1" t="s">
        <v>620</v>
      </c>
      <c r="N1612" s="5">
        <v>43434</v>
      </c>
      <c r="O1612" s="1" t="s">
        <v>621</v>
      </c>
    </row>
    <row r="1613" spans="1:15" ht="11.25" customHeight="1" x14ac:dyDescent="0.2">
      <c r="A1613" s="10" t="str">
        <f t="shared" si="225"/>
        <v>BELLCOS - BODEGA BELLCOS</v>
      </c>
      <c r="B1613" s="10">
        <f t="shared" si="226"/>
        <v>110018</v>
      </c>
      <c r="C1613" s="10" t="str">
        <f t="shared" si="227"/>
        <v>DC 200 FLUIDO 1.000 CP</v>
      </c>
      <c r="D1613" s="10">
        <f t="shared" si="230"/>
        <v>0</v>
      </c>
      <c r="E1613" s="13" t="str">
        <f t="shared" si="231"/>
        <v>0</v>
      </c>
      <c r="F1613" s="10" t="str">
        <f t="shared" si="232"/>
        <v/>
      </c>
      <c r="G1613" s="1" t="str">
        <f t="shared" si="228"/>
        <v>110018BELLCOS - BODEGA BELLCOS</v>
      </c>
      <c r="H1613" s="1">
        <f t="shared" si="229"/>
        <v>0</v>
      </c>
      <c r="I1613" s="1">
        <f t="shared" si="233"/>
        <v>110018</v>
      </c>
      <c r="K1613" s="1" t="s">
        <v>622</v>
      </c>
      <c r="N1613" s="5"/>
    </row>
    <row r="1614" spans="1:15" ht="11.25" customHeight="1" x14ac:dyDescent="0.2">
      <c r="A1614" s="10" t="str">
        <f t="shared" si="225"/>
        <v>BELLCOS - BODEGA BELLCOS</v>
      </c>
      <c r="B1614" s="10">
        <f t="shared" si="226"/>
        <v>110018</v>
      </c>
      <c r="C1614" s="10" t="str">
        <f t="shared" si="227"/>
        <v>DC 200 FLUIDO 1.000 CP</v>
      </c>
      <c r="D1614" s="10">
        <f t="shared" si="230"/>
        <v>0</v>
      </c>
      <c r="E1614" s="13" t="str">
        <f t="shared" si="231"/>
        <v>0</v>
      </c>
      <c r="F1614" s="10" t="str">
        <f t="shared" si="232"/>
        <v/>
      </c>
      <c r="G1614" s="1" t="str">
        <f t="shared" si="228"/>
        <v>110018BELLCOS - BODEGA BELLCOS</v>
      </c>
      <c r="H1614" s="1" t="str">
        <f t="shared" si="229"/>
        <v>BELLCOS - BODEGA BELLCOS</v>
      </c>
      <c r="I1614" s="1" t="str">
        <f t="shared" si="233"/>
        <v>.</v>
      </c>
      <c r="L1614" s="1" t="s">
        <v>178</v>
      </c>
      <c r="N1614" s="5"/>
    </row>
    <row r="1615" spans="1:15" ht="11.25" customHeight="1" x14ac:dyDescent="0.2">
      <c r="A1615" s="10" t="str">
        <f t="shared" si="225"/>
        <v>BELLCOS - BODEGA BELLCOS</v>
      </c>
      <c r="B1615" s="10">
        <f t="shared" si="226"/>
        <v>110018</v>
      </c>
      <c r="C1615" s="10" t="str">
        <f t="shared" si="227"/>
        <v>DC 200 FLUIDO 1.000 CP</v>
      </c>
      <c r="D1615" s="10" t="str">
        <f t="shared" si="230"/>
        <v>02181519772-02</v>
      </c>
      <c r="E1615" s="13" t="str">
        <f t="shared" si="231"/>
        <v>28/2/2018</v>
      </c>
      <c r="F1615" s="10">
        <f t="shared" si="232"/>
        <v>9.6000499999999995</v>
      </c>
      <c r="G1615" s="1" t="str">
        <f t="shared" si="228"/>
        <v>110018BELLCOS - BODEGA BELLCOS</v>
      </c>
      <c r="H1615" s="1">
        <f t="shared" si="229"/>
        <v>0</v>
      </c>
      <c r="I1615" s="1" t="str">
        <f t="shared" si="233"/>
        <v>.</v>
      </c>
      <c r="M1615" s="1" t="s">
        <v>623</v>
      </c>
      <c r="N1615" s="5">
        <v>43159</v>
      </c>
      <c r="O1615" s="1" t="s">
        <v>624</v>
      </c>
    </row>
    <row r="1616" spans="1:15" ht="11.25" customHeight="1" x14ac:dyDescent="0.2">
      <c r="A1616" s="10" t="str">
        <f t="shared" si="225"/>
        <v>BELLCOS - BODEGA BELLCOS</v>
      </c>
      <c r="B1616" s="10">
        <f t="shared" si="226"/>
        <v>110018</v>
      </c>
      <c r="C1616" s="10" t="str">
        <f t="shared" si="227"/>
        <v>DC 200 FLUIDO 1.000 CP</v>
      </c>
      <c r="D1616" s="10" t="str">
        <f t="shared" si="230"/>
        <v>02181519872-01</v>
      </c>
      <c r="E1616" s="13" t="str">
        <f t="shared" si="231"/>
        <v>1/2/2018</v>
      </c>
      <c r="F1616" s="10">
        <f t="shared" si="232"/>
        <v>20</v>
      </c>
      <c r="G1616" s="1" t="str">
        <f t="shared" si="228"/>
        <v>110018BELLCOS - BODEGA BELLCOS</v>
      </c>
      <c r="H1616" s="1">
        <f t="shared" si="229"/>
        <v>0</v>
      </c>
      <c r="I1616" s="1" t="str">
        <f t="shared" si="233"/>
        <v>.</v>
      </c>
      <c r="M1616" s="1" t="s">
        <v>625</v>
      </c>
      <c r="N1616" s="5">
        <v>43132</v>
      </c>
      <c r="O1616" s="1" t="s">
        <v>626</v>
      </c>
    </row>
    <row r="1617" spans="1:15" ht="11.25" customHeight="1" x14ac:dyDescent="0.2">
      <c r="A1617" s="10" t="str">
        <f t="shared" si="225"/>
        <v>BELLCOS - BODEGA BELLCOS</v>
      </c>
      <c r="B1617" s="10">
        <f t="shared" si="226"/>
        <v>110018</v>
      </c>
      <c r="C1617" s="10" t="str">
        <f t="shared" si="227"/>
        <v>DC 200 FLUIDO 1.000 CP</v>
      </c>
      <c r="D1617" s="10" t="str">
        <f t="shared" si="230"/>
        <v>04191621842-02</v>
      </c>
      <c r="E1617" s="13" t="str">
        <f t="shared" si="231"/>
        <v>30/4/2019</v>
      </c>
      <c r="F1617" s="10">
        <f t="shared" si="232"/>
        <v>40</v>
      </c>
      <c r="G1617" s="1" t="str">
        <f t="shared" si="228"/>
        <v>110018BELLCOS - BODEGA BELLCOS</v>
      </c>
      <c r="H1617" s="1">
        <f t="shared" si="229"/>
        <v>0</v>
      </c>
      <c r="I1617" s="1" t="str">
        <f t="shared" si="233"/>
        <v>.</v>
      </c>
      <c r="M1617" s="1" t="s">
        <v>627</v>
      </c>
      <c r="N1617" s="5">
        <v>43585</v>
      </c>
      <c r="O1617" s="1" t="s">
        <v>628</v>
      </c>
    </row>
    <row r="1618" spans="1:15" ht="11.25" customHeight="1" x14ac:dyDescent="0.2">
      <c r="A1618" s="10" t="str">
        <f t="shared" si="225"/>
        <v>BELLCOS - BODEGA BELLCOS</v>
      </c>
      <c r="B1618" s="10">
        <f t="shared" si="226"/>
        <v>110018</v>
      </c>
      <c r="C1618" s="10" t="str">
        <f t="shared" si="227"/>
        <v>DC 200 FLUIDO 1.000 CP</v>
      </c>
      <c r="D1618" s="10" t="str">
        <f t="shared" si="230"/>
        <v>04191622181-01</v>
      </c>
      <c r="E1618" s="13" t="str">
        <f t="shared" si="231"/>
        <v>30/4/2019</v>
      </c>
      <c r="F1618" s="10">
        <f t="shared" si="232"/>
        <v>40</v>
      </c>
      <c r="G1618" s="1" t="str">
        <f t="shared" si="228"/>
        <v>110018BELLCOS - BODEGA BELLCOS</v>
      </c>
      <c r="H1618" s="1">
        <f t="shared" si="229"/>
        <v>0</v>
      </c>
      <c r="I1618" s="1" t="str">
        <f t="shared" si="233"/>
        <v>.</v>
      </c>
      <c r="M1618" s="1" t="s">
        <v>629</v>
      </c>
      <c r="N1618" s="5">
        <v>43585</v>
      </c>
      <c r="O1618" s="1" t="s">
        <v>628</v>
      </c>
    </row>
    <row r="1619" spans="1:15" ht="11.25" customHeight="1" x14ac:dyDescent="0.2">
      <c r="A1619" s="10" t="str">
        <f t="shared" si="225"/>
        <v>BELLCOS - BODEGA BELLCOS</v>
      </c>
      <c r="B1619" s="10">
        <f t="shared" si="226"/>
        <v>110019</v>
      </c>
      <c r="C1619" s="10" t="str">
        <f t="shared" si="227"/>
        <v>DC 556</v>
      </c>
      <c r="D1619" s="10">
        <f t="shared" si="230"/>
        <v>0</v>
      </c>
      <c r="E1619" s="13" t="str">
        <f t="shared" si="231"/>
        <v>0</v>
      </c>
      <c r="F1619" s="10" t="str">
        <f t="shared" si="232"/>
        <v/>
      </c>
      <c r="G1619" s="1" t="str">
        <f t="shared" si="228"/>
        <v>110019BELLCOS - BODEGA BELLCOS</v>
      </c>
      <c r="H1619" s="1">
        <f t="shared" si="229"/>
        <v>0</v>
      </c>
      <c r="I1619" s="1">
        <f t="shared" si="233"/>
        <v>110019</v>
      </c>
      <c r="K1619" s="1" t="s">
        <v>630</v>
      </c>
      <c r="N1619" s="5"/>
    </row>
    <row r="1620" spans="1:15" ht="11.25" customHeight="1" x14ac:dyDescent="0.2">
      <c r="A1620" s="10" t="str">
        <f t="shared" si="225"/>
        <v>BELLCOS - BODEGA BELLCOS</v>
      </c>
      <c r="B1620" s="10">
        <f t="shared" si="226"/>
        <v>110019</v>
      </c>
      <c r="C1620" s="10" t="str">
        <f t="shared" si="227"/>
        <v>DC 556</v>
      </c>
      <c r="D1620" s="10">
        <f t="shared" si="230"/>
        <v>0</v>
      </c>
      <c r="E1620" s="13" t="str">
        <f t="shared" si="231"/>
        <v>0</v>
      </c>
      <c r="F1620" s="10" t="str">
        <f t="shared" si="232"/>
        <v/>
      </c>
      <c r="G1620" s="1" t="str">
        <f t="shared" si="228"/>
        <v>110019BELLCOS - BODEGA BELLCOS</v>
      </c>
      <c r="H1620" s="1" t="str">
        <f t="shared" si="229"/>
        <v>BELLCOS - BODEGA BELLCOS</v>
      </c>
      <c r="I1620" s="1" t="str">
        <f t="shared" si="233"/>
        <v>.</v>
      </c>
      <c r="L1620" s="1" t="s">
        <v>178</v>
      </c>
      <c r="N1620" s="5"/>
    </row>
    <row r="1621" spans="1:15" ht="11.25" customHeight="1" x14ac:dyDescent="0.2">
      <c r="A1621" s="10" t="str">
        <f t="shared" si="225"/>
        <v>BELLCOS - BODEGA BELLCOS</v>
      </c>
      <c r="B1621" s="10">
        <f t="shared" si="226"/>
        <v>110019</v>
      </c>
      <c r="C1621" s="10" t="str">
        <f t="shared" si="227"/>
        <v>DC 556</v>
      </c>
      <c r="D1621" s="10" t="str">
        <f t="shared" si="230"/>
        <v>04178451-03</v>
      </c>
      <c r="E1621" s="13" t="str">
        <f t="shared" si="231"/>
        <v>30/4/2017</v>
      </c>
      <c r="F1621" s="10">
        <f t="shared" si="232"/>
        <v>19.55</v>
      </c>
      <c r="G1621" s="1" t="str">
        <f t="shared" si="228"/>
        <v>110019BELLCOS - BODEGA BELLCOS</v>
      </c>
      <c r="H1621" s="1">
        <f t="shared" si="229"/>
        <v>0</v>
      </c>
      <c r="I1621" s="1" t="str">
        <f t="shared" si="233"/>
        <v>.</v>
      </c>
      <c r="M1621" s="1" t="s">
        <v>631</v>
      </c>
      <c r="N1621" s="5">
        <v>42855</v>
      </c>
      <c r="O1621" s="1" t="s">
        <v>632</v>
      </c>
    </row>
    <row r="1622" spans="1:15" ht="11.25" customHeight="1" x14ac:dyDescent="0.2">
      <c r="A1622" s="10" t="str">
        <f t="shared" si="225"/>
        <v>BELLCOS - BODEGA BELLCOS</v>
      </c>
      <c r="B1622" s="10">
        <f t="shared" si="226"/>
        <v>110020</v>
      </c>
      <c r="C1622" s="10" t="str">
        <f t="shared" si="227"/>
        <v>DC 9040</v>
      </c>
      <c r="D1622" s="10">
        <f t="shared" si="230"/>
        <v>0</v>
      </c>
      <c r="E1622" s="13" t="str">
        <f t="shared" si="231"/>
        <v>0</v>
      </c>
      <c r="F1622" s="10" t="str">
        <f t="shared" si="232"/>
        <v/>
      </c>
      <c r="G1622" s="1" t="str">
        <f t="shared" si="228"/>
        <v>110020BELLCOS - BODEGA BELLCOS</v>
      </c>
      <c r="H1622" s="1">
        <f t="shared" si="229"/>
        <v>0</v>
      </c>
      <c r="I1622" s="1">
        <f t="shared" si="233"/>
        <v>110020</v>
      </c>
      <c r="K1622" s="1" t="s">
        <v>633</v>
      </c>
      <c r="N1622" s="5"/>
    </row>
    <row r="1623" spans="1:15" ht="11.25" customHeight="1" x14ac:dyDescent="0.2">
      <c r="A1623" s="10" t="str">
        <f t="shared" si="225"/>
        <v>BELLCOS - BODEGA BELLCOS</v>
      </c>
      <c r="B1623" s="10">
        <f t="shared" si="226"/>
        <v>110020</v>
      </c>
      <c r="C1623" s="10" t="str">
        <f t="shared" si="227"/>
        <v>DC 9040</v>
      </c>
      <c r="D1623" s="10">
        <f t="shared" si="230"/>
        <v>0</v>
      </c>
      <c r="E1623" s="13" t="str">
        <f t="shared" si="231"/>
        <v>0</v>
      </c>
      <c r="F1623" s="10" t="str">
        <f t="shared" si="232"/>
        <v/>
      </c>
      <c r="G1623" s="1" t="str">
        <f t="shared" si="228"/>
        <v>110020BELLCOS - BODEGA BELLCOS</v>
      </c>
      <c r="H1623" s="1" t="str">
        <f t="shared" si="229"/>
        <v>BELLCOS - BODEGA BELLCOS</v>
      </c>
      <c r="I1623" s="1" t="str">
        <f t="shared" si="233"/>
        <v>.</v>
      </c>
      <c r="L1623" s="1" t="s">
        <v>178</v>
      </c>
      <c r="N1623" s="5"/>
    </row>
    <row r="1624" spans="1:15" ht="11.25" customHeight="1" x14ac:dyDescent="0.2">
      <c r="A1624" s="10" t="str">
        <f t="shared" si="225"/>
        <v>BELLCOS - BODEGA BELLCOS</v>
      </c>
      <c r="B1624" s="10">
        <f t="shared" si="226"/>
        <v>110020</v>
      </c>
      <c r="C1624" s="10" t="str">
        <f t="shared" si="227"/>
        <v>DC 9040</v>
      </c>
      <c r="D1624" s="10" t="str">
        <f t="shared" si="230"/>
        <v>01181620562-01</v>
      </c>
      <c r="E1624" s="13" t="str">
        <f t="shared" si="231"/>
        <v>30/1/2018</v>
      </c>
      <c r="F1624" s="10">
        <f t="shared" si="232"/>
        <v>10.0002</v>
      </c>
      <c r="G1624" s="1" t="str">
        <f t="shared" si="228"/>
        <v>110020BELLCOS - BODEGA BELLCOS</v>
      </c>
      <c r="H1624" s="1">
        <f t="shared" si="229"/>
        <v>0</v>
      </c>
      <c r="I1624" s="1" t="str">
        <f t="shared" si="233"/>
        <v>.</v>
      </c>
      <c r="M1624" s="1" t="s">
        <v>634</v>
      </c>
      <c r="N1624" s="5">
        <v>43130</v>
      </c>
      <c r="O1624" s="1" t="s">
        <v>635</v>
      </c>
    </row>
    <row r="1625" spans="1:15" ht="11.25" customHeight="1" x14ac:dyDescent="0.2">
      <c r="A1625" s="10" t="str">
        <f t="shared" si="225"/>
        <v>BELLCOS - BODEGA BELLCOS</v>
      </c>
      <c r="B1625" s="10">
        <f t="shared" si="226"/>
        <v>110020</v>
      </c>
      <c r="C1625" s="10" t="str">
        <f t="shared" si="227"/>
        <v>DC 9040</v>
      </c>
      <c r="D1625" s="10" t="str">
        <f t="shared" si="230"/>
        <v>05181621734-01</v>
      </c>
      <c r="E1625" s="13" t="str">
        <f t="shared" si="231"/>
        <v>1/5/2018</v>
      </c>
      <c r="F1625" s="10">
        <f t="shared" si="232"/>
        <v>90</v>
      </c>
      <c r="G1625" s="1" t="str">
        <f t="shared" si="228"/>
        <v>110020BELLCOS - BODEGA BELLCOS</v>
      </c>
      <c r="H1625" s="1">
        <f t="shared" si="229"/>
        <v>0</v>
      </c>
      <c r="I1625" s="1" t="str">
        <f t="shared" si="233"/>
        <v>.</v>
      </c>
      <c r="M1625" s="1" t="s">
        <v>636</v>
      </c>
      <c r="N1625" s="5">
        <v>43221</v>
      </c>
      <c r="O1625" s="1" t="s">
        <v>637</v>
      </c>
    </row>
    <row r="1626" spans="1:15" ht="11.25" customHeight="1" x14ac:dyDescent="0.2">
      <c r="A1626" s="10" t="str">
        <f t="shared" si="225"/>
        <v>BELLCOS - BODEGA BELLCOS</v>
      </c>
      <c r="B1626" s="10">
        <f t="shared" si="226"/>
        <v>110020</v>
      </c>
      <c r="C1626" s="10" t="str">
        <f t="shared" si="227"/>
        <v>DC 9040</v>
      </c>
      <c r="D1626" s="10" t="str">
        <f t="shared" si="230"/>
        <v>05181621842-03</v>
      </c>
      <c r="E1626" s="13" t="str">
        <f t="shared" si="231"/>
        <v>30/5/2018</v>
      </c>
      <c r="F1626" s="10">
        <f t="shared" si="232"/>
        <v>60</v>
      </c>
      <c r="G1626" s="1" t="str">
        <f t="shared" si="228"/>
        <v>110020BELLCOS - BODEGA BELLCOS</v>
      </c>
      <c r="H1626" s="1">
        <f t="shared" si="229"/>
        <v>0</v>
      </c>
      <c r="I1626" s="1" t="str">
        <f t="shared" si="233"/>
        <v>.</v>
      </c>
      <c r="M1626" s="1" t="s">
        <v>638</v>
      </c>
      <c r="N1626" s="5">
        <v>43250</v>
      </c>
      <c r="O1626" s="1" t="s">
        <v>639</v>
      </c>
    </row>
    <row r="1627" spans="1:15" ht="11.25" customHeight="1" x14ac:dyDescent="0.2">
      <c r="A1627" s="10" t="str">
        <f t="shared" si="225"/>
        <v>BELLCOS - BODEGA BELLCOS</v>
      </c>
      <c r="B1627" s="10">
        <f t="shared" si="226"/>
        <v>110020</v>
      </c>
      <c r="C1627" s="10" t="str">
        <f t="shared" si="227"/>
        <v>DC 9040</v>
      </c>
      <c r="D1627" s="10" t="str">
        <f t="shared" si="230"/>
        <v>07181621842-06</v>
      </c>
      <c r="E1627" s="13" t="str">
        <f t="shared" si="231"/>
        <v>30/7/2018</v>
      </c>
      <c r="F1627" s="10">
        <f t="shared" si="232"/>
        <v>30</v>
      </c>
      <c r="G1627" s="1" t="str">
        <f t="shared" si="228"/>
        <v>110020BELLCOS - BODEGA BELLCOS</v>
      </c>
      <c r="H1627" s="1">
        <f t="shared" si="229"/>
        <v>0</v>
      </c>
      <c r="I1627" s="1" t="str">
        <f t="shared" si="233"/>
        <v>.</v>
      </c>
      <c r="M1627" s="1" t="s">
        <v>640</v>
      </c>
      <c r="N1627" s="5">
        <v>43311</v>
      </c>
      <c r="O1627" s="1" t="s">
        <v>641</v>
      </c>
    </row>
    <row r="1628" spans="1:15" ht="11.25" customHeight="1" x14ac:dyDescent="0.2">
      <c r="A1628" s="10" t="str">
        <f t="shared" si="225"/>
        <v>BELLCOS - BODEGA BELLCOS</v>
      </c>
      <c r="B1628" s="10">
        <f t="shared" si="226"/>
        <v>110020</v>
      </c>
      <c r="C1628" s="10" t="str">
        <f t="shared" si="227"/>
        <v>DC 9040</v>
      </c>
      <c r="D1628" s="10" t="str">
        <f t="shared" si="230"/>
        <v>08171519172-02</v>
      </c>
      <c r="E1628" s="13" t="str">
        <f t="shared" si="231"/>
        <v>30/8/2017</v>
      </c>
      <c r="F1628" s="10">
        <f t="shared" si="232"/>
        <v>10</v>
      </c>
      <c r="G1628" s="1" t="str">
        <f t="shared" si="228"/>
        <v>110020BELLCOS - BODEGA BELLCOS</v>
      </c>
      <c r="H1628" s="1">
        <f t="shared" si="229"/>
        <v>0</v>
      </c>
      <c r="I1628" s="1" t="str">
        <f t="shared" si="233"/>
        <v>.</v>
      </c>
      <c r="M1628" s="1" t="s">
        <v>642</v>
      </c>
      <c r="N1628" s="5">
        <v>42977</v>
      </c>
      <c r="O1628" s="1" t="s">
        <v>643</v>
      </c>
    </row>
    <row r="1629" spans="1:15" ht="11.25" customHeight="1" x14ac:dyDescent="0.2">
      <c r="A1629" s="10" t="str">
        <f t="shared" si="225"/>
        <v>BELLCOS - BODEGA BELLCOS</v>
      </c>
      <c r="B1629" s="10">
        <f t="shared" si="226"/>
        <v>110021</v>
      </c>
      <c r="C1629" s="10" t="str">
        <f t="shared" si="227"/>
        <v>CITHROL EGMS</v>
      </c>
      <c r="D1629" s="10">
        <f t="shared" si="230"/>
        <v>0</v>
      </c>
      <c r="E1629" s="13" t="str">
        <f t="shared" si="231"/>
        <v>0</v>
      </c>
      <c r="F1629" s="10" t="str">
        <f t="shared" si="232"/>
        <v/>
      </c>
      <c r="G1629" s="1" t="str">
        <f t="shared" si="228"/>
        <v>110021BELLCOS - BODEGA BELLCOS</v>
      </c>
      <c r="H1629" s="1">
        <f t="shared" si="229"/>
        <v>0</v>
      </c>
      <c r="I1629" s="1">
        <f t="shared" si="233"/>
        <v>110021</v>
      </c>
      <c r="K1629" s="1" t="s">
        <v>644</v>
      </c>
      <c r="N1629" s="5"/>
    </row>
    <row r="1630" spans="1:15" ht="11.25" customHeight="1" x14ac:dyDescent="0.2">
      <c r="A1630" s="10" t="str">
        <f t="shared" si="225"/>
        <v>BELLCOS - BODEGA BELLCOS</v>
      </c>
      <c r="B1630" s="10">
        <f t="shared" si="226"/>
        <v>110021</v>
      </c>
      <c r="C1630" s="10" t="str">
        <f t="shared" si="227"/>
        <v>CITHROL EGMS</v>
      </c>
      <c r="D1630" s="10">
        <f t="shared" si="230"/>
        <v>0</v>
      </c>
      <c r="E1630" s="13" t="str">
        <f t="shared" si="231"/>
        <v>0</v>
      </c>
      <c r="F1630" s="10" t="str">
        <f t="shared" si="232"/>
        <v/>
      </c>
      <c r="G1630" s="1" t="str">
        <f t="shared" si="228"/>
        <v>110021BELLCOS - BODEGA BELLCOS</v>
      </c>
      <c r="H1630" s="1" t="str">
        <f t="shared" si="229"/>
        <v>BELLCOS - BODEGA BELLCOS</v>
      </c>
      <c r="I1630" s="1" t="str">
        <f t="shared" si="233"/>
        <v>.</v>
      </c>
      <c r="L1630" s="1" t="s">
        <v>178</v>
      </c>
      <c r="N1630" s="5"/>
    </row>
    <row r="1631" spans="1:15" ht="11.25" customHeight="1" x14ac:dyDescent="0.2">
      <c r="A1631" s="10" t="str">
        <f t="shared" si="225"/>
        <v>BELLCOS - BODEGA BELLCOS</v>
      </c>
      <c r="B1631" s="10">
        <f t="shared" si="226"/>
        <v>110021</v>
      </c>
      <c r="C1631" s="10" t="str">
        <f t="shared" si="227"/>
        <v>CITHROL EGMS</v>
      </c>
      <c r="D1631" s="10" t="str">
        <f t="shared" si="230"/>
        <v>071712629-01</v>
      </c>
      <c r="E1631" s="13" t="str">
        <f t="shared" si="231"/>
        <v>30/7/2017</v>
      </c>
      <c r="F1631" s="10">
        <f t="shared" si="232"/>
        <v>74.599999999999994</v>
      </c>
      <c r="G1631" s="1" t="str">
        <f t="shared" si="228"/>
        <v>110021BELLCOS - BODEGA BELLCOS</v>
      </c>
      <c r="H1631" s="1">
        <f t="shared" si="229"/>
        <v>0</v>
      </c>
      <c r="I1631" s="1" t="str">
        <f t="shared" si="233"/>
        <v>.</v>
      </c>
      <c r="M1631" s="1" t="s">
        <v>645</v>
      </c>
      <c r="N1631" s="5">
        <v>42946</v>
      </c>
      <c r="O1631" s="1" t="s">
        <v>646</v>
      </c>
    </row>
    <row r="1632" spans="1:15" ht="11.25" customHeight="1" x14ac:dyDescent="0.2">
      <c r="A1632" s="10" t="str">
        <f t="shared" si="225"/>
        <v>BELLCOS - BODEGA BELLCOS</v>
      </c>
      <c r="B1632" s="10">
        <f t="shared" si="226"/>
        <v>110021</v>
      </c>
      <c r="C1632" s="10" t="str">
        <f t="shared" si="227"/>
        <v>CITHROL EGMS</v>
      </c>
      <c r="D1632" s="10" t="str">
        <f t="shared" si="230"/>
        <v>07177334-01</v>
      </c>
      <c r="E1632" s="13" t="str">
        <f t="shared" si="231"/>
        <v>30/7/2017</v>
      </c>
      <c r="F1632" s="10">
        <f t="shared" si="232"/>
        <v>24.8</v>
      </c>
      <c r="G1632" s="1" t="str">
        <f t="shared" si="228"/>
        <v>110021BELLCOS - BODEGA BELLCOS</v>
      </c>
      <c r="H1632" s="1">
        <f t="shared" si="229"/>
        <v>0</v>
      </c>
      <c r="I1632" s="1" t="str">
        <f t="shared" si="233"/>
        <v>.</v>
      </c>
      <c r="M1632" s="1" t="s">
        <v>647</v>
      </c>
      <c r="N1632" s="5">
        <v>42946</v>
      </c>
      <c r="O1632" s="1" t="s">
        <v>648</v>
      </c>
    </row>
    <row r="1633" spans="1:15" ht="11.25" customHeight="1" x14ac:dyDescent="0.2">
      <c r="A1633" s="10" t="str">
        <f t="shared" si="225"/>
        <v>BELLCOS - BODEGA BELLCOS</v>
      </c>
      <c r="B1633" s="10">
        <f t="shared" si="226"/>
        <v>110022</v>
      </c>
      <c r="C1633" s="10" t="str">
        <f t="shared" si="227"/>
        <v>FOSFATO DISODICO ANHIDRO</v>
      </c>
      <c r="D1633" s="10">
        <f t="shared" si="230"/>
        <v>0</v>
      </c>
      <c r="E1633" s="13" t="str">
        <f t="shared" si="231"/>
        <v>0</v>
      </c>
      <c r="F1633" s="10" t="str">
        <f t="shared" si="232"/>
        <v/>
      </c>
      <c r="G1633" s="1" t="str">
        <f t="shared" si="228"/>
        <v>110022BELLCOS - BODEGA BELLCOS</v>
      </c>
      <c r="H1633" s="1">
        <f t="shared" si="229"/>
        <v>0</v>
      </c>
      <c r="I1633" s="1">
        <f t="shared" si="233"/>
        <v>110022</v>
      </c>
      <c r="K1633" s="1" t="s">
        <v>649</v>
      </c>
      <c r="N1633" s="5"/>
    </row>
    <row r="1634" spans="1:15" ht="11.25" customHeight="1" x14ac:dyDescent="0.2">
      <c r="A1634" s="10" t="str">
        <f t="shared" si="225"/>
        <v>BELLCOS - BODEGA BELLCOS</v>
      </c>
      <c r="B1634" s="10">
        <f t="shared" si="226"/>
        <v>110022</v>
      </c>
      <c r="C1634" s="10" t="str">
        <f t="shared" si="227"/>
        <v>FOSFATO DISODICO ANHIDRO</v>
      </c>
      <c r="D1634" s="10">
        <f t="shared" si="230"/>
        <v>0</v>
      </c>
      <c r="E1634" s="13" t="str">
        <f t="shared" si="231"/>
        <v>0</v>
      </c>
      <c r="F1634" s="10" t="str">
        <f t="shared" si="232"/>
        <v/>
      </c>
      <c r="G1634" s="1" t="str">
        <f t="shared" si="228"/>
        <v>110022BELLCOS - BODEGA BELLCOS</v>
      </c>
      <c r="H1634" s="1" t="str">
        <f t="shared" si="229"/>
        <v>BELLCOS - BODEGA BELLCOS</v>
      </c>
      <c r="I1634" s="1" t="str">
        <f t="shared" si="233"/>
        <v>.</v>
      </c>
      <c r="L1634" s="1" t="s">
        <v>178</v>
      </c>
      <c r="N1634" s="5"/>
    </row>
    <row r="1635" spans="1:15" ht="11.25" customHeight="1" x14ac:dyDescent="0.2">
      <c r="A1635" s="10" t="str">
        <f t="shared" si="225"/>
        <v>BELLCOS - BODEGA BELLCOS</v>
      </c>
      <c r="B1635" s="10">
        <f t="shared" si="226"/>
        <v>110022</v>
      </c>
      <c r="C1635" s="10" t="str">
        <f t="shared" si="227"/>
        <v>FOSFATO DISODICO ANHIDRO</v>
      </c>
      <c r="D1635" s="10" t="str">
        <f t="shared" si="230"/>
        <v>04176841-01</v>
      </c>
      <c r="E1635" s="13" t="str">
        <f t="shared" si="231"/>
        <v>30/4/2017</v>
      </c>
      <c r="F1635" s="10">
        <f t="shared" si="232"/>
        <v>2.15</v>
      </c>
      <c r="G1635" s="1" t="str">
        <f t="shared" si="228"/>
        <v>110022BELLCOS - BODEGA BELLCOS</v>
      </c>
      <c r="H1635" s="1">
        <f t="shared" si="229"/>
        <v>0</v>
      </c>
      <c r="I1635" s="1" t="str">
        <f t="shared" si="233"/>
        <v>.</v>
      </c>
      <c r="M1635" s="1" t="s">
        <v>650</v>
      </c>
      <c r="N1635" s="5">
        <v>42855</v>
      </c>
      <c r="O1635" s="1" t="s">
        <v>651</v>
      </c>
    </row>
    <row r="1636" spans="1:15" ht="11.25" customHeight="1" x14ac:dyDescent="0.2">
      <c r="A1636" s="10" t="str">
        <f t="shared" si="225"/>
        <v>BELLCOS - BODEGA BELLCOS</v>
      </c>
      <c r="B1636" s="10">
        <f t="shared" si="226"/>
        <v>110022</v>
      </c>
      <c r="C1636" s="10" t="str">
        <f t="shared" si="227"/>
        <v>FOSFATO DISODICO ANHIDRO</v>
      </c>
      <c r="D1636" s="10" t="str">
        <f t="shared" si="230"/>
        <v>04177251-01</v>
      </c>
      <c r="E1636" s="13" t="str">
        <f t="shared" si="231"/>
        <v>30/4/2017</v>
      </c>
      <c r="F1636" s="10">
        <f t="shared" si="232"/>
        <v>3.7</v>
      </c>
      <c r="G1636" s="1" t="str">
        <f t="shared" si="228"/>
        <v>110022BELLCOS - BODEGA BELLCOS</v>
      </c>
      <c r="H1636" s="1">
        <f t="shared" si="229"/>
        <v>0</v>
      </c>
      <c r="I1636" s="1" t="str">
        <f t="shared" si="233"/>
        <v>.</v>
      </c>
      <c r="M1636" s="1" t="s">
        <v>652</v>
      </c>
      <c r="N1636" s="5">
        <v>42855</v>
      </c>
      <c r="O1636" s="1" t="s">
        <v>653</v>
      </c>
    </row>
    <row r="1637" spans="1:15" ht="11.25" customHeight="1" x14ac:dyDescent="0.2">
      <c r="A1637" s="10" t="str">
        <f t="shared" si="225"/>
        <v>BELLCOS - BODEGA BELLCOS</v>
      </c>
      <c r="B1637" s="10">
        <f t="shared" si="226"/>
        <v>110022</v>
      </c>
      <c r="C1637" s="10" t="str">
        <f t="shared" si="227"/>
        <v>FOSFATO DISODICO ANHIDRO</v>
      </c>
      <c r="D1637" s="10" t="str">
        <f t="shared" si="230"/>
        <v>8787-01</v>
      </c>
      <c r="E1637" s="13" t="str">
        <f t="shared" si="231"/>
        <v>30/3/2015</v>
      </c>
      <c r="F1637" s="10">
        <f t="shared" si="232"/>
        <v>0.7</v>
      </c>
      <c r="G1637" s="1" t="str">
        <f t="shared" si="228"/>
        <v>110022BELLCOS - BODEGA BELLCOS</v>
      </c>
      <c r="H1637" s="1">
        <f t="shared" si="229"/>
        <v>0</v>
      </c>
      <c r="I1637" s="1" t="str">
        <f t="shared" si="233"/>
        <v>.</v>
      </c>
      <c r="M1637" s="1" t="s">
        <v>654</v>
      </c>
      <c r="N1637" s="5">
        <v>42093</v>
      </c>
      <c r="O1637" s="1" t="s">
        <v>655</v>
      </c>
    </row>
    <row r="1638" spans="1:15" ht="11.25" customHeight="1" x14ac:dyDescent="0.2">
      <c r="A1638" s="10" t="str">
        <f t="shared" si="225"/>
        <v>BELLCOS - BODEGA BELLCOS</v>
      </c>
      <c r="B1638" s="10">
        <f t="shared" si="226"/>
        <v>110023</v>
      </c>
      <c r="C1638" s="10" t="str">
        <f t="shared" si="227"/>
        <v>GERMALL PLUS</v>
      </c>
      <c r="D1638" s="10">
        <f t="shared" si="230"/>
        <v>0</v>
      </c>
      <c r="E1638" s="13" t="str">
        <f t="shared" si="231"/>
        <v>0</v>
      </c>
      <c r="F1638" s="10" t="str">
        <f t="shared" si="232"/>
        <v/>
      </c>
      <c r="G1638" s="1" t="str">
        <f t="shared" si="228"/>
        <v>110023BELLCOS - BODEGA BELLCOS</v>
      </c>
      <c r="H1638" s="1">
        <f t="shared" si="229"/>
        <v>0</v>
      </c>
      <c r="I1638" s="1">
        <f t="shared" si="233"/>
        <v>110023</v>
      </c>
      <c r="K1638" s="1" t="s">
        <v>656</v>
      </c>
      <c r="N1638" s="5"/>
    </row>
    <row r="1639" spans="1:15" ht="11.25" customHeight="1" x14ac:dyDescent="0.2">
      <c r="A1639" s="10" t="str">
        <f t="shared" si="225"/>
        <v>BELLCOS - BODEGA BELLCOS</v>
      </c>
      <c r="B1639" s="10">
        <f t="shared" si="226"/>
        <v>110023</v>
      </c>
      <c r="C1639" s="10" t="str">
        <f t="shared" si="227"/>
        <v>GERMALL PLUS</v>
      </c>
      <c r="D1639" s="10">
        <f t="shared" si="230"/>
        <v>0</v>
      </c>
      <c r="E1639" s="13" t="str">
        <f t="shared" si="231"/>
        <v>0</v>
      </c>
      <c r="F1639" s="10" t="str">
        <f t="shared" si="232"/>
        <v/>
      </c>
      <c r="G1639" s="1" t="str">
        <f t="shared" si="228"/>
        <v>110023BELLCOS - BODEGA BELLCOS</v>
      </c>
      <c r="H1639" s="1" t="str">
        <f t="shared" si="229"/>
        <v>BELLCOS - BODEGA BELLCOS</v>
      </c>
      <c r="I1639" s="1" t="str">
        <f t="shared" si="233"/>
        <v>.</v>
      </c>
      <c r="L1639" s="1" t="s">
        <v>178</v>
      </c>
      <c r="N1639" s="5"/>
    </row>
    <row r="1640" spans="1:15" ht="11.25" customHeight="1" x14ac:dyDescent="0.2">
      <c r="A1640" s="10" t="str">
        <f t="shared" si="225"/>
        <v>BELLCOS - BODEGA BELLCOS</v>
      </c>
      <c r="B1640" s="10">
        <f t="shared" si="226"/>
        <v>110023</v>
      </c>
      <c r="C1640" s="10" t="str">
        <f t="shared" si="227"/>
        <v>GERMALL PLUS</v>
      </c>
      <c r="D1640" s="10" t="str">
        <f t="shared" si="230"/>
        <v>07171422225-01</v>
      </c>
      <c r="E1640" s="13" t="str">
        <f t="shared" si="231"/>
        <v>30/7/2017</v>
      </c>
      <c r="F1640" s="10">
        <f t="shared" si="232"/>
        <v>19.37</v>
      </c>
      <c r="G1640" s="1" t="str">
        <f t="shared" si="228"/>
        <v>110023BELLCOS - BODEGA BELLCOS</v>
      </c>
      <c r="H1640" s="1">
        <f t="shared" si="229"/>
        <v>0</v>
      </c>
      <c r="I1640" s="1" t="str">
        <f t="shared" si="233"/>
        <v>.</v>
      </c>
      <c r="M1640" s="1" t="s">
        <v>657</v>
      </c>
      <c r="N1640" s="5">
        <v>42946</v>
      </c>
      <c r="O1640" s="1" t="s">
        <v>658</v>
      </c>
    </row>
    <row r="1641" spans="1:15" ht="11.25" customHeight="1" x14ac:dyDescent="0.2">
      <c r="A1641" s="10" t="str">
        <f t="shared" si="225"/>
        <v>BELLCOS - BODEGA BELLCOS</v>
      </c>
      <c r="B1641" s="10">
        <f t="shared" si="226"/>
        <v>110023</v>
      </c>
      <c r="C1641" s="10" t="str">
        <f t="shared" si="227"/>
        <v>GERMALL PLUS</v>
      </c>
      <c r="D1641" s="10" t="str">
        <f t="shared" si="230"/>
        <v>10171521150-01</v>
      </c>
      <c r="E1641" s="13" t="str">
        <f t="shared" si="231"/>
        <v>30/7/2017</v>
      </c>
      <c r="F1641" s="10">
        <f t="shared" si="232"/>
        <v>15.00005</v>
      </c>
      <c r="G1641" s="1" t="str">
        <f t="shared" si="228"/>
        <v>110023BELLCOS - BODEGA BELLCOS</v>
      </c>
      <c r="H1641" s="1">
        <f t="shared" si="229"/>
        <v>0</v>
      </c>
      <c r="I1641" s="1" t="str">
        <f t="shared" si="233"/>
        <v>.</v>
      </c>
      <c r="M1641" s="1" t="s">
        <v>659</v>
      </c>
      <c r="N1641" s="5">
        <v>42946</v>
      </c>
      <c r="O1641" s="1" t="s">
        <v>660</v>
      </c>
    </row>
    <row r="1642" spans="1:15" ht="11.25" customHeight="1" x14ac:dyDescent="0.2">
      <c r="A1642" s="10" t="str">
        <f t="shared" si="225"/>
        <v>BELLCOS - BODEGA BELLCOS</v>
      </c>
      <c r="B1642" s="10">
        <f t="shared" si="226"/>
        <v>110023</v>
      </c>
      <c r="C1642" s="10" t="str">
        <f t="shared" si="227"/>
        <v>GERMALL PLUS</v>
      </c>
      <c r="D1642" s="10" t="str">
        <f t="shared" si="230"/>
        <v>19171520715-01</v>
      </c>
      <c r="E1642" s="13" t="str">
        <f t="shared" si="231"/>
        <v>1/10/2017</v>
      </c>
      <c r="F1642" s="10">
        <f t="shared" si="232"/>
        <v>17.5</v>
      </c>
      <c r="G1642" s="1" t="str">
        <f t="shared" si="228"/>
        <v>110023BELLCOS - BODEGA BELLCOS</v>
      </c>
      <c r="H1642" s="1">
        <f t="shared" si="229"/>
        <v>0</v>
      </c>
      <c r="I1642" s="1" t="str">
        <f t="shared" si="233"/>
        <v>.</v>
      </c>
      <c r="M1642" s="1" t="s">
        <v>661</v>
      </c>
      <c r="N1642" s="5">
        <v>43009</v>
      </c>
      <c r="O1642" s="1" t="s">
        <v>662</v>
      </c>
    </row>
    <row r="1643" spans="1:15" ht="11.25" customHeight="1" x14ac:dyDescent="0.2">
      <c r="A1643" s="10" t="str">
        <f t="shared" si="225"/>
        <v>DUKAY - BODEGA DUKAY</v>
      </c>
      <c r="B1643" s="10">
        <f t="shared" si="226"/>
        <v>110023</v>
      </c>
      <c r="C1643" s="10" t="str">
        <f t="shared" si="227"/>
        <v>GERMALL PLUS</v>
      </c>
      <c r="D1643" s="10">
        <f t="shared" si="230"/>
        <v>0</v>
      </c>
      <c r="E1643" s="13" t="str">
        <f t="shared" si="231"/>
        <v>0</v>
      </c>
      <c r="F1643" s="10" t="str">
        <f t="shared" si="232"/>
        <v/>
      </c>
      <c r="G1643" s="1" t="str">
        <f t="shared" si="228"/>
        <v>110023DUKAY - BODEGA DUKAY</v>
      </c>
      <c r="H1643" s="1" t="str">
        <f t="shared" si="229"/>
        <v>DUKAY - BODEGA DUKAY</v>
      </c>
      <c r="I1643" s="1" t="str">
        <f t="shared" si="233"/>
        <v>.</v>
      </c>
      <c r="L1643" s="1" t="s">
        <v>361</v>
      </c>
      <c r="N1643" s="5"/>
    </row>
    <row r="1644" spans="1:15" ht="11.25" customHeight="1" x14ac:dyDescent="0.2">
      <c r="A1644" s="10" t="str">
        <f t="shared" si="225"/>
        <v>DUKAY - BODEGA DUKAY</v>
      </c>
      <c r="B1644" s="10">
        <f t="shared" si="226"/>
        <v>110023</v>
      </c>
      <c r="C1644" s="10" t="str">
        <f t="shared" si="227"/>
        <v>GERMALL PLUS</v>
      </c>
      <c r="D1644" s="10">
        <f t="shared" si="230"/>
        <v>516120324</v>
      </c>
      <c r="E1644" s="13" t="str">
        <f t="shared" si="231"/>
        <v>13/10/2017</v>
      </c>
      <c r="F1644" s="10">
        <f t="shared" si="232"/>
        <v>5.4211999999999998</v>
      </c>
      <c r="G1644" s="1" t="str">
        <f t="shared" si="228"/>
        <v>110023DUKAY - BODEGA DUKAY</v>
      </c>
      <c r="H1644" s="1">
        <f t="shared" si="229"/>
        <v>0</v>
      </c>
      <c r="I1644" s="1" t="str">
        <f t="shared" si="233"/>
        <v>.</v>
      </c>
      <c r="M1644" s="1">
        <v>516120324</v>
      </c>
      <c r="N1644" s="5">
        <v>43021</v>
      </c>
      <c r="O1644" s="1" t="s">
        <v>663</v>
      </c>
    </row>
    <row r="1645" spans="1:15" ht="11.25" customHeight="1" x14ac:dyDescent="0.2">
      <c r="A1645" s="10" t="str">
        <f t="shared" si="225"/>
        <v>DUKAY - BODEGA DUKAY</v>
      </c>
      <c r="B1645" s="10">
        <f t="shared" si="226"/>
        <v>110023</v>
      </c>
      <c r="C1645" s="10" t="str">
        <f t="shared" si="227"/>
        <v>GERMALL PLUS</v>
      </c>
      <c r="D1645" s="10">
        <f t="shared" si="230"/>
        <v>516120339</v>
      </c>
      <c r="E1645" s="13" t="str">
        <f t="shared" si="231"/>
        <v>13/10/2017</v>
      </c>
      <c r="F1645" s="10">
        <f t="shared" si="232"/>
        <v>40</v>
      </c>
      <c r="G1645" s="1" t="str">
        <f t="shared" si="228"/>
        <v>110023DUKAY - BODEGA DUKAY</v>
      </c>
      <c r="H1645" s="1">
        <f t="shared" si="229"/>
        <v>0</v>
      </c>
      <c r="I1645" s="1" t="str">
        <f t="shared" si="233"/>
        <v>.</v>
      </c>
      <c r="M1645" s="1">
        <v>516120339</v>
      </c>
      <c r="N1645" s="5">
        <v>43021</v>
      </c>
      <c r="O1645" s="1" t="s">
        <v>628</v>
      </c>
    </row>
    <row r="1646" spans="1:15" ht="11.25" customHeight="1" x14ac:dyDescent="0.2">
      <c r="A1646" s="10" t="str">
        <f t="shared" si="225"/>
        <v>JL - BODEGA JL</v>
      </c>
      <c r="B1646" s="10">
        <f t="shared" si="226"/>
        <v>110023</v>
      </c>
      <c r="C1646" s="10" t="str">
        <f t="shared" si="227"/>
        <v>GERMALL PLUS</v>
      </c>
      <c r="D1646" s="10">
        <f t="shared" si="230"/>
        <v>0</v>
      </c>
      <c r="E1646" s="13" t="str">
        <f t="shared" si="231"/>
        <v>0</v>
      </c>
      <c r="F1646" s="10" t="str">
        <f t="shared" si="232"/>
        <v/>
      </c>
      <c r="G1646" s="1" t="str">
        <f t="shared" si="228"/>
        <v>110023JL - BODEGA JL</v>
      </c>
      <c r="H1646" s="1" t="str">
        <f t="shared" si="229"/>
        <v>JL - BODEGA JL</v>
      </c>
      <c r="I1646" s="1" t="str">
        <f t="shared" si="233"/>
        <v>.</v>
      </c>
      <c r="L1646" s="1" t="s">
        <v>40</v>
      </c>
      <c r="N1646" s="5"/>
    </row>
    <row r="1647" spans="1:15" ht="11.25" customHeight="1" x14ac:dyDescent="0.2">
      <c r="A1647" s="10" t="str">
        <f t="shared" si="225"/>
        <v>JL - BODEGA JL</v>
      </c>
      <c r="B1647" s="10">
        <f t="shared" si="226"/>
        <v>110023</v>
      </c>
      <c r="C1647" s="10" t="str">
        <f t="shared" si="227"/>
        <v>GERMALL PLUS</v>
      </c>
      <c r="D1647" s="10">
        <f t="shared" si="230"/>
        <v>514100939</v>
      </c>
      <c r="E1647" s="13" t="str">
        <f t="shared" si="231"/>
        <v>20/10/2016</v>
      </c>
      <c r="F1647" s="10">
        <f t="shared" si="232"/>
        <v>14.22</v>
      </c>
      <c r="G1647" s="1" t="str">
        <f t="shared" si="228"/>
        <v>110023JL - BODEGA JL</v>
      </c>
      <c r="H1647" s="1">
        <f t="shared" si="229"/>
        <v>0</v>
      </c>
      <c r="I1647" s="1" t="str">
        <f t="shared" si="233"/>
        <v>.</v>
      </c>
      <c r="M1647" s="1">
        <v>514100939</v>
      </c>
      <c r="N1647" s="5">
        <v>42663</v>
      </c>
      <c r="O1647" s="1" t="s">
        <v>664</v>
      </c>
    </row>
    <row r="1648" spans="1:15" ht="11.25" customHeight="1" x14ac:dyDescent="0.2">
      <c r="A1648" s="10" t="str">
        <f t="shared" si="225"/>
        <v>JL - BODEGA JL</v>
      </c>
      <c r="B1648" s="10">
        <f t="shared" si="226"/>
        <v>110024</v>
      </c>
      <c r="C1648" s="10" t="str">
        <f t="shared" si="227"/>
        <v>GOMA XANTAN</v>
      </c>
      <c r="D1648" s="10">
        <f t="shared" si="230"/>
        <v>0</v>
      </c>
      <c r="E1648" s="13" t="str">
        <f t="shared" si="231"/>
        <v>0</v>
      </c>
      <c r="F1648" s="10" t="str">
        <f t="shared" si="232"/>
        <v/>
      </c>
      <c r="G1648" s="1" t="str">
        <f t="shared" si="228"/>
        <v>110024JL - BODEGA JL</v>
      </c>
      <c r="H1648" s="1">
        <f t="shared" si="229"/>
        <v>0</v>
      </c>
      <c r="I1648" s="1">
        <f t="shared" si="233"/>
        <v>110024</v>
      </c>
      <c r="K1648" s="1" t="s">
        <v>665</v>
      </c>
      <c r="N1648" s="5"/>
    </row>
    <row r="1649" spans="1:15" ht="11.25" customHeight="1" x14ac:dyDescent="0.2">
      <c r="A1649" s="10" t="str">
        <f t="shared" si="225"/>
        <v>BELLCOS - BODEGA BELLCOS</v>
      </c>
      <c r="B1649" s="10">
        <f t="shared" si="226"/>
        <v>110024</v>
      </c>
      <c r="C1649" s="10" t="str">
        <f t="shared" si="227"/>
        <v>GOMA XANTAN</v>
      </c>
      <c r="D1649" s="10">
        <f t="shared" si="230"/>
        <v>0</v>
      </c>
      <c r="E1649" s="13" t="str">
        <f t="shared" si="231"/>
        <v>0</v>
      </c>
      <c r="F1649" s="10" t="str">
        <f t="shared" si="232"/>
        <v/>
      </c>
      <c r="G1649" s="1" t="str">
        <f t="shared" si="228"/>
        <v>110024BELLCOS - BODEGA BELLCOS</v>
      </c>
      <c r="H1649" s="1" t="str">
        <f t="shared" si="229"/>
        <v>BELLCOS - BODEGA BELLCOS</v>
      </c>
      <c r="I1649" s="1" t="str">
        <f t="shared" si="233"/>
        <v>.</v>
      </c>
      <c r="L1649" s="1" t="s">
        <v>178</v>
      </c>
      <c r="N1649" s="5"/>
    </row>
    <row r="1650" spans="1:15" ht="11.25" customHeight="1" x14ac:dyDescent="0.2">
      <c r="A1650" s="10" t="str">
        <f t="shared" si="225"/>
        <v>BELLCOS - BODEGA BELLCOS</v>
      </c>
      <c r="B1650" s="10">
        <f t="shared" si="226"/>
        <v>110024</v>
      </c>
      <c r="C1650" s="10" t="str">
        <f t="shared" si="227"/>
        <v>GOMA XANTAN</v>
      </c>
      <c r="D1650" s="10" t="str">
        <f t="shared" si="230"/>
        <v>03181620616-01</v>
      </c>
      <c r="E1650" s="13" t="str">
        <f t="shared" si="231"/>
        <v>30/3/2018</v>
      </c>
      <c r="F1650" s="10">
        <f t="shared" si="232"/>
        <v>25</v>
      </c>
      <c r="G1650" s="1" t="str">
        <f t="shared" si="228"/>
        <v>110024BELLCOS - BODEGA BELLCOS</v>
      </c>
      <c r="H1650" s="1">
        <f t="shared" si="229"/>
        <v>0</v>
      </c>
      <c r="I1650" s="1" t="str">
        <f t="shared" si="233"/>
        <v>.</v>
      </c>
      <c r="M1650" s="1" t="s">
        <v>666</v>
      </c>
      <c r="N1650" s="5">
        <v>43189</v>
      </c>
      <c r="O1650" s="1" t="s">
        <v>536</v>
      </c>
    </row>
    <row r="1651" spans="1:15" ht="11.25" customHeight="1" x14ac:dyDescent="0.2">
      <c r="A1651" s="10" t="str">
        <f t="shared" si="225"/>
        <v>BELLCOS - BODEGA BELLCOS</v>
      </c>
      <c r="B1651" s="10">
        <f t="shared" si="226"/>
        <v>110024</v>
      </c>
      <c r="C1651" s="10" t="str">
        <f t="shared" si="227"/>
        <v>GOMA XANTAN</v>
      </c>
      <c r="D1651" s="10" t="str">
        <f t="shared" si="230"/>
        <v>03181620893-01</v>
      </c>
      <c r="E1651" s="13" t="str">
        <f t="shared" si="231"/>
        <v>30/3/2018</v>
      </c>
      <c r="F1651" s="10">
        <f t="shared" si="232"/>
        <v>50</v>
      </c>
      <c r="G1651" s="1" t="str">
        <f t="shared" si="228"/>
        <v>110024BELLCOS - BODEGA BELLCOS</v>
      </c>
      <c r="H1651" s="1">
        <f t="shared" si="229"/>
        <v>0</v>
      </c>
      <c r="I1651" s="1" t="str">
        <f t="shared" si="233"/>
        <v>.</v>
      </c>
      <c r="M1651" s="1" t="s">
        <v>667</v>
      </c>
      <c r="N1651" s="5">
        <v>43189</v>
      </c>
      <c r="O1651" s="1" t="s">
        <v>575</v>
      </c>
    </row>
    <row r="1652" spans="1:15" ht="11.25" customHeight="1" x14ac:dyDescent="0.2">
      <c r="A1652" s="10" t="str">
        <f t="shared" si="225"/>
        <v>BELLCOS - BODEGA BELLCOS</v>
      </c>
      <c r="B1652" s="10">
        <f t="shared" si="226"/>
        <v>110024</v>
      </c>
      <c r="C1652" s="10" t="str">
        <f t="shared" si="227"/>
        <v>GOMA XANTAN</v>
      </c>
      <c r="D1652" s="10">
        <f t="shared" si="230"/>
        <v>0</v>
      </c>
      <c r="E1652" s="13" t="str">
        <f t="shared" si="231"/>
        <v/>
      </c>
      <c r="F1652" s="10" t="str">
        <f t="shared" si="232"/>
        <v/>
      </c>
      <c r="G1652" s="1" t="str">
        <f t="shared" si="228"/>
        <v>110024BELLCOS - BODEGA BELLCOS</v>
      </c>
      <c r="H1652" s="1">
        <f t="shared" si="229"/>
        <v>0</v>
      </c>
      <c r="I1652" s="1" t="str">
        <f t="shared" si="233"/>
        <v>.</v>
      </c>
      <c r="K1652" s="1" t="s">
        <v>85</v>
      </c>
      <c r="N1652" s="5" t="s">
        <v>668</v>
      </c>
    </row>
    <row r="1653" spans="1:15" ht="11.25" customHeight="1" x14ac:dyDescent="0.2">
      <c r="A1653" s="10" t="str">
        <f t="shared" si="225"/>
        <v>BELLCOS - BODEGA BELLCOS</v>
      </c>
      <c r="B1653" s="10">
        <f t="shared" si="226"/>
        <v>110024</v>
      </c>
      <c r="C1653" s="10" t="str">
        <f t="shared" si="227"/>
        <v>GOMA XANTAN</v>
      </c>
      <c r="D1653" s="10">
        <f t="shared" si="230"/>
        <v>0</v>
      </c>
      <c r="E1653" s="13" t="str">
        <f t="shared" si="231"/>
        <v>0</v>
      </c>
      <c r="F1653" s="10" t="str">
        <f t="shared" si="232"/>
        <v/>
      </c>
      <c r="G1653" s="1" t="str">
        <f t="shared" si="228"/>
        <v>110024BELLCOS - BODEGA BELLCOS</v>
      </c>
      <c r="H1653" s="1">
        <f t="shared" si="229"/>
        <v>0</v>
      </c>
      <c r="I1653" s="1" t="str">
        <f t="shared" si="233"/>
        <v>.</v>
      </c>
      <c r="K1653" s="1" t="s">
        <v>0</v>
      </c>
      <c r="N1653" s="5"/>
    </row>
    <row r="1654" spans="1:15" ht="11.25" customHeight="1" x14ac:dyDescent="0.2">
      <c r="A1654" s="10" t="str">
        <f t="shared" si="225"/>
        <v>BELLCOS - BODEGA BELLCOS</v>
      </c>
      <c r="B1654" s="10">
        <f t="shared" si="226"/>
        <v>110024</v>
      </c>
      <c r="C1654" s="10" t="str">
        <f t="shared" si="227"/>
        <v>GOMA XANTAN</v>
      </c>
      <c r="D1654" s="10">
        <f t="shared" si="230"/>
        <v>0</v>
      </c>
      <c r="E1654" s="13" t="str">
        <f t="shared" si="231"/>
        <v>0</v>
      </c>
      <c r="F1654" s="10" t="str">
        <f t="shared" si="232"/>
        <v/>
      </c>
      <c r="G1654" s="1" t="str">
        <f t="shared" si="228"/>
        <v>110024BELLCOS - BODEGA BELLCOS</v>
      </c>
      <c r="H1654" s="1">
        <f t="shared" si="229"/>
        <v>0</v>
      </c>
      <c r="I1654" s="1" t="str">
        <f t="shared" si="233"/>
        <v>.</v>
      </c>
      <c r="K1654" s="1" t="s">
        <v>1</v>
      </c>
      <c r="N1654" s="5"/>
    </row>
    <row r="1655" spans="1:15" ht="11.25" customHeight="1" x14ac:dyDescent="0.2">
      <c r="A1655" s="10" t="str">
        <f t="shared" si="225"/>
        <v>BELLCOS - BODEGA BELLCOS</v>
      </c>
      <c r="B1655" s="10">
        <f t="shared" si="226"/>
        <v>110024</v>
      </c>
      <c r="C1655" s="10" t="str">
        <f t="shared" si="227"/>
        <v>GOMA XANTAN</v>
      </c>
      <c r="D1655" s="10">
        <f t="shared" si="230"/>
        <v>0</v>
      </c>
      <c r="E1655" s="13" t="str">
        <f t="shared" si="231"/>
        <v>0</v>
      </c>
      <c r="F1655" s="10" t="str">
        <f t="shared" si="232"/>
        <v/>
      </c>
      <c r="G1655" s="1" t="str">
        <f t="shared" si="228"/>
        <v>110024BELLCOS - BODEGA BELLCOS</v>
      </c>
      <c r="H1655" s="1">
        <f t="shared" si="229"/>
        <v>0</v>
      </c>
      <c r="I1655" s="1" t="str">
        <f t="shared" si="233"/>
        <v>.</v>
      </c>
      <c r="K1655" s="1" t="s">
        <v>2</v>
      </c>
      <c r="N1655" s="5"/>
    </row>
    <row r="1656" spans="1:15" ht="11.25" customHeight="1" x14ac:dyDescent="0.2">
      <c r="A1656" s="10" t="str">
        <f t="shared" si="225"/>
        <v>Bodega</v>
      </c>
      <c r="B1656" s="10">
        <f t="shared" si="226"/>
        <v>110024</v>
      </c>
      <c r="C1656" s="10" t="str">
        <f t="shared" si="227"/>
        <v>GOMA XANTAN</v>
      </c>
      <c r="D1656" s="10">
        <f t="shared" si="230"/>
        <v>0</v>
      </c>
      <c r="E1656" s="13" t="str">
        <f t="shared" si="231"/>
        <v>0</v>
      </c>
      <c r="F1656" s="10" t="str">
        <f t="shared" si="232"/>
        <v/>
      </c>
      <c r="G1656" s="1" t="str">
        <f t="shared" si="228"/>
        <v>110024Bodega</v>
      </c>
      <c r="H1656" s="1" t="str">
        <f t="shared" si="229"/>
        <v>Bodega</v>
      </c>
      <c r="I1656" s="1" t="str">
        <f t="shared" si="233"/>
        <v>.</v>
      </c>
      <c r="L1656" s="1" t="s">
        <v>4</v>
      </c>
      <c r="N1656" s="5"/>
    </row>
    <row r="1657" spans="1:15" ht="11.25" customHeight="1" x14ac:dyDescent="0.2">
      <c r="A1657" s="10" t="str">
        <f t="shared" si="225"/>
        <v>Bodega</v>
      </c>
      <c r="B1657" s="10">
        <f t="shared" si="226"/>
        <v>110024</v>
      </c>
      <c r="C1657" s="10" t="str">
        <f t="shared" si="227"/>
        <v>GOMA XANTAN</v>
      </c>
      <c r="D1657" s="10" t="str">
        <f t="shared" si="230"/>
        <v>Lote</v>
      </c>
      <c r="E1657" s="13" t="str">
        <f t="shared" si="231"/>
        <v/>
      </c>
      <c r="F1657" s="10" t="str">
        <f t="shared" si="232"/>
        <v/>
      </c>
      <c r="G1657" s="1" t="str">
        <f t="shared" si="228"/>
        <v>110024Bodega</v>
      </c>
      <c r="H1657" s="1">
        <f t="shared" si="229"/>
        <v>0</v>
      </c>
      <c r="I1657" s="1" t="str">
        <f t="shared" si="233"/>
        <v>.</v>
      </c>
      <c r="M1657" s="1" t="s">
        <v>11</v>
      </c>
      <c r="N1657" s="5" t="s">
        <v>12</v>
      </c>
      <c r="O1657" s="1" t="s">
        <v>13</v>
      </c>
    </row>
    <row r="1658" spans="1:15" ht="11.25" customHeight="1" x14ac:dyDescent="0.2">
      <c r="A1658" s="10" t="str">
        <f t="shared" si="225"/>
        <v>Bodega</v>
      </c>
      <c r="B1658" s="10">
        <f t="shared" si="226"/>
        <v>110024</v>
      </c>
      <c r="C1658" s="10" t="str">
        <f t="shared" si="227"/>
        <v>GOMA XANTAN</v>
      </c>
      <c r="D1658" s="10">
        <f t="shared" si="230"/>
        <v>0</v>
      </c>
      <c r="E1658" s="13" t="str">
        <f t="shared" si="231"/>
        <v>0</v>
      </c>
      <c r="F1658" s="10" t="str">
        <f t="shared" si="232"/>
        <v/>
      </c>
      <c r="G1658" s="1" t="str">
        <f t="shared" si="228"/>
        <v>110024Bodega</v>
      </c>
      <c r="H1658" s="1">
        <f t="shared" si="229"/>
        <v>0</v>
      </c>
      <c r="I1658" s="1">
        <f t="shared" si="233"/>
        <v>110024</v>
      </c>
      <c r="K1658" s="1" t="s">
        <v>665</v>
      </c>
      <c r="N1658" s="5"/>
    </row>
    <row r="1659" spans="1:15" ht="11.25" customHeight="1" x14ac:dyDescent="0.2">
      <c r="A1659" s="10" t="str">
        <f t="shared" si="225"/>
        <v>BELLCOS - BODEGA BELLCOS</v>
      </c>
      <c r="B1659" s="10">
        <f t="shared" si="226"/>
        <v>110024</v>
      </c>
      <c r="C1659" s="10" t="str">
        <f t="shared" si="227"/>
        <v>GOMA XANTAN</v>
      </c>
      <c r="D1659" s="10">
        <f t="shared" si="230"/>
        <v>0</v>
      </c>
      <c r="E1659" s="13" t="str">
        <f t="shared" si="231"/>
        <v>0</v>
      </c>
      <c r="F1659" s="10" t="str">
        <f t="shared" si="232"/>
        <v/>
      </c>
      <c r="G1659" s="1" t="str">
        <f t="shared" si="228"/>
        <v>110024BELLCOS - BODEGA BELLCOS</v>
      </c>
      <c r="H1659" s="1" t="str">
        <f t="shared" si="229"/>
        <v>BELLCOS - BODEGA BELLCOS</v>
      </c>
      <c r="I1659" s="1" t="str">
        <f t="shared" si="233"/>
        <v>.</v>
      </c>
      <c r="L1659" s="1" t="s">
        <v>178</v>
      </c>
      <c r="N1659" s="5"/>
    </row>
    <row r="1660" spans="1:15" ht="11.25" customHeight="1" x14ac:dyDescent="0.2">
      <c r="A1660" s="10" t="str">
        <f t="shared" si="225"/>
        <v>BELLCOS - BODEGA BELLCOS</v>
      </c>
      <c r="B1660" s="10">
        <f t="shared" si="226"/>
        <v>110024</v>
      </c>
      <c r="C1660" s="10" t="str">
        <f t="shared" si="227"/>
        <v>GOMA XANTAN</v>
      </c>
      <c r="D1660" s="10" t="str">
        <f t="shared" si="230"/>
        <v>07171518463-01</v>
      </c>
      <c r="E1660" s="13" t="str">
        <f t="shared" si="231"/>
        <v>30/7/2017</v>
      </c>
      <c r="F1660" s="10">
        <f t="shared" si="232"/>
        <v>18.600000000000001</v>
      </c>
      <c r="G1660" s="1" t="str">
        <f t="shared" si="228"/>
        <v>110024BELLCOS - BODEGA BELLCOS</v>
      </c>
      <c r="H1660" s="1">
        <f t="shared" si="229"/>
        <v>0</v>
      </c>
      <c r="I1660" s="1" t="str">
        <f t="shared" si="233"/>
        <v>.</v>
      </c>
      <c r="M1660" s="1" t="s">
        <v>669</v>
      </c>
      <c r="N1660" s="5">
        <v>42946</v>
      </c>
      <c r="O1660" s="1" t="s">
        <v>670</v>
      </c>
    </row>
    <row r="1661" spans="1:15" ht="11.25" customHeight="1" x14ac:dyDescent="0.2">
      <c r="A1661" s="10" t="str">
        <f t="shared" si="225"/>
        <v>DUKAY - BODEGA DUKAY</v>
      </c>
      <c r="B1661" s="10">
        <f t="shared" si="226"/>
        <v>110024</v>
      </c>
      <c r="C1661" s="10" t="str">
        <f t="shared" si="227"/>
        <v>GOMA XANTAN</v>
      </c>
      <c r="D1661" s="10">
        <f t="shared" si="230"/>
        <v>0</v>
      </c>
      <c r="E1661" s="13" t="str">
        <f t="shared" si="231"/>
        <v>0</v>
      </c>
      <c r="F1661" s="10" t="str">
        <f t="shared" si="232"/>
        <v/>
      </c>
      <c r="G1661" s="1" t="str">
        <f t="shared" si="228"/>
        <v>110024DUKAY - BODEGA DUKAY</v>
      </c>
      <c r="H1661" s="1" t="str">
        <f t="shared" si="229"/>
        <v>DUKAY - BODEGA DUKAY</v>
      </c>
      <c r="I1661" s="1" t="str">
        <f t="shared" si="233"/>
        <v>.</v>
      </c>
      <c r="L1661" s="1" t="s">
        <v>361</v>
      </c>
      <c r="N1661" s="5"/>
    </row>
    <row r="1662" spans="1:15" ht="11.25" customHeight="1" x14ac:dyDescent="0.2">
      <c r="A1662" s="10" t="str">
        <f t="shared" si="225"/>
        <v>DUKAY - BODEGA DUKAY</v>
      </c>
      <c r="B1662" s="10">
        <f t="shared" si="226"/>
        <v>110024</v>
      </c>
      <c r="C1662" s="10" t="str">
        <f t="shared" si="227"/>
        <v>GOMA XANTAN</v>
      </c>
      <c r="D1662" s="10">
        <f t="shared" si="230"/>
        <v>515120616</v>
      </c>
      <c r="E1662" s="13" t="str">
        <f t="shared" si="231"/>
        <v>30/7/2017</v>
      </c>
      <c r="F1662" s="10">
        <f t="shared" si="232"/>
        <v>0.68120000000000003</v>
      </c>
      <c r="G1662" s="1" t="str">
        <f t="shared" si="228"/>
        <v>110024DUKAY - BODEGA DUKAY</v>
      </c>
      <c r="H1662" s="1">
        <f t="shared" si="229"/>
        <v>0</v>
      </c>
      <c r="I1662" s="1" t="str">
        <f t="shared" si="233"/>
        <v>.</v>
      </c>
      <c r="M1662" s="1">
        <v>515120616</v>
      </c>
      <c r="N1662" s="5">
        <v>42946</v>
      </c>
      <c r="O1662" s="1" t="s">
        <v>671</v>
      </c>
    </row>
    <row r="1663" spans="1:15" ht="11.25" customHeight="1" x14ac:dyDescent="0.2">
      <c r="A1663" s="10" t="str">
        <f t="shared" si="225"/>
        <v>DUKAY - BODEGA DUKAY</v>
      </c>
      <c r="B1663" s="10">
        <f t="shared" si="226"/>
        <v>110024</v>
      </c>
      <c r="C1663" s="10" t="str">
        <f t="shared" si="227"/>
        <v>GOMA XANTAN</v>
      </c>
      <c r="D1663" s="10">
        <f t="shared" si="230"/>
        <v>516111153</v>
      </c>
      <c r="E1663" s="13" t="str">
        <f t="shared" si="231"/>
        <v>7/3/2018</v>
      </c>
      <c r="F1663" s="10">
        <f t="shared" si="232"/>
        <v>50</v>
      </c>
      <c r="G1663" s="1" t="str">
        <f t="shared" si="228"/>
        <v>110024DUKAY - BODEGA DUKAY</v>
      </c>
      <c r="H1663" s="1">
        <f t="shared" si="229"/>
        <v>0</v>
      </c>
      <c r="I1663" s="1" t="str">
        <f t="shared" si="233"/>
        <v>.</v>
      </c>
      <c r="M1663" s="1">
        <v>516111153</v>
      </c>
      <c r="N1663" s="5">
        <v>43166</v>
      </c>
      <c r="O1663" s="1" t="s">
        <v>575</v>
      </c>
    </row>
    <row r="1664" spans="1:15" ht="11.25" customHeight="1" x14ac:dyDescent="0.2">
      <c r="A1664" s="10" t="str">
        <f t="shared" si="225"/>
        <v>DUKAY - BODEGA DUKAY</v>
      </c>
      <c r="B1664" s="10">
        <f t="shared" si="226"/>
        <v>110024</v>
      </c>
      <c r="C1664" s="10" t="str">
        <f t="shared" si="227"/>
        <v>GOMA XANTAN</v>
      </c>
      <c r="D1664" s="10">
        <f t="shared" si="230"/>
        <v>516120320</v>
      </c>
      <c r="E1664" s="13" t="str">
        <f t="shared" si="231"/>
        <v>6/3/2028</v>
      </c>
      <c r="F1664" s="10">
        <f t="shared" si="232"/>
        <v>25</v>
      </c>
      <c r="G1664" s="1" t="str">
        <f t="shared" si="228"/>
        <v>110024DUKAY - BODEGA DUKAY</v>
      </c>
      <c r="H1664" s="1">
        <f t="shared" si="229"/>
        <v>0</v>
      </c>
      <c r="I1664" s="1" t="str">
        <f t="shared" si="233"/>
        <v>.</v>
      </c>
      <c r="M1664" s="1">
        <v>516120320</v>
      </c>
      <c r="N1664" s="5">
        <v>46818</v>
      </c>
      <c r="O1664" s="1" t="s">
        <v>536</v>
      </c>
    </row>
    <row r="1665" spans="1:15" ht="11.25" customHeight="1" x14ac:dyDescent="0.2">
      <c r="A1665" s="10" t="str">
        <f t="shared" si="225"/>
        <v>JL - BODEGA JL</v>
      </c>
      <c r="B1665" s="10">
        <f t="shared" si="226"/>
        <v>110024</v>
      </c>
      <c r="C1665" s="10" t="str">
        <f t="shared" si="227"/>
        <v>GOMA XANTAN</v>
      </c>
      <c r="D1665" s="10">
        <f t="shared" si="230"/>
        <v>0</v>
      </c>
      <c r="E1665" s="13" t="str">
        <f t="shared" si="231"/>
        <v>0</v>
      </c>
      <c r="F1665" s="10" t="str">
        <f t="shared" si="232"/>
        <v/>
      </c>
      <c r="G1665" s="1" t="str">
        <f t="shared" si="228"/>
        <v>110024JL - BODEGA JL</v>
      </c>
      <c r="H1665" s="1" t="str">
        <f t="shared" si="229"/>
        <v>JL - BODEGA JL</v>
      </c>
      <c r="I1665" s="1" t="str">
        <f t="shared" si="233"/>
        <v>.</v>
      </c>
      <c r="L1665" s="1" t="s">
        <v>40</v>
      </c>
      <c r="N1665" s="5"/>
    </row>
    <row r="1666" spans="1:15" ht="11.25" customHeight="1" x14ac:dyDescent="0.2">
      <c r="A1666" s="10" t="str">
        <f t="shared" si="225"/>
        <v>JL - BODEGA JL</v>
      </c>
      <c r="B1666" s="10">
        <f t="shared" si="226"/>
        <v>110024</v>
      </c>
      <c r="C1666" s="10" t="str">
        <f t="shared" si="227"/>
        <v>GOMA XANTAN</v>
      </c>
      <c r="D1666" s="10">
        <f t="shared" si="230"/>
        <v>515120616</v>
      </c>
      <c r="E1666" s="13" t="str">
        <f t="shared" si="231"/>
        <v>30/7/2017</v>
      </c>
      <c r="F1666" s="10">
        <f t="shared" si="232"/>
        <v>5.17</v>
      </c>
      <c r="G1666" s="1" t="str">
        <f t="shared" si="228"/>
        <v>110024JL - BODEGA JL</v>
      </c>
      <c r="H1666" s="1">
        <f t="shared" si="229"/>
        <v>0</v>
      </c>
      <c r="I1666" s="1" t="str">
        <f t="shared" si="233"/>
        <v>.</v>
      </c>
      <c r="M1666" s="1">
        <v>515120616</v>
      </c>
      <c r="N1666" s="5">
        <v>42946</v>
      </c>
      <c r="O1666" s="1" t="s">
        <v>672</v>
      </c>
    </row>
    <row r="1667" spans="1:15" ht="11.25" customHeight="1" x14ac:dyDescent="0.2">
      <c r="A1667" s="10" t="str">
        <f t="shared" si="225"/>
        <v>JL - BODEGA JL</v>
      </c>
      <c r="B1667" s="10">
        <f t="shared" si="226"/>
        <v>110025</v>
      </c>
      <c r="C1667" s="10" t="str">
        <f t="shared" si="227"/>
        <v>LIPOMULSE 165</v>
      </c>
      <c r="D1667" s="10">
        <f t="shared" si="230"/>
        <v>0</v>
      </c>
      <c r="E1667" s="13" t="str">
        <f t="shared" si="231"/>
        <v>0</v>
      </c>
      <c r="F1667" s="10" t="str">
        <f t="shared" si="232"/>
        <v/>
      </c>
      <c r="G1667" s="1" t="str">
        <f t="shared" si="228"/>
        <v>110025JL - BODEGA JL</v>
      </c>
      <c r="H1667" s="1">
        <f t="shared" si="229"/>
        <v>0</v>
      </c>
      <c r="I1667" s="1">
        <f t="shared" si="233"/>
        <v>110025</v>
      </c>
      <c r="K1667" s="1" t="s">
        <v>673</v>
      </c>
      <c r="N1667" s="5"/>
    </row>
    <row r="1668" spans="1:15" ht="11.25" customHeight="1" x14ac:dyDescent="0.2">
      <c r="A1668" s="10" t="str">
        <f t="shared" si="225"/>
        <v>JL - BODEGA JL</v>
      </c>
      <c r="B1668" s="10">
        <f t="shared" si="226"/>
        <v>110025</v>
      </c>
      <c r="C1668" s="10" t="str">
        <f t="shared" si="227"/>
        <v>LIPOMULSE 165</v>
      </c>
      <c r="D1668" s="10">
        <f t="shared" si="230"/>
        <v>0</v>
      </c>
      <c r="E1668" s="13" t="str">
        <f t="shared" si="231"/>
        <v>0</v>
      </c>
      <c r="F1668" s="10" t="str">
        <f t="shared" si="232"/>
        <v/>
      </c>
      <c r="G1668" s="1" t="str">
        <f t="shared" si="228"/>
        <v>110025JL - BODEGA JL</v>
      </c>
      <c r="H1668" s="1" t="str">
        <f t="shared" si="229"/>
        <v>JL - BODEGA JL</v>
      </c>
      <c r="I1668" s="1" t="str">
        <f t="shared" si="233"/>
        <v>.</v>
      </c>
      <c r="L1668" s="1" t="s">
        <v>40</v>
      </c>
      <c r="N1668" s="5"/>
    </row>
    <row r="1669" spans="1:15" ht="11.25" customHeight="1" x14ac:dyDescent="0.2">
      <c r="A1669" s="10" t="str">
        <f t="shared" si="225"/>
        <v>JL - BODEGA JL</v>
      </c>
      <c r="B1669" s="10">
        <f t="shared" si="226"/>
        <v>110025</v>
      </c>
      <c r="C1669" s="10" t="str">
        <f t="shared" si="227"/>
        <v>LIPOMULSE 165</v>
      </c>
      <c r="D1669" s="10" t="str">
        <f t="shared" si="230"/>
        <v>06171319622-01</v>
      </c>
      <c r="E1669" s="13" t="str">
        <f t="shared" si="231"/>
        <v>30/8/2010</v>
      </c>
      <c r="F1669" s="10">
        <f t="shared" si="232"/>
        <v>46.3</v>
      </c>
      <c r="G1669" s="1" t="str">
        <f t="shared" si="228"/>
        <v>110025JL - BODEGA JL</v>
      </c>
      <c r="H1669" s="1">
        <f t="shared" si="229"/>
        <v>0</v>
      </c>
      <c r="I1669" s="1" t="str">
        <f t="shared" si="233"/>
        <v>.</v>
      </c>
      <c r="M1669" s="1" t="s">
        <v>674</v>
      </c>
      <c r="N1669" s="5">
        <v>40420</v>
      </c>
      <c r="O1669" s="1" t="s">
        <v>675</v>
      </c>
    </row>
    <row r="1670" spans="1:15" ht="11.25" customHeight="1" x14ac:dyDescent="0.2">
      <c r="A1670" s="10" t="str">
        <f t="shared" si="225"/>
        <v>JL - BODEGA JL</v>
      </c>
      <c r="B1670" s="10">
        <f t="shared" si="226"/>
        <v>110025</v>
      </c>
      <c r="C1670" s="10" t="str">
        <f t="shared" si="227"/>
        <v>LIPOMULSE 165</v>
      </c>
      <c r="D1670" s="10" t="str">
        <f t="shared" si="230"/>
        <v>8995-03</v>
      </c>
      <c r="E1670" s="13" t="str">
        <f t="shared" si="231"/>
        <v>30/4/2014</v>
      </c>
      <c r="F1670" s="10">
        <f t="shared" si="232"/>
        <v>1.1000000000000001</v>
      </c>
      <c r="G1670" s="1" t="str">
        <f t="shared" si="228"/>
        <v>110025JL - BODEGA JL</v>
      </c>
      <c r="H1670" s="1">
        <f t="shared" si="229"/>
        <v>0</v>
      </c>
      <c r="I1670" s="1" t="str">
        <f t="shared" si="233"/>
        <v>.</v>
      </c>
      <c r="M1670" s="1" t="s">
        <v>676</v>
      </c>
      <c r="N1670" s="5">
        <v>41759</v>
      </c>
      <c r="O1670" s="1" t="s">
        <v>677</v>
      </c>
    </row>
    <row r="1671" spans="1:15" ht="11.25" customHeight="1" x14ac:dyDescent="0.2">
      <c r="A1671" s="10" t="str">
        <f t="shared" si="225"/>
        <v>JL - BODEGA JL</v>
      </c>
      <c r="B1671" s="10">
        <f t="shared" si="226"/>
        <v>110026</v>
      </c>
      <c r="C1671" s="10" t="str">
        <f t="shared" si="227"/>
        <v>MITAINA CA</v>
      </c>
      <c r="D1671" s="10">
        <f t="shared" si="230"/>
        <v>0</v>
      </c>
      <c r="E1671" s="13" t="str">
        <f t="shared" si="231"/>
        <v>0</v>
      </c>
      <c r="F1671" s="10" t="str">
        <f t="shared" si="232"/>
        <v/>
      </c>
      <c r="G1671" s="1" t="str">
        <f t="shared" si="228"/>
        <v>110026JL - BODEGA JL</v>
      </c>
      <c r="H1671" s="1">
        <f t="shared" si="229"/>
        <v>0</v>
      </c>
      <c r="I1671" s="1">
        <f t="shared" si="233"/>
        <v>110026</v>
      </c>
      <c r="K1671" s="1" t="s">
        <v>678</v>
      </c>
      <c r="N1671" s="5"/>
    </row>
    <row r="1672" spans="1:15" ht="11.25" customHeight="1" x14ac:dyDescent="0.2">
      <c r="A1672" s="10" t="str">
        <f t="shared" ref="A1672:A1735" si="234">IF(H1672=0,A1671,H1672)</f>
        <v>BELLCOS - BODEGA BELLCOS</v>
      </c>
      <c r="B1672" s="10">
        <f t="shared" ref="B1672:B1735" si="235">IF(I1672=".",B1671,I1672)</f>
        <v>110026</v>
      </c>
      <c r="C1672" s="10" t="str">
        <f t="shared" ref="C1672:C1735" si="236">UPPER(IF(I1672=".",C1671,MID(K1672,13,80)))</f>
        <v>MITAINA CA</v>
      </c>
      <c r="D1672" s="10">
        <f t="shared" si="230"/>
        <v>0</v>
      </c>
      <c r="E1672" s="13" t="str">
        <f t="shared" si="231"/>
        <v>0</v>
      </c>
      <c r="F1672" s="10" t="str">
        <f t="shared" si="232"/>
        <v/>
      </c>
      <c r="G1672" s="1" t="str">
        <f t="shared" ref="G1672:G1735" si="237">+B1672&amp;A1672</f>
        <v>110026BELLCOS - BODEGA BELLCOS</v>
      </c>
      <c r="H1672" s="1" t="str">
        <f t="shared" ref="H1672:H1735" si="238">+L1672</f>
        <v>BELLCOS - BODEGA BELLCOS</v>
      </c>
      <c r="I1672" s="1" t="str">
        <f t="shared" si="233"/>
        <v>.</v>
      </c>
      <c r="L1672" s="1" t="s">
        <v>178</v>
      </c>
      <c r="N1672" s="5"/>
    </row>
    <row r="1673" spans="1:15" ht="11.25" customHeight="1" x14ac:dyDescent="0.2">
      <c r="A1673" s="10" t="str">
        <f t="shared" si="234"/>
        <v>BELLCOS - BODEGA BELLCOS</v>
      </c>
      <c r="B1673" s="10">
        <f t="shared" si="235"/>
        <v>110026</v>
      </c>
      <c r="C1673" s="10" t="str">
        <f t="shared" si="236"/>
        <v>MITAINA CA</v>
      </c>
      <c r="D1673" s="10" t="str">
        <f t="shared" ref="D1673:D1736" si="239">IF(IFERROR(+M1673,"")&lt;&gt;"    0/1/1900",IFERROR(+M1673,""),0)</f>
        <v>071713562-01</v>
      </c>
      <c r="E1673" s="13" t="str">
        <f t="shared" ref="E1673:E1736" si="240">IF(IFERROR(DAY(N1673)&amp;"/"&amp;MONTH(N1673)&amp;"/"&amp;YEAR(N1673),"")="0/1/1900","0",IFERROR(DAY(N1673)&amp;"/"&amp;MONTH(N1673)&amp;"/"&amp;YEAR(N1673),""))</f>
        <v>30/7/2017</v>
      </c>
      <c r="F1673" s="10">
        <f t="shared" ref="F1673:F1736" si="241">IFERROR(IF($A$2&lt;N1673,VALUE(MID(O1673,1,LEN(O1673)-3)),""),"")</f>
        <v>723.5</v>
      </c>
      <c r="G1673" s="1" t="str">
        <f t="shared" si="237"/>
        <v>110026BELLCOS - BODEGA BELLCOS</v>
      </c>
      <c r="H1673" s="1">
        <f t="shared" si="238"/>
        <v>0</v>
      </c>
      <c r="I1673" s="1" t="str">
        <f t="shared" ref="I1673:I1736" si="242">IFERROR(VALUE(MID(K1673,4,6)),".")</f>
        <v>.</v>
      </c>
      <c r="M1673" s="1" t="s">
        <v>679</v>
      </c>
      <c r="N1673" s="5">
        <v>42946</v>
      </c>
      <c r="O1673" s="1" t="s">
        <v>680</v>
      </c>
    </row>
    <row r="1674" spans="1:15" ht="11.25" customHeight="1" x14ac:dyDescent="0.2">
      <c r="A1674" s="10" t="str">
        <f t="shared" si="234"/>
        <v>BELLCOS - BODEGA BELLCOS</v>
      </c>
      <c r="B1674" s="10">
        <f t="shared" si="235"/>
        <v>110026</v>
      </c>
      <c r="C1674" s="10" t="str">
        <f t="shared" si="236"/>
        <v>MITAINA CA</v>
      </c>
      <c r="D1674" s="10" t="str">
        <f t="shared" si="239"/>
        <v>6872-01</v>
      </c>
      <c r="E1674" s="13" t="str">
        <f t="shared" si="240"/>
        <v>1/9/2016</v>
      </c>
      <c r="F1674" s="10">
        <f t="shared" si="241"/>
        <v>15.6</v>
      </c>
      <c r="G1674" s="1" t="str">
        <f t="shared" si="237"/>
        <v>110026BELLCOS - BODEGA BELLCOS</v>
      </c>
      <c r="H1674" s="1">
        <f t="shared" si="238"/>
        <v>0</v>
      </c>
      <c r="I1674" s="1" t="str">
        <f t="shared" si="242"/>
        <v>.</v>
      </c>
      <c r="M1674" s="1" t="s">
        <v>681</v>
      </c>
      <c r="N1674" s="5">
        <v>42614</v>
      </c>
      <c r="O1674" s="1" t="s">
        <v>682</v>
      </c>
    </row>
    <row r="1675" spans="1:15" ht="11.25" customHeight="1" x14ac:dyDescent="0.2">
      <c r="A1675" s="10" t="str">
        <f t="shared" si="234"/>
        <v>JL - BODEGA JL</v>
      </c>
      <c r="B1675" s="10">
        <f t="shared" si="235"/>
        <v>110026</v>
      </c>
      <c r="C1675" s="10" t="str">
        <f t="shared" si="236"/>
        <v>MITAINA CA</v>
      </c>
      <c r="D1675" s="10">
        <f t="shared" si="239"/>
        <v>0</v>
      </c>
      <c r="E1675" s="13" t="str">
        <f t="shared" si="240"/>
        <v>0</v>
      </c>
      <c r="F1675" s="10" t="str">
        <f t="shared" si="241"/>
        <v/>
      </c>
      <c r="G1675" s="1" t="str">
        <f t="shared" si="237"/>
        <v>110026JL - BODEGA JL</v>
      </c>
      <c r="H1675" s="1" t="str">
        <f t="shared" si="238"/>
        <v>JL - BODEGA JL</v>
      </c>
      <c r="I1675" s="1" t="str">
        <f t="shared" si="242"/>
        <v>.</v>
      </c>
      <c r="L1675" s="1" t="s">
        <v>40</v>
      </c>
      <c r="N1675" s="5"/>
    </row>
    <row r="1676" spans="1:15" ht="11.25" customHeight="1" x14ac:dyDescent="0.2">
      <c r="A1676" s="10" t="str">
        <f t="shared" si="234"/>
        <v>JL - BODEGA JL</v>
      </c>
      <c r="B1676" s="10">
        <f t="shared" si="235"/>
        <v>110026</v>
      </c>
      <c r="C1676" s="10" t="str">
        <f t="shared" si="236"/>
        <v>MITAINA CA</v>
      </c>
      <c r="D1676" s="10">
        <f t="shared" si="239"/>
        <v>6080371</v>
      </c>
      <c r="E1676" s="13" t="str">
        <f t="shared" si="240"/>
        <v>2/9/2014</v>
      </c>
      <c r="F1676" s="10">
        <f t="shared" si="241"/>
        <v>220</v>
      </c>
      <c r="G1676" s="1" t="str">
        <f t="shared" si="237"/>
        <v>110026JL - BODEGA JL</v>
      </c>
      <c r="H1676" s="1">
        <f t="shared" si="238"/>
        <v>0</v>
      </c>
      <c r="I1676" s="1" t="str">
        <f t="shared" si="242"/>
        <v>.</v>
      </c>
      <c r="M1676" s="1">
        <v>6080371</v>
      </c>
      <c r="N1676" s="5">
        <v>41884</v>
      </c>
      <c r="O1676" s="1" t="s">
        <v>587</v>
      </c>
    </row>
    <row r="1677" spans="1:15" ht="11.25" customHeight="1" x14ac:dyDescent="0.2">
      <c r="A1677" s="10" t="str">
        <f t="shared" si="234"/>
        <v>JL - BODEGA JL</v>
      </c>
      <c r="B1677" s="10">
        <f t="shared" si="235"/>
        <v>110027</v>
      </c>
      <c r="C1677" s="10" t="str">
        <f t="shared" si="236"/>
        <v>MYRITOL 331</v>
      </c>
      <c r="D1677" s="10">
        <f t="shared" si="239"/>
        <v>0</v>
      </c>
      <c r="E1677" s="13" t="str">
        <f t="shared" si="240"/>
        <v>0</v>
      </c>
      <c r="F1677" s="10" t="str">
        <f t="shared" si="241"/>
        <v/>
      </c>
      <c r="G1677" s="1" t="str">
        <f t="shared" si="237"/>
        <v>110027JL - BODEGA JL</v>
      </c>
      <c r="H1677" s="1">
        <f t="shared" si="238"/>
        <v>0</v>
      </c>
      <c r="I1677" s="1">
        <f t="shared" si="242"/>
        <v>110027</v>
      </c>
      <c r="K1677" s="1" t="s">
        <v>683</v>
      </c>
      <c r="N1677" s="5"/>
    </row>
    <row r="1678" spans="1:15" ht="11.25" customHeight="1" x14ac:dyDescent="0.2">
      <c r="A1678" s="10" t="str">
        <f t="shared" si="234"/>
        <v>BELLCOS - BODEGA BELLCOS</v>
      </c>
      <c r="B1678" s="10">
        <f t="shared" si="235"/>
        <v>110027</v>
      </c>
      <c r="C1678" s="10" t="str">
        <f t="shared" si="236"/>
        <v>MYRITOL 331</v>
      </c>
      <c r="D1678" s="10">
        <f t="shared" si="239"/>
        <v>0</v>
      </c>
      <c r="E1678" s="13" t="str">
        <f t="shared" si="240"/>
        <v>0</v>
      </c>
      <c r="F1678" s="10" t="str">
        <f t="shared" si="241"/>
        <v/>
      </c>
      <c r="G1678" s="1" t="str">
        <f t="shared" si="237"/>
        <v>110027BELLCOS - BODEGA BELLCOS</v>
      </c>
      <c r="H1678" s="1" t="str">
        <f t="shared" si="238"/>
        <v>BELLCOS - BODEGA BELLCOS</v>
      </c>
      <c r="I1678" s="1" t="str">
        <f t="shared" si="242"/>
        <v>.</v>
      </c>
      <c r="L1678" s="1" t="s">
        <v>178</v>
      </c>
      <c r="N1678" s="5"/>
    </row>
    <row r="1679" spans="1:15" ht="11.25" customHeight="1" x14ac:dyDescent="0.2">
      <c r="A1679" s="10" t="str">
        <f t="shared" si="234"/>
        <v>BELLCOS - BODEGA BELLCOS</v>
      </c>
      <c r="B1679" s="10">
        <f t="shared" si="235"/>
        <v>110027</v>
      </c>
      <c r="C1679" s="10" t="str">
        <f t="shared" si="236"/>
        <v>MYRITOL 331</v>
      </c>
      <c r="D1679" s="10" t="str">
        <f t="shared" si="239"/>
        <v>07171620729-01</v>
      </c>
      <c r="E1679" s="13" t="str">
        <f t="shared" si="240"/>
        <v>30/7/2017</v>
      </c>
      <c r="F1679" s="10">
        <f t="shared" si="241"/>
        <v>257.64999999999998</v>
      </c>
      <c r="G1679" s="1" t="str">
        <f t="shared" si="237"/>
        <v>110027BELLCOS - BODEGA BELLCOS</v>
      </c>
      <c r="H1679" s="1">
        <f t="shared" si="238"/>
        <v>0</v>
      </c>
      <c r="I1679" s="1" t="str">
        <f t="shared" si="242"/>
        <v>.</v>
      </c>
      <c r="M1679" s="1" t="s">
        <v>684</v>
      </c>
      <c r="N1679" s="5">
        <v>42946</v>
      </c>
      <c r="O1679" s="1" t="s">
        <v>685</v>
      </c>
    </row>
    <row r="1680" spans="1:15" ht="11.25" customHeight="1" x14ac:dyDescent="0.2">
      <c r="A1680" s="10" t="str">
        <f t="shared" si="234"/>
        <v>DUKAY - BODEGA DUKAY</v>
      </c>
      <c r="B1680" s="10">
        <f t="shared" si="235"/>
        <v>110027</v>
      </c>
      <c r="C1680" s="10" t="str">
        <f t="shared" si="236"/>
        <v>MYRITOL 331</v>
      </c>
      <c r="D1680" s="10">
        <f t="shared" si="239"/>
        <v>0</v>
      </c>
      <c r="E1680" s="13" t="str">
        <f t="shared" si="240"/>
        <v>0</v>
      </c>
      <c r="F1680" s="10" t="str">
        <f t="shared" si="241"/>
        <v/>
      </c>
      <c r="G1680" s="1" t="str">
        <f t="shared" si="237"/>
        <v>110027DUKAY - BODEGA DUKAY</v>
      </c>
      <c r="H1680" s="1" t="str">
        <f t="shared" si="238"/>
        <v>DUKAY - BODEGA DUKAY</v>
      </c>
      <c r="I1680" s="1" t="str">
        <f t="shared" si="242"/>
        <v>.</v>
      </c>
      <c r="L1680" s="1" t="s">
        <v>361</v>
      </c>
      <c r="N1680" s="5"/>
    </row>
    <row r="1681" spans="1:15" ht="11.25" customHeight="1" x14ac:dyDescent="0.2">
      <c r="A1681" s="10" t="str">
        <f t="shared" si="234"/>
        <v>DUKAY - BODEGA DUKAY</v>
      </c>
      <c r="B1681" s="10">
        <f t="shared" si="235"/>
        <v>110027</v>
      </c>
      <c r="C1681" s="10" t="str">
        <f t="shared" si="236"/>
        <v>MYRITOL 331</v>
      </c>
      <c r="D1681" s="10">
        <f t="shared" si="239"/>
        <v>516070160</v>
      </c>
      <c r="E1681" s="13" t="str">
        <f t="shared" si="240"/>
        <v>12/6/2017</v>
      </c>
      <c r="F1681" s="10">
        <f t="shared" si="241"/>
        <v>1.2347999999999999</v>
      </c>
      <c r="G1681" s="1" t="str">
        <f t="shared" si="237"/>
        <v>110027DUKAY - BODEGA DUKAY</v>
      </c>
      <c r="H1681" s="1">
        <f t="shared" si="238"/>
        <v>0</v>
      </c>
      <c r="I1681" s="1" t="str">
        <f t="shared" si="242"/>
        <v>.</v>
      </c>
      <c r="M1681" s="1">
        <v>516070160</v>
      </c>
      <c r="N1681" s="5">
        <v>42898</v>
      </c>
      <c r="O1681" s="1" t="s">
        <v>686</v>
      </c>
    </row>
    <row r="1682" spans="1:15" ht="11.25" customHeight="1" x14ac:dyDescent="0.2">
      <c r="A1682" s="10" t="str">
        <f t="shared" si="234"/>
        <v>DUKAY - BODEGA DUKAY</v>
      </c>
      <c r="B1682" s="10">
        <f t="shared" si="235"/>
        <v>110027</v>
      </c>
      <c r="C1682" s="10" t="str">
        <f t="shared" si="236"/>
        <v>MYRITOL 331</v>
      </c>
      <c r="D1682" s="10">
        <f t="shared" si="239"/>
        <v>516070356</v>
      </c>
      <c r="E1682" s="13" t="str">
        <f t="shared" si="240"/>
        <v>12/6/2017</v>
      </c>
      <c r="F1682" s="10">
        <f t="shared" si="241"/>
        <v>165.45</v>
      </c>
      <c r="G1682" s="1" t="str">
        <f t="shared" si="237"/>
        <v>110027DUKAY - BODEGA DUKAY</v>
      </c>
      <c r="H1682" s="1">
        <f t="shared" si="238"/>
        <v>0</v>
      </c>
      <c r="I1682" s="1" t="str">
        <f t="shared" si="242"/>
        <v>.</v>
      </c>
      <c r="M1682" s="1">
        <v>516070356</v>
      </c>
      <c r="N1682" s="5">
        <v>42898</v>
      </c>
      <c r="O1682" s="1" t="s">
        <v>687</v>
      </c>
    </row>
    <row r="1683" spans="1:15" ht="11.25" customHeight="1" x14ac:dyDescent="0.2">
      <c r="A1683" s="10" t="str">
        <f t="shared" si="234"/>
        <v>DUKAY - BODEGA DUKAY</v>
      </c>
      <c r="B1683" s="10">
        <f t="shared" si="235"/>
        <v>110028</v>
      </c>
      <c r="C1683" s="10" t="str">
        <f t="shared" si="236"/>
        <v>OCTILMETOXICINAMATO</v>
      </c>
      <c r="D1683" s="10">
        <f t="shared" si="239"/>
        <v>0</v>
      </c>
      <c r="E1683" s="13" t="str">
        <f t="shared" si="240"/>
        <v>0</v>
      </c>
      <c r="F1683" s="10" t="str">
        <f t="shared" si="241"/>
        <v/>
      </c>
      <c r="G1683" s="1" t="str">
        <f t="shared" si="237"/>
        <v>110028DUKAY - BODEGA DUKAY</v>
      </c>
      <c r="H1683" s="1">
        <f t="shared" si="238"/>
        <v>0</v>
      </c>
      <c r="I1683" s="1">
        <f t="shared" si="242"/>
        <v>110028</v>
      </c>
      <c r="K1683" s="1" t="s">
        <v>688</v>
      </c>
      <c r="N1683" s="5"/>
    </row>
    <row r="1684" spans="1:15" ht="11.25" customHeight="1" x14ac:dyDescent="0.2">
      <c r="A1684" s="10" t="str">
        <f t="shared" si="234"/>
        <v>BELLCOS - BODEGA BELLCOS</v>
      </c>
      <c r="B1684" s="10">
        <f t="shared" si="235"/>
        <v>110028</v>
      </c>
      <c r="C1684" s="10" t="str">
        <f t="shared" si="236"/>
        <v>OCTILMETOXICINAMATO</v>
      </c>
      <c r="D1684" s="10">
        <f t="shared" si="239"/>
        <v>0</v>
      </c>
      <c r="E1684" s="13" t="str">
        <f t="shared" si="240"/>
        <v>0</v>
      </c>
      <c r="F1684" s="10" t="str">
        <f t="shared" si="241"/>
        <v/>
      </c>
      <c r="G1684" s="1" t="str">
        <f t="shared" si="237"/>
        <v>110028BELLCOS - BODEGA BELLCOS</v>
      </c>
      <c r="H1684" s="1" t="str">
        <f t="shared" si="238"/>
        <v>BELLCOS - BODEGA BELLCOS</v>
      </c>
      <c r="I1684" s="1" t="str">
        <f t="shared" si="242"/>
        <v>.</v>
      </c>
      <c r="L1684" s="1" t="s">
        <v>178</v>
      </c>
      <c r="N1684" s="5"/>
    </row>
    <row r="1685" spans="1:15" ht="11.25" customHeight="1" x14ac:dyDescent="0.2">
      <c r="A1685" s="10" t="str">
        <f t="shared" si="234"/>
        <v>BELLCOS - BODEGA BELLCOS</v>
      </c>
      <c r="B1685" s="10">
        <f t="shared" si="235"/>
        <v>110028</v>
      </c>
      <c r="C1685" s="10" t="str">
        <f t="shared" si="236"/>
        <v>OCTILMETOXICINAMATO</v>
      </c>
      <c r="D1685" s="10" t="str">
        <f t="shared" si="239"/>
        <v>09171520893-03</v>
      </c>
      <c r="E1685" s="13" t="str">
        <f t="shared" si="240"/>
        <v>30/9/2017</v>
      </c>
      <c r="F1685" s="10">
        <f t="shared" si="241"/>
        <v>200</v>
      </c>
      <c r="G1685" s="1" t="str">
        <f t="shared" si="237"/>
        <v>110028BELLCOS - BODEGA BELLCOS</v>
      </c>
      <c r="H1685" s="1">
        <f t="shared" si="238"/>
        <v>0</v>
      </c>
      <c r="I1685" s="1" t="str">
        <f t="shared" si="242"/>
        <v>.</v>
      </c>
      <c r="M1685" s="1" t="s">
        <v>689</v>
      </c>
      <c r="N1685" s="5">
        <v>43008</v>
      </c>
      <c r="O1685" s="1" t="s">
        <v>690</v>
      </c>
    </row>
    <row r="1686" spans="1:15" ht="11.25" customHeight="1" x14ac:dyDescent="0.2">
      <c r="A1686" s="10" t="str">
        <f t="shared" si="234"/>
        <v>BELLCOS - BODEGA BELLCOS</v>
      </c>
      <c r="B1686" s="10">
        <f t="shared" si="235"/>
        <v>110028</v>
      </c>
      <c r="C1686" s="10" t="str">
        <f t="shared" si="236"/>
        <v>OCTILMETOXICINAMATO</v>
      </c>
      <c r="D1686" s="10" t="str">
        <f t="shared" si="239"/>
        <v>10171520616-02</v>
      </c>
      <c r="E1686" s="13" t="str">
        <f t="shared" si="240"/>
        <v>30/10/2017</v>
      </c>
      <c r="F1686" s="10">
        <f t="shared" si="241"/>
        <v>601.89746000000002</v>
      </c>
      <c r="G1686" s="1" t="str">
        <f t="shared" si="237"/>
        <v>110028BELLCOS - BODEGA BELLCOS</v>
      </c>
      <c r="H1686" s="1">
        <f t="shared" si="238"/>
        <v>0</v>
      </c>
      <c r="I1686" s="1" t="str">
        <f t="shared" si="242"/>
        <v>.</v>
      </c>
      <c r="M1686" s="1" t="s">
        <v>691</v>
      </c>
      <c r="N1686" s="5">
        <v>43038</v>
      </c>
      <c r="O1686" s="1" t="s">
        <v>692</v>
      </c>
    </row>
    <row r="1687" spans="1:15" ht="11.25" customHeight="1" x14ac:dyDescent="0.2">
      <c r="A1687" s="10" t="str">
        <f t="shared" si="234"/>
        <v>BELLCOS - BODEGA BELLCOS</v>
      </c>
      <c r="B1687" s="10">
        <f t="shared" si="235"/>
        <v>110028</v>
      </c>
      <c r="C1687" s="10" t="str">
        <f t="shared" si="236"/>
        <v>OCTILMETOXICINAMATO</v>
      </c>
      <c r="D1687" s="10" t="str">
        <f t="shared" si="239"/>
        <v>10171520893-02</v>
      </c>
      <c r="E1687" s="13" t="str">
        <f t="shared" si="240"/>
        <v>30/10/2017</v>
      </c>
      <c r="F1687" s="10">
        <f t="shared" si="241"/>
        <v>400</v>
      </c>
      <c r="G1687" s="1" t="str">
        <f t="shared" si="237"/>
        <v>110028BELLCOS - BODEGA BELLCOS</v>
      </c>
      <c r="H1687" s="1">
        <f t="shared" si="238"/>
        <v>0</v>
      </c>
      <c r="I1687" s="1" t="str">
        <f t="shared" si="242"/>
        <v>.</v>
      </c>
      <c r="M1687" s="1" t="s">
        <v>693</v>
      </c>
      <c r="N1687" s="5">
        <v>43038</v>
      </c>
      <c r="O1687" s="1" t="s">
        <v>694</v>
      </c>
    </row>
    <row r="1688" spans="1:15" ht="11.25" customHeight="1" x14ac:dyDescent="0.2">
      <c r="A1688" s="10" t="str">
        <f t="shared" si="234"/>
        <v>DUKAY - BODEGA DUKAY</v>
      </c>
      <c r="B1688" s="10">
        <f t="shared" si="235"/>
        <v>110028</v>
      </c>
      <c r="C1688" s="10" t="str">
        <f t="shared" si="236"/>
        <v>OCTILMETOXICINAMATO</v>
      </c>
      <c r="D1688" s="10">
        <f t="shared" si="239"/>
        <v>0</v>
      </c>
      <c r="E1688" s="13" t="str">
        <f t="shared" si="240"/>
        <v>0</v>
      </c>
      <c r="F1688" s="10" t="str">
        <f t="shared" si="241"/>
        <v/>
      </c>
      <c r="G1688" s="1" t="str">
        <f t="shared" si="237"/>
        <v>110028DUKAY - BODEGA DUKAY</v>
      </c>
      <c r="H1688" s="1" t="str">
        <f t="shared" si="238"/>
        <v>DUKAY - BODEGA DUKAY</v>
      </c>
      <c r="I1688" s="1" t="str">
        <f t="shared" si="242"/>
        <v>.</v>
      </c>
      <c r="L1688" s="1" t="s">
        <v>361</v>
      </c>
      <c r="N1688" s="5"/>
    </row>
    <row r="1689" spans="1:15" ht="11.25" customHeight="1" x14ac:dyDescent="0.2">
      <c r="A1689" s="10" t="str">
        <f t="shared" si="234"/>
        <v>DUKAY - BODEGA DUKAY</v>
      </c>
      <c r="B1689" s="10">
        <f t="shared" si="235"/>
        <v>110028</v>
      </c>
      <c r="C1689" s="10" t="str">
        <f t="shared" si="236"/>
        <v>OCTILMETOXICINAMATO</v>
      </c>
      <c r="D1689" s="10">
        <f t="shared" si="239"/>
        <v>516070086</v>
      </c>
      <c r="E1689" s="13" t="str">
        <f t="shared" si="240"/>
        <v>30/12/2017</v>
      </c>
      <c r="F1689" s="10">
        <f t="shared" si="241"/>
        <v>50</v>
      </c>
      <c r="G1689" s="1" t="str">
        <f t="shared" si="237"/>
        <v>110028DUKAY - BODEGA DUKAY</v>
      </c>
      <c r="H1689" s="1">
        <f t="shared" si="238"/>
        <v>0</v>
      </c>
      <c r="I1689" s="1" t="str">
        <f t="shared" si="242"/>
        <v>.</v>
      </c>
      <c r="M1689" s="1">
        <v>516070086</v>
      </c>
      <c r="N1689" s="5">
        <v>43099</v>
      </c>
      <c r="O1689" s="1" t="s">
        <v>575</v>
      </c>
    </row>
    <row r="1690" spans="1:15" ht="11.25" customHeight="1" x14ac:dyDescent="0.2">
      <c r="A1690" s="10" t="str">
        <f t="shared" si="234"/>
        <v>DUKAY - BODEGA DUKAY</v>
      </c>
      <c r="B1690" s="10">
        <f t="shared" si="235"/>
        <v>110028</v>
      </c>
      <c r="C1690" s="10" t="str">
        <f t="shared" si="236"/>
        <v>OCTILMETOXICINAMATO</v>
      </c>
      <c r="D1690" s="10">
        <f t="shared" si="239"/>
        <v>516111154</v>
      </c>
      <c r="E1690" s="13" t="str">
        <f t="shared" si="240"/>
        <v>28/2/2018</v>
      </c>
      <c r="F1690" s="10">
        <f t="shared" si="241"/>
        <v>588.95169999999996</v>
      </c>
      <c r="G1690" s="1" t="str">
        <f t="shared" si="237"/>
        <v>110028DUKAY - BODEGA DUKAY</v>
      </c>
      <c r="H1690" s="1">
        <f t="shared" si="238"/>
        <v>0</v>
      </c>
      <c r="I1690" s="1" t="str">
        <f t="shared" si="242"/>
        <v>.</v>
      </c>
      <c r="M1690" s="1">
        <v>516111154</v>
      </c>
      <c r="N1690" s="5">
        <v>43159</v>
      </c>
      <c r="O1690" s="1" t="s">
        <v>695</v>
      </c>
    </row>
    <row r="1691" spans="1:15" ht="11.25" customHeight="1" x14ac:dyDescent="0.2">
      <c r="A1691" s="10" t="str">
        <f t="shared" si="234"/>
        <v>DUKAY - BODEGA DUKAY</v>
      </c>
      <c r="B1691" s="10">
        <f t="shared" si="235"/>
        <v>110028</v>
      </c>
      <c r="C1691" s="10" t="str">
        <f t="shared" si="236"/>
        <v>OCTILMETOXICINAMATO</v>
      </c>
      <c r="D1691" s="10">
        <f t="shared" si="239"/>
        <v>516120321</v>
      </c>
      <c r="E1691" s="13" t="str">
        <f t="shared" si="240"/>
        <v>31/10/2017</v>
      </c>
      <c r="F1691" s="10">
        <f t="shared" si="241"/>
        <v>200</v>
      </c>
      <c r="G1691" s="1" t="str">
        <f t="shared" si="237"/>
        <v>110028DUKAY - BODEGA DUKAY</v>
      </c>
      <c r="H1691" s="1">
        <f t="shared" si="238"/>
        <v>0</v>
      </c>
      <c r="I1691" s="1" t="str">
        <f t="shared" si="242"/>
        <v>.</v>
      </c>
      <c r="M1691" s="1">
        <v>516120321</v>
      </c>
      <c r="N1691" s="5">
        <v>43039</v>
      </c>
      <c r="O1691" s="1" t="s">
        <v>690</v>
      </c>
    </row>
    <row r="1692" spans="1:15" ht="11.25" customHeight="1" x14ac:dyDescent="0.2">
      <c r="A1692" s="10" t="str">
        <f t="shared" si="234"/>
        <v>DUKAY - BODEGA DUKAY</v>
      </c>
      <c r="B1692" s="10">
        <f t="shared" si="235"/>
        <v>110029</v>
      </c>
      <c r="C1692" s="10" t="str">
        <f t="shared" si="236"/>
        <v>POLAWAX NF-GP200</v>
      </c>
      <c r="D1692" s="10">
        <f t="shared" si="239"/>
        <v>0</v>
      </c>
      <c r="E1692" s="13" t="str">
        <f t="shared" si="240"/>
        <v>0</v>
      </c>
      <c r="F1692" s="10" t="str">
        <f t="shared" si="241"/>
        <v/>
      </c>
      <c r="G1692" s="1" t="str">
        <f t="shared" si="237"/>
        <v>110029DUKAY - BODEGA DUKAY</v>
      </c>
      <c r="H1692" s="1">
        <f t="shared" si="238"/>
        <v>0</v>
      </c>
      <c r="I1692" s="1">
        <f t="shared" si="242"/>
        <v>110029</v>
      </c>
      <c r="K1692" s="1" t="s">
        <v>696</v>
      </c>
      <c r="N1692" s="5"/>
    </row>
    <row r="1693" spans="1:15" ht="11.25" customHeight="1" x14ac:dyDescent="0.2">
      <c r="A1693" s="10" t="str">
        <f t="shared" si="234"/>
        <v>BELLCOS - BODEGA BELLCOS</v>
      </c>
      <c r="B1693" s="10">
        <f t="shared" si="235"/>
        <v>110029</v>
      </c>
      <c r="C1693" s="10" t="str">
        <f t="shared" si="236"/>
        <v>POLAWAX NF-GP200</v>
      </c>
      <c r="D1693" s="10">
        <f t="shared" si="239"/>
        <v>0</v>
      </c>
      <c r="E1693" s="13" t="str">
        <f t="shared" si="240"/>
        <v>0</v>
      </c>
      <c r="F1693" s="10" t="str">
        <f t="shared" si="241"/>
        <v/>
      </c>
      <c r="G1693" s="1" t="str">
        <f t="shared" si="237"/>
        <v>110029BELLCOS - BODEGA BELLCOS</v>
      </c>
      <c r="H1693" s="1" t="str">
        <f t="shared" si="238"/>
        <v>BELLCOS - BODEGA BELLCOS</v>
      </c>
      <c r="I1693" s="1" t="str">
        <f t="shared" si="242"/>
        <v>.</v>
      </c>
      <c r="L1693" s="1" t="s">
        <v>178</v>
      </c>
      <c r="N1693" s="5"/>
    </row>
    <row r="1694" spans="1:15" ht="11.25" customHeight="1" x14ac:dyDescent="0.2">
      <c r="A1694" s="10" t="str">
        <f t="shared" si="234"/>
        <v>BELLCOS - BODEGA BELLCOS</v>
      </c>
      <c r="B1694" s="10">
        <f t="shared" si="235"/>
        <v>110029</v>
      </c>
      <c r="C1694" s="10" t="str">
        <f t="shared" si="236"/>
        <v>POLAWAX NF-GP200</v>
      </c>
      <c r="D1694" s="10" t="str">
        <f t="shared" si="239"/>
        <v>03181619317-01</v>
      </c>
      <c r="E1694" s="13" t="str">
        <f t="shared" si="240"/>
        <v>28/2/2018</v>
      </c>
      <c r="F1694" s="10">
        <f t="shared" si="241"/>
        <v>10.3</v>
      </c>
      <c r="G1694" s="1" t="str">
        <f t="shared" si="237"/>
        <v>110029BELLCOS - BODEGA BELLCOS</v>
      </c>
      <c r="H1694" s="1">
        <f t="shared" si="238"/>
        <v>0</v>
      </c>
      <c r="I1694" s="1" t="str">
        <f t="shared" si="242"/>
        <v>.</v>
      </c>
      <c r="M1694" s="1" t="s">
        <v>697</v>
      </c>
      <c r="N1694" s="5">
        <v>43159</v>
      </c>
      <c r="O1694" s="1" t="s">
        <v>698</v>
      </c>
    </row>
    <row r="1695" spans="1:15" ht="11.25" customHeight="1" x14ac:dyDescent="0.2">
      <c r="A1695" s="10" t="str">
        <f t="shared" si="234"/>
        <v>BELLCOS - BODEGA BELLCOS</v>
      </c>
      <c r="B1695" s="10">
        <f t="shared" si="235"/>
        <v>110029</v>
      </c>
      <c r="C1695" s="10" t="str">
        <f t="shared" si="236"/>
        <v>POLAWAX NF-GP200</v>
      </c>
      <c r="D1695" s="10" t="str">
        <f t="shared" si="239"/>
        <v>03181620043-01</v>
      </c>
      <c r="E1695" s="13" t="str">
        <f t="shared" si="240"/>
        <v>30/3/2018</v>
      </c>
      <c r="F1695" s="10">
        <f t="shared" si="241"/>
        <v>171.1</v>
      </c>
      <c r="G1695" s="1" t="str">
        <f t="shared" si="237"/>
        <v>110029BELLCOS - BODEGA BELLCOS</v>
      </c>
      <c r="H1695" s="1">
        <f t="shared" si="238"/>
        <v>0</v>
      </c>
      <c r="I1695" s="1" t="str">
        <f t="shared" si="242"/>
        <v>.</v>
      </c>
      <c r="M1695" s="1" t="s">
        <v>699</v>
      </c>
      <c r="N1695" s="5">
        <v>43189</v>
      </c>
      <c r="O1695" s="1" t="s">
        <v>700</v>
      </c>
    </row>
    <row r="1696" spans="1:15" ht="11.25" customHeight="1" x14ac:dyDescent="0.2">
      <c r="A1696" s="10" t="str">
        <f t="shared" si="234"/>
        <v>BELLCOS - BODEGA BELLCOS</v>
      </c>
      <c r="B1696" s="10">
        <f t="shared" si="235"/>
        <v>110030</v>
      </c>
      <c r="C1696" s="10" t="str">
        <f t="shared" si="236"/>
        <v>PRICERINE 9091 / GLICERINA</v>
      </c>
      <c r="D1696" s="10">
        <f t="shared" si="239"/>
        <v>0</v>
      </c>
      <c r="E1696" s="13" t="str">
        <f t="shared" si="240"/>
        <v>0</v>
      </c>
      <c r="F1696" s="10" t="str">
        <f t="shared" si="241"/>
        <v/>
      </c>
      <c r="G1696" s="1" t="str">
        <f t="shared" si="237"/>
        <v>110030BELLCOS - BODEGA BELLCOS</v>
      </c>
      <c r="H1696" s="1">
        <f t="shared" si="238"/>
        <v>0</v>
      </c>
      <c r="I1696" s="1">
        <f t="shared" si="242"/>
        <v>110030</v>
      </c>
      <c r="K1696" s="1" t="s">
        <v>701</v>
      </c>
      <c r="N1696" s="5"/>
    </row>
    <row r="1697" spans="1:15" ht="11.25" customHeight="1" x14ac:dyDescent="0.2">
      <c r="A1697" s="10" t="str">
        <f t="shared" si="234"/>
        <v>BELLCOS - BODEGA BELLCOS</v>
      </c>
      <c r="B1697" s="10">
        <f t="shared" si="235"/>
        <v>110030</v>
      </c>
      <c r="C1697" s="10" t="str">
        <f t="shared" si="236"/>
        <v>PRICERINE 9091 / GLICERINA</v>
      </c>
      <c r="D1697" s="10">
        <f t="shared" si="239"/>
        <v>0</v>
      </c>
      <c r="E1697" s="13" t="str">
        <f t="shared" si="240"/>
        <v>0</v>
      </c>
      <c r="F1697" s="10" t="str">
        <f t="shared" si="241"/>
        <v/>
      </c>
      <c r="G1697" s="1" t="str">
        <f t="shared" si="237"/>
        <v>110030BELLCOS - BODEGA BELLCOS</v>
      </c>
      <c r="H1697" s="1" t="str">
        <f t="shared" si="238"/>
        <v>BELLCOS - BODEGA BELLCOS</v>
      </c>
      <c r="I1697" s="1" t="str">
        <f t="shared" si="242"/>
        <v>.</v>
      </c>
      <c r="L1697" s="1" t="s">
        <v>178</v>
      </c>
      <c r="N1697" s="5"/>
    </row>
    <row r="1698" spans="1:15" ht="11.25" customHeight="1" x14ac:dyDescent="0.2">
      <c r="A1698" s="10" t="str">
        <f t="shared" si="234"/>
        <v>BELLCOS - BODEGA BELLCOS</v>
      </c>
      <c r="B1698" s="10">
        <f t="shared" si="235"/>
        <v>110030</v>
      </c>
      <c r="C1698" s="10" t="str">
        <f t="shared" si="236"/>
        <v>PRICERINE 9091 / GLICERINA</v>
      </c>
      <c r="D1698" s="10" t="str">
        <f t="shared" si="239"/>
        <v>03181620616-04</v>
      </c>
      <c r="E1698" s="13" t="str">
        <f t="shared" si="240"/>
        <v>30/3/2018</v>
      </c>
      <c r="F1698" s="10">
        <f t="shared" si="241"/>
        <v>147.5</v>
      </c>
      <c r="G1698" s="1" t="str">
        <f t="shared" si="237"/>
        <v>110030BELLCOS - BODEGA BELLCOS</v>
      </c>
      <c r="H1698" s="1">
        <f t="shared" si="238"/>
        <v>0</v>
      </c>
      <c r="I1698" s="1" t="str">
        <f t="shared" si="242"/>
        <v>.</v>
      </c>
      <c r="M1698" s="1" t="s">
        <v>702</v>
      </c>
      <c r="N1698" s="5">
        <v>43189</v>
      </c>
      <c r="O1698" s="1" t="s">
        <v>703</v>
      </c>
    </row>
    <row r="1699" spans="1:15" ht="11.25" customHeight="1" x14ac:dyDescent="0.2">
      <c r="A1699" s="10" t="str">
        <f t="shared" si="234"/>
        <v>DUKAY - BODEGA DUKAY</v>
      </c>
      <c r="B1699" s="10">
        <f t="shared" si="235"/>
        <v>110030</v>
      </c>
      <c r="C1699" s="10" t="str">
        <f t="shared" si="236"/>
        <v>PRICERINE 9091 / GLICERINA</v>
      </c>
      <c r="D1699" s="10">
        <f t="shared" si="239"/>
        <v>0</v>
      </c>
      <c r="E1699" s="13" t="str">
        <f t="shared" si="240"/>
        <v>0</v>
      </c>
      <c r="F1699" s="10" t="str">
        <f t="shared" si="241"/>
        <v/>
      </c>
      <c r="G1699" s="1" t="str">
        <f t="shared" si="237"/>
        <v>110030DUKAY - BODEGA DUKAY</v>
      </c>
      <c r="H1699" s="1" t="str">
        <f t="shared" si="238"/>
        <v>DUKAY - BODEGA DUKAY</v>
      </c>
      <c r="I1699" s="1" t="str">
        <f t="shared" si="242"/>
        <v>.</v>
      </c>
      <c r="L1699" s="1" t="s">
        <v>361</v>
      </c>
      <c r="N1699" s="5"/>
    </row>
    <row r="1700" spans="1:15" ht="11.25" customHeight="1" x14ac:dyDescent="0.2">
      <c r="A1700" s="10" t="str">
        <f t="shared" si="234"/>
        <v>DUKAY - BODEGA DUKAY</v>
      </c>
      <c r="B1700" s="10">
        <f t="shared" si="235"/>
        <v>110030</v>
      </c>
      <c r="C1700" s="10" t="str">
        <f t="shared" si="236"/>
        <v>PRICERINE 9091 / GLICERINA</v>
      </c>
      <c r="D1700" s="10">
        <f t="shared" si="239"/>
        <v>516070237</v>
      </c>
      <c r="E1700" s="13" t="str">
        <f t="shared" si="240"/>
        <v>30/3/2018</v>
      </c>
      <c r="F1700" s="10">
        <f t="shared" si="241"/>
        <v>1.5848</v>
      </c>
      <c r="G1700" s="1" t="str">
        <f t="shared" si="237"/>
        <v>110030DUKAY - BODEGA DUKAY</v>
      </c>
      <c r="H1700" s="1">
        <f t="shared" si="238"/>
        <v>0</v>
      </c>
      <c r="I1700" s="1" t="str">
        <f t="shared" si="242"/>
        <v>.</v>
      </c>
      <c r="M1700" s="1">
        <v>516070237</v>
      </c>
      <c r="N1700" s="5">
        <v>43189</v>
      </c>
      <c r="O1700" s="1" t="s">
        <v>704</v>
      </c>
    </row>
    <row r="1701" spans="1:15" ht="11.25" customHeight="1" x14ac:dyDescent="0.2">
      <c r="A1701" s="10" t="str">
        <f t="shared" si="234"/>
        <v>DUKAY - BODEGA DUKAY</v>
      </c>
      <c r="B1701" s="10">
        <f t="shared" si="235"/>
        <v>110030</v>
      </c>
      <c r="C1701" s="10" t="str">
        <f t="shared" si="236"/>
        <v>PRICERINE 9091 / GLICERINA</v>
      </c>
      <c r="D1701" s="10">
        <f t="shared" si="239"/>
        <v>516111157</v>
      </c>
      <c r="E1701" s="13" t="str">
        <f t="shared" si="240"/>
        <v>17/7/2018</v>
      </c>
      <c r="F1701" s="10">
        <f t="shared" si="241"/>
        <v>220.5</v>
      </c>
      <c r="G1701" s="1" t="str">
        <f t="shared" si="237"/>
        <v>110030DUKAY - BODEGA DUKAY</v>
      </c>
      <c r="H1701" s="1">
        <f t="shared" si="238"/>
        <v>0</v>
      </c>
      <c r="I1701" s="1" t="str">
        <f t="shared" si="242"/>
        <v>.</v>
      </c>
      <c r="M1701" s="1">
        <v>516111157</v>
      </c>
      <c r="N1701" s="5">
        <v>43298</v>
      </c>
      <c r="O1701" s="1" t="s">
        <v>705</v>
      </c>
    </row>
    <row r="1702" spans="1:15" ht="11.25" customHeight="1" x14ac:dyDescent="0.2">
      <c r="A1702" s="10" t="str">
        <f t="shared" si="234"/>
        <v>DUKAY - BODEGA DUKAY</v>
      </c>
      <c r="B1702" s="10">
        <f t="shared" si="235"/>
        <v>110030</v>
      </c>
      <c r="C1702" s="10" t="str">
        <f t="shared" si="236"/>
        <v>PRICERINE 9091 / GLICERINA</v>
      </c>
      <c r="D1702" s="10">
        <f t="shared" si="239"/>
        <v>516120322</v>
      </c>
      <c r="E1702" s="13" t="str">
        <f t="shared" si="240"/>
        <v>30/3/2018</v>
      </c>
      <c r="F1702" s="10">
        <f t="shared" si="241"/>
        <v>250</v>
      </c>
      <c r="G1702" s="1" t="str">
        <f t="shared" si="237"/>
        <v>110030DUKAY - BODEGA DUKAY</v>
      </c>
      <c r="H1702" s="1">
        <f t="shared" si="238"/>
        <v>0</v>
      </c>
      <c r="I1702" s="1" t="str">
        <f t="shared" si="242"/>
        <v>.</v>
      </c>
      <c r="M1702" s="1">
        <v>516120322</v>
      </c>
      <c r="N1702" s="5">
        <v>43189</v>
      </c>
      <c r="O1702" s="1" t="s">
        <v>706</v>
      </c>
    </row>
    <row r="1703" spans="1:15" ht="11.25" customHeight="1" x14ac:dyDescent="0.2">
      <c r="A1703" s="10" t="str">
        <f t="shared" si="234"/>
        <v>DUKAY - BODEGA DUKAY</v>
      </c>
      <c r="B1703" s="10">
        <f t="shared" si="235"/>
        <v>110031</v>
      </c>
      <c r="C1703" s="10" t="str">
        <f t="shared" si="236"/>
        <v>PRISTERENE 4911</v>
      </c>
      <c r="D1703" s="10">
        <f t="shared" si="239"/>
        <v>0</v>
      </c>
      <c r="E1703" s="13" t="str">
        <f t="shared" si="240"/>
        <v>0</v>
      </c>
      <c r="F1703" s="10" t="str">
        <f t="shared" si="241"/>
        <v/>
      </c>
      <c r="G1703" s="1" t="str">
        <f t="shared" si="237"/>
        <v>110031DUKAY - BODEGA DUKAY</v>
      </c>
      <c r="H1703" s="1">
        <f t="shared" si="238"/>
        <v>0</v>
      </c>
      <c r="I1703" s="1">
        <f t="shared" si="242"/>
        <v>110031</v>
      </c>
      <c r="K1703" s="1" t="s">
        <v>707</v>
      </c>
      <c r="N1703" s="5"/>
    </row>
    <row r="1704" spans="1:15" ht="11.25" customHeight="1" x14ac:dyDescent="0.2">
      <c r="A1704" s="10" t="str">
        <f t="shared" si="234"/>
        <v>BELLCOS - BODEGA BELLCOS</v>
      </c>
      <c r="B1704" s="10">
        <f t="shared" si="235"/>
        <v>110031</v>
      </c>
      <c r="C1704" s="10" t="str">
        <f t="shared" si="236"/>
        <v>PRISTERENE 4911</v>
      </c>
      <c r="D1704" s="10">
        <f t="shared" si="239"/>
        <v>0</v>
      </c>
      <c r="E1704" s="13" t="str">
        <f t="shared" si="240"/>
        <v>0</v>
      </c>
      <c r="F1704" s="10" t="str">
        <f t="shared" si="241"/>
        <v/>
      </c>
      <c r="G1704" s="1" t="str">
        <f t="shared" si="237"/>
        <v>110031BELLCOS - BODEGA BELLCOS</v>
      </c>
      <c r="H1704" s="1" t="str">
        <f t="shared" si="238"/>
        <v>BELLCOS - BODEGA BELLCOS</v>
      </c>
      <c r="I1704" s="1" t="str">
        <f t="shared" si="242"/>
        <v>.</v>
      </c>
      <c r="L1704" s="1" t="s">
        <v>178</v>
      </c>
      <c r="N1704" s="5"/>
    </row>
    <row r="1705" spans="1:15" ht="11.25" customHeight="1" x14ac:dyDescent="0.2">
      <c r="A1705" s="10" t="str">
        <f t="shared" si="234"/>
        <v>BELLCOS - BODEGA BELLCOS</v>
      </c>
      <c r="B1705" s="10">
        <f t="shared" si="235"/>
        <v>110031</v>
      </c>
      <c r="C1705" s="10" t="str">
        <f t="shared" si="236"/>
        <v>PRISTERENE 4911</v>
      </c>
      <c r="D1705" s="10" t="str">
        <f t="shared" si="239"/>
        <v>041710122-01</v>
      </c>
      <c r="E1705" s="13" t="str">
        <f t="shared" si="240"/>
        <v>30/4/2017</v>
      </c>
      <c r="F1705" s="10">
        <f t="shared" si="241"/>
        <v>201.4</v>
      </c>
      <c r="G1705" s="1" t="str">
        <f t="shared" si="237"/>
        <v>110031BELLCOS - BODEGA BELLCOS</v>
      </c>
      <c r="H1705" s="1">
        <f t="shared" si="238"/>
        <v>0</v>
      </c>
      <c r="I1705" s="1" t="str">
        <f t="shared" si="242"/>
        <v>.</v>
      </c>
      <c r="M1705" s="1" t="s">
        <v>708</v>
      </c>
      <c r="N1705" s="5">
        <v>42855</v>
      </c>
      <c r="O1705" s="1" t="s">
        <v>709</v>
      </c>
    </row>
    <row r="1706" spans="1:15" ht="11.25" customHeight="1" x14ac:dyDescent="0.2">
      <c r="A1706" s="10" t="str">
        <f t="shared" si="234"/>
        <v>BELLCOS - BODEGA BELLCOS</v>
      </c>
      <c r="B1706" s="10">
        <f t="shared" si="235"/>
        <v>110031</v>
      </c>
      <c r="C1706" s="10" t="str">
        <f t="shared" si="236"/>
        <v>PRISTERENE 4911</v>
      </c>
      <c r="D1706" s="10" t="str">
        <f t="shared" si="239"/>
        <v>04181622197-01</v>
      </c>
      <c r="E1706" s="13" t="str">
        <f t="shared" si="240"/>
        <v>30/4/2018</v>
      </c>
      <c r="F1706" s="10">
        <f t="shared" si="241"/>
        <v>100</v>
      </c>
      <c r="G1706" s="1" t="str">
        <f t="shared" si="237"/>
        <v>110031BELLCOS - BODEGA BELLCOS</v>
      </c>
      <c r="H1706" s="1">
        <f t="shared" si="238"/>
        <v>0</v>
      </c>
      <c r="I1706" s="1" t="str">
        <f t="shared" si="242"/>
        <v>.</v>
      </c>
      <c r="M1706" s="1" t="s">
        <v>710</v>
      </c>
      <c r="N1706" s="5">
        <v>43220</v>
      </c>
      <c r="O1706" s="1" t="s">
        <v>711</v>
      </c>
    </row>
    <row r="1707" spans="1:15" ht="11.25" customHeight="1" x14ac:dyDescent="0.2">
      <c r="A1707" s="10" t="str">
        <f t="shared" si="234"/>
        <v>BELLCOS - BODEGA BELLCOS</v>
      </c>
      <c r="B1707" s="10">
        <f t="shared" si="235"/>
        <v>110031</v>
      </c>
      <c r="C1707" s="10" t="str">
        <f t="shared" si="236"/>
        <v>PRISTERENE 4911</v>
      </c>
      <c r="D1707" s="10" t="str">
        <f t="shared" si="239"/>
        <v>09171520886-02</v>
      </c>
      <c r="E1707" s="13" t="str">
        <f t="shared" si="240"/>
        <v>30/9/2017</v>
      </c>
      <c r="F1707" s="10">
        <f t="shared" si="241"/>
        <v>100</v>
      </c>
      <c r="G1707" s="1" t="str">
        <f t="shared" si="237"/>
        <v>110031BELLCOS - BODEGA BELLCOS</v>
      </c>
      <c r="H1707" s="1">
        <f t="shared" si="238"/>
        <v>0</v>
      </c>
      <c r="I1707" s="1" t="str">
        <f t="shared" si="242"/>
        <v>.</v>
      </c>
      <c r="M1707" s="1" t="s">
        <v>712</v>
      </c>
      <c r="N1707" s="5">
        <v>43008</v>
      </c>
      <c r="O1707" s="1" t="s">
        <v>711</v>
      </c>
    </row>
    <row r="1708" spans="1:15" ht="11.25" customHeight="1" x14ac:dyDescent="0.2">
      <c r="A1708" s="10" t="str">
        <f t="shared" si="234"/>
        <v>BELLCOS - BODEGA BELLCOS</v>
      </c>
      <c r="B1708" s="10">
        <f t="shared" si="235"/>
        <v>110031</v>
      </c>
      <c r="C1708" s="10" t="str">
        <f t="shared" si="236"/>
        <v>PRISTERENE 4911</v>
      </c>
      <c r="D1708" s="10" t="str">
        <f t="shared" si="239"/>
        <v>10161417808-01</v>
      </c>
      <c r="E1708" s="13" t="str">
        <f t="shared" si="240"/>
        <v>30/10/2016</v>
      </c>
      <c r="F1708" s="10">
        <f t="shared" si="241"/>
        <v>300</v>
      </c>
      <c r="G1708" s="1" t="str">
        <f t="shared" si="237"/>
        <v>110031BELLCOS - BODEGA BELLCOS</v>
      </c>
      <c r="H1708" s="1">
        <f t="shared" si="238"/>
        <v>0</v>
      </c>
      <c r="I1708" s="1" t="str">
        <f t="shared" si="242"/>
        <v>.</v>
      </c>
      <c r="M1708" s="1" t="s">
        <v>713</v>
      </c>
      <c r="N1708" s="5">
        <v>42673</v>
      </c>
      <c r="O1708" s="1" t="s">
        <v>714</v>
      </c>
    </row>
    <row r="1709" spans="1:15" ht="11.25" customHeight="1" x14ac:dyDescent="0.2">
      <c r="A1709" s="10" t="str">
        <f t="shared" si="234"/>
        <v>JL - BODEGA JL</v>
      </c>
      <c r="B1709" s="10">
        <f t="shared" si="235"/>
        <v>110031</v>
      </c>
      <c r="C1709" s="10" t="str">
        <f t="shared" si="236"/>
        <v>PRISTERENE 4911</v>
      </c>
      <c r="D1709" s="10">
        <f t="shared" si="239"/>
        <v>0</v>
      </c>
      <c r="E1709" s="13" t="str">
        <f t="shared" si="240"/>
        <v>0</v>
      </c>
      <c r="F1709" s="10" t="str">
        <f t="shared" si="241"/>
        <v/>
      </c>
      <c r="G1709" s="1" t="str">
        <f t="shared" si="237"/>
        <v>110031JL - BODEGA JL</v>
      </c>
      <c r="H1709" s="1" t="str">
        <f t="shared" si="238"/>
        <v>JL - BODEGA JL</v>
      </c>
      <c r="I1709" s="1" t="str">
        <f t="shared" si="242"/>
        <v>.</v>
      </c>
      <c r="L1709" s="1" t="s">
        <v>40</v>
      </c>
      <c r="N1709" s="5"/>
    </row>
    <row r="1710" spans="1:15" ht="11.25" customHeight="1" x14ac:dyDescent="0.2">
      <c r="A1710" s="10" t="str">
        <f t="shared" si="234"/>
        <v>JL - BODEGA JL</v>
      </c>
      <c r="B1710" s="10">
        <f t="shared" si="235"/>
        <v>110031</v>
      </c>
      <c r="C1710" s="10" t="str">
        <f t="shared" si="236"/>
        <v>PRISTERENE 4911</v>
      </c>
      <c r="D1710" s="10">
        <f t="shared" si="239"/>
        <v>6086296</v>
      </c>
      <c r="E1710" s="13" t="str">
        <f t="shared" si="240"/>
        <v>28/4/2015</v>
      </c>
      <c r="F1710" s="10">
        <f t="shared" si="241"/>
        <v>100</v>
      </c>
      <c r="G1710" s="1" t="str">
        <f t="shared" si="237"/>
        <v>110031JL - BODEGA JL</v>
      </c>
      <c r="H1710" s="1">
        <f t="shared" si="238"/>
        <v>0</v>
      </c>
      <c r="I1710" s="1" t="str">
        <f t="shared" si="242"/>
        <v>.</v>
      </c>
      <c r="M1710" s="1">
        <v>6086296</v>
      </c>
      <c r="N1710" s="5">
        <v>42122</v>
      </c>
      <c r="O1710" s="1" t="s">
        <v>711</v>
      </c>
    </row>
    <row r="1711" spans="1:15" ht="11.25" customHeight="1" x14ac:dyDescent="0.2">
      <c r="A1711" s="10" t="str">
        <f t="shared" si="234"/>
        <v>JL - BODEGA JL</v>
      </c>
      <c r="B1711" s="10">
        <f t="shared" si="235"/>
        <v>110032</v>
      </c>
      <c r="C1711" s="10" t="str">
        <f t="shared" si="236"/>
        <v>SALCARE SC 91</v>
      </c>
      <c r="D1711" s="10">
        <f t="shared" si="239"/>
        <v>0</v>
      </c>
      <c r="E1711" s="13" t="str">
        <f t="shared" si="240"/>
        <v>0</v>
      </c>
      <c r="F1711" s="10" t="str">
        <f t="shared" si="241"/>
        <v/>
      </c>
      <c r="G1711" s="1" t="str">
        <f t="shared" si="237"/>
        <v>110032JL - BODEGA JL</v>
      </c>
      <c r="H1711" s="1">
        <f t="shared" si="238"/>
        <v>0</v>
      </c>
      <c r="I1711" s="1">
        <f t="shared" si="242"/>
        <v>110032</v>
      </c>
      <c r="K1711" s="1" t="s">
        <v>715</v>
      </c>
      <c r="N1711" s="5"/>
    </row>
    <row r="1712" spans="1:15" ht="11.25" customHeight="1" x14ac:dyDescent="0.2">
      <c r="A1712" s="10" t="str">
        <f t="shared" si="234"/>
        <v>BELLCOS - BODEGA BELLCOS</v>
      </c>
      <c r="B1712" s="10">
        <f t="shared" si="235"/>
        <v>110032</v>
      </c>
      <c r="C1712" s="10" t="str">
        <f t="shared" si="236"/>
        <v>SALCARE SC 91</v>
      </c>
      <c r="D1712" s="10">
        <f t="shared" si="239"/>
        <v>0</v>
      </c>
      <c r="E1712" s="13" t="str">
        <f t="shared" si="240"/>
        <v>0</v>
      </c>
      <c r="F1712" s="10" t="str">
        <f t="shared" si="241"/>
        <v/>
      </c>
      <c r="G1712" s="1" t="str">
        <f t="shared" si="237"/>
        <v>110032BELLCOS - BODEGA BELLCOS</v>
      </c>
      <c r="H1712" s="1" t="str">
        <f t="shared" si="238"/>
        <v>BELLCOS - BODEGA BELLCOS</v>
      </c>
      <c r="I1712" s="1" t="str">
        <f t="shared" si="242"/>
        <v>.</v>
      </c>
      <c r="L1712" s="1" t="s">
        <v>178</v>
      </c>
      <c r="N1712" s="5"/>
    </row>
    <row r="1713" spans="1:15" ht="11.25" customHeight="1" x14ac:dyDescent="0.2">
      <c r="A1713" s="10" t="str">
        <f t="shared" si="234"/>
        <v>BELLCOS - BODEGA BELLCOS</v>
      </c>
      <c r="B1713" s="10">
        <f t="shared" si="235"/>
        <v>110032</v>
      </c>
      <c r="C1713" s="10" t="str">
        <f t="shared" si="236"/>
        <v>SALCARE SC 91</v>
      </c>
      <c r="D1713" s="10" t="str">
        <f t="shared" si="239"/>
        <v>02171621016-01</v>
      </c>
      <c r="E1713" s="13" t="str">
        <f t="shared" si="240"/>
        <v>28/2/2017</v>
      </c>
      <c r="F1713" s="10">
        <f t="shared" si="241"/>
        <v>97.620199999999997</v>
      </c>
      <c r="G1713" s="1" t="str">
        <f t="shared" si="237"/>
        <v>110032BELLCOS - BODEGA BELLCOS</v>
      </c>
      <c r="H1713" s="1">
        <f t="shared" si="238"/>
        <v>0</v>
      </c>
      <c r="I1713" s="1" t="str">
        <f t="shared" si="242"/>
        <v>.</v>
      </c>
      <c r="M1713" s="1" t="s">
        <v>716</v>
      </c>
      <c r="N1713" s="5">
        <v>42794</v>
      </c>
      <c r="O1713" s="1" t="s">
        <v>717</v>
      </c>
    </row>
    <row r="1714" spans="1:15" ht="11.25" customHeight="1" x14ac:dyDescent="0.2">
      <c r="A1714" s="10" t="str">
        <f t="shared" si="234"/>
        <v>BELLCOS - BODEGA BELLCOS</v>
      </c>
      <c r="B1714" s="10">
        <f t="shared" si="235"/>
        <v>110032</v>
      </c>
      <c r="C1714" s="10" t="str">
        <f t="shared" si="236"/>
        <v>SALCARE SC 91</v>
      </c>
      <c r="D1714" s="10" t="str">
        <f t="shared" si="239"/>
        <v>04171622107-01</v>
      </c>
      <c r="E1714" s="13" t="str">
        <f t="shared" si="240"/>
        <v>30/4/2017</v>
      </c>
      <c r="F1714" s="10">
        <f t="shared" si="241"/>
        <v>150</v>
      </c>
      <c r="G1714" s="1" t="str">
        <f t="shared" si="237"/>
        <v>110032BELLCOS - BODEGA BELLCOS</v>
      </c>
      <c r="H1714" s="1">
        <f t="shared" si="238"/>
        <v>0</v>
      </c>
      <c r="I1714" s="1" t="str">
        <f t="shared" si="242"/>
        <v>.</v>
      </c>
      <c r="M1714" s="1" t="s">
        <v>718</v>
      </c>
      <c r="N1714" s="5">
        <v>42855</v>
      </c>
      <c r="O1714" s="1" t="s">
        <v>614</v>
      </c>
    </row>
    <row r="1715" spans="1:15" ht="11.25" customHeight="1" x14ac:dyDescent="0.2">
      <c r="A1715" s="10" t="str">
        <f t="shared" si="234"/>
        <v>BELLCOS - BODEGA BELLCOS</v>
      </c>
      <c r="B1715" s="10">
        <f t="shared" si="235"/>
        <v>110032</v>
      </c>
      <c r="C1715" s="10" t="str">
        <f t="shared" si="236"/>
        <v>SALCARE SC 91</v>
      </c>
      <c r="D1715" s="10" t="str">
        <f t="shared" si="239"/>
        <v>06181622159-01</v>
      </c>
      <c r="E1715" s="13" t="str">
        <f t="shared" si="240"/>
        <v>30/6/2018</v>
      </c>
      <c r="F1715" s="10">
        <f t="shared" si="241"/>
        <v>150</v>
      </c>
      <c r="G1715" s="1" t="str">
        <f t="shared" si="237"/>
        <v>110032BELLCOS - BODEGA BELLCOS</v>
      </c>
      <c r="H1715" s="1">
        <f t="shared" si="238"/>
        <v>0</v>
      </c>
      <c r="I1715" s="1" t="str">
        <f t="shared" si="242"/>
        <v>.</v>
      </c>
      <c r="M1715" s="1" t="s">
        <v>719</v>
      </c>
      <c r="N1715" s="5">
        <v>43281</v>
      </c>
      <c r="O1715" s="1" t="s">
        <v>614</v>
      </c>
    </row>
    <row r="1716" spans="1:15" ht="11.25" customHeight="1" x14ac:dyDescent="0.2">
      <c r="A1716" s="10" t="str">
        <f t="shared" si="234"/>
        <v>DUKAY - BODEGA DUKAY</v>
      </c>
      <c r="B1716" s="10">
        <f t="shared" si="235"/>
        <v>110032</v>
      </c>
      <c r="C1716" s="10" t="str">
        <f t="shared" si="236"/>
        <v>SALCARE SC 91</v>
      </c>
      <c r="D1716" s="10">
        <f t="shared" si="239"/>
        <v>0</v>
      </c>
      <c r="E1716" s="13" t="str">
        <f t="shared" si="240"/>
        <v>0</v>
      </c>
      <c r="F1716" s="10" t="str">
        <f t="shared" si="241"/>
        <v/>
      </c>
      <c r="G1716" s="1" t="str">
        <f t="shared" si="237"/>
        <v>110032DUKAY - BODEGA DUKAY</v>
      </c>
      <c r="H1716" s="1" t="str">
        <f t="shared" si="238"/>
        <v>DUKAY - BODEGA DUKAY</v>
      </c>
      <c r="I1716" s="1" t="str">
        <f t="shared" si="242"/>
        <v>.</v>
      </c>
      <c r="L1716" s="1" t="s">
        <v>361</v>
      </c>
      <c r="N1716" s="5"/>
    </row>
    <row r="1717" spans="1:15" ht="11.25" customHeight="1" x14ac:dyDescent="0.2">
      <c r="A1717" s="10" t="str">
        <f t="shared" si="234"/>
        <v>DUKAY - BODEGA DUKAY</v>
      </c>
      <c r="B1717" s="10">
        <f t="shared" si="235"/>
        <v>110032</v>
      </c>
      <c r="C1717" s="10" t="str">
        <f t="shared" si="236"/>
        <v>SALCARE SC 91</v>
      </c>
      <c r="D1717" s="10">
        <f t="shared" si="239"/>
        <v>514100892</v>
      </c>
      <c r="E1717" s="13" t="str">
        <f t="shared" si="240"/>
        <v>30/10/2017</v>
      </c>
      <c r="F1717" s="10">
        <f t="shared" si="241"/>
        <v>8</v>
      </c>
      <c r="G1717" s="1" t="str">
        <f t="shared" si="237"/>
        <v>110032DUKAY - BODEGA DUKAY</v>
      </c>
      <c r="H1717" s="1">
        <f t="shared" si="238"/>
        <v>0</v>
      </c>
      <c r="I1717" s="1" t="str">
        <f t="shared" si="242"/>
        <v>.</v>
      </c>
      <c r="M1717" s="1">
        <v>514100892</v>
      </c>
      <c r="N1717" s="5">
        <v>43038</v>
      </c>
      <c r="O1717" s="1" t="s">
        <v>720</v>
      </c>
    </row>
    <row r="1718" spans="1:15" ht="11.25" customHeight="1" x14ac:dyDescent="0.2">
      <c r="A1718" s="10" t="str">
        <f t="shared" si="234"/>
        <v>DUKAY - BODEGA DUKAY</v>
      </c>
      <c r="B1718" s="10">
        <f t="shared" si="235"/>
        <v>110032</v>
      </c>
      <c r="C1718" s="10" t="str">
        <f t="shared" si="236"/>
        <v>SALCARE SC 91</v>
      </c>
      <c r="D1718" s="10">
        <f t="shared" si="239"/>
        <v>516070096</v>
      </c>
      <c r="E1718" s="13" t="str">
        <f t="shared" si="240"/>
        <v>5/2/2017</v>
      </c>
      <c r="F1718" s="10">
        <f t="shared" si="241"/>
        <v>81.392399999999995</v>
      </c>
      <c r="G1718" s="1" t="str">
        <f t="shared" si="237"/>
        <v>110032DUKAY - BODEGA DUKAY</v>
      </c>
      <c r="H1718" s="1">
        <f t="shared" si="238"/>
        <v>0</v>
      </c>
      <c r="I1718" s="1" t="str">
        <f t="shared" si="242"/>
        <v>.</v>
      </c>
      <c r="M1718" s="1">
        <v>516070096</v>
      </c>
      <c r="N1718" s="5">
        <v>42771</v>
      </c>
      <c r="O1718" s="1" t="s">
        <v>721</v>
      </c>
    </row>
    <row r="1719" spans="1:15" ht="11.25" customHeight="1" x14ac:dyDescent="0.2">
      <c r="A1719" s="10" t="str">
        <f t="shared" si="234"/>
        <v>DUKAY - BODEGA DUKAY</v>
      </c>
      <c r="B1719" s="10">
        <f t="shared" si="235"/>
        <v>110032</v>
      </c>
      <c r="C1719" s="10" t="str">
        <f t="shared" si="236"/>
        <v>SALCARE SC 91</v>
      </c>
      <c r="D1719" s="10">
        <f t="shared" si="239"/>
        <v>516070355</v>
      </c>
      <c r="E1719" s="13" t="str">
        <f t="shared" si="240"/>
        <v>5/2/2017</v>
      </c>
      <c r="F1719" s="10">
        <f t="shared" si="241"/>
        <v>50</v>
      </c>
      <c r="G1719" s="1" t="str">
        <f t="shared" si="237"/>
        <v>110032DUKAY - BODEGA DUKAY</v>
      </c>
      <c r="H1719" s="1">
        <f t="shared" si="238"/>
        <v>0</v>
      </c>
      <c r="I1719" s="1" t="str">
        <f t="shared" si="242"/>
        <v>.</v>
      </c>
      <c r="M1719" s="1">
        <v>516070355</v>
      </c>
      <c r="N1719" s="5">
        <v>42771</v>
      </c>
      <c r="O1719" s="1" t="s">
        <v>575</v>
      </c>
    </row>
    <row r="1720" spans="1:15" ht="11.25" customHeight="1" x14ac:dyDescent="0.2">
      <c r="A1720" s="10" t="str">
        <f t="shared" si="234"/>
        <v>DUKAY - BODEGA DUKAY</v>
      </c>
      <c r="B1720" s="10">
        <f t="shared" si="235"/>
        <v>110033</v>
      </c>
      <c r="C1720" s="10" t="str">
        <f t="shared" si="236"/>
        <v>TEA</v>
      </c>
      <c r="D1720" s="10">
        <f t="shared" si="239"/>
        <v>0</v>
      </c>
      <c r="E1720" s="13" t="str">
        <f t="shared" si="240"/>
        <v>0</v>
      </c>
      <c r="F1720" s="10" t="str">
        <f t="shared" si="241"/>
        <v/>
      </c>
      <c r="G1720" s="1" t="str">
        <f t="shared" si="237"/>
        <v>110033DUKAY - BODEGA DUKAY</v>
      </c>
      <c r="H1720" s="1">
        <f t="shared" si="238"/>
        <v>0</v>
      </c>
      <c r="I1720" s="1">
        <f t="shared" si="242"/>
        <v>110033</v>
      </c>
      <c r="K1720" s="1" t="s">
        <v>722</v>
      </c>
      <c r="N1720" s="5"/>
    </row>
    <row r="1721" spans="1:15" ht="11.25" customHeight="1" x14ac:dyDescent="0.2">
      <c r="A1721" s="10" t="str">
        <f t="shared" si="234"/>
        <v>BELLCOS - BODEGA BELLCOS</v>
      </c>
      <c r="B1721" s="10">
        <f t="shared" si="235"/>
        <v>110033</v>
      </c>
      <c r="C1721" s="10" t="str">
        <f t="shared" si="236"/>
        <v>TEA</v>
      </c>
      <c r="D1721" s="10">
        <f t="shared" si="239"/>
        <v>0</v>
      </c>
      <c r="E1721" s="13" t="str">
        <f t="shared" si="240"/>
        <v>0</v>
      </c>
      <c r="F1721" s="10" t="str">
        <f t="shared" si="241"/>
        <v/>
      </c>
      <c r="G1721" s="1" t="str">
        <f t="shared" si="237"/>
        <v>110033BELLCOS - BODEGA BELLCOS</v>
      </c>
      <c r="H1721" s="1" t="str">
        <f t="shared" si="238"/>
        <v>BELLCOS - BODEGA BELLCOS</v>
      </c>
      <c r="I1721" s="1" t="str">
        <f t="shared" si="242"/>
        <v>.</v>
      </c>
      <c r="L1721" s="1" t="s">
        <v>178</v>
      </c>
      <c r="N1721" s="5"/>
    </row>
    <row r="1722" spans="1:15" ht="11.25" customHeight="1" x14ac:dyDescent="0.2">
      <c r="A1722" s="10" t="str">
        <f t="shared" si="234"/>
        <v>BELLCOS - BODEGA BELLCOS</v>
      </c>
      <c r="B1722" s="10">
        <f t="shared" si="235"/>
        <v>110033</v>
      </c>
      <c r="C1722" s="10" t="str">
        <f t="shared" si="236"/>
        <v>TEA</v>
      </c>
      <c r="D1722" s="10" t="str">
        <f t="shared" si="239"/>
        <v>01171518001-01</v>
      </c>
      <c r="E1722" s="13" t="str">
        <f t="shared" si="240"/>
        <v>30/1/2017</v>
      </c>
      <c r="F1722" s="10">
        <f t="shared" si="241"/>
        <v>7.7</v>
      </c>
      <c r="G1722" s="1" t="str">
        <f t="shared" si="237"/>
        <v>110033BELLCOS - BODEGA BELLCOS</v>
      </c>
      <c r="H1722" s="1">
        <f t="shared" si="238"/>
        <v>0</v>
      </c>
      <c r="I1722" s="1" t="str">
        <f t="shared" si="242"/>
        <v>.</v>
      </c>
      <c r="M1722" s="1" t="s">
        <v>723</v>
      </c>
      <c r="N1722" s="5">
        <v>42765</v>
      </c>
      <c r="O1722" s="1" t="s">
        <v>724</v>
      </c>
    </row>
    <row r="1723" spans="1:15" ht="11.25" customHeight="1" x14ac:dyDescent="0.2">
      <c r="A1723" s="10" t="str">
        <f t="shared" si="234"/>
        <v>BELLCOS - BODEGA BELLCOS</v>
      </c>
      <c r="B1723" s="10">
        <f t="shared" si="235"/>
        <v>110034</v>
      </c>
      <c r="C1723" s="10" t="str">
        <f t="shared" si="236"/>
        <v>TINOCARE GL</v>
      </c>
      <c r="D1723" s="10">
        <f t="shared" si="239"/>
        <v>0</v>
      </c>
      <c r="E1723" s="13" t="str">
        <f t="shared" si="240"/>
        <v>0</v>
      </c>
      <c r="F1723" s="10" t="str">
        <f t="shared" si="241"/>
        <v/>
      </c>
      <c r="G1723" s="1" t="str">
        <f t="shared" si="237"/>
        <v>110034BELLCOS - BODEGA BELLCOS</v>
      </c>
      <c r="H1723" s="1">
        <f t="shared" si="238"/>
        <v>0</v>
      </c>
      <c r="I1723" s="1">
        <f t="shared" si="242"/>
        <v>110034</v>
      </c>
      <c r="K1723" s="1" t="s">
        <v>725</v>
      </c>
      <c r="N1723" s="5"/>
    </row>
    <row r="1724" spans="1:15" ht="11.25" customHeight="1" x14ac:dyDescent="0.2">
      <c r="A1724" s="10" t="str">
        <f t="shared" si="234"/>
        <v>BELLCOS - BODEGA BELLCOS</v>
      </c>
      <c r="B1724" s="10">
        <f t="shared" si="235"/>
        <v>110034</v>
      </c>
      <c r="C1724" s="10" t="str">
        <f t="shared" si="236"/>
        <v>TINOCARE GL</v>
      </c>
      <c r="D1724" s="10">
        <f t="shared" si="239"/>
        <v>0</v>
      </c>
      <c r="E1724" s="13" t="str">
        <f t="shared" si="240"/>
        <v>0</v>
      </c>
      <c r="F1724" s="10" t="str">
        <f t="shared" si="241"/>
        <v/>
      </c>
      <c r="G1724" s="1" t="str">
        <f t="shared" si="237"/>
        <v>110034BELLCOS - BODEGA BELLCOS</v>
      </c>
      <c r="H1724" s="1" t="str">
        <f t="shared" si="238"/>
        <v>BELLCOS - BODEGA BELLCOS</v>
      </c>
      <c r="I1724" s="1" t="str">
        <f t="shared" si="242"/>
        <v>.</v>
      </c>
      <c r="L1724" s="1" t="s">
        <v>178</v>
      </c>
      <c r="N1724" s="5"/>
    </row>
    <row r="1725" spans="1:15" ht="11.25" customHeight="1" x14ac:dyDescent="0.2">
      <c r="A1725" s="10" t="str">
        <f t="shared" si="234"/>
        <v>BELLCOS - BODEGA BELLCOS</v>
      </c>
      <c r="B1725" s="10">
        <f t="shared" si="235"/>
        <v>110034</v>
      </c>
      <c r="C1725" s="10" t="str">
        <f t="shared" si="236"/>
        <v>TINOCARE GL</v>
      </c>
      <c r="D1725" s="10" t="str">
        <f t="shared" si="239"/>
        <v>09171518460-01</v>
      </c>
      <c r="E1725" s="13" t="str">
        <f t="shared" si="240"/>
        <v>30/9/2017</v>
      </c>
      <c r="F1725" s="10">
        <f t="shared" si="241"/>
        <v>4.5</v>
      </c>
      <c r="G1725" s="1" t="str">
        <f t="shared" si="237"/>
        <v>110034BELLCOS - BODEGA BELLCOS</v>
      </c>
      <c r="H1725" s="1">
        <f t="shared" si="238"/>
        <v>0</v>
      </c>
      <c r="I1725" s="1" t="str">
        <f t="shared" si="242"/>
        <v>.</v>
      </c>
      <c r="M1725" s="1" t="s">
        <v>726</v>
      </c>
      <c r="N1725" s="5">
        <v>43008</v>
      </c>
      <c r="O1725" s="1" t="s">
        <v>727</v>
      </c>
    </row>
    <row r="1726" spans="1:15" ht="11.25" customHeight="1" x14ac:dyDescent="0.2">
      <c r="A1726" s="10" t="str">
        <f t="shared" si="234"/>
        <v>BELLCOS - BODEGA BELLCOS</v>
      </c>
      <c r="B1726" s="10">
        <f t="shared" si="235"/>
        <v>110034</v>
      </c>
      <c r="C1726" s="10" t="str">
        <f t="shared" si="236"/>
        <v>TINOCARE GL</v>
      </c>
      <c r="D1726" s="10" t="str">
        <f t="shared" si="239"/>
        <v>12181521709-01</v>
      </c>
      <c r="E1726" s="13" t="str">
        <f t="shared" si="240"/>
        <v>1/12/2018</v>
      </c>
      <c r="F1726" s="10">
        <f t="shared" si="241"/>
        <v>23.55</v>
      </c>
      <c r="G1726" s="1" t="str">
        <f t="shared" si="237"/>
        <v>110034BELLCOS - BODEGA BELLCOS</v>
      </c>
      <c r="H1726" s="1">
        <f t="shared" si="238"/>
        <v>0</v>
      </c>
      <c r="I1726" s="1" t="str">
        <f t="shared" si="242"/>
        <v>.</v>
      </c>
      <c r="M1726" s="1" t="s">
        <v>728</v>
      </c>
      <c r="N1726" s="5">
        <v>43435</v>
      </c>
      <c r="O1726" s="1" t="s">
        <v>729</v>
      </c>
    </row>
    <row r="1727" spans="1:15" ht="11.25" customHeight="1" x14ac:dyDescent="0.2">
      <c r="A1727" s="10" t="str">
        <f t="shared" si="234"/>
        <v>BELLCOS - BODEGA BELLCOS</v>
      </c>
      <c r="B1727" s="10">
        <f t="shared" si="235"/>
        <v>110035</v>
      </c>
      <c r="C1727" s="10" t="str">
        <f t="shared" si="236"/>
        <v>TINOGARD TT</v>
      </c>
      <c r="D1727" s="10">
        <f t="shared" si="239"/>
        <v>0</v>
      </c>
      <c r="E1727" s="13" t="str">
        <f t="shared" si="240"/>
        <v>0</v>
      </c>
      <c r="F1727" s="10" t="str">
        <f t="shared" si="241"/>
        <v/>
      </c>
      <c r="G1727" s="1" t="str">
        <f t="shared" si="237"/>
        <v>110035BELLCOS - BODEGA BELLCOS</v>
      </c>
      <c r="H1727" s="1">
        <f t="shared" si="238"/>
        <v>0</v>
      </c>
      <c r="I1727" s="1">
        <f t="shared" si="242"/>
        <v>110035</v>
      </c>
      <c r="K1727" s="1" t="s">
        <v>730</v>
      </c>
      <c r="N1727" s="5"/>
    </row>
    <row r="1728" spans="1:15" ht="11.25" customHeight="1" x14ac:dyDescent="0.2">
      <c r="A1728" s="10" t="str">
        <f t="shared" si="234"/>
        <v>BELLCOS - BODEGA BELLCOS</v>
      </c>
      <c r="B1728" s="10">
        <f t="shared" si="235"/>
        <v>110035</v>
      </c>
      <c r="C1728" s="10" t="str">
        <f t="shared" si="236"/>
        <v>TINOGARD TT</v>
      </c>
      <c r="D1728" s="10">
        <f t="shared" si="239"/>
        <v>0</v>
      </c>
      <c r="E1728" s="13" t="str">
        <f t="shared" si="240"/>
        <v>0</v>
      </c>
      <c r="F1728" s="10" t="str">
        <f t="shared" si="241"/>
        <v/>
      </c>
      <c r="G1728" s="1" t="str">
        <f t="shared" si="237"/>
        <v>110035BELLCOS - BODEGA BELLCOS</v>
      </c>
      <c r="H1728" s="1" t="str">
        <f t="shared" si="238"/>
        <v>BELLCOS - BODEGA BELLCOS</v>
      </c>
      <c r="I1728" s="1" t="str">
        <f t="shared" si="242"/>
        <v>.</v>
      </c>
      <c r="L1728" s="1" t="s">
        <v>178</v>
      </c>
      <c r="N1728" s="5"/>
    </row>
    <row r="1729" spans="1:15" ht="11.25" customHeight="1" x14ac:dyDescent="0.2">
      <c r="A1729" s="10" t="str">
        <f t="shared" si="234"/>
        <v>BELLCOS - BODEGA BELLCOS</v>
      </c>
      <c r="B1729" s="10">
        <f t="shared" si="235"/>
        <v>110035</v>
      </c>
      <c r="C1729" s="10" t="str">
        <f t="shared" si="236"/>
        <v>TINOGARD TT</v>
      </c>
      <c r="D1729" s="10" t="str">
        <f t="shared" si="239"/>
        <v>04177333-01</v>
      </c>
      <c r="E1729" s="13" t="str">
        <f t="shared" si="240"/>
        <v>30/4/2017</v>
      </c>
      <c r="F1729" s="10">
        <f t="shared" si="241"/>
        <v>6.03</v>
      </c>
      <c r="G1729" s="1" t="str">
        <f t="shared" si="237"/>
        <v>110035BELLCOS - BODEGA BELLCOS</v>
      </c>
      <c r="H1729" s="1">
        <f t="shared" si="238"/>
        <v>0</v>
      </c>
      <c r="I1729" s="1" t="str">
        <f t="shared" si="242"/>
        <v>.</v>
      </c>
      <c r="M1729" s="1" t="s">
        <v>731</v>
      </c>
      <c r="N1729" s="5">
        <v>42855</v>
      </c>
      <c r="O1729" s="1" t="s">
        <v>732</v>
      </c>
    </row>
    <row r="1730" spans="1:15" ht="11.25" customHeight="1" x14ac:dyDescent="0.2">
      <c r="A1730" s="10" t="str">
        <f t="shared" si="234"/>
        <v>DUKAY - BODEGA DUKAY</v>
      </c>
      <c r="B1730" s="10">
        <f t="shared" si="235"/>
        <v>110035</v>
      </c>
      <c r="C1730" s="10" t="str">
        <f t="shared" si="236"/>
        <v>TINOGARD TT</v>
      </c>
      <c r="D1730" s="10">
        <f t="shared" si="239"/>
        <v>0</v>
      </c>
      <c r="E1730" s="13" t="str">
        <f t="shared" si="240"/>
        <v>0</v>
      </c>
      <c r="F1730" s="10" t="str">
        <f t="shared" si="241"/>
        <v/>
      </c>
      <c r="G1730" s="1" t="str">
        <f t="shared" si="237"/>
        <v>110035DUKAY - BODEGA DUKAY</v>
      </c>
      <c r="H1730" s="1" t="str">
        <f t="shared" si="238"/>
        <v>DUKAY - BODEGA DUKAY</v>
      </c>
      <c r="I1730" s="1" t="str">
        <f t="shared" si="242"/>
        <v>.</v>
      </c>
      <c r="L1730" s="1" t="s">
        <v>361</v>
      </c>
      <c r="N1730" s="5"/>
    </row>
    <row r="1731" spans="1:15" ht="11.25" customHeight="1" x14ac:dyDescent="0.2">
      <c r="A1731" s="10" t="str">
        <f t="shared" si="234"/>
        <v>DUKAY - BODEGA DUKAY</v>
      </c>
      <c r="B1731" s="10">
        <f t="shared" si="235"/>
        <v>110035</v>
      </c>
      <c r="C1731" s="10" t="str">
        <f t="shared" si="236"/>
        <v>TINOGARD TT</v>
      </c>
      <c r="D1731" s="10">
        <f t="shared" si="239"/>
        <v>6079722</v>
      </c>
      <c r="E1731" s="13" t="str">
        <f t="shared" si="240"/>
        <v>25/9/2017</v>
      </c>
      <c r="F1731" s="10">
        <f t="shared" si="241"/>
        <v>9.67</v>
      </c>
      <c r="G1731" s="1" t="str">
        <f t="shared" si="237"/>
        <v>110035DUKAY - BODEGA DUKAY</v>
      </c>
      <c r="H1731" s="1">
        <f t="shared" si="238"/>
        <v>0</v>
      </c>
      <c r="I1731" s="1" t="str">
        <f t="shared" si="242"/>
        <v>.</v>
      </c>
      <c r="M1731" s="1">
        <v>6079722</v>
      </c>
      <c r="N1731" s="5">
        <v>43003</v>
      </c>
      <c r="O1731" s="1" t="s">
        <v>733</v>
      </c>
    </row>
    <row r="1732" spans="1:15" ht="11.25" customHeight="1" x14ac:dyDescent="0.2">
      <c r="A1732" s="10" t="str">
        <f t="shared" si="234"/>
        <v>DUKAY - BODEGA DUKAY</v>
      </c>
      <c r="B1732" s="10">
        <f t="shared" si="235"/>
        <v>110036</v>
      </c>
      <c r="C1732" s="10" t="str">
        <f t="shared" si="236"/>
        <v>TINOSORB M</v>
      </c>
      <c r="D1732" s="10">
        <f t="shared" si="239"/>
        <v>0</v>
      </c>
      <c r="E1732" s="13" t="str">
        <f t="shared" si="240"/>
        <v>0</v>
      </c>
      <c r="F1732" s="10" t="str">
        <f t="shared" si="241"/>
        <v/>
      </c>
      <c r="G1732" s="1" t="str">
        <f t="shared" si="237"/>
        <v>110036DUKAY - BODEGA DUKAY</v>
      </c>
      <c r="H1732" s="1">
        <f t="shared" si="238"/>
        <v>0</v>
      </c>
      <c r="I1732" s="1">
        <f t="shared" si="242"/>
        <v>110036</v>
      </c>
      <c r="K1732" s="1" t="s">
        <v>734</v>
      </c>
      <c r="N1732" s="5"/>
    </row>
    <row r="1733" spans="1:15" ht="11.25" customHeight="1" x14ac:dyDescent="0.2">
      <c r="A1733" s="10" t="str">
        <f t="shared" si="234"/>
        <v>BELLCOS - BODEGA BELLCOS</v>
      </c>
      <c r="B1733" s="10">
        <f t="shared" si="235"/>
        <v>110036</v>
      </c>
      <c r="C1733" s="10" t="str">
        <f t="shared" si="236"/>
        <v>TINOSORB M</v>
      </c>
      <c r="D1733" s="10">
        <f t="shared" si="239"/>
        <v>0</v>
      </c>
      <c r="E1733" s="13" t="str">
        <f t="shared" si="240"/>
        <v>0</v>
      </c>
      <c r="F1733" s="10" t="str">
        <f t="shared" si="241"/>
        <v/>
      </c>
      <c r="G1733" s="1" t="str">
        <f t="shared" si="237"/>
        <v>110036BELLCOS - BODEGA BELLCOS</v>
      </c>
      <c r="H1733" s="1" t="str">
        <f t="shared" si="238"/>
        <v>BELLCOS - BODEGA BELLCOS</v>
      </c>
      <c r="I1733" s="1" t="str">
        <f t="shared" si="242"/>
        <v>.</v>
      </c>
      <c r="L1733" s="1" t="s">
        <v>178</v>
      </c>
      <c r="N1733" s="5"/>
    </row>
    <row r="1734" spans="1:15" ht="11.25" customHeight="1" x14ac:dyDescent="0.2">
      <c r="A1734" s="10" t="str">
        <f t="shared" si="234"/>
        <v>BELLCOS - BODEGA BELLCOS</v>
      </c>
      <c r="B1734" s="10">
        <f t="shared" si="235"/>
        <v>110036</v>
      </c>
      <c r="C1734" s="10" t="str">
        <f t="shared" si="236"/>
        <v>TINOSORB M</v>
      </c>
      <c r="D1734" s="10" t="str">
        <f t="shared" si="239"/>
        <v>01181620478-02</v>
      </c>
      <c r="E1734" s="13" t="str">
        <f t="shared" si="240"/>
        <v>30/1/2018</v>
      </c>
      <c r="F1734" s="10">
        <f t="shared" si="241"/>
        <v>174.99799999999999</v>
      </c>
      <c r="G1734" s="1" t="str">
        <f t="shared" si="237"/>
        <v>110036BELLCOS - BODEGA BELLCOS</v>
      </c>
      <c r="H1734" s="1">
        <f t="shared" si="238"/>
        <v>0</v>
      </c>
      <c r="I1734" s="1" t="str">
        <f t="shared" si="242"/>
        <v>.</v>
      </c>
      <c r="M1734" s="1" t="s">
        <v>735</v>
      </c>
      <c r="N1734" s="5">
        <v>43130</v>
      </c>
      <c r="O1734" s="1" t="s">
        <v>736</v>
      </c>
    </row>
    <row r="1735" spans="1:15" ht="11.25" customHeight="1" x14ac:dyDescent="0.2">
      <c r="A1735" s="10" t="str">
        <f t="shared" si="234"/>
        <v>BELLCOS - BODEGA BELLCOS</v>
      </c>
      <c r="B1735" s="10">
        <f t="shared" si="235"/>
        <v>110036</v>
      </c>
      <c r="C1735" s="10" t="str">
        <f t="shared" si="236"/>
        <v>TINOSORB M</v>
      </c>
      <c r="D1735" s="10" t="str">
        <f t="shared" si="239"/>
        <v>04171622159-02</v>
      </c>
      <c r="E1735" s="13" t="str">
        <f t="shared" si="240"/>
        <v>30/4/2017</v>
      </c>
      <c r="F1735" s="10">
        <f t="shared" si="241"/>
        <v>525</v>
      </c>
      <c r="G1735" s="1" t="str">
        <f t="shared" si="237"/>
        <v>110036BELLCOS - BODEGA BELLCOS</v>
      </c>
      <c r="H1735" s="1">
        <f t="shared" si="238"/>
        <v>0</v>
      </c>
      <c r="I1735" s="1" t="str">
        <f t="shared" si="242"/>
        <v>.</v>
      </c>
      <c r="M1735" s="1" t="s">
        <v>737</v>
      </c>
      <c r="N1735" s="5">
        <v>42855</v>
      </c>
      <c r="O1735" s="1" t="s">
        <v>738</v>
      </c>
    </row>
    <row r="1736" spans="1:15" ht="11.25" customHeight="1" x14ac:dyDescent="0.2">
      <c r="A1736" s="10" t="str">
        <f t="shared" ref="A1736:A1799" si="243">IF(H1736=0,A1735,H1736)</f>
        <v>BELLCOS - BODEGA BELLCOS</v>
      </c>
      <c r="B1736" s="10">
        <f t="shared" ref="B1736:B1799" si="244">IF(I1736=".",B1735,I1736)</f>
        <v>110036</v>
      </c>
      <c r="C1736" s="10" t="str">
        <f t="shared" ref="C1736:C1799" si="245">UPPER(IF(I1736=".",C1735,MID(K1736,13,80)))</f>
        <v>TINOSORB M</v>
      </c>
      <c r="D1736" s="10" t="str">
        <f t="shared" si="239"/>
        <v>05171518760-02</v>
      </c>
      <c r="E1736" s="13" t="str">
        <f t="shared" si="240"/>
        <v>30/5/2017</v>
      </c>
      <c r="F1736" s="10">
        <f t="shared" si="241"/>
        <v>18.55</v>
      </c>
      <c r="G1736" s="1" t="str">
        <f t="shared" ref="G1736:G1799" si="246">+B1736&amp;A1736</f>
        <v>110036BELLCOS - BODEGA BELLCOS</v>
      </c>
      <c r="H1736" s="1">
        <f t="shared" ref="H1736:H1799" si="247">+L1736</f>
        <v>0</v>
      </c>
      <c r="I1736" s="1" t="str">
        <f t="shared" si="242"/>
        <v>.</v>
      </c>
      <c r="M1736" s="1" t="s">
        <v>739</v>
      </c>
      <c r="N1736" s="5">
        <v>42885</v>
      </c>
      <c r="O1736" s="1" t="s">
        <v>740</v>
      </c>
    </row>
    <row r="1737" spans="1:15" ht="11.25" customHeight="1" x14ac:dyDescent="0.2">
      <c r="A1737" s="10" t="str">
        <f t="shared" si="243"/>
        <v>BELLCOS - BODEGA BELLCOS</v>
      </c>
      <c r="B1737" s="10">
        <f t="shared" si="244"/>
        <v>110036</v>
      </c>
      <c r="C1737" s="10" t="str">
        <f t="shared" si="245"/>
        <v>TINOSORB M</v>
      </c>
      <c r="D1737" s="10" t="str">
        <f t="shared" ref="D1737:D1800" si="248">IF(IFERROR(+M1737,"")&lt;&gt;"    0/1/1900",IFERROR(+M1737,""),0)</f>
        <v>08171519351-01</v>
      </c>
      <c r="E1737" s="13" t="str">
        <f t="shared" ref="E1737:E1800" si="249">IF(IFERROR(DAY(N1737)&amp;"/"&amp;MONTH(N1737)&amp;"/"&amp;YEAR(N1737),"")="0/1/1900","0",IFERROR(DAY(N1737)&amp;"/"&amp;MONTH(N1737)&amp;"/"&amp;YEAR(N1737),""))</f>
        <v>30/8/2017</v>
      </c>
      <c r="F1737" s="10">
        <f t="shared" ref="F1737:F1800" si="250">IFERROR(IF($A$2&lt;N1737,VALUE(MID(O1737,1,LEN(O1737)-3)),""),"")</f>
        <v>115.1003</v>
      </c>
      <c r="G1737" s="1" t="str">
        <f t="shared" si="246"/>
        <v>110036BELLCOS - BODEGA BELLCOS</v>
      </c>
      <c r="H1737" s="1">
        <f t="shared" si="247"/>
        <v>0</v>
      </c>
      <c r="I1737" s="1" t="str">
        <f t="shared" ref="I1737:I1800" si="251">IFERROR(VALUE(MID(K1737,4,6)),".")</f>
        <v>.</v>
      </c>
      <c r="M1737" s="1" t="s">
        <v>741</v>
      </c>
      <c r="N1737" s="5">
        <v>42977</v>
      </c>
      <c r="O1737" s="1" t="s">
        <v>742</v>
      </c>
    </row>
    <row r="1738" spans="1:15" ht="11.25" customHeight="1" x14ac:dyDescent="0.2">
      <c r="A1738" s="10" t="str">
        <f t="shared" si="243"/>
        <v>BELLCOS - BODEGA BELLCOS</v>
      </c>
      <c r="B1738" s="10">
        <f t="shared" si="244"/>
        <v>110036</v>
      </c>
      <c r="C1738" s="10" t="str">
        <f t="shared" si="245"/>
        <v>TINOSORB M</v>
      </c>
      <c r="D1738" s="10" t="str">
        <f t="shared" si="248"/>
        <v>08171520478-01</v>
      </c>
      <c r="E1738" s="13" t="str">
        <f t="shared" si="249"/>
        <v>30/8/2017</v>
      </c>
      <c r="F1738" s="10">
        <f t="shared" si="250"/>
        <v>50</v>
      </c>
      <c r="G1738" s="1" t="str">
        <f t="shared" si="246"/>
        <v>110036BELLCOS - BODEGA BELLCOS</v>
      </c>
      <c r="H1738" s="1">
        <f t="shared" si="247"/>
        <v>0</v>
      </c>
      <c r="I1738" s="1" t="str">
        <f t="shared" si="251"/>
        <v>.</v>
      </c>
      <c r="M1738" s="1" t="s">
        <v>743</v>
      </c>
      <c r="N1738" s="5">
        <v>42977</v>
      </c>
      <c r="O1738" s="1" t="s">
        <v>575</v>
      </c>
    </row>
    <row r="1739" spans="1:15" ht="11.25" customHeight="1" x14ac:dyDescent="0.2">
      <c r="A1739" s="10" t="str">
        <f t="shared" si="243"/>
        <v>DUKAY - BODEGA DUKAY</v>
      </c>
      <c r="B1739" s="10">
        <f t="shared" si="244"/>
        <v>110036</v>
      </c>
      <c r="C1739" s="10" t="str">
        <f t="shared" si="245"/>
        <v>TINOSORB M</v>
      </c>
      <c r="D1739" s="10">
        <f t="shared" si="248"/>
        <v>0</v>
      </c>
      <c r="E1739" s="13" t="str">
        <f t="shared" si="249"/>
        <v>0</v>
      </c>
      <c r="F1739" s="10" t="str">
        <f t="shared" si="250"/>
        <v/>
      </c>
      <c r="G1739" s="1" t="str">
        <f t="shared" si="246"/>
        <v>110036DUKAY - BODEGA DUKAY</v>
      </c>
      <c r="H1739" s="1" t="str">
        <f t="shared" si="247"/>
        <v>DUKAY - BODEGA DUKAY</v>
      </c>
      <c r="I1739" s="1" t="str">
        <f t="shared" si="251"/>
        <v>.</v>
      </c>
      <c r="L1739" s="1" t="s">
        <v>361</v>
      </c>
      <c r="N1739" s="5"/>
    </row>
    <row r="1740" spans="1:15" ht="11.25" customHeight="1" x14ac:dyDescent="0.2">
      <c r="A1740" s="10" t="str">
        <f t="shared" si="243"/>
        <v>DUKAY - BODEGA DUKAY</v>
      </c>
      <c r="B1740" s="10">
        <f t="shared" si="244"/>
        <v>110036</v>
      </c>
      <c r="C1740" s="10" t="str">
        <f t="shared" si="245"/>
        <v>TINOSORB M</v>
      </c>
      <c r="D1740" s="10">
        <f t="shared" si="248"/>
        <v>516110425</v>
      </c>
      <c r="E1740" s="13" t="str">
        <f t="shared" si="249"/>
        <v>28/6/2018</v>
      </c>
      <c r="F1740" s="10">
        <f t="shared" si="250"/>
        <v>0.15</v>
      </c>
      <c r="G1740" s="1" t="str">
        <f t="shared" si="246"/>
        <v>110036DUKAY - BODEGA DUKAY</v>
      </c>
      <c r="H1740" s="1">
        <f t="shared" si="247"/>
        <v>0</v>
      </c>
      <c r="I1740" s="1" t="str">
        <f t="shared" si="251"/>
        <v>.</v>
      </c>
      <c r="M1740" s="1">
        <v>516110425</v>
      </c>
      <c r="N1740" s="5">
        <v>43279</v>
      </c>
      <c r="O1740" s="1" t="s">
        <v>744</v>
      </c>
    </row>
    <row r="1741" spans="1:15" ht="11.25" customHeight="1" x14ac:dyDescent="0.2">
      <c r="A1741" s="10" t="str">
        <f t="shared" si="243"/>
        <v>DUKAY - BODEGA DUKAY</v>
      </c>
      <c r="B1741" s="10">
        <f t="shared" si="244"/>
        <v>110036</v>
      </c>
      <c r="C1741" s="10" t="str">
        <f t="shared" si="245"/>
        <v>TINOSORB M</v>
      </c>
      <c r="D1741" s="10">
        <f t="shared" si="248"/>
        <v>516110426</v>
      </c>
      <c r="E1741" s="13" t="str">
        <f t="shared" si="249"/>
        <v>28/6/2018</v>
      </c>
      <c r="F1741" s="10">
        <f t="shared" si="250"/>
        <v>0.15</v>
      </c>
      <c r="G1741" s="1" t="str">
        <f t="shared" si="246"/>
        <v>110036DUKAY - BODEGA DUKAY</v>
      </c>
      <c r="H1741" s="1">
        <f t="shared" si="247"/>
        <v>0</v>
      </c>
      <c r="I1741" s="1" t="str">
        <f t="shared" si="251"/>
        <v>.</v>
      </c>
      <c r="M1741" s="1">
        <v>516110426</v>
      </c>
      <c r="N1741" s="5">
        <v>43279</v>
      </c>
      <c r="O1741" s="1" t="s">
        <v>744</v>
      </c>
    </row>
    <row r="1742" spans="1:15" ht="11.25" customHeight="1" x14ac:dyDescent="0.2">
      <c r="A1742" s="10" t="str">
        <f t="shared" si="243"/>
        <v>DUKAY - BODEGA DUKAY</v>
      </c>
      <c r="B1742" s="10">
        <f t="shared" si="244"/>
        <v>110036</v>
      </c>
      <c r="C1742" s="10" t="str">
        <f t="shared" si="245"/>
        <v>TINOSORB M</v>
      </c>
      <c r="D1742" s="10">
        <f t="shared" si="248"/>
        <v>0</v>
      </c>
      <c r="E1742" s="13" t="str">
        <f t="shared" si="249"/>
        <v/>
      </c>
      <c r="F1742" s="10" t="str">
        <f t="shared" si="250"/>
        <v/>
      </c>
      <c r="G1742" s="1" t="str">
        <f t="shared" si="246"/>
        <v>110036DUKAY - BODEGA DUKAY</v>
      </c>
      <c r="H1742" s="1">
        <f t="shared" si="247"/>
        <v>0</v>
      </c>
      <c r="I1742" s="1" t="str">
        <f t="shared" si="251"/>
        <v>.</v>
      </c>
      <c r="K1742" s="1" t="s">
        <v>85</v>
      </c>
      <c r="N1742" s="5" t="s">
        <v>745</v>
      </c>
    </row>
    <row r="1743" spans="1:15" ht="11.25" customHeight="1" x14ac:dyDescent="0.2">
      <c r="A1743" s="10" t="str">
        <f t="shared" si="243"/>
        <v>DUKAY - BODEGA DUKAY</v>
      </c>
      <c r="B1743" s="10">
        <f t="shared" si="244"/>
        <v>110036</v>
      </c>
      <c r="C1743" s="10" t="str">
        <f t="shared" si="245"/>
        <v>TINOSORB M</v>
      </c>
      <c r="D1743" s="10">
        <f t="shared" si="248"/>
        <v>0</v>
      </c>
      <c r="E1743" s="13" t="str">
        <f t="shared" si="249"/>
        <v>0</v>
      </c>
      <c r="F1743" s="10" t="str">
        <f t="shared" si="250"/>
        <v/>
      </c>
      <c r="G1743" s="1" t="str">
        <f t="shared" si="246"/>
        <v>110036DUKAY - BODEGA DUKAY</v>
      </c>
      <c r="H1743" s="1">
        <f t="shared" si="247"/>
        <v>0</v>
      </c>
      <c r="I1743" s="1" t="str">
        <f t="shared" si="251"/>
        <v>.</v>
      </c>
      <c r="K1743" s="1" t="s">
        <v>0</v>
      </c>
      <c r="N1743" s="5"/>
    </row>
    <row r="1744" spans="1:15" ht="11.25" customHeight="1" x14ac:dyDescent="0.2">
      <c r="A1744" s="10" t="str">
        <f t="shared" si="243"/>
        <v>DUKAY - BODEGA DUKAY</v>
      </c>
      <c r="B1744" s="10">
        <f t="shared" si="244"/>
        <v>110036</v>
      </c>
      <c r="C1744" s="10" t="str">
        <f t="shared" si="245"/>
        <v>TINOSORB M</v>
      </c>
      <c r="D1744" s="10">
        <f t="shared" si="248"/>
        <v>0</v>
      </c>
      <c r="E1744" s="13" t="str">
        <f t="shared" si="249"/>
        <v>0</v>
      </c>
      <c r="F1744" s="10" t="str">
        <f t="shared" si="250"/>
        <v/>
      </c>
      <c r="G1744" s="1" t="str">
        <f t="shared" si="246"/>
        <v>110036DUKAY - BODEGA DUKAY</v>
      </c>
      <c r="H1744" s="1">
        <f t="shared" si="247"/>
        <v>0</v>
      </c>
      <c r="I1744" s="1" t="str">
        <f t="shared" si="251"/>
        <v>.</v>
      </c>
      <c r="K1744" s="1" t="s">
        <v>1</v>
      </c>
      <c r="N1744" s="5"/>
    </row>
    <row r="1745" spans="1:15" ht="11.25" customHeight="1" x14ac:dyDescent="0.2">
      <c r="A1745" s="10" t="str">
        <f t="shared" si="243"/>
        <v>DUKAY - BODEGA DUKAY</v>
      </c>
      <c r="B1745" s="10">
        <f t="shared" si="244"/>
        <v>110036</v>
      </c>
      <c r="C1745" s="10" t="str">
        <f t="shared" si="245"/>
        <v>TINOSORB M</v>
      </c>
      <c r="D1745" s="10">
        <f t="shared" si="248"/>
        <v>0</v>
      </c>
      <c r="E1745" s="13" t="str">
        <f t="shared" si="249"/>
        <v>0</v>
      </c>
      <c r="F1745" s="10" t="str">
        <f t="shared" si="250"/>
        <v/>
      </c>
      <c r="G1745" s="1" t="str">
        <f t="shared" si="246"/>
        <v>110036DUKAY - BODEGA DUKAY</v>
      </c>
      <c r="H1745" s="1">
        <f t="shared" si="247"/>
        <v>0</v>
      </c>
      <c r="I1745" s="1" t="str">
        <f t="shared" si="251"/>
        <v>.</v>
      </c>
      <c r="K1745" s="1" t="s">
        <v>2</v>
      </c>
      <c r="N1745" s="5"/>
    </row>
    <row r="1746" spans="1:15" ht="11.25" customHeight="1" x14ac:dyDescent="0.2">
      <c r="A1746" s="10" t="str">
        <f t="shared" si="243"/>
        <v>Bodega</v>
      </c>
      <c r="B1746" s="10">
        <f t="shared" si="244"/>
        <v>110036</v>
      </c>
      <c r="C1746" s="10" t="str">
        <f t="shared" si="245"/>
        <v>TINOSORB M</v>
      </c>
      <c r="D1746" s="10">
        <f t="shared" si="248"/>
        <v>0</v>
      </c>
      <c r="E1746" s="13" t="str">
        <f t="shared" si="249"/>
        <v>0</v>
      </c>
      <c r="F1746" s="10" t="str">
        <f t="shared" si="250"/>
        <v/>
      </c>
      <c r="G1746" s="1" t="str">
        <f t="shared" si="246"/>
        <v>110036Bodega</v>
      </c>
      <c r="H1746" s="1" t="str">
        <f t="shared" si="247"/>
        <v>Bodega</v>
      </c>
      <c r="I1746" s="1" t="str">
        <f t="shared" si="251"/>
        <v>.</v>
      </c>
      <c r="L1746" s="1" t="s">
        <v>4</v>
      </c>
      <c r="N1746" s="5"/>
    </row>
    <row r="1747" spans="1:15" ht="11.25" customHeight="1" x14ac:dyDescent="0.2">
      <c r="A1747" s="10" t="str">
        <f t="shared" si="243"/>
        <v>Bodega</v>
      </c>
      <c r="B1747" s="10">
        <f t="shared" si="244"/>
        <v>110036</v>
      </c>
      <c r="C1747" s="10" t="str">
        <f t="shared" si="245"/>
        <v>TINOSORB M</v>
      </c>
      <c r="D1747" s="10" t="str">
        <f t="shared" si="248"/>
        <v>Lote</v>
      </c>
      <c r="E1747" s="13" t="str">
        <f t="shared" si="249"/>
        <v/>
      </c>
      <c r="F1747" s="10" t="str">
        <f t="shared" si="250"/>
        <v/>
      </c>
      <c r="G1747" s="1" t="str">
        <f t="shared" si="246"/>
        <v>110036Bodega</v>
      </c>
      <c r="H1747" s="1">
        <f t="shared" si="247"/>
        <v>0</v>
      </c>
      <c r="I1747" s="1" t="str">
        <f t="shared" si="251"/>
        <v>.</v>
      </c>
      <c r="M1747" s="1" t="s">
        <v>11</v>
      </c>
      <c r="N1747" s="5" t="s">
        <v>12</v>
      </c>
      <c r="O1747" s="1" t="s">
        <v>13</v>
      </c>
    </row>
    <row r="1748" spans="1:15" ht="11.25" customHeight="1" x14ac:dyDescent="0.2">
      <c r="A1748" s="10" t="str">
        <f t="shared" si="243"/>
        <v>Bodega</v>
      </c>
      <c r="B1748" s="10">
        <f t="shared" si="244"/>
        <v>110036</v>
      </c>
      <c r="C1748" s="10" t="str">
        <f t="shared" si="245"/>
        <v>TINOSORB M</v>
      </c>
      <c r="D1748" s="10">
        <f t="shared" si="248"/>
        <v>0</v>
      </c>
      <c r="E1748" s="13" t="str">
        <f t="shared" si="249"/>
        <v>0</v>
      </c>
      <c r="F1748" s="10" t="str">
        <f t="shared" si="250"/>
        <v/>
      </c>
      <c r="G1748" s="1" t="str">
        <f t="shared" si="246"/>
        <v>110036Bodega</v>
      </c>
      <c r="H1748" s="1">
        <f t="shared" si="247"/>
        <v>0</v>
      </c>
      <c r="I1748" s="1">
        <f t="shared" si="251"/>
        <v>110036</v>
      </c>
      <c r="K1748" s="1" t="s">
        <v>734</v>
      </c>
      <c r="N1748" s="5"/>
    </row>
    <row r="1749" spans="1:15" ht="11.25" customHeight="1" x14ac:dyDescent="0.2">
      <c r="A1749" s="10" t="str">
        <f t="shared" si="243"/>
        <v>DUKAY - BODEGA DUKAY</v>
      </c>
      <c r="B1749" s="10">
        <f t="shared" si="244"/>
        <v>110036</v>
      </c>
      <c r="C1749" s="10" t="str">
        <f t="shared" si="245"/>
        <v>TINOSORB M</v>
      </c>
      <c r="D1749" s="10">
        <f t="shared" si="248"/>
        <v>0</v>
      </c>
      <c r="E1749" s="13" t="str">
        <f t="shared" si="249"/>
        <v>0</v>
      </c>
      <c r="F1749" s="10" t="str">
        <f t="shared" si="250"/>
        <v/>
      </c>
      <c r="G1749" s="1" t="str">
        <f t="shared" si="246"/>
        <v>110036DUKAY - BODEGA DUKAY</v>
      </c>
      <c r="H1749" s="1" t="str">
        <f t="shared" si="247"/>
        <v>DUKAY - BODEGA DUKAY</v>
      </c>
      <c r="I1749" s="1" t="str">
        <f t="shared" si="251"/>
        <v>.</v>
      </c>
      <c r="L1749" s="1" t="s">
        <v>361</v>
      </c>
      <c r="N1749" s="5"/>
    </row>
    <row r="1750" spans="1:15" ht="11.25" customHeight="1" x14ac:dyDescent="0.2">
      <c r="A1750" s="10" t="str">
        <f t="shared" si="243"/>
        <v>DUKAY - BODEGA DUKAY</v>
      </c>
      <c r="B1750" s="10">
        <f t="shared" si="244"/>
        <v>110036</v>
      </c>
      <c r="C1750" s="10" t="str">
        <f t="shared" si="245"/>
        <v>TINOSORB M</v>
      </c>
      <c r="D1750" s="10">
        <f t="shared" si="248"/>
        <v>516110427</v>
      </c>
      <c r="E1750" s="13" t="str">
        <f t="shared" si="249"/>
        <v>28/6/2018</v>
      </c>
      <c r="F1750" s="10">
        <f t="shared" si="250"/>
        <v>1.4019999999999999</v>
      </c>
      <c r="G1750" s="1" t="str">
        <f t="shared" si="246"/>
        <v>110036DUKAY - BODEGA DUKAY</v>
      </c>
      <c r="H1750" s="1">
        <f t="shared" si="247"/>
        <v>0</v>
      </c>
      <c r="I1750" s="1" t="str">
        <f t="shared" si="251"/>
        <v>.</v>
      </c>
      <c r="M1750" s="1">
        <v>516110427</v>
      </c>
      <c r="N1750" s="5">
        <v>43279</v>
      </c>
      <c r="O1750" s="1" t="s">
        <v>746</v>
      </c>
    </row>
    <row r="1751" spans="1:15" ht="11.25" customHeight="1" x14ac:dyDescent="0.2">
      <c r="A1751" s="10" t="str">
        <f t="shared" si="243"/>
        <v>DUKAY - BODEGA DUKAY</v>
      </c>
      <c r="B1751" s="10">
        <f t="shared" si="244"/>
        <v>110036</v>
      </c>
      <c r="C1751" s="10" t="str">
        <f t="shared" si="245"/>
        <v>TINOSORB M</v>
      </c>
      <c r="D1751" s="10">
        <f t="shared" si="248"/>
        <v>516120025</v>
      </c>
      <c r="E1751" s="13" t="str">
        <f t="shared" si="249"/>
        <v>28/6/2018</v>
      </c>
      <c r="F1751" s="10">
        <f t="shared" si="250"/>
        <v>150</v>
      </c>
      <c r="G1751" s="1" t="str">
        <f t="shared" si="246"/>
        <v>110036DUKAY - BODEGA DUKAY</v>
      </c>
      <c r="H1751" s="1">
        <f t="shared" si="247"/>
        <v>0</v>
      </c>
      <c r="I1751" s="1" t="str">
        <f t="shared" si="251"/>
        <v>.</v>
      </c>
      <c r="M1751" s="1">
        <v>516120025</v>
      </c>
      <c r="N1751" s="5">
        <v>43279</v>
      </c>
      <c r="O1751" s="1" t="s">
        <v>614</v>
      </c>
    </row>
    <row r="1752" spans="1:15" ht="11.25" customHeight="1" x14ac:dyDescent="0.2">
      <c r="A1752" s="10" t="str">
        <f t="shared" si="243"/>
        <v>DUKAY - BODEGA DUKAY</v>
      </c>
      <c r="B1752" s="10">
        <f t="shared" si="244"/>
        <v>110036</v>
      </c>
      <c r="C1752" s="10" t="str">
        <f t="shared" si="245"/>
        <v>TINOSORB M</v>
      </c>
      <c r="D1752" s="10">
        <f t="shared" si="248"/>
        <v>516120319</v>
      </c>
      <c r="E1752" s="13" t="str">
        <f t="shared" si="249"/>
        <v>5/2/2018</v>
      </c>
      <c r="F1752" s="10">
        <f t="shared" si="250"/>
        <v>300</v>
      </c>
      <c r="G1752" s="1" t="str">
        <f t="shared" si="246"/>
        <v>110036DUKAY - BODEGA DUKAY</v>
      </c>
      <c r="H1752" s="1">
        <f t="shared" si="247"/>
        <v>0</v>
      </c>
      <c r="I1752" s="1" t="str">
        <f t="shared" si="251"/>
        <v>.</v>
      </c>
      <c r="M1752" s="1">
        <v>516120319</v>
      </c>
      <c r="N1752" s="5">
        <v>43136</v>
      </c>
      <c r="O1752" s="1" t="s">
        <v>714</v>
      </c>
    </row>
    <row r="1753" spans="1:15" ht="11.25" customHeight="1" x14ac:dyDescent="0.2">
      <c r="A1753" s="10" t="str">
        <f t="shared" si="243"/>
        <v>DUKAY - BODEGA DUKAY</v>
      </c>
      <c r="B1753" s="10">
        <f t="shared" si="244"/>
        <v>110037</v>
      </c>
      <c r="C1753" s="10" t="str">
        <f t="shared" si="245"/>
        <v>TINOSORB S</v>
      </c>
      <c r="D1753" s="10">
        <f t="shared" si="248"/>
        <v>0</v>
      </c>
      <c r="E1753" s="13" t="str">
        <f t="shared" si="249"/>
        <v>0</v>
      </c>
      <c r="F1753" s="10" t="str">
        <f t="shared" si="250"/>
        <v/>
      </c>
      <c r="G1753" s="1" t="str">
        <f t="shared" si="246"/>
        <v>110037DUKAY - BODEGA DUKAY</v>
      </c>
      <c r="H1753" s="1">
        <f t="shared" si="247"/>
        <v>0</v>
      </c>
      <c r="I1753" s="1">
        <f t="shared" si="251"/>
        <v>110037</v>
      </c>
      <c r="K1753" s="1" t="s">
        <v>747</v>
      </c>
      <c r="N1753" s="5"/>
    </row>
    <row r="1754" spans="1:15" ht="11.25" customHeight="1" x14ac:dyDescent="0.2">
      <c r="A1754" s="10" t="str">
        <f t="shared" si="243"/>
        <v>BELLCOS - BODEGA BELLCOS</v>
      </c>
      <c r="B1754" s="10">
        <f t="shared" si="244"/>
        <v>110037</v>
      </c>
      <c r="C1754" s="10" t="str">
        <f t="shared" si="245"/>
        <v>TINOSORB S</v>
      </c>
      <c r="D1754" s="10">
        <f t="shared" si="248"/>
        <v>0</v>
      </c>
      <c r="E1754" s="13" t="str">
        <f t="shared" si="249"/>
        <v>0</v>
      </c>
      <c r="F1754" s="10" t="str">
        <f t="shared" si="250"/>
        <v/>
      </c>
      <c r="G1754" s="1" t="str">
        <f t="shared" si="246"/>
        <v>110037BELLCOS - BODEGA BELLCOS</v>
      </c>
      <c r="H1754" s="1" t="str">
        <f t="shared" si="247"/>
        <v>BELLCOS - BODEGA BELLCOS</v>
      </c>
      <c r="I1754" s="1" t="str">
        <f t="shared" si="251"/>
        <v>.</v>
      </c>
      <c r="L1754" s="1" t="s">
        <v>178</v>
      </c>
      <c r="N1754" s="5"/>
    </row>
    <row r="1755" spans="1:15" ht="11.25" customHeight="1" x14ac:dyDescent="0.2">
      <c r="A1755" s="10" t="str">
        <f t="shared" si="243"/>
        <v>BELLCOS - BODEGA BELLCOS</v>
      </c>
      <c r="B1755" s="10">
        <f t="shared" si="244"/>
        <v>110037</v>
      </c>
      <c r="C1755" s="10" t="str">
        <f t="shared" si="245"/>
        <v>TINOSORB S</v>
      </c>
      <c r="D1755" s="10" t="str">
        <f t="shared" si="248"/>
        <v>06211622105-02</v>
      </c>
      <c r="E1755" s="13" t="str">
        <f t="shared" si="249"/>
        <v>30/6/2021</v>
      </c>
      <c r="F1755" s="10">
        <f t="shared" si="250"/>
        <v>140</v>
      </c>
      <c r="G1755" s="1" t="str">
        <f t="shared" si="246"/>
        <v>110037BELLCOS - BODEGA BELLCOS</v>
      </c>
      <c r="H1755" s="1">
        <f t="shared" si="247"/>
        <v>0</v>
      </c>
      <c r="I1755" s="1" t="str">
        <f t="shared" si="251"/>
        <v>.</v>
      </c>
      <c r="M1755" s="1" t="s">
        <v>748</v>
      </c>
      <c r="N1755" s="5">
        <v>44377</v>
      </c>
      <c r="O1755" s="1" t="s">
        <v>749</v>
      </c>
    </row>
    <row r="1756" spans="1:15" ht="11.25" customHeight="1" x14ac:dyDescent="0.2">
      <c r="A1756" s="10" t="str">
        <f t="shared" si="243"/>
        <v>BELLCOS - BODEGA BELLCOS</v>
      </c>
      <c r="B1756" s="10">
        <f t="shared" si="244"/>
        <v>110037</v>
      </c>
      <c r="C1756" s="10" t="str">
        <f t="shared" si="245"/>
        <v>TINOSORB S</v>
      </c>
      <c r="D1756" s="10" t="str">
        <f t="shared" si="248"/>
        <v>06211622108-01</v>
      </c>
      <c r="E1756" s="13" t="str">
        <f t="shared" si="249"/>
        <v>30/6/2021</v>
      </c>
      <c r="F1756" s="10">
        <f t="shared" si="250"/>
        <v>20</v>
      </c>
      <c r="G1756" s="1" t="str">
        <f t="shared" si="246"/>
        <v>110037BELLCOS - BODEGA BELLCOS</v>
      </c>
      <c r="H1756" s="1">
        <f t="shared" si="247"/>
        <v>0</v>
      </c>
      <c r="I1756" s="1" t="str">
        <f t="shared" si="251"/>
        <v>.</v>
      </c>
      <c r="M1756" s="1" t="s">
        <v>750</v>
      </c>
      <c r="N1756" s="5">
        <v>44377</v>
      </c>
      <c r="O1756" s="1" t="s">
        <v>626</v>
      </c>
    </row>
    <row r="1757" spans="1:15" ht="11.25" customHeight="1" x14ac:dyDescent="0.2">
      <c r="A1757" s="10" t="str">
        <f t="shared" si="243"/>
        <v>BELLCOS - BODEGA BELLCOS</v>
      </c>
      <c r="B1757" s="10">
        <f t="shared" si="244"/>
        <v>110037</v>
      </c>
      <c r="C1757" s="10" t="str">
        <f t="shared" si="245"/>
        <v>TINOSORB S</v>
      </c>
      <c r="D1757" s="10" t="str">
        <f t="shared" si="248"/>
        <v>08201518977-01</v>
      </c>
      <c r="E1757" s="13" t="str">
        <f t="shared" si="249"/>
        <v>30/8/2020</v>
      </c>
      <c r="F1757" s="10">
        <f t="shared" si="250"/>
        <v>68.300250000000005</v>
      </c>
      <c r="G1757" s="1" t="str">
        <f t="shared" si="246"/>
        <v>110037BELLCOS - BODEGA BELLCOS</v>
      </c>
      <c r="H1757" s="1">
        <f t="shared" si="247"/>
        <v>0</v>
      </c>
      <c r="I1757" s="1" t="str">
        <f t="shared" si="251"/>
        <v>.</v>
      </c>
      <c r="M1757" s="1" t="s">
        <v>751</v>
      </c>
      <c r="N1757" s="5">
        <v>44073</v>
      </c>
      <c r="O1757" s="1" t="s">
        <v>752</v>
      </c>
    </row>
    <row r="1758" spans="1:15" ht="11.25" customHeight="1" x14ac:dyDescent="0.2">
      <c r="A1758" s="10" t="str">
        <f t="shared" si="243"/>
        <v>BELLCOS - BODEGA BELLCOS</v>
      </c>
      <c r="B1758" s="10">
        <f t="shared" si="244"/>
        <v>110037</v>
      </c>
      <c r="C1758" s="10" t="str">
        <f t="shared" si="245"/>
        <v>TINOSORB S</v>
      </c>
      <c r="D1758" s="10" t="str">
        <f t="shared" si="248"/>
        <v>09201520797-01</v>
      </c>
      <c r="E1758" s="13" t="str">
        <f t="shared" si="249"/>
        <v>30/9/2020</v>
      </c>
      <c r="F1758" s="10">
        <f t="shared" si="250"/>
        <v>58.1</v>
      </c>
      <c r="G1758" s="1" t="str">
        <f t="shared" si="246"/>
        <v>110037BELLCOS - BODEGA BELLCOS</v>
      </c>
      <c r="H1758" s="1">
        <f t="shared" si="247"/>
        <v>0</v>
      </c>
      <c r="I1758" s="1" t="str">
        <f t="shared" si="251"/>
        <v>.</v>
      </c>
      <c r="M1758" s="1" t="s">
        <v>753</v>
      </c>
      <c r="N1758" s="5">
        <v>44104</v>
      </c>
      <c r="O1758" s="1" t="s">
        <v>754</v>
      </c>
    </row>
    <row r="1759" spans="1:15" ht="11.25" customHeight="1" x14ac:dyDescent="0.2">
      <c r="A1759" s="10" t="str">
        <f t="shared" si="243"/>
        <v>BELLCOS - BODEGA BELLCOS</v>
      </c>
      <c r="B1759" s="10">
        <f t="shared" si="244"/>
        <v>110037</v>
      </c>
      <c r="C1759" s="10" t="str">
        <f t="shared" si="245"/>
        <v>TINOSORB S</v>
      </c>
      <c r="D1759" s="10" t="str">
        <f t="shared" si="248"/>
        <v>09201522105-01</v>
      </c>
      <c r="E1759" s="13" t="str">
        <f t="shared" si="249"/>
        <v>30/9/2020</v>
      </c>
      <c r="F1759" s="10">
        <f t="shared" si="250"/>
        <v>100</v>
      </c>
      <c r="G1759" s="1" t="str">
        <f t="shared" si="246"/>
        <v>110037BELLCOS - BODEGA BELLCOS</v>
      </c>
      <c r="H1759" s="1">
        <f t="shared" si="247"/>
        <v>0</v>
      </c>
      <c r="I1759" s="1" t="str">
        <f t="shared" si="251"/>
        <v>.</v>
      </c>
      <c r="M1759" s="1" t="s">
        <v>755</v>
      </c>
      <c r="N1759" s="5">
        <v>44104</v>
      </c>
      <c r="O1759" s="1" t="s">
        <v>711</v>
      </c>
    </row>
    <row r="1760" spans="1:15" ht="11.25" customHeight="1" x14ac:dyDescent="0.2">
      <c r="A1760" s="10" t="str">
        <f t="shared" si="243"/>
        <v>DUKAY - BODEGA DUKAY</v>
      </c>
      <c r="B1760" s="10">
        <f t="shared" si="244"/>
        <v>110037</v>
      </c>
      <c r="C1760" s="10" t="str">
        <f t="shared" si="245"/>
        <v>TINOSORB S</v>
      </c>
      <c r="D1760" s="10">
        <f t="shared" si="248"/>
        <v>0</v>
      </c>
      <c r="E1760" s="13" t="str">
        <f t="shared" si="249"/>
        <v>0</v>
      </c>
      <c r="F1760" s="10" t="str">
        <f t="shared" si="250"/>
        <v/>
      </c>
      <c r="G1760" s="1" t="str">
        <f t="shared" si="246"/>
        <v>110037DUKAY - BODEGA DUKAY</v>
      </c>
      <c r="H1760" s="1" t="str">
        <f t="shared" si="247"/>
        <v>DUKAY - BODEGA DUKAY</v>
      </c>
      <c r="I1760" s="1" t="str">
        <f t="shared" si="251"/>
        <v>.</v>
      </c>
      <c r="L1760" s="1" t="s">
        <v>361</v>
      </c>
      <c r="N1760" s="5"/>
    </row>
    <row r="1761" spans="1:15" ht="11.25" customHeight="1" x14ac:dyDescent="0.2">
      <c r="A1761" s="10" t="str">
        <f t="shared" si="243"/>
        <v>DUKAY - BODEGA DUKAY</v>
      </c>
      <c r="B1761" s="10">
        <f t="shared" si="244"/>
        <v>110037</v>
      </c>
      <c r="C1761" s="10" t="str">
        <f t="shared" si="245"/>
        <v>TINOSORB S</v>
      </c>
      <c r="D1761" s="10">
        <f t="shared" si="248"/>
        <v>515091131</v>
      </c>
      <c r="E1761" s="13" t="str">
        <f t="shared" si="249"/>
        <v>29/10/2019</v>
      </c>
      <c r="F1761" s="10">
        <f t="shared" si="250"/>
        <v>22.6</v>
      </c>
      <c r="G1761" s="1" t="str">
        <f t="shared" si="246"/>
        <v>110037DUKAY - BODEGA DUKAY</v>
      </c>
      <c r="H1761" s="1">
        <f t="shared" si="247"/>
        <v>0</v>
      </c>
      <c r="I1761" s="1" t="str">
        <f t="shared" si="251"/>
        <v>.</v>
      </c>
      <c r="M1761" s="1">
        <v>515091131</v>
      </c>
      <c r="N1761" s="5">
        <v>43767</v>
      </c>
      <c r="O1761" s="1" t="s">
        <v>756</v>
      </c>
    </row>
    <row r="1762" spans="1:15" ht="11.25" customHeight="1" x14ac:dyDescent="0.2">
      <c r="A1762" s="10" t="str">
        <f t="shared" si="243"/>
        <v>DUKAY - BODEGA DUKAY</v>
      </c>
      <c r="B1762" s="10">
        <f t="shared" si="244"/>
        <v>110038</v>
      </c>
      <c r="C1762" s="10" t="str">
        <f t="shared" si="245"/>
        <v>UVINUL T-150</v>
      </c>
      <c r="D1762" s="10">
        <f t="shared" si="248"/>
        <v>0</v>
      </c>
      <c r="E1762" s="13" t="str">
        <f t="shared" si="249"/>
        <v>0</v>
      </c>
      <c r="F1762" s="10" t="str">
        <f t="shared" si="250"/>
        <v/>
      </c>
      <c r="G1762" s="1" t="str">
        <f t="shared" si="246"/>
        <v>110038DUKAY - BODEGA DUKAY</v>
      </c>
      <c r="H1762" s="1">
        <f t="shared" si="247"/>
        <v>0</v>
      </c>
      <c r="I1762" s="1">
        <f t="shared" si="251"/>
        <v>110038</v>
      </c>
      <c r="K1762" s="1" t="s">
        <v>757</v>
      </c>
      <c r="N1762" s="5"/>
    </row>
    <row r="1763" spans="1:15" ht="11.25" customHeight="1" x14ac:dyDescent="0.2">
      <c r="A1763" s="10" t="str">
        <f t="shared" si="243"/>
        <v>BELLCOS - BODEGA BELLCOS</v>
      </c>
      <c r="B1763" s="10">
        <f t="shared" si="244"/>
        <v>110038</v>
      </c>
      <c r="C1763" s="10" t="str">
        <f t="shared" si="245"/>
        <v>UVINUL T-150</v>
      </c>
      <c r="D1763" s="10">
        <f t="shared" si="248"/>
        <v>0</v>
      </c>
      <c r="E1763" s="13" t="str">
        <f t="shared" si="249"/>
        <v>0</v>
      </c>
      <c r="F1763" s="10" t="str">
        <f t="shared" si="250"/>
        <v/>
      </c>
      <c r="G1763" s="1" t="str">
        <f t="shared" si="246"/>
        <v>110038BELLCOS - BODEGA BELLCOS</v>
      </c>
      <c r="H1763" s="1" t="str">
        <f t="shared" si="247"/>
        <v>BELLCOS - BODEGA BELLCOS</v>
      </c>
      <c r="I1763" s="1" t="str">
        <f t="shared" si="251"/>
        <v>.</v>
      </c>
      <c r="L1763" s="1" t="s">
        <v>178</v>
      </c>
      <c r="N1763" s="5"/>
    </row>
    <row r="1764" spans="1:15" ht="11.25" customHeight="1" x14ac:dyDescent="0.2">
      <c r="A1764" s="10" t="str">
        <f t="shared" si="243"/>
        <v>BELLCOS - BODEGA BELLCOS</v>
      </c>
      <c r="B1764" s="10">
        <f t="shared" si="244"/>
        <v>110038</v>
      </c>
      <c r="C1764" s="10" t="str">
        <f t="shared" si="245"/>
        <v>UVINUL T-150</v>
      </c>
      <c r="D1764" s="10" t="str">
        <f t="shared" si="248"/>
        <v>03191622104-01</v>
      </c>
      <c r="E1764" s="13" t="str">
        <f t="shared" si="249"/>
        <v>30/3/2019</v>
      </c>
      <c r="F1764" s="10">
        <f t="shared" si="250"/>
        <v>180</v>
      </c>
      <c r="G1764" s="1" t="str">
        <f t="shared" si="246"/>
        <v>110038BELLCOS - BODEGA BELLCOS</v>
      </c>
      <c r="H1764" s="1">
        <f t="shared" si="247"/>
        <v>0</v>
      </c>
      <c r="I1764" s="1" t="str">
        <f t="shared" si="251"/>
        <v>.</v>
      </c>
      <c r="M1764" s="1" t="s">
        <v>758</v>
      </c>
      <c r="N1764" s="5">
        <v>43554</v>
      </c>
      <c r="O1764" s="1" t="s">
        <v>561</v>
      </c>
    </row>
    <row r="1765" spans="1:15" ht="11.25" customHeight="1" x14ac:dyDescent="0.2">
      <c r="A1765" s="10" t="str">
        <f t="shared" si="243"/>
        <v>BELLCOS - BODEGA BELLCOS</v>
      </c>
      <c r="B1765" s="10">
        <f t="shared" si="244"/>
        <v>110038</v>
      </c>
      <c r="C1765" s="10" t="str">
        <f t="shared" si="245"/>
        <v>UVINUL T-150</v>
      </c>
      <c r="D1765" s="10" t="str">
        <f t="shared" si="248"/>
        <v>04181518333-01</v>
      </c>
      <c r="E1765" s="13" t="str">
        <f t="shared" si="249"/>
        <v>30/4/2018</v>
      </c>
      <c r="F1765" s="10">
        <f t="shared" si="250"/>
        <v>12.330399999999999</v>
      </c>
      <c r="G1765" s="1" t="str">
        <f t="shared" si="246"/>
        <v>110038BELLCOS - BODEGA BELLCOS</v>
      </c>
      <c r="H1765" s="1">
        <f t="shared" si="247"/>
        <v>0</v>
      </c>
      <c r="I1765" s="1" t="str">
        <f t="shared" si="251"/>
        <v>.</v>
      </c>
      <c r="M1765" s="1" t="s">
        <v>759</v>
      </c>
      <c r="N1765" s="5">
        <v>43220</v>
      </c>
      <c r="O1765" s="1" t="s">
        <v>760</v>
      </c>
    </row>
    <row r="1766" spans="1:15" ht="11.25" customHeight="1" x14ac:dyDescent="0.2">
      <c r="A1766" s="10" t="str">
        <f t="shared" si="243"/>
        <v>BELLCOS - BODEGA BELLCOS</v>
      </c>
      <c r="B1766" s="10">
        <f t="shared" si="244"/>
        <v>110038</v>
      </c>
      <c r="C1766" s="10" t="str">
        <f t="shared" si="245"/>
        <v>UVINUL T-150</v>
      </c>
      <c r="D1766" s="10" t="str">
        <f t="shared" si="248"/>
        <v>08181518459-02</v>
      </c>
      <c r="E1766" s="13" t="str">
        <f t="shared" si="249"/>
        <v>30/7/2018</v>
      </c>
      <c r="F1766" s="10">
        <f t="shared" si="250"/>
        <v>133.97999999999999</v>
      </c>
      <c r="G1766" s="1" t="str">
        <f t="shared" si="246"/>
        <v>110038BELLCOS - BODEGA BELLCOS</v>
      </c>
      <c r="H1766" s="1">
        <f t="shared" si="247"/>
        <v>0</v>
      </c>
      <c r="I1766" s="1" t="str">
        <f t="shared" si="251"/>
        <v>.</v>
      </c>
      <c r="M1766" s="1" t="s">
        <v>761</v>
      </c>
      <c r="N1766" s="5">
        <v>43311</v>
      </c>
      <c r="O1766" s="1" t="s">
        <v>762</v>
      </c>
    </row>
    <row r="1767" spans="1:15" ht="11.25" customHeight="1" x14ac:dyDescent="0.2">
      <c r="A1767" s="10" t="str">
        <f t="shared" si="243"/>
        <v>BELLCOS - BODEGA BELLCOS</v>
      </c>
      <c r="B1767" s="10">
        <f t="shared" si="244"/>
        <v>110039</v>
      </c>
      <c r="C1767" s="10" t="str">
        <f t="shared" si="245"/>
        <v>VITAMINA E ACETATE</v>
      </c>
      <c r="D1767" s="10">
        <f t="shared" si="248"/>
        <v>0</v>
      </c>
      <c r="E1767" s="13" t="str">
        <f t="shared" si="249"/>
        <v>0</v>
      </c>
      <c r="F1767" s="10" t="str">
        <f t="shared" si="250"/>
        <v/>
      </c>
      <c r="G1767" s="1" t="str">
        <f t="shared" si="246"/>
        <v>110039BELLCOS - BODEGA BELLCOS</v>
      </c>
      <c r="H1767" s="1">
        <f t="shared" si="247"/>
        <v>0</v>
      </c>
      <c r="I1767" s="1">
        <f t="shared" si="251"/>
        <v>110039</v>
      </c>
      <c r="K1767" s="1" t="s">
        <v>763</v>
      </c>
      <c r="N1767" s="5"/>
    </row>
    <row r="1768" spans="1:15" ht="11.25" customHeight="1" x14ac:dyDescent="0.2">
      <c r="A1768" s="10" t="str">
        <f t="shared" si="243"/>
        <v>BELLCOS - BODEGA BELLCOS</v>
      </c>
      <c r="B1768" s="10">
        <f t="shared" si="244"/>
        <v>110039</v>
      </c>
      <c r="C1768" s="10" t="str">
        <f t="shared" si="245"/>
        <v>VITAMINA E ACETATE</v>
      </c>
      <c r="D1768" s="10">
        <f t="shared" si="248"/>
        <v>0</v>
      </c>
      <c r="E1768" s="13" t="str">
        <f t="shared" si="249"/>
        <v>0</v>
      </c>
      <c r="F1768" s="10" t="str">
        <f t="shared" si="250"/>
        <v/>
      </c>
      <c r="G1768" s="1" t="str">
        <f t="shared" si="246"/>
        <v>110039BELLCOS - BODEGA BELLCOS</v>
      </c>
      <c r="H1768" s="1" t="str">
        <f t="shared" si="247"/>
        <v>BELLCOS - BODEGA BELLCOS</v>
      </c>
      <c r="I1768" s="1" t="str">
        <f t="shared" si="251"/>
        <v>.</v>
      </c>
      <c r="L1768" s="1" t="s">
        <v>178</v>
      </c>
      <c r="N1768" s="5"/>
    </row>
    <row r="1769" spans="1:15" ht="11.25" customHeight="1" x14ac:dyDescent="0.2">
      <c r="A1769" s="10" t="str">
        <f t="shared" si="243"/>
        <v>BELLCOS - BODEGA BELLCOS</v>
      </c>
      <c r="B1769" s="10">
        <f t="shared" si="244"/>
        <v>110039</v>
      </c>
      <c r="C1769" s="10" t="str">
        <f t="shared" si="245"/>
        <v>VITAMINA E ACETATE</v>
      </c>
      <c r="D1769" s="10" t="str">
        <f t="shared" si="248"/>
        <v>01181521790-01</v>
      </c>
      <c r="E1769" s="13" t="str">
        <f t="shared" si="249"/>
        <v>30/1/2018</v>
      </c>
      <c r="F1769" s="10">
        <f t="shared" si="250"/>
        <v>20</v>
      </c>
      <c r="G1769" s="1" t="str">
        <f t="shared" si="246"/>
        <v>110039BELLCOS - BODEGA BELLCOS</v>
      </c>
      <c r="H1769" s="1">
        <f t="shared" si="247"/>
        <v>0</v>
      </c>
      <c r="I1769" s="1" t="str">
        <f t="shared" si="251"/>
        <v>.</v>
      </c>
      <c r="M1769" s="1" t="s">
        <v>764</v>
      </c>
      <c r="N1769" s="5">
        <v>43130</v>
      </c>
      <c r="O1769" s="1" t="s">
        <v>626</v>
      </c>
    </row>
    <row r="1770" spans="1:15" ht="11.25" customHeight="1" x14ac:dyDescent="0.2">
      <c r="A1770" s="10" t="str">
        <f t="shared" si="243"/>
        <v>BELLCOS - BODEGA BELLCOS</v>
      </c>
      <c r="B1770" s="10">
        <f t="shared" si="244"/>
        <v>110039</v>
      </c>
      <c r="C1770" s="10" t="str">
        <f t="shared" si="245"/>
        <v>VITAMINA E ACETATE</v>
      </c>
      <c r="D1770" s="10" t="str">
        <f t="shared" si="248"/>
        <v>01181522083-01</v>
      </c>
      <c r="E1770" s="13" t="str">
        <f t="shared" si="249"/>
        <v>30/1/2018</v>
      </c>
      <c r="F1770" s="10">
        <f t="shared" si="250"/>
        <v>40</v>
      </c>
      <c r="G1770" s="1" t="str">
        <f t="shared" si="246"/>
        <v>110039BELLCOS - BODEGA BELLCOS</v>
      </c>
      <c r="H1770" s="1">
        <f t="shared" si="247"/>
        <v>0</v>
      </c>
      <c r="I1770" s="1" t="str">
        <f t="shared" si="251"/>
        <v>.</v>
      </c>
      <c r="M1770" s="1" t="s">
        <v>765</v>
      </c>
      <c r="N1770" s="5">
        <v>43130</v>
      </c>
      <c r="O1770" s="1" t="s">
        <v>628</v>
      </c>
    </row>
    <row r="1771" spans="1:15" ht="11.25" customHeight="1" x14ac:dyDescent="0.2">
      <c r="A1771" s="10" t="str">
        <f t="shared" si="243"/>
        <v>BELLCOS - BODEGA BELLCOS</v>
      </c>
      <c r="B1771" s="10">
        <f t="shared" si="244"/>
        <v>110039</v>
      </c>
      <c r="C1771" s="10" t="str">
        <f t="shared" si="245"/>
        <v>VITAMINA E ACETATE</v>
      </c>
      <c r="D1771" s="10" t="str">
        <f t="shared" si="248"/>
        <v>04181518040-01</v>
      </c>
      <c r="E1771" s="13" t="str">
        <f t="shared" si="249"/>
        <v>30/4/2018</v>
      </c>
      <c r="F1771" s="10">
        <f t="shared" si="250"/>
        <v>3</v>
      </c>
      <c r="G1771" s="1" t="str">
        <f t="shared" si="246"/>
        <v>110039BELLCOS - BODEGA BELLCOS</v>
      </c>
      <c r="H1771" s="1">
        <f t="shared" si="247"/>
        <v>0</v>
      </c>
      <c r="I1771" s="1" t="str">
        <f t="shared" si="251"/>
        <v>.</v>
      </c>
      <c r="M1771" s="1" t="s">
        <v>766</v>
      </c>
      <c r="N1771" s="5">
        <v>43220</v>
      </c>
      <c r="O1771" s="1" t="s">
        <v>767</v>
      </c>
    </row>
    <row r="1772" spans="1:15" ht="11.25" customHeight="1" x14ac:dyDescent="0.2">
      <c r="A1772" s="10" t="str">
        <f t="shared" si="243"/>
        <v>BELLCOS - BODEGA BELLCOS</v>
      </c>
      <c r="B1772" s="10">
        <f t="shared" si="244"/>
        <v>110039</v>
      </c>
      <c r="C1772" s="10" t="str">
        <f t="shared" si="245"/>
        <v>VITAMINA E ACETATE</v>
      </c>
      <c r="D1772" s="10" t="str">
        <f t="shared" si="248"/>
        <v>17481-01</v>
      </c>
      <c r="E1772" s="13" t="str">
        <f t="shared" si="249"/>
        <v>30/3/2018</v>
      </c>
      <c r="F1772" s="10">
        <f t="shared" si="250"/>
        <v>6.34</v>
      </c>
      <c r="G1772" s="1" t="str">
        <f t="shared" si="246"/>
        <v>110039BELLCOS - BODEGA BELLCOS</v>
      </c>
      <c r="H1772" s="1">
        <f t="shared" si="247"/>
        <v>0</v>
      </c>
      <c r="I1772" s="1" t="str">
        <f t="shared" si="251"/>
        <v>.</v>
      </c>
      <c r="M1772" s="1" t="s">
        <v>768</v>
      </c>
      <c r="N1772" s="5">
        <v>43189</v>
      </c>
      <c r="O1772" s="1" t="s">
        <v>769</v>
      </c>
    </row>
    <row r="1773" spans="1:15" ht="11.25" customHeight="1" x14ac:dyDescent="0.2">
      <c r="A1773" s="10" t="str">
        <f t="shared" si="243"/>
        <v>BELLCOS - BODEGA BELLCOS</v>
      </c>
      <c r="B1773" s="10">
        <f t="shared" si="244"/>
        <v>110040</v>
      </c>
      <c r="C1773" s="10" t="str">
        <f t="shared" si="245"/>
        <v>OCTOCRILENO</v>
      </c>
      <c r="D1773" s="10">
        <f t="shared" si="248"/>
        <v>0</v>
      </c>
      <c r="E1773" s="13" t="str">
        <f t="shared" si="249"/>
        <v>0</v>
      </c>
      <c r="F1773" s="10" t="str">
        <f t="shared" si="250"/>
        <v/>
      </c>
      <c r="G1773" s="1" t="str">
        <f t="shared" si="246"/>
        <v>110040BELLCOS - BODEGA BELLCOS</v>
      </c>
      <c r="H1773" s="1">
        <f t="shared" si="247"/>
        <v>0</v>
      </c>
      <c r="I1773" s="1">
        <f t="shared" si="251"/>
        <v>110040</v>
      </c>
      <c r="K1773" s="1" t="s">
        <v>770</v>
      </c>
      <c r="N1773" s="5"/>
    </row>
    <row r="1774" spans="1:15" ht="11.25" customHeight="1" x14ac:dyDescent="0.2">
      <c r="A1774" s="10" t="str">
        <f t="shared" si="243"/>
        <v>BELLCOS - BODEGA BELLCOS</v>
      </c>
      <c r="B1774" s="10">
        <f t="shared" si="244"/>
        <v>110040</v>
      </c>
      <c r="C1774" s="10" t="str">
        <f t="shared" si="245"/>
        <v>OCTOCRILENO</v>
      </c>
      <c r="D1774" s="10">
        <f t="shared" si="248"/>
        <v>0</v>
      </c>
      <c r="E1774" s="13" t="str">
        <f t="shared" si="249"/>
        <v>0</v>
      </c>
      <c r="F1774" s="10" t="str">
        <f t="shared" si="250"/>
        <v/>
      </c>
      <c r="G1774" s="1" t="str">
        <f t="shared" si="246"/>
        <v>110040BELLCOS - BODEGA BELLCOS</v>
      </c>
      <c r="H1774" s="1" t="str">
        <f t="shared" si="247"/>
        <v>BELLCOS - BODEGA BELLCOS</v>
      </c>
      <c r="I1774" s="1" t="str">
        <f t="shared" si="251"/>
        <v>.</v>
      </c>
      <c r="L1774" s="1" t="s">
        <v>178</v>
      </c>
      <c r="N1774" s="5"/>
    </row>
    <row r="1775" spans="1:15" ht="11.25" customHeight="1" x14ac:dyDescent="0.2">
      <c r="A1775" s="10" t="str">
        <f t="shared" si="243"/>
        <v>BELLCOS - BODEGA BELLCOS</v>
      </c>
      <c r="B1775" s="10">
        <f t="shared" si="244"/>
        <v>110040</v>
      </c>
      <c r="C1775" s="10" t="str">
        <f t="shared" si="245"/>
        <v>OCTOCRILENO</v>
      </c>
      <c r="D1775" s="10" t="str">
        <f t="shared" si="248"/>
        <v>10181520616-05</v>
      </c>
      <c r="E1775" s="13" t="str">
        <f t="shared" si="249"/>
        <v>30/10/2018</v>
      </c>
      <c r="F1775" s="10">
        <f t="shared" si="250"/>
        <v>77.900000000000006</v>
      </c>
      <c r="G1775" s="1" t="str">
        <f t="shared" si="246"/>
        <v>110040BELLCOS - BODEGA BELLCOS</v>
      </c>
      <c r="H1775" s="1">
        <f t="shared" si="247"/>
        <v>0</v>
      </c>
      <c r="I1775" s="1" t="str">
        <f t="shared" si="251"/>
        <v>.</v>
      </c>
      <c r="M1775" s="1" t="s">
        <v>771</v>
      </c>
      <c r="N1775" s="5">
        <v>43403</v>
      </c>
      <c r="O1775" s="1" t="s">
        <v>772</v>
      </c>
    </row>
    <row r="1776" spans="1:15" ht="11.25" customHeight="1" x14ac:dyDescent="0.2">
      <c r="A1776" s="10" t="str">
        <f t="shared" si="243"/>
        <v>BELLCOS - BODEGA BELLCOS</v>
      </c>
      <c r="B1776" s="10">
        <f t="shared" si="244"/>
        <v>110040</v>
      </c>
      <c r="C1776" s="10" t="str">
        <f t="shared" si="245"/>
        <v>OCTOCRILENO</v>
      </c>
      <c r="D1776" s="10" t="str">
        <f t="shared" si="248"/>
        <v>10181520893-04</v>
      </c>
      <c r="E1776" s="13" t="str">
        <f t="shared" si="249"/>
        <v>30/10/2018</v>
      </c>
      <c r="F1776" s="10">
        <f t="shared" si="250"/>
        <v>564.99720000000002</v>
      </c>
      <c r="G1776" s="1" t="str">
        <f t="shared" si="246"/>
        <v>110040BELLCOS - BODEGA BELLCOS</v>
      </c>
      <c r="H1776" s="1">
        <f t="shared" si="247"/>
        <v>0</v>
      </c>
      <c r="I1776" s="1" t="str">
        <f t="shared" si="251"/>
        <v>.</v>
      </c>
      <c r="M1776" s="1" t="s">
        <v>773</v>
      </c>
      <c r="N1776" s="5">
        <v>43403</v>
      </c>
      <c r="O1776" s="1" t="s">
        <v>774</v>
      </c>
    </row>
    <row r="1777" spans="1:15" ht="11.25" customHeight="1" x14ac:dyDescent="0.2">
      <c r="A1777" s="10" t="str">
        <f t="shared" si="243"/>
        <v>DUKAY - BODEGA DUKAY</v>
      </c>
      <c r="B1777" s="10">
        <f t="shared" si="244"/>
        <v>110040</v>
      </c>
      <c r="C1777" s="10" t="str">
        <f t="shared" si="245"/>
        <v>OCTOCRILENO</v>
      </c>
      <c r="D1777" s="10">
        <f t="shared" si="248"/>
        <v>0</v>
      </c>
      <c r="E1777" s="13" t="str">
        <f t="shared" si="249"/>
        <v>0</v>
      </c>
      <c r="F1777" s="10" t="str">
        <f t="shared" si="250"/>
        <v/>
      </c>
      <c r="G1777" s="1" t="str">
        <f t="shared" si="246"/>
        <v>110040DUKAY - BODEGA DUKAY</v>
      </c>
      <c r="H1777" s="1" t="str">
        <f t="shared" si="247"/>
        <v>DUKAY - BODEGA DUKAY</v>
      </c>
      <c r="I1777" s="1" t="str">
        <f t="shared" si="251"/>
        <v>.</v>
      </c>
      <c r="L1777" s="1" t="s">
        <v>361</v>
      </c>
      <c r="N1777" s="5"/>
    </row>
    <row r="1778" spans="1:15" ht="11.25" customHeight="1" x14ac:dyDescent="0.2">
      <c r="A1778" s="10" t="str">
        <f t="shared" si="243"/>
        <v>DUKAY - BODEGA DUKAY</v>
      </c>
      <c r="B1778" s="10">
        <f t="shared" si="244"/>
        <v>110040</v>
      </c>
      <c r="C1778" s="10" t="str">
        <f t="shared" si="245"/>
        <v>OCTOCRILENO</v>
      </c>
      <c r="D1778" s="10">
        <f t="shared" si="248"/>
        <v>516070088</v>
      </c>
      <c r="E1778" s="13" t="str">
        <f t="shared" si="249"/>
        <v>30/10/2018</v>
      </c>
      <c r="F1778" s="10">
        <f t="shared" si="250"/>
        <v>79.396799999999999</v>
      </c>
      <c r="G1778" s="1" t="str">
        <f t="shared" si="246"/>
        <v>110040DUKAY - BODEGA DUKAY</v>
      </c>
      <c r="H1778" s="1">
        <f t="shared" si="247"/>
        <v>0</v>
      </c>
      <c r="I1778" s="1" t="str">
        <f t="shared" si="251"/>
        <v>.</v>
      </c>
      <c r="M1778" s="1">
        <v>516070088</v>
      </c>
      <c r="N1778" s="5">
        <v>43403</v>
      </c>
      <c r="O1778" s="1" t="s">
        <v>775</v>
      </c>
    </row>
    <row r="1779" spans="1:15" ht="11.25" customHeight="1" x14ac:dyDescent="0.2">
      <c r="A1779" s="10" t="str">
        <f t="shared" si="243"/>
        <v>DUKAY - BODEGA DUKAY</v>
      </c>
      <c r="B1779" s="10">
        <f t="shared" si="244"/>
        <v>110040</v>
      </c>
      <c r="C1779" s="10" t="str">
        <f t="shared" si="245"/>
        <v>OCTOCRILENO</v>
      </c>
      <c r="D1779" s="10">
        <f t="shared" si="248"/>
        <v>516111156</v>
      </c>
      <c r="E1779" s="13" t="str">
        <f t="shared" si="249"/>
        <v>31/10/2018</v>
      </c>
      <c r="F1779" s="10">
        <f t="shared" si="250"/>
        <v>600</v>
      </c>
      <c r="G1779" s="1" t="str">
        <f t="shared" si="246"/>
        <v>110040DUKAY - BODEGA DUKAY</v>
      </c>
      <c r="H1779" s="1">
        <f t="shared" si="247"/>
        <v>0</v>
      </c>
      <c r="I1779" s="1" t="str">
        <f t="shared" si="251"/>
        <v>.</v>
      </c>
      <c r="M1779" s="1">
        <v>516111156</v>
      </c>
      <c r="N1779" s="5">
        <v>43404</v>
      </c>
      <c r="O1779" s="1" t="s">
        <v>776</v>
      </c>
    </row>
    <row r="1780" spans="1:15" ht="11.25" customHeight="1" x14ac:dyDescent="0.2">
      <c r="A1780" s="10" t="str">
        <f t="shared" si="243"/>
        <v>DUKAY - BODEGA DUKAY</v>
      </c>
      <c r="B1780" s="10">
        <f t="shared" si="244"/>
        <v>110040</v>
      </c>
      <c r="C1780" s="10" t="str">
        <f t="shared" si="245"/>
        <v>OCTOCRILENO</v>
      </c>
      <c r="D1780" s="10">
        <f t="shared" si="248"/>
        <v>516120318</v>
      </c>
      <c r="E1780" s="13" t="str">
        <f t="shared" si="249"/>
        <v>30/10/2018</v>
      </c>
      <c r="F1780" s="10">
        <f t="shared" si="250"/>
        <v>200</v>
      </c>
      <c r="G1780" s="1" t="str">
        <f t="shared" si="246"/>
        <v>110040DUKAY - BODEGA DUKAY</v>
      </c>
      <c r="H1780" s="1">
        <f t="shared" si="247"/>
        <v>0</v>
      </c>
      <c r="I1780" s="1" t="str">
        <f t="shared" si="251"/>
        <v>.</v>
      </c>
      <c r="M1780" s="1">
        <v>516120318</v>
      </c>
      <c r="N1780" s="5">
        <v>43403</v>
      </c>
      <c r="O1780" s="1" t="s">
        <v>690</v>
      </c>
    </row>
    <row r="1781" spans="1:15" ht="11.25" customHeight="1" x14ac:dyDescent="0.2">
      <c r="A1781" s="10" t="str">
        <f t="shared" si="243"/>
        <v>DUKAY - BODEGA DUKAY</v>
      </c>
      <c r="B1781" s="10">
        <f t="shared" si="244"/>
        <v>110041</v>
      </c>
      <c r="C1781" s="10" t="str">
        <f t="shared" si="245"/>
        <v>OCTILSALICILATO</v>
      </c>
      <c r="D1781" s="10">
        <f t="shared" si="248"/>
        <v>0</v>
      </c>
      <c r="E1781" s="13" t="str">
        <f t="shared" si="249"/>
        <v>0</v>
      </c>
      <c r="F1781" s="10" t="str">
        <f t="shared" si="250"/>
        <v/>
      </c>
      <c r="G1781" s="1" t="str">
        <f t="shared" si="246"/>
        <v>110041DUKAY - BODEGA DUKAY</v>
      </c>
      <c r="H1781" s="1">
        <f t="shared" si="247"/>
        <v>0</v>
      </c>
      <c r="I1781" s="1">
        <f t="shared" si="251"/>
        <v>110041</v>
      </c>
      <c r="K1781" s="1" t="s">
        <v>777</v>
      </c>
      <c r="N1781" s="5"/>
    </row>
    <row r="1782" spans="1:15" ht="11.25" customHeight="1" x14ac:dyDescent="0.2">
      <c r="A1782" s="10" t="str">
        <f t="shared" si="243"/>
        <v>BELLCOS - BODEGA BELLCOS</v>
      </c>
      <c r="B1782" s="10">
        <f t="shared" si="244"/>
        <v>110041</v>
      </c>
      <c r="C1782" s="10" t="str">
        <f t="shared" si="245"/>
        <v>OCTILSALICILATO</v>
      </c>
      <c r="D1782" s="10">
        <f t="shared" si="248"/>
        <v>0</v>
      </c>
      <c r="E1782" s="13" t="str">
        <f t="shared" si="249"/>
        <v>0</v>
      </c>
      <c r="F1782" s="10" t="str">
        <f t="shared" si="250"/>
        <v/>
      </c>
      <c r="G1782" s="1" t="str">
        <f t="shared" si="246"/>
        <v>110041BELLCOS - BODEGA BELLCOS</v>
      </c>
      <c r="H1782" s="1" t="str">
        <f t="shared" si="247"/>
        <v>BELLCOS - BODEGA BELLCOS</v>
      </c>
      <c r="I1782" s="1" t="str">
        <f t="shared" si="251"/>
        <v>.</v>
      </c>
      <c r="L1782" s="1" t="s">
        <v>178</v>
      </c>
      <c r="N1782" s="5"/>
    </row>
    <row r="1783" spans="1:15" ht="11.25" customHeight="1" x14ac:dyDescent="0.2">
      <c r="A1783" s="10" t="str">
        <f t="shared" si="243"/>
        <v>BELLCOS - BODEGA BELLCOS</v>
      </c>
      <c r="B1783" s="10">
        <f t="shared" si="244"/>
        <v>110041</v>
      </c>
      <c r="C1783" s="10" t="str">
        <f t="shared" si="245"/>
        <v>OCTILSALICILATO</v>
      </c>
      <c r="D1783" s="10" t="str">
        <f t="shared" si="248"/>
        <v>10161418541-01</v>
      </c>
      <c r="E1783" s="13" t="str">
        <f t="shared" si="249"/>
        <v>30/7/2017</v>
      </c>
      <c r="F1783" s="10">
        <f t="shared" si="250"/>
        <v>606.19799999999998</v>
      </c>
      <c r="G1783" s="1" t="str">
        <f t="shared" si="246"/>
        <v>110041BELLCOS - BODEGA BELLCOS</v>
      </c>
      <c r="H1783" s="1">
        <f t="shared" si="247"/>
        <v>0</v>
      </c>
      <c r="I1783" s="1" t="str">
        <f t="shared" si="251"/>
        <v>.</v>
      </c>
      <c r="M1783" s="1" t="s">
        <v>778</v>
      </c>
      <c r="N1783" s="5">
        <v>42946</v>
      </c>
      <c r="O1783" s="1" t="s">
        <v>779</v>
      </c>
    </row>
    <row r="1784" spans="1:15" ht="11.25" customHeight="1" x14ac:dyDescent="0.2">
      <c r="A1784" s="10" t="str">
        <f t="shared" si="243"/>
        <v>DUKAY - BODEGA DUKAY</v>
      </c>
      <c r="B1784" s="10">
        <f t="shared" si="244"/>
        <v>110041</v>
      </c>
      <c r="C1784" s="10" t="str">
        <f t="shared" si="245"/>
        <v>OCTILSALICILATO</v>
      </c>
      <c r="D1784" s="10">
        <f t="shared" si="248"/>
        <v>0</v>
      </c>
      <c r="E1784" s="13" t="str">
        <f t="shared" si="249"/>
        <v>0</v>
      </c>
      <c r="F1784" s="10" t="str">
        <f t="shared" si="250"/>
        <v/>
      </c>
      <c r="G1784" s="1" t="str">
        <f t="shared" si="246"/>
        <v>110041DUKAY - BODEGA DUKAY</v>
      </c>
      <c r="H1784" s="1" t="str">
        <f t="shared" si="247"/>
        <v>DUKAY - BODEGA DUKAY</v>
      </c>
      <c r="I1784" s="1" t="str">
        <f t="shared" si="251"/>
        <v>.</v>
      </c>
      <c r="L1784" s="1" t="s">
        <v>361</v>
      </c>
      <c r="N1784" s="5"/>
    </row>
    <row r="1785" spans="1:15" ht="11.25" customHeight="1" x14ac:dyDescent="0.2">
      <c r="A1785" s="10" t="str">
        <f t="shared" si="243"/>
        <v>DUKAY - BODEGA DUKAY</v>
      </c>
      <c r="B1785" s="10">
        <f t="shared" si="244"/>
        <v>110041</v>
      </c>
      <c r="C1785" s="10" t="str">
        <f t="shared" si="245"/>
        <v>OCTILSALICILATO</v>
      </c>
      <c r="D1785" s="10">
        <f t="shared" si="248"/>
        <v>515120516</v>
      </c>
      <c r="E1785" s="13" t="str">
        <f t="shared" si="249"/>
        <v>11/6/2018</v>
      </c>
      <c r="F1785" s="10">
        <f t="shared" si="250"/>
        <v>566.08699999999999</v>
      </c>
      <c r="G1785" s="1" t="str">
        <f t="shared" si="246"/>
        <v>110041DUKAY - BODEGA DUKAY</v>
      </c>
      <c r="H1785" s="1">
        <f t="shared" si="247"/>
        <v>0</v>
      </c>
      <c r="I1785" s="1" t="str">
        <f t="shared" si="251"/>
        <v>.</v>
      </c>
      <c r="M1785" s="1">
        <v>515120516</v>
      </c>
      <c r="N1785" s="5">
        <v>43262</v>
      </c>
      <c r="O1785" s="1" t="s">
        <v>780</v>
      </c>
    </row>
    <row r="1786" spans="1:15" ht="11.25" customHeight="1" x14ac:dyDescent="0.2">
      <c r="A1786" s="10" t="str">
        <f t="shared" si="243"/>
        <v>DUKAY - BODEGA DUKAY</v>
      </c>
      <c r="B1786" s="10">
        <f t="shared" si="244"/>
        <v>110043</v>
      </c>
      <c r="C1786" s="10" t="str">
        <f t="shared" si="245"/>
        <v>OSMOPUR</v>
      </c>
      <c r="D1786" s="10">
        <f t="shared" si="248"/>
        <v>0</v>
      </c>
      <c r="E1786" s="13" t="str">
        <f t="shared" si="249"/>
        <v>0</v>
      </c>
      <c r="F1786" s="10" t="str">
        <f t="shared" si="250"/>
        <v/>
      </c>
      <c r="G1786" s="1" t="str">
        <f t="shared" si="246"/>
        <v>110043DUKAY - BODEGA DUKAY</v>
      </c>
      <c r="H1786" s="1">
        <f t="shared" si="247"/>
        <v>0</v>
      </c>
      <c r="I1786" s="1">
        <f t="shared" si="251"/>
        <v>110043</v>
      </c>
      <c r="K1786" s="1" t="s">
        <v>781</v>
      </c>
      <c r="N1786" s="5"/>
    </row>
    <row r="1787" spans="1:15" ht="11.25" customHeight="1" x14ac:dyDescent="0.2">
      <c r="A1787" s="10" t="str">
        <f t="shared" si="243"/>
        <v>BELLCOS - BODEGA BELLCOS</v>
      </c>
      <c r="B1787" s="10">
        <f t="shared" si="244"/>
        <v>110043</v>
      </c>
      <c r="C1787" s="10" t="str">
        <f t="shared" si="245"/>
        <v>OSMOPUR</v>
      </c>
      <c r="D1787" s="10">
        <f t="shared" si="248"/>
        <v>0</v>
      </c>
      <c r="E1787" s="13" t="str">
        <f t="shared" si="249"/>
        <v>0</v>
      </c>
      <c r="F1787" s="10" t="str">
        <f t="shared" si="250"/>
        <v/>
      </c>
      <c r="G1787" s="1" t="str">
        <f t="shared" si="246"/>
        <v>110043BELLCOS - BODEGA BELLCOS</v>
      </c>
      <c r="H1787" s="1" t="str">
        <f t="shared" si="247"/>
        <v>BELLCOS - BODEGA BELLCOS</v>
      </c>
      <c r="I1787" s="1" t="str">
        <f t="shared" si="251"/>
        <v>.</v>
      </c>
      <c r="L1787" s="1" t="s">
        <v>178</v>
      </c>
      <c r="N1787" s="5"/>
    </row>
    <row r="1788" spans="1:15" ht="11.25" customHeight="1" x14ac:dyDescent="0.2">
      <c r="A1788" s="10" t="str">
        <f t="shared" si="243"/>
        <v>BELLCOS - BODEGA BELLCOS</v>
      </c>
      <c r="B1788" s="10">
        <f t="shared" si="244"/>
        <v>110043</v>
      </c>
      <c r="C1788" s="10" t="str">
        <f t="shared" si="245"/>
        <v>OSMOPUR</v>
      </c>
      <c r="D1788" s="10" t="str">
        <f t="shared" si="248"/>
        <v>05181620591-02</v>
      </c>
      <c r="E1788" s="13" t="str">
        <f t="shared" si="249"/>
        <v>30/5/2018</v>
      </c>
      <c r="F1788" s="10">
        <f t="shared" si="250"/>
        <v>20</v>
      </c>
      <c r="G1788" s="1" t="str">
        <f t="shared" si="246"/>
        <v>110043BELLCOS - BODEGA BELLCOS</v>
      </c>
      <c r="H1788" s="1">
        <f t="shared" si="247"/>
        <v>0</v>
      </c>
      <c r="I1788" s="1" t="str">
        <f t="shared" si="251"/>
        <v>.</v>
      </c>
      <c r="M1788" s="1" t="s">
        <v>782</v>
      </c>
      <c r="N1788" s="5">
        <v>43250</v>
      </c>
      <c r="O1788" s="1" t="s">
        <v>626</v>
      </c>
    </row>
    <row r="1789" spans="1:15" ht="11.25" customHeight="1" x14ac:dyDescent="0.2">
      <c r="A1789" s="10" t="str">
        <f t="shared" si="243"/>
        <v>BELLCOS - BODEGA BELLCOS</v>
      </c>
      <c r="B1789" s="10">
        <f t="shared" si="244"/>
        <v>110043</v>
      </c>
      <c r="C1789" s="10" t="str">
        <f t="shared" si="245"/>
        <v>OSMOPUR</v>
      </c>
      <c r="D1789" s="10" t="str">
        <f t="shared" si="248"/>
        <v>05181620770-01</v>
      </c>
      <c r="E1789" s="13" t="str">
        <f t="shared" si="249"/>
        <v>30/5/2018</v>
      </c>
      <c r="F1789" s="10">
        <f t="shared" si="250"/>
        <v>20</v>
      </c>
      <c r="G1789" s="1" t="str">
        <f t="shared" si="246"/>
        <v>110043BELLCOS - BODEGA BELLCOS</v>
      </c>
      <c r="H1789" s="1">
        <f t="shared" si="247"/>
        <v>0</v>
      </c>
      <c r="I1789" s="1" t="str">
        <f t="shared" si="251"/>
        <v>.</v>
      </c>
      <c r="M1789" s="1" t="s">
        <v>783</v>
      </c>
      <c r="N1789" s="5">
        <v>43250</v>
      </c>
      <c r="O1789" s="1" t="s">
        <v>626</v>
      </c>
    </row>
    <row r="1790" spans="1:15" ht="11.25" customHeight="1" x14ac:dyDescent="0.2">
      <c r="A1790" s="10" t="str">
        <f t="shared" si="243"/>
        <v>BELLCOS - BODEGA BELLCOS</v>
      </c>
      <c r="B1790" s="10">
        <f t="shared" si="244"/>
        <v>110043</v>
      </c>
      <c r="C1790" s="10" t="str">
        <f t="shared" si="245"/>
        <v>OSMOPUR</v>
      </c>
      <c r="D1790" s="10" t="str">
        <f t="shared" si="248"/>
        <v>12171520407-01</v>
      </c>
      <c r="E1790" s="13" t="str">
        <f t="shared" si="249"/>
        <v>30/12/2017</v>
      </c>
      <c r="F1790" s="10">
        <f t="shared" si="250"/>
        <v>5.56</v>
      </c>
      <c r="G1790" s="1" t="str">
        <f t="shared" si="246"/>
        <v>110043BELLCOS - BODEGA BELLCOS</v>
      </c>
      <c r="H1790" s="1">
        <f t="shared" si="247"/>
        <v>0</v>
      </c>
      <c r="I1790" s="1" t="str">
        <f t="shared" si="251"/>
        <v>.</v>
      </c>
      <c r="M1790" s="1" t="s">
        <v>784</v>
      </c>
      <c r="N1790" s="5">
        <v>43099</v>
      </c>
      <c r="O1790" s="1" t="s">
        <v>785</v>
      </c>
    </row>
    <row r="1791" spans="1:15" ht="11.25" customHeight="1" x14ac:dyDescent="0.2">
      <c r="A1791" s="10" t="str">
        <f t="shared" si="243"/>
        <v>BELLCOS - BODEGA BELLCOS</v>
      </c>
      <c r="B1791" s="10">
        <f t="shared" si="244"/>
        <v>110044</v>
      </c>
      <c r="C1791" s="10" t="str">
        <f t="shared" si="245"/>
        <v>VITAMINA F</v>
      </c>
      <c r="D1791" s="10">
        <f t="shared" si="248"/>
        <v>0</v>
      </c>
      <c r="E1791" s="13" t="str">
        <f t="shared" si="249"/>
        <v>0</v>
      </c>
      <c r="F1791" s="10" t="str">
        <f t="shared" si="250"/>
        <v/>
      </c>
      <c r="G1791" s="1" t="str">
        <f t="shared" si="246"/>
        <v>110044BELLCOS - BODEGA BELLCOS</v>
      </c>
      <c r="H1791" s="1">
        <f t="shared" si="247"/>
        <v>0</v>
      </c>
      <c r="I1791" s="1">
        <f t="shared" si="251"/>
        <v>110044</v>
      </c>
      <c r="K1791" s="1" t="s">
        <v>786</v>
      </c>
      <c r="N1791" s="5"/>
    </row>
    <row r="1792" spans="1:15" ht="11.25" customHeight="1" x14ac:dyDescent="0.2">
      <c r="A1792" s="10" t="str">
        <f t="shared" si="243"/>
        <v>BELLCOS - BODEGA BELLCOS</v>
      </c>
      <c r="B1792" s="10">
        <f t="shared" si="244"/>
        <v>110044</v>
      </c>
      <c r="C1792" s="10" t="str">
        <f t="shared" si="245"/>
        <v>VITAMINA F</v>
      </c>
      <c r="D1792" s="10">
        <f t="shared" si="248"/>
        <v>0</v>
      </c>
      <c r="E1792" s="13" t="str">
        <f t="shared" si="249"/>
        <v>0</v>
      </c>
      <c r="F1792" s="10" t="str">
        <f t="shared" si="250"/>
        <v/>
      </c>
      <c r="G1792" s="1" t="str">
        <f t="shared" si="246"/>
        <v>110044BELLCOS - BODEGA BELLCOS</v>
      </c>
      <c r="H1792" s="1" t="str">
        <f t="shared" si="247"/>
        <v>BELLCOS - BODEGA BELLCOS</v>
      </c>
      <c r="I1792" s="1" t="str">
        <f t="shared" si="251"/>
        <v>.</v>
      </c>
      <c r="L1792" s="1" t="s">
        <v>178</v>
      </c>
      <c r="N1792" s="5"/>
    </row>
    <row r="1793" spans="1:15" ht="11.25" customHeight="1" x14ac:dyDescent="0.2">
      <c r="A1793" s="10" t="str">
        <f t="shared" si="243"/>
        <v>BELLCOS - BODEGA BELLCOS</v>
      </c>
      <c r="B1793" s="10">
        <f t="shared" si="244"/>
        <v>110044</v>
      </c>
      <c r="C1793" s="10" t="str">
        <f t="shared" si="245"/>
        <v>VITAMINA F</v>
      </c>
      <c r="D1793" s="10" t="str">
        <f t="shared" si="248"/>
        <v>01171619806-01</v>
      </c>
      <c r="E1793" s="13" t="str">
        <f t="shared" si="249"/>
        <v>30/1/2017</v>
      </c>
      <c r="F1793" s="10">
        <f t="shared" si="250"/>
        <v>2.61</v>
      </c>
      <c r="G1793" s="1" t="str">
        <f t="shared" si="246"/>
        <v>110044BELLCOS - BODEGA BELLCOS</v>
      </c>
      <c r="H1793" s="1">
        <f t="shared" si="247"/>
        <v>0</v>
      </c>
      <c r="I1793" s="1" t="str">
        <f t="shared" si="251"/>
        <v>.</v>
      </c>
      <c r="M1793" s="1" t="s">
        <v>787</v>
      </c>
      <c r="N1793" s="5">
        <v>42765</v>
      </c>
      <c r="O1793" s="1" t="s">
        <v>788</v>
      </c>
    </row>
    <row r="1794" spans="1:15" ht="11.25" customHeight="1" x14ac:dyDescent="0.2">
      <c r="A1794" s="10" t="str">
        <f t="shared" si="243"/>
        <v>BELLCOS - BODEGA BELLCOS</v>
      </c>
      <c r="B1794" s="10">
        <f t="shared" si="244"/>
        <v>110044</v>
      </c>
      <c r="C1794" s="10" t="str">
        <f t="shared" si="245"/>
        <v>VITAMINA F</v>
      </c>
      <c r="D1794" s="10" t="str">
        <f t="shared" si="248"/>
        <v>07171622139-01</v>
      </c>
      <c r="E1794" s="13" t="str">
        <f t="shared" si="249"/>
        <v>30/7/2017</v>
      </c>
      <c r="F1794" s="10">
        <f t="shared" si="250"/>
        <v>15</v>
      </c>
      <c r="G1794" s="1" t="str">
        <f t="shared" si="246"/>
        <v>110044BELLCOS - BODEGA BELLCOS</v>
      </c>
      <c r="H1794" s="1">
        <f t="shared" si="247"/>
        <v>0</v>
      </c>
      <c r="I1794" s="1" t="str">
        <f t="shared" si="251"/>
        <v>.</v>
      </c>
      <c r="M1794" s="1" t="s">
        <v>789</v>
      </c>
      <c r="N1794" s="5">
        <v>42946</v>
      </c>
      <c r="O1794" s="1" t="s">
        <v>790</v>
      </c>
    </row>
    <row r="1795" spans="1:15" ht="11.25" customHeight="1" x14ac:dyDescent="0.2">
      <c r="A1795" s="10" t="str">
        <f t="shared" si="243"/>
        <v>BELLCOS - BODEGA BELLCOS</v>
      </c>
      <c r="B1795" s="10">
        <f t="shared" si="244"/>
        <v>110044</v>
      </c>
      <c r="C1795" s="10" t="str">
        <f t="shared" si="245"/>
        <v>VITAMINA F</v>
      </c>
      <c r="D1795" s="10" t="str">
        <f t="shared" si="248"/>
        <v>08171520618-01</v>
      </c>
      <c r="E1795" s="13" t="str">
        <f t="shared" si="249"/>
        <v>30/8/2017</v>
      </c>
      <c r="F1795" s="10">
        <f t="shared" si="250"/>
        <v>5</v>
      </c>
      <c r="G1795" s="1" t="str">
        <f t="shared" si="246"/>
        <v>110044BELLCOS - BODEGA BELLCOS</v>
      </c>
      <c r="H1795" s="1">
        <f t="shared" si="247"/>
        <v>0</v>
      </c>
      <c r="I1795" s="1" t="str">
        <f t="shared" si="251"/>
        <v>.</v>
      </c>
      <c r="M1795" s="1" t="s">
        <v>791</v>
      </c>
      <c r="N1795" s="5">
        <v>42977</v>
      </c>
      <c r="O1795" s="1" t="s">
        <v>792</v>
      </c>
    </row>
    <row r="1796" spans="1:15" ht="11.25" customHeight="1" x14ac:dyDescent="0.2">
      <c r="A1796" s="10" t="str">
        <f t="shared" si="243"/>
        <v>BELLCOS - BODEGA BELLCOS</v>
      </c>
      <c r="B1796" s="10">
        <f t="shared" si="244"/>
        <v>110045</v>
      </c>
      <c r="C1796" s="10" t="str">
        <f t="shared" si="245"/>
        <v>ALFA BISABOLOL</v>
      </c>
      <c r="D1796" s="10">
        <f t="shared" si="248"/>
        <v>0</v>
      </c>
      <c r="E1796" s="13" t="str">
        <f t="shared" si="249"/>
        <v>0</v>
      </c>
      <c r="F1796" s="10" t="str">
        <f t="shared" si="250"/>
        <v/>
      </c>
      <c r="G1796" s="1" t="str">
        <f t="shared" si="246"/>
        <v>110045BELLCOS - BODEGA BELLCOS</v>
      </c>
      <c r="H1796" s="1">
        <f t="shared" si="247"/>
        <v>0</v>
      </c>
      <c r="I1796" s="1">
        <f t="shared" si="251"/>
        <v>110045</v>
      </c>
      <c r="K1796" s="1" t="s">
        <v>793</v>
      </c>
      <c r="N1796" s="5"/>
    </row>
    <row r="1797" spans="1:15" ht="11.25" customHeight="1" x14ac:dyDescent="0.2">
      <c r="A1797" s="10" t="str">
        <f t="shared" si="243"/>
        <v>BELLCOS - BODEGA BELLCOS</v>
      </c>
      <c r="B1797" s="10">
        <f t="shared" si="244"/>
        <v>110045</v>
      </c>
      <c r="C1797" s="10" t="str">
        <f t="shared" si="245"/>
        <v>ALFA BISABOLOL</v>
      </c>
      <c r="D1797" s="10">
        <f t="shared" si="248"/>
        <v>0</v>
      </c>
      <c r="E1797" s="13" t="str">
        <f t="shared" si="249"/>
        <v>0</v>
      </c>
      <c r="F1797" s="10" t="str">
        <f t="shared" si="250"/>
        <v/>
      </c>
      <c r="G1797" s="1" t="str">
        <f t="shared" si="246"/>
        <v>110045BELLCOS - BODEGA BELLCOS</v>
      </c>
      <c r="H1797" s="1" t="str">
        <f t="shared" si="247"/>
        <v>BELLCOS - BODEGA BELLCOS</v>
      </c>
      <c r="I1797" s="1" t="str">
        <f t="shared" si="251"/>
        <v>.</v>
      </c>
      <c r="L1797" s="1" t="s">
        <v>178</v>
      </c>
      <c r="N1797" s="5"/>
    </row>
    <row r="1798" spans="1:15" ht="11.25" customHeight="1" x14ac:dyDescent="0.2">
      <c r="A1798" s="10" t="str">
        <f t="shared" si="243"/>
        <v>BELLCOS - BODEGA BELLCOS</v>
      </c>
      <c r="B1798" s="10">
        <f t="shared" si="244"/>
        <v>110045</v>
      </c>
      <c r="C1798" s="10" t="str">
        <f t="shared" si="245"/>
        <v>ALFA BISABOLOL</v>
      </c>
      <c r="D1798" s="10" t="str">
        <f t="shared" si="248"/>
        <v>05181518040-02</v>
      </c>
      <c r="E1798" s="13" t="str">
        <f t="shared" si="249"/>
        <v>30/5/2018</v>
      </c>
      <c r="F1798" s="10">
        <f t="shared" si="250"/>
        <v>3.1</v>
      </c>
      <c r="G1798" s="1" t="str">
        <f t="shared" si="246"/>
        <v>110045BELLCOS - BODEGA BELLCOS</v>
      </c>
      <c r="H1798" s="1">
        <f t="shared" si="247"/>
        <v>0</v>
      </c>
      <c r="I1798" s="1" t="str">
        <f t="shared" si="251"/>
        <v>.</v>
      </c>
      <c r="M1798" s="1" t="s">
        <v>794</v>
      </c>
      <c r="N1798" s="5">
        <v>43250</v>
      </c>
      <c r="O1798" s="1" t="s">
        <v>795</v>
      </c>
    </row>
    <row r="1799" spans="1:15" ht="11.25" customHeight="1" x14ac:dyDescent="0.2">
      <c r="A1799" s="10" t="str">
        <f t="shared" si="243"/>
        <v>BELLCOS - BODEGA BELLCOS</v>
      </c>
      <c r="B1799" s="10">
        <f t="shared" si="244"/>
        <v>110045</v>
      </c>
      <c r="C1799" s="10" t="str">
        <f t="shared" si="245"/>
        <v>ALFA BISABOLOL</v>
      </c>
      <c r="D1799" s="10" t="str">
        <f t="shared" si="248"/>
        <v>05191620617-01</v>
      </c>
      <c r="E1799" s="13" t="str">
        <f t="shared" si="249"/>
        <v>30/5/2019</v>
      </c>
      <c r="F1799" s="10">
        <f t="shared" si="250"/>
        <v>5.0000000000000002E-5</v>
      </c>
      <c r="G1799" s="1" t="str">
        <f t="shared" si="246"/>
        <v>110045BELLCOS - BODEGA BELLCOS</v>
      </c>
      <c r="H1799" s="1">
        <f t="shared" si="247"/>
        <v>0</v>
      </c>
      <c r="I1799" s="1" t="str">
        <f t="shared" si="251"/>
        <v>.</v>
      </c>
      <c r="M1799" s="1" t="s">
        <v>796</v>
      </c>
      <c r="N1799" s="5">
        <v>43615</v>
      </c>
      <c r="O1799" s="1" t="s">
        <v>797</v>
      </c>
    </row>
    <row r="1800" spans="1:15" ht="11.25" customHeight="1" x14ac:dyDescent="0.2">
      <c r="A1800" s="10" t="str">
        <f t="shared" ref="A1800:A1863" si="252">IF(H1800=0,A1799,H1800)</f>
        <v>BELLCOS - BODEGA BELLCOS</v>
      </c>
      <c r="B1800" s="10">
        <f t="shared" ref="B1800:B1863" si="253">IF(I1800=".",B1799,I1800)</f>
        <v>110045</v>
      </c>
      <c r="C1800" s="10" t="str">
        <f t="shared" ref="C1800:C1863" si="254">UPPER(IF(I1800=".",C1799,MID(K1800,13,80)))</f>
        <v>ALFA BISABOLOL</v>
      </c>
      <c r="D1800" s="10" t="str">
        <f t="shared" si="248"/>
        <v>06191621709-02</v>
      </c>
      <c r="E1800" s="13" t="str">
        <f t="shared" si="249"/>
        <v>1/6/2019</v>
      </c>
      <c r="F1800" s="10">
        <f t="shared" si="250"/>
        <v>14.43</v>
      </c>
      <c r="G1800" s="1" t="str">
        <f t="shared" ref="G1800:G1863" si="255">+B1800&amp;A1800</f>
        <v>110045BELLCOS - BODEGA BELLCOS</v>
      </c>
      <c r="H1800" s="1">
        <f t="shared" ref="H1800:H1863" si="256">+L1800</f>
        <v>0</v>
      </c>
      <c r="I1800" s="1" t="str">
        <f t="shared" si="251"/>
        <v>.</v>
      </c>
      <c r="M1800" s="1" t="s">
        <v>798</v>
      </c>
      <c r="N1800" s="5">
        <v>43617</v>
      </c>
      <c r="O1800" s="1" t="s">
        <v>799</v>
      </c>
    </row>
    <row r="1801" spans="1:15" ht="11.25" customHeight="1" x14ac:dyDescent="0.2">
      <c r="A1801" s="10" t="str">
        <f t="shared" si="252"/>
        <v>BELLCOS - BODEGA BELLCOS</v>
      </c>
      <c r="B1801" s="10">
        <f t="shared" si="253"/>
        <v>110046</v>
      </c>
      <c r="C1801" s="10" t="str">
        <f t="shared" si="254"/>
        <v>ABSORPTION BASE LIQUID</v>
      </c>
      <c r="D1801" s="10">
        <f t="shared" ref="D1801:D1864" si="257">IF(IFERROR(+M1801,"")&lt;&gt;"    0/1/1900",IFERROR(+M1801,""),0)</f>
        <v>0</v>
      </c>
      <c r="E1801" s="13" t="str">
        <f t="shared" ref="E1801:E1864" si="258">IF(IFERROR(DAY(N1801)&amp;"/"&amp;MONTH(N1801)&amp;"/"&amp;YEAR(N1801),"")="0/1/1900","0",IFERROR(DAY(N1801)&amp;"/"&amp;MONTH(N1801)&amp;"/"&amp;YEAR(N1801),""))</f>
        <v>0</v>
      </c>
      <c r="F1801" s="10" t="str">
        <f t="shared" ref="F1801:F1864" si="259">IFERROR(IF($A$2&lt;N1801,VALUE(MID(O1801,1,LEN(O1801)-3)),""),"")</f>
        <v/>
      </c>
      <c r="G1801" s="1" t="str">
        <f t="shared" si="255"/>
        <v>110046BELLCOS - BODEGA BELLCOS</v>
      </c>
      <c r="H1801" s="1">
        <f t="shared" si="256"/>
        <v>0</v>
      </c>
      <c r="I1801" s="1">
        <f t="shared" ref="I1801:I1864" si="260">IFERROR(VALUE(MID(K1801,4,6)),".")</f>
        <v>110046</v>
      </c>
      <c r="K1801" s="1" t="s">
        <v>800</v>
      </c>
      <c r="N1801" s="5"/>
    </row>
    <row r="1802" spans="1:15" ht="11.25" customHeight="1" x14ac:dyDescent="0.2">
      <c r="A1802" s="10" t="str">
        <f t="shared" si="252"/>
        <v>BELLCOS - BODEGA BELLCOS</v>
      </c>
      <c r="B1802" s="10">
        <f t="shared" si="253"/>
        <v>110046</v>
      </c>
      <c r="C1802" s="10" t="str">
        <f t="shared" si="254"/>
        <v>ABSORPTION BASE LIQUID</v>
      </c>
      <c r="D1802" s="10">
        <f t="shared" si="257"/>
        <v>0</v>
      </c>
      <c r="E1802" s="13" t="str">
        <f t="shared" si="258"/>
        <v>0</v>
      </c>
      <c r="F1802" s="10" t="str">
        <f t="shared" si="259"/>
        <v/>
      </c>
      <c r="G1802" s="1" t="str">
        <f t="shared" si="255"/>
        <v>110046BELLCOS - BODEGA BELLCOS</v>
      </c>
      <c r="H1802" s="1" t="str">
        <f t="shared" si="256"/>
        <v>BELLCOS - BODEGA BELLCOS</v>
      </c>
      <c r="I1802" s="1" t="str">
        <f t="shared" si="260"/>
        <v>.</v>
      </c>
      <c r="L1802" s="1" t="s">
        <v>178</v>
      </c>
      <c r="N1802" s="5"/>
    </row>
    <row r="1803" spans="1:15" ht="11.25" customHeight="1" x14ac:dyDescent="0.2">
      <c r="A1803" s="10" t="str">
        <f t="shared" si="252"/>
        <v>BELLCOS - BODEGA BELLCOS</v>
      </c>
      <c r="B1803" s="10">
        <f t="shared" si="253"/>
        <v>110046</v>
      </c>
      <c r="C1803" s="10" t="str">
        <f t="shared" si="254"/>
        <v>ABSORPTION BASE LIQUID</v>
      </c>
      <c r="D1803" s="10" t="str">
        <f t="shared" si="257"/>
        <v>02171519423-01</v>
      </c>
      <c r="E1803" s="13" t="str">
        <f t="shared" si="258"/>
        <v>28/2/2017</v>
      </c>
      <c r="F1803" s="10">
        <f t="shared" si="259"/>
        <v>50</v>
      </c>
      <c r="G1803" s="1" t="str">
        <f t="shared" si="255"/>
        <v>110046BELLCOS - BODEGA BELLCOS</v>
      </c>
      <c r="H1803" s="1">
        <f t="shared" si="256"/>
        <v>0</v>
      </c>
      <c r="I1803" s="1" t="str">
        <f t="shared" si="260"/>
        <v>.</v>
      </c>
      <c r="M1803" s="1" t="s">
        <v>801</v>
      </c>
      <c r="N1803" s="5">
        <v>42794</v>
      </c>
      <c r="O1803" s="1" t="s">
        <v>575</v>
      </c>
    </row>
    <row r="1804" spans="1:15" ht="11.25" customHeight="1" x14ac:dyDescent="0.2">
      <c r="A1804" s="10" t="str">
        <f t="shared" si="252"/>
        <v>BELLCOS - BODEGA BELLCOS</v>
      </c>
      <c r="B1804" s="10">
        <f t="shared" si="253"/>
        <v>110046</v>
      </c>
      <c r="C1804" s="10" t="str">
        <f t="shared" si="254"/>
        <v>ABSORPTION BASE LIQUID</v>
      </c>
      <c r="D1804" s="10" t="str">
        <f t="shared" si="257"/>
        <v>081712174-03</v>
      </c>
      <c r="E1804" s="13" t="str">
        <f t="shared" si="258"/>
        <v>30/8/2017</v>
      </c>
      <c r="F1804" s="10">
        <f t="shared" si="259"/>
        <v>3.15</v>
      </c>
      <c r="G1804" s="1" t="str">
        <f t="shared" si="255"/>
        <v>110046BELLCOS - BODEGA BELLCOS</v>
      </c>
      <c r="H1804" s="1">
        <f t="shared" si="256"/>
        <v>0</v>
      </c>
      <c r="I1804" s="1" t="str">
        <f t="shared" si="260"/>
        <v>.</v>
      </c>
      <c r="M1804" s="1" t="s">
        <v>802</v>
      </c>
      <c r="N1804" s="5">
        <v>42977</v>
      </c>
      <c r="O1804" s="1" t="s">
        <v>803</v>
      </c>
    </row>
    <row r="1805" spans="1:15" ht="11.25" customHeight="1" x14ac:dyDescent="0.2">
      <c r="A1805" s="10" t="str">
        <f t="shared" si="252"/>
        <v>BELLCOS - BODEGA BELLCOS</v>
      </c>
      <c r="B1805" s="10">
        <f t="shared" si="253"/>
        <v>110047</v>
      </c>
      <c r="C1805" s="10" t="str">
        <f t="shared" si="254"/>
        <v>EXTRACTO DE AVENA</v>
      </c>
      <c r="D1805" s="10">
        <f t="shared" si="257"/>
        <v>0</v>
      </c>
      <c r="E1805" s="13" t="str">
        <f t="shared" si="258"/>
        <v>0</v>
      </c>
      <c r="F1805" s="10" t="str">
        <f t="shared" si="259"/>
        <v/>
      </c>
      <c r="G1805" s="1" t="str">
        <f t="shared" si="255"/>
        <v>110047BELLCOS - BODEGA BELLCOS</v>
      </c>
      <c r="H1805" s="1">
        <f t="shared" si="256"/>
        <v>0</v>
      </c>
      <c r="I1805" s="1">
        <f t="shared" si="260"/>
        <v>110047</v>
      </c>
      <c r="K1805" s="1" t="s">
        <v>804</v>
      </c>
      <c r="N1805" s="5"/>
    </row>
    <row r="1806" spans="1:15" ht="11.25" customHeight="1" x14ac:dyDescent="0.2">
      <c r="A1806" s="10" t="str">
        <f t="shared" si="252"/>
        <v>BELLCOS - BODEGA BELLCOS</v>
      </c>
      <c r="B1806" s="10">
        <f t="shared" si="253"/>
        <v>110047</v>
      </c>
      <c r="C1806" s="10" t="str">
        <f t="shared" si="254"/>
        <v>EXTRACTO DE AVENA</v>
      </c>
      <c r="D1806" s="10">
        <f t="shared" si="257"/>
        <v>0</v>
      </c>
      <c r="E1806" s="13" t="str">
        <f t="shared" si="258"/>
        <v>0</v>
      </c>
      <c r="F1806" s="10" t="str">
        <f t="shared" si="259"/>
        <v/>
      </c>
      <c r="G1806" s="1" t="str">
        <f t="shared" si="255"/>
        <v>110047BELLCOS - BODEGA BELLCOS</v>
      </c>
      <c r="H1806" s="1" t="str">
        <f t="shared" si="256"/>
        <v>BELLCOS - BODEGA BELLCOS</v>
      </c>
      <c r="I1806" s="1" t="str">
        <f t="shared" si="260"/>
        <v>.</v>
      </c>
      <c r="L1806" s="1" t="s">
        <v>178</v>
      </c>
      <c r="N1806" s="5"/>
    </row>
    <row r="1807" spans="1:15" ht="11.25" customHeight="1" x14ac:dyDescent="0.2">
      <c r="A1807" s="10" t="str">
        <f t="shared" si="252"/>
        <v>BELLCOS - BODEGA BELLCOS</v>
      </c>
      <c r="B1807" s="10">
        <f t="shared" si="253"/>
        <v>110047</v>
      </c>
      <c r="C1807" s="10" t="str">
        <f t="shared" si="254"/>
        <v>EXTRACTO DE AVENA</v>
      </c>
      <c r="D1807" s="10" t="str">
        <f t="shared" si="257"/>
        <v>04181621604-01</v>
      </c>
      <c r="E1807" s="13" t="str">
        <f t="shared" si="258"/>
        <v>1/4/2018</v>
      </c>
      <c r="F1807" s="10">
        <f t="shared" si="259"/>
        <v>50</v>
      </c>
      <c r="G1807" s="1" t="str">
        <f t="shared" si="255"/>
        <v>110047BELLCOS - BODEGA BELLCOS</v>
      </c>
      <c r="H1807" s="1">
        <f t="shared" si="256"/>
        <v>0</v>
      </c>
      <c r="I1807" s="1" t="str">
        <f t="shared" si="260"/>
        <v>.</v>
      </c>
      <c r="M1807" s="1" t="s">
        <v>805</v>
      </c>
      <c r="N1807" s="5">
        <v>43191</v>
      </c>
      <c r="O1807" s="1" t="s">
        <v>575</v>
      </c>
    </row>
    <row r="1808" spans="1:15" ht="11.25" customHeight="1" x14ac:dyDescent="0.2">
      <c r="A1808" s="10" t="str">
        <f t="shared" si="252"/>
        <v>BELLCOS - BODEGA BELLCOS</v>
      </c>
      <c r="B1808" s="10">
        <f t="shared" si="253"/>
        <v>110047</v>
      </c>
      <c r="C1808" s="10" t="str">
        <f t="shared" si="254"/>
        <v>EXTRACTO DE AVENA</v>
      </c>
      <c r="D1808" s="10" t="str">
        <f t="shared" si="257"/>
        <v>05171518939-01</v>
      </c>
      <c r="E1808" s="13" t="str">
        <f t="shared" si="258"/>
        <v>30/5/2017</v>
      </c>
      <c r="F1808" s="10">
        <f t="shared" si="259"/>
        <v>13.8</v>
      </c>
      <c r="G1808" s="1" t="str">
        <f t="shared" si="255"/>
        <v>110047BELLCOS - BODEGA BELLCOS</v>
      </c>
      <c r="H1808" s="1">
        <f t="shared" si="256"/>
        <v>0</v>
      </c>
      <c r="I1808" s="1" t="str">
        <f t="shared" si="260"/>
        <v>.</v>
      </c>
      <c r="M1808" s="1" t="s">
        <v>806</v>
      </c>
      <c r="N1808" s="5">
        <v>42885</v>
      </c>
      <c r="O1808" s="1" t="s">
        <v>807</v>
      </c>
    </row>
    <row r="1809" spans="1:15" ht="11.25" customHeight="1" x14ac:dyDescent="0.2">
      <c r="A1809" s="10" t="str">
        <f t="shared" si="252"/>
        <v>BELLCOS - BODEGA BELLCOS</v>
      </c>
      <c r="B1809" s="10">
        <f t="shared" si="253"/>
        <v>110047</v>
      </c>
      <c r="C1809" s="10" t="str">
        <f t="shared" si="254"/>
        <v>EXTRACTO DE AVENA</v>
      </c>
      <c r="D1809" s="10" t="str">
        <f t="shared" si="257"/>
        <v>06171518939-02</v>
      </c>
      <c r="E1809" s="13" t="str">
        <f t="shared" si="258"/>
        <v>30/6/2017</v>
      </c>
      <c r="F1809" s="10">
        <f t="shared" si="259"/>
        <v>4.9400000000000004</v>
      </c>
      <c r="G1809" s="1" t="str">
        <f t="shared" si="255"/>
        <v>110047BELLCOS - BODEGA BELLCOS</v>
      </c>
      <c r="H1809" s="1">
        <f t="shared" si="256"/>
        <v>0</v>
      </c>
      <c r="I1809" s="1" t="str">
        <f t="shared" si="260"/>
        <v>.</v>
      </c>
      <c r="M1809" s="1" t="s">
        <v>808</v>
      </c>
      <c r="N1809" s="5">
        <v>42916</v>
      </c>
      <c r="O1809" s="1" t="s">
        <v>809</v>
      </c>
    </row>
    <row r="1810" spans="1:15" ht="11.25" customHeight="1" x14ac:dyDescent="0.2">
      <c r="A1810" s="10" t="str">
        <f t="shared" si="252"/>
        <v>BELLCOS - BODEGA BELLCOS</v>
      </c>
      <c r="B1810" s="10">
        <f t="shared" si="253"/>
        <v>110048</v>
      </c>
      <c r="C1810" s="10" t="str">
        <f t="shared" si="254"/>
        <v>COSMEDIA SP</v>
      </c>
      <c r="D1810" s="10">
        <f t="shared" si="257"/>
        <v>0</v>
      </c>
      <c r="E1810" s="13" t="str">
        <f t="shared" si="258"/>
        <v>0</v>
      </c>
      <c r="F1810" s="10" t="str">
        <f t="shared" si="259"/>
        <v/>
      </c>
      <c r="G1810" s="1" t="str">
        <f t="shared" si="255"/>
        <v>110048BELLCOS - BODEGA BELLCOS</v>
      </c>
      <c r="H1810" s="1">
        <f t="shared" si="256"/>
        <v>0</v>
      </c>
      <c r="I1810" s="1">
        <f t="shared" si="260"/>
        <v>110048</v>
      </c>
      <c r="K1810" s="1" t="s">
        <v>810</v>
      </c>
      <c r="N1810" s="5"/>
    </row>
    <row r="1811" spans="1:15" ht="11.25" customHeight="1" x14ac:dyDescent="0.2">
      <c r="A1811" s="10" t="str">
        <f t="shared" si="252"/>
        <v>BELLCOS - BODEGA BELLCOS</v>
      </c>
      <c r="B1811" s="10">
        <f t="shared" si="253"/>
        <v>110048</v>
      </c>
      <c r="C1811" s="10" t="str">
        <f t="shared" si="254"/>
        <v>COSMEDIA SP</v>
      </c>
      <c r="D1811" s="10">
        <f t="shared" si="257"/>
        <v>0</v>
      </c>
      <c r="E1811" s="13" t="str">
        <f t="shared" si="258"/>
        <v>0</v>
      </c>
      <c r="F1811" s="10" t="str">
        <f t="shared" si="259"/>
        <v/>
      </c>
      <c r="G1811" s="1" t="str">
        <f t="shared" si="255"/>
        <v>110048BELLCOS - BODEGA BELLCOS</v>
      </c>
      <c r="H1811" s="1" t="str">
        <f t="shared" si="256"/>
        <v>BELLCOS - BODEGA BELLCOS</v>
      </c>
      <c r="I1811" s="1" t="str">
        <f t="shared" si="260"/>
        <v>.</v>
      </c>
      <c r="L1811" s="1" t="s">
        <v>178</v>
      </c>
      <c r="N1811" s="5"/>
    </row>
    <row r="1812" spans="1:15" ht="11.25" customHeight="1" x14ac:dyDescent="0.2">
      <c r="A1812" s="10" t="str">
        <f t="shared" si="252"/>
        <v>BELLCOS - BODEGA BELLCOS</v>
      </c>
      <c r="B1812" s="10">
        <f t="shared" si="253"/>
        <v>110048</v>
      </c>
      <c r="C1812" s="10" t="str">
        <f t="shared" si="254"/>
        <v>COSMEDIA SP</v>
      </c>
      <c r="D1812" s="10" t="str">
        <f t="shared" si="257"/>
        <v>041713447-03</v>
      </c>
      <c r="E1812" s="13" t="str">
        <f t="shared" si="258"/>
        <v>30/4/2017</v>
      </c>
      <c r="F1812" s="10">
        <f t="shared" si="259"/>
        <v>5.0999600000000003</v>
      </c>
      <c r="G1812" s="1" t="str">
        <f t="shared" si="255"/>
        <v>110048BELLCOS - BODEGA BELLCOS</v>
      </c>
      <c r="H1812" s="1">
        <f t="shared" si="256"/>
        <v>0</v>
      </c>
      <c r="I1812" s="1" t="str">
        <f t="shared" si="260"/>
        <v>.</v>
      </c>
      <c r="M1812" s="1" t="s">
        <v>811</v>
      </c>
      <c r="N1812" s="5">
        <v>42855</v>
      </c>
      <c r="O1812" s="1" t="s">
        <v>812</v>
      </c>
    </row>
    <row r="1813" spans="1:15" ht="11.25" customHeight="1" x14ac:dyDescent="0.2">
      <c r="A1813" s="10" t="str">
        <f t="shared" si="252"/>
        <v>BELLCOS - BODEGA BELLCOS</v>
      </c>
      <c r="B1813" s="10">
        <f t="shared" si="253"/>
        <v>110048</v>
      </c>
      <c r="C1813" s="10" t="str">
        <f t="shared" si="254"/>
        <v>COSMEDIA SP</v>
      </c>
      <c r="D1813" s="10" t="str">
        <f t="shared" si="257"/>
        <v>04171518459-03</v>
      </c>
      <c r="E1813" s="13" t="str">
        <f t="shared" si="258"/>
        <v>30/4/2017</v>
      </c>
      <c r="F1813" s="10">
        <f t="shared" si="259"/>
        <v>25</v>
      </c>
      <c r="G1813" s="1" t="str">
        <f t="shared" si="255"/>
        <v>110048BELLCOS - BODEGA BELLCOS</v>
      </c>
      <c r="H1813" s="1">
        <f t="shared" si="256"/>
        <v>0</v>
      </c>
      <c r="I1813" s="1" t="str">
        <f t="shared" si="260"/>
        <v>.</v>
      </c>
      <c r="M1813" s="1" t="s">
        <v>813</v>
      </c>
      <c r="N1813" s="5">
        <v>42855</v>
      </c>
      <c r="O1813" s="1" t="s">
        <v>536</v>
      </c>
    </row>
    <row r="1814" spans="1:15" ht="11.25" customHeight="1" x14ac:dyDescent="0.2">
      <c r="A1814" s="10" t="str">
        <f t="shared" si="252"/>
        <v>BELLCOS - BODEGA BELLCOS</v>
      </c>
      <c r="B1814" s="10">
        <f t="shared" si="253"/>
        <v>110049</v>
      </c>
      <c r="C1814" s="10" t="str">
        <f t="shared" si="254"/>
        <v>SULFATO DE SODIO</v>
      </c>
      <c r="D1814" s="10">
        <f t="shared" si="257"/>
        <v>0</v>
      </c>
      <c r="E1814" s="13" t="str">
        <f t="shared" si="258"/>
        <v>0</v>
      </c>
      <c r="F1814" s="10" t="str">
        <f t="shared" si="259"/>
        <v/>
      </c>
      <c r="G1814" s="1" t="str">
        <f t="shared" si="255"/>
        <v>110049BELLCOS - BODEGA BELLCOS</v>
      </c>
      <c r="H1814" s="1">
        <f t="shared" si="256"/>
        <v>0</v>
      </c>
      <c r="I1814" s="1">
        <f t="shared" si="260"/>
        <v>110049</v>
      </c>
      <c r="K1814" s="1" t="s">
        <v>814</v>
      </c>
      <c r="N1814" s="5"/>
    </row>
    <row r="1815" spans="1:15" ht="11.25" customHeight="1" x14ac:dyDescent="0.2">
      <c r="A1815" s="10" t="str">
        <f t="shared" si="252"/>
        <v>BELLCOS - BODEGA BELLCOS</v>
      </c>
      <c r="B1815" s="10">
        <f t="shared" si="253"/>
        <v>110049</v>
      </c>
      <c r="C1815" s="10" t="str">
        <f t="shared" si="254"/>
        <v>SULFATO DE SODIO</v>
      </c>
      <c r="D1815" s="10">
        <f t="shared" si="257"/>
        <v>0</v>
      </c>
      <c r="E1815" s="13" t="str">
        <f t="shared" si="258"/>
        <v>0</v>
      </c>
      <c r="F1815" s="10" t="str">
        <f t="shared" si="259"/>
        <v/>
      </c>
      <c r="G1815" s="1" t="str">
        <f t="shared" si="255"/>
        <v>110049BELLCOS - BODEGA BELLCOS</v>
      </c>
      <c r="H1815" s="1" t="str">
        <f t="shared" si="256"/>
        <v>BELLCOS - BODEGA BELLCOS</v>
      </c>
      <c r="I1815" s="1" t="str">
        <f t="shared" si="260"/>
        <v>.</v>
      </c>
      <c r="L1815" s="1" t="s">
        <v>178</v>
      </c>
      <c r="N1815" s="5"/>
    </row>
    <row r="1816" spans="1:15" ht="11.25" customHeight="1" x14ac:dyDescent="0.2">
      <c r="A1816" s="10" t="str">
        <f t="shared" si="252"/>
        <v>BELLCOS - BODEGA BELLCOS</v>
      </c>
      <c r="B1816" s="10">
        <f t="shared" si="253"/>
        <v>110049</v>
      </c>
      <c r="C1816" s="10" t="str">
        <f t="shared" si="254"/>
        <v>SULFATO DE SODIO</v>
      </c>
      <c r="D1816" s="10" t="str">
        <f t="shared" si="257"/>
        <v>8050-01</v>
      </c>
      <c r="E1816" s="13" t="str">
        <f t="shared" si="258"/>
        <v>1/7/2014</v>
      </c>
      <c r="F1816" s="10">
        <f t="shared" si="259"/>
        <v>13.5</v>
      </c>
      <c r="G1816" s="1" t="str">
        <f t="shared" si="255"/>
        <v>110049BELLCOS - BODEGA BELLCOS</v>
      </c>
      <c r="H1816" s="1">
        <f t="shared" si="256"/>
        <v>0</v>
      </c>
      <c r="I1816" s="1" t="str">
        <f t="shared" si="260"/>
        <v>.</v>
      </c>
      <c r="M1816" s="1" t="s">
        <v>815</v>
      </c>
      <c r="N1816" s="5">
        <v>41821</v>
      </c>
      <c r="O1816" s="1" t="s">
        <v>816</v>
      </c>
    </row>
    <row r="1817" spans="1:15" ht="11.25" customHeight="1" x14ac:dyDescent="0.2">
      <c r="A1817" s="10" t="str">
        <f t="shared" si="252"/>
        <v>BELLCOS - BODEGA BELLCOS</v>
      </c>
      <c r="B1817" s="10">
        <f t="shared" si="253"/>
        <v>110050</v>
      </c>
      <c r="C1817" s="10" t="str">
        <f t="shared" si="254"/>
        <v>CLORURO DE SODIO</v>
      </c>
      <c r="D1817" s="10">
        <f t="shared" si="257"/>
        <v>0</v>
      </c>
      <c r="E1817" s="13" t="str">
        <f t="shared" si="258"/>
        <v>0</v>
      </c>
      <c r="F1817" s="10" t="str">
        <f t="shared" si="259"/>
        <v/>
      </c>
      <c r="G1817" s="1" t="str">
        <f t="shared" si="255"/>
        <v>110050BELLCOS - BODEGA BELLCOS</v>
      </c>
      <c r="H1817" s="1">
        <f t="shared" si="256"/>
        <v>0</v>
      </c>
      <c r="I1817" s="1">
        <f t="shared" si="260"/>
        <v>110050</v>
      </c>
      <c r="K1817" s="1" t="s">
        <v>817</v>
      </c>
      <c r="N1817" s="5"/>
    </row>
    <row r="1818" spans="1:15" ht="11.25" customHeight="1" x14ac:dyDescent="0.2">
      <c r="A1818" s="10" t="str">
        <f t="shared" si="252"/>
        <v>BELLCOS - BODEGA BELLCOS</v>
      </c>
      <c r="B1818" s="10">
        <f t="shared" si="253"/>
        <v>110050</v>
      </c>
      <c r="C1818" s="10" t="str">
        <f t="shared" si="254"/>
        <v>CLORURO DE SODIO</v>
      </c>
      <c r="D1818" s="10">
        <f t="shared" si="257"/>
        <v>0</v>
      </c>
      <c r="E1818" s="13" t="str">
        <f t="shared" si="258"/>
        <v>0</v>
      </c>
      <c r="F1818" s="10" t="str">
        <f t="shared" si="259"/>
        <v/>
      </c>
      <c r="G1818" s="1" t="str">
        <f t="shared" si="255"/>
        <v>110050BELLCOS - BODEGA BELLCOS</v>
      </c>
      <c r="H1818" s="1" t="str">
        <f t="shared" si="256"/>
        <v>BELLCOS - BODEGA BELLCOS</v>
      </c>
      <c r="I1818" s="1" t="str">
        <f t="shared" si="260"/>
        <v>.</v>
      </c>
      <c r="L1818" s="1" t="s">
        <v>178</v>
      </c>
      <c r="N1818" s="5"/>
    </row>
    <row r="1819" spans="1:15" ht="11.25" customHeight="1" x14ac:dyDescent="0.2">
      <c r="A1819" s="10" t="str">
        <f t="shared" si="252"/>
        <v>BELLCOS - BODEGA BELLCOS</v>
      </c>
      <c r="B1819" s="10">
        <f t="shared" si="253"/>
        <v>110050</v>
      </c>
      <c r="C1819" s="10" t="str">
        <f t="shared" si="254"/>
        <v>CLORURO DE SODIO</v>
      </c>
      <c r="D1819" s="10" t="str">
        <f t="shared" si="257"/>
        <v>8050-02</v>
      </c>
      <c r="E1819" s="13" t="str">
        <f t="shared" si="258"/>
        <v>30/8/2017</v>
      </c>
      <c r="F1819" s="10">
        <f t="shared" si="259"/>
        <v>5.7</v>
      </c>
      <c r="G1819" s="1" t="str">
        <f t="shared" si="255"/>
        <v>110050BELLCOS - BODEGA BELLCOS</v>
      </c>
      <c r="H1819" s="1">
        <f t="shared" si="256"/>
        <v>0</v>
      </c>
      <c r="I1819" s="1" t="str">
        <f t="shared" si="260"/>
        <v>.</v>
      </c>
      <c r="M1819" s="1" t="s">
        <v>818</v>
      </c>
      <c r="N1819" s="5">
        <v>42977</v>
      </c>
      <c r="O1819" s="1" t="s">
        <v>819</v>
      </c>
    </row>
    <row r="1820" spans="1:15" ht="11.25" customHeight="1" x14ac:dyDescent="0.2">
      <c r="A1820" s="10" t="str">
        <f t="shared" si="252"/>
        <v>BELLCOS - BODEGA BELLCOS</v>
      </c>
      <c r="B1820" s="10">
        <f t="shared" si="253"/>
        <v>110051</v>
      </c>
      <c r="C1820" s="10" t="str">
        <f t="shared" si="254"/>
        <v>TINOSORB FD</v>
      </c>
      <c r="D1820" s="10">
        <f t="shared" si="257"/>
        <v>0</v>
      </c>
      <c r="E1820" s="13" t="str">
        <f t="shared" si="258"/>
        <v>0</v>
      </c>
      <c r="F1820" s="10" t="str">
        <f t="shared" si="259"/>
        <v/>
      </c>
      <c r="G1820" s="1" t="str">
        <f t="shared" si="255"/>
        <v>110051BELLCOS - BODEGA BELLCOS</v>
      </c>
      <c r="H1820" s="1">
        <f t="shared" si="256"/>
        <v>0</v>
      </c>
      <c r="I1820" s="1">
        <f t="shared" si="260"/>
        <v>110051</v>
      </c>
      <c r="K1820" s="1" t="s">
        <v>820</v>
      </c>
      <c r="N1820" s="5"/>
    </row>
    <row r="1821" spans="1:15" ht="11.25" customHeight="1" x14ac:dyDescent="0.2">
      <c r="A1821" s="10" t="str">
        <f t="shared" si="252"/>
        <v>BELLCOS - BODEGA BELLCOS</v>
      </c>
      <c r="B1821" s="10">
        <f t="shared" si="253"/>
        <v>110051</v>
      </c>
      <c r="C1821" s="10" t="str">
        <f t="shared" si="254"/>
        <v>TINOSORB FD</v>
      </c>
      <c r="D1821" s="10">
        <f t="shared" si="257"/>
        <v>0</v>
      </c>
      <c r="E1821" s="13" t="str">
        <f t="shared" si="258"/>
        <v>0</v>
      </c>
      <c r="F1821" s="10" t="str">
        <f t="shared" si="259"/>
        <v/>
      </c>
      <c r="G1821" s="1" t="str">
        <f t="shared" si="255"/>
        <v>110051BELLCOS - BODEGA BELLCOS</v>
      </c>
      <c r="H1821" s="1" t="str">
        <f t="shared" si="256"/>
        <v>BELLCOS - BODEGA BELLCOS</v>
      </c>
      <c r="I1821" s="1" t="str">
        <f t="shared" si="260"/>
        <v>.</v>
      </c>
      <c r="L1821" s="1" t="s">
        <v>178</v>
      </c>
      <c r="N1821" s="5"/>
    </row>
    <row r="1822" spans="1:15" ht="11.25" customHeight="1" x14ac:dyDescent="0.2">
      <c r="A1822" s="10" t="str">
        <f t="shared" si="252"/>
        <v>BELLCOS - BODEGA BELLCOS</v>
      </c>
      <c r="B1822" s="10">
        <f t="shared" si="253"/>
        <v>110051</v>
      </c>
      <c r="C1822" s="10" t="str">
        <f t="shared" si="254"/>
        <v>TINOSORB FD</v>
      </c>
      <c r="D1822" s="10" t="str">
        <f t="shared" si="257"/>
        <v>7988-01</v>
      </c>
      <c r="E1822" s="13" t="str">
        <f t="shared" si="258"/>
        <v>30/8/2016</v>
      </c>
      <c r="F1822" s="10">
        <f t="shared" si="259"/>
        <v>26.15</v>
      </c>
      <c r="G1822" s="1" t="str">
        <f t="shared" si="255"/>
        <v>110051BELLCOS - BODEGA BELLCOS</v>
      </c>
      <c r="H1822" s="1">
        <f t="shared" si="256"/>
        <v>0</v>
      </c>
      <c r="I1822" s="1" t="str">
        <f t="shared" si="260"/>
        <v>.</v>
      </c>
      <c r="M1822" s="1" t="s">
        <v>821</v>
      </c>
      <c r="N1822" s="5">
        <v>42612</v>
      </c>
      <c r="O1822" s="1" t="s">
        <v>822</v>
      </c>
    </row>
    <row r="1823" spans="1:15" ht="11.25" customHeight="1" x14ac:dyDescent="0.2">
      <c r="A1823" s="10" t="str">
        <f t="shared" si="252"/>
        <v>BELLCOS - BODEGA BELLCOS</v>
      </c>
      <c r="B1823" s="10">
        <f t="shared" si="253"/>
        <v>110052</v>
      </c>
      <c r="C1823" s="10" t="str">
        <f t="shared" si="254"/>
        <v>LUTENSOL AT 50</v>
      </c>
      <c r="D1823" s="10">
        <f t="shared" si="257"/>
        <v>0</v>
      </c>
      <c r="E1823" s="13" t="str">
        <f t="shared" si="258"/>
        <v>0</v>
      </c>
      <c r="F1823" s="10" t="str">
        <f t="shared" si="259"/>
        <v/>
      </c>
      <c r="G1823" s="1" t="str">
        <f t="shared" si="255"/>
        <v>110052BELLCOS - BODEGA BELLCOS</v>
      </c>
      <c r="H1823" s="1">
        <f t="shared" si="256"/>
        <v>0</v>
      </c>
      <c r="I1823" s="1">
        <f t="shared" si="260"/>
        <v>110052</v>
      </c>
      <c r="K1823" s="1" t="s">
        <v>823</v>
      </c>
      <c r="N1823" s="5"/>
    </row>
    <row r="1824" spans="1:15" ht="11.25" customHeight="1" x14ac:dyDescent="0.2">
      <c r="A1824" s="10" t="str">
        <f t="shared" si="252"/>
        <v>BELLCOS - BODEGA BELLCOS</v>
      </c>
      <c r="B1824" s="10">
        <f t="shared" si="253"/>
        <v>110052</v>
      </c>
      <c r="C1824" s="10" t="str">
        <f t="shared" si="254"/>
        <v>LUTENSOL AT 50</v>
      </c>
      <c r="D1824" s="10">
        <f t="shared" si="257"/>
        <v>0</v>
      </c>
      <c r="E1824" s="13" t="str">
        <f t="shared" si="258"/>
        <v>0</v>
      </c>
      <c r="F1824" s="10" t="str">
        <f t="shared" si="259"/>
        <v/>
      </c>
      <c r="G1824" s="1" t="str">
        <f t="shared" si="255"/>
        <v>110052BELLCOS - BODEGA BELLCOS</v>
      </c>
      <c r="H1824" s="1" t="str">
        <f t="shared" si="256"/>
        <v>BELLCOS - BODEGA BELLCOS</v>
      </c>
      <c r="I1824" s="1" t="str">
        <f t="shared" si="260"/>
        <v>.</v>
      </c>
      <c r="L1824" s="1" t="s">
        <v>178</v>
      </c>
      <c r="N1824" s="5"/>
    </row>
    <row r="1825" spans="1:15" ht="11.25" customHeight="1" x14ac:dyDescent="0.2">
      <c r="A1825" s="10" t="str">
        <f t="shared" si="252"/>
        <v>BELLCOS - BODEGA BELLCOS</v>
      </c>
      <c r="B1825" s="10">
        <f t="shared" si="253"/>
        <v>110052</v>
      </c>
      <c r="C1825" s="10" t="str">
        <f t="shared" si="254"/>
        <v>LUTENSOL AT 50</v>
      </c>
      <c r="D1825" s="10" t="str">
        <f t="shared" si="257"/>
        <v>5634-01</v>
      </c>
      <c r="E1825" s="13" t="str">
        <f t="shared" si="258"/>
        <v>1/1/2013</v>
      </c>
      <c r="F1825" s="10">
        <f t="shared" si="259"/>
        <v>12.25</v>
      </c>
      <c r="G1825" s="1" t="str">
        <f t="shared" si="255"/>
        <v>110052BELLCOS - BODEGA BELLCOS</v>
      </c>
      <c r="H1825" s="1">
        <f t="shared" si="256"/>
        <v>0</v>
      </c>
      <c r="I1825" s="1" t="str">
        <f t="shared" si="260"/>
        <v>.</v>
      </c>
      <c r="M1825" s="1" t="s">
        <v>824</v>
      </c>
      <c r="N1825" s="5">
        <v>41275</v>
      </c>
      <c r="O1825" s="1" t="s">
        <v>825</v>
      </c>
    </row>
    <row r="1826" spans="1:15" ht="11.25" customHeight="1" x14ac:dyDescent="0.2">
      <c r="A1826" s="10" t="str">
        <f t="shared" si="252"/>
        <v>BELLCOS - BODEGA BELLCOS</v>
      </c>
      <c r="B1826" s="10">
        <f t="shared" si="253"/>
        <v>110053</v>
      </c>
      <c r="C1826" s="10" t="str">
        <f t="shared" si="254"/>
        <v>ESTRCTO DE TE VERDE</v>
      </c>
      <c r="D1826" s="10">
        <f t="shared" si="257"/>
        <v>0</v>
      </c>
      <c r="E1826" s="13" t="str">
        <f t="shared" si="258"/>
        <v>0</v>
      </c>
      <c r="F1826" s="10" t="str">
        <f t="shared" si="259"/>
        <v/>
      </c>
      <c r="G1826" s="1" t="str">
        <f t="shared" si="255"/>
        <v>110053BELLCOS - BODEGA BELLCOS</v>
      </c>
      <c r="H1826" s="1">
        <f t="shared" si="256"/>
        <v>0</v>
      </c>
      <c r="I1826" s="1">
        <f t="shared" si="260"/>
        <v>110053</v>
      </c>
      <c r="K1826" s="1" t="s">
        <v>826</v>
      </c>
      <c r="N1826" s="5"/>
    </row>
    <row r="1827" spans="1:15" ht="11.25" customHeight="1" x14ac:dyDescent="0.2">
      <c r="A1827" s="10" t="str">
        <f t="shared" si="252"/>
        <v>BELLCOS - BODEGA BELLCOS</v>
      </c>
      <c r="B1827" s="10">
        <f t="shared" si="253"/>
        <v>110053</v>
      </c>
      <c r="C1827" s="10" t="str">
        <f t="shared" si="254"/>
        <v>ESTRCTO DE TE VERDE</v>
      </c>
      <c r="D1827" s="10">
        <f t="shared" si="257"/>
        <v>0</v>
      </c>
      <c r="E1827" s="13" t="str">
        <f t="shared" si="258"/>
        <v>0</v>
      </c>
      <c r="F1827" s="10" t="str">
        <f t="shared" si="259"/>
        <v/>
      </c>
      <c r="G1827" s="1" t="str">
        <f t="shared" si="255"/>
        <v>110053BELLCOS - BODEGA BELLCOS</v>
      </c>
      <c r="H1827" s="1" t="str">
        <f t="shared" si="256"/>
        <v>BELLCOS - BODEGA BELLCOS</v>
      </c>
      <c r="I1827" s="1" t="str">
        <f t="shared" si="260"/>
        <v>.</v>
      </c>
      <c r="L1827" s="1" t="s">
        <v>178</v>
      </c>
      <c r="N1827" s="5"/>
    </row>
    <row r="1828" spans="1:15" ht="11.25" customHeight="1" x14ac:dyDescent="0.2">
      <c r="A1828" s="10" t="str">
        <f t="shared" si="252"/>
        <v>BELLCOS - BODEGA BELLCOS</v>
      </c>
      <c r="B1828" s="10">
        <f t="shared" si="253"/>
        <v>110053</v>
      </c>
      <c r="C1828" s="10" t="str">
        <f t="shared" si="254"/>
        <v>ESTRCTO DE TE VERDE</v>
      </c>
      <c r="D1828" s="10" t="str">
        <f t="shared" si="257"/>
        <v>08191621800-01</v>
      </c>
      <c r="E1828" s="13" t="str">
        <f t="shared" si="258"/>
        <v>30/8/2019</v>
      </c>
      <c r="F1828" s="10">
        <f t="shared" si="259"/>
        <v>5</v>
      </c>
      <c r="G1828" s="1" t="str">
        <f t="shared" si="255"/>
        <v>110053BELLCOS - BODEGA BELLCOS</v>
      </c>
      <c r="H1828" s="1">
        <f t="shared" si="256"/>
        <v>0</v>
      </c>
      <c r="I1828" s="1" t="str">
        <f t="shared" si="260"/>
        <v>.</v>
      </c>
      <c r="M1828" s="1" t="s">
        <v>827</v>
      </c>
      <c r="N1828" s="5">
        <v>43707</v>
      </c>
      <c r="O1828" s="1" t="s">
        <v>792</v>
      </c>
    </row>
    <row r="1829" spans="1:15" ht="11.25" customHeight="1" x14ac:dyDescent="0.2">
      <c r="A1829" s="10" t="str">
        <f t="shared" si="252"/>
        <v>BELLCOS - BODEGA BELLCOS</v>
      </c>
      <c r="B1829" s="10">
        <f t="shared" si="253"/>
        <v>110054</v>
      </c>
      <c r="C1829" s="10" t="str">
        <f t="shared" si="254"/>
        <v>DC 345</v>
      </c>
      <c r="D1829" s="10">
        <f t="shared" si="257"/>
        <v>0</v>
      </c>
      <c r="E1829" s="13" t="str">
        <f t="shared" si="258"/>
        <v>0</v>
      </c>
      <c r="F1829" s="10" t="str">
        <f t="shared" si="259"/>
        <v/>
      </c>
      <c r="G1829" s="1" t="str">
        <f t="shared" si="255"/>
        <v>110054BELLCOS - BODEGA BELLCOS</v>
      </c>
      <c r="H1829" s="1">
        <f t="shared" si="256"/>
        <v>0</v>
      </c>
      <c r="I1829" s="1">
        <f t="shared" si="260"/>
        <v>110054</v>
      </c>
      <c r="K1829" s="1" t="s">
        <v>828</v>
      </c>
      <c r="N1829" s="5"/>
    </row>
    <row r="1830" spans="1:15" ht="11.25" customHeight="1" x14ac:dyDescent="0.2">
      <c r="A1830" s="10" t="str">
        <f t="shared" si="252"/>
        <v>BELLCOS - BODEGA BELLCOS</v>
      </c>
      <c r="B1830" s="10">
        <f t="shared" si="253"/>
        <v>110054</v>
      </c>
      <c r="C1830" s="10" t="str">
        <f t="shared" si="254"/>
        <v>DC 345</v>
      </c>
      <c r="D1830" s="10">
        <f t="shared" si="257"/>
        <v>0</v>
      </c>
      <c r="E1830" s="13" t="str">
        <f t="shared" si="258"/>
        <v>0</v>
      </c>
      <c r="F1830" s="10" t="str">
        <f t="shared" si="259"/>
        <v/>
      </c>
      <c r="G1830" s="1" t="str">
        <f t="shared" si="255"/>
        <v>110054BELLCOS - BODEGA BELLCOS</v>
      </c>
      <c r="H1830" s="1" t="str">
        <f t="shared" si="256"/>
        <v>BELLCOS - BODEGA BELLCOS</v>
      </c>
      <c r="I1830" s="1" t="str">
        <f t="shared" si="260"/>
        <v>.</v>
      </c>
      <c r="L1830" s="1" t="s">
        <v>178</v>
      </c>
      <c r="N1830" s="5"/>
    </row>
    <row r="1831" spans="1:15" ht="11.25" customHeight="1" x14ac:dyDescent="0.2">
      <c r="A1831" s="10" t="str">
        <f t="shared" si="252"/>
        <v>BELLCOS - BODEGA BELLCOS</v>
      </c>
      <c r="B1831" s="10">
        <f t="shared" si="253"/>
        <v>110054</v>
      </c>
      <c r="C1831" s="10" t="str">
        <f t="shared" si="254"/>
        <v>DC 345</v>
      </c>
      <c r="D1831" s="10" t="str">
        <f t="shared" si="257"/>
        <v>02181519772-03</v>
      </c>
      <c r="E1831" s="13" t="str">
        <f t="shared" si="258"/>
        <v>28/2/2018</v>
      </c>
      <c r="F1831" s="10">
        <f t="shared" si="259"/>
        <v>1.2</v>
      </c>
      <c r="G1831" s="1" t="str">
        <f t="shared" si="255"/>
        <v>110054BELLCOS - BODEGA BELLCOS</v>
      </c>
      <c r="H1831" s="1">
        <f t="shared" si="256"/>
        <v>0</v>
      </c>
      <c r="I1831" s="1" t="str">
        <f t="shared" si="260"/>
        <v>.</v>
      </c>
      <c r="M1831" s="1" t="s">
        <v>829</v>
      </c>
      <c r="N1831" s="5">
        <v>43159</v>
      </c>
      <c r="O1831" s="1" t="s">
        <v>830</v>
      </c>
    </row>
    <row r="1832" spans="1:15" ht="11.25" customHeight="1" x14ac:dyDescent="0.2">
      <c r="A1832" s="10" t="str">
        <f t="shared" si="252"/>
        <v>BELLCOS - BODEGA BELLCOS</v>
      </c>
      <c r="B1832" s="10">
        <f t="shared" si="253"/>
        <v>110054</v>
      </c>
      <c r="C1832" s="10" t="str">
        <f t="shared" si="254"/>
        <v>DC 345</v>
      </c>
      <c r="D1832" s="10" t="str">
        <f t="shared" si="257"/>
        <v>08181621734-02</v>
      </c>
      <c r="E1832" s="13" t="str">
        <f t="shared" si="258"/>
        <v>1/8/2018</v>
      </c>
      <c r="F1832" s="10">
        <f t="shared" si="259"/>
        <v>85.000349999999997</v>
      </c>
      <c r="G1832" s="1" t="str">
        <f t="shared" si="255"/>
        <v>110054BELLCOS - BODEGA BELLCOS</v>
      </c>
      <c r="H1832" s="1">
        <f t="shared" si="256"/>
        <v>0</v>
      </c>
      <c r="I1832" s="1" t="str">
        <f t="shared" si="260"/>
        <v>.</v>
      </c>
      <c r="M1832" s="1" t="s">
        <v>831</v>
      </c>
      <c r="N1832" s="5">
        <v>43313</v>
      </c>
      <c r="O1832" s="1" t="s">
        <v>832</v>
      </c>
    </row>
    <row r="1833" spans="1:15" ht="11.25" customHeight="1" x14ac:dyDescent="0.2">
      <c r="A1833" s="10" t="str">
        <f t="shared" si="252"/>
        <v>BELLCOS - BODEGA BELLCOS</v>
      </c>
      <c r="B1833" s="10">
        <f t="shared" si="253"/>
        <v>110054</v>
      </c>
      <c r="C1833" s="10" t="str">
        <f t="shared" si="254"/>
        <v>DC 345</v>
      </c>
      <c r="D1833" s="10" t="str">
        <f t="shared" si="257"/>
        <v>08181621842-04</v>
      </c>
      <c r="E1833" s="13" t="str">
        <f t="shared" si="258"/>
        <v>30/8/2018</v>
      </c>
      <c r="F1833" s="10">
        <f t="shared" si="259"/>
        <v>120</v>
      </c>
      <c r="G1833" s="1" t="str">
        <f t="shared" si="255"/>
        <v>110054BELLCOS - BODEGA BELLCOS</v>
      </c>
      <c r="H1833" s="1">
        <f t="shared" si="256"/>
        <v>0</v>
      </c>
      <c r="I1833" s="1" t="str">
        <f t="shared" si="260"/>
        <v>.</v>
      </c>
      <c r="M1833" s="1" t="s">
        <v>833</v>
      </c>
      <c r="N1833" s="5">
        <v>43342</v>
      </c>
      <c r="O1833" s="1" t="s">
        <v>834</v>
      </c>
    </row>
    <row r="1834" spans="1:15" ht="11.25" customHeight="1" x14ac:dyDescent="0.2">
      <c r="A1834" s="10" t="str">
        <f t="shared" si="252"/>
        <v>BELLCOS - BODEGA BELLCOS</v>
      </c>
      <c r="B1834" s="10">
        <f t="shared" si="253"/>
        <v>110055</v>
      </c>
      <c r="C1834" s="10" t="str">
        <f t="shared" si="254"/>
        <v>UVINUL A PLUS GRANULAR</v>
      </c>
      <c r="D1834" s="10">
        <f t="shared" si="257"/>
        <v>0</v>
      </c>
      <c r="E1834" s="13" t="str">
        <f t="shared" si="258"/>
        <v>0</v>
      </c>
      <c r="F1834" s="10" t="str">
        <f t="shared" si="259"/>
        <v/>
      </c>
      <c r="G1834" s="1" t="str">
        <f t="shared" si="255"/>
        <v>110055BELLCOS - BODEGA BELLCOS</v>
      </c>
      <c r="H1834" s="1">
        <f t="shared" si="256"/>
        <v>0</v>
      </c>
      <c r="I1834" s="1">
        <f t="shared" si="260"/>
        <v>110055</v>
      </c>
      <c r="K1834" s="1" t="s">
        <v>835</v>
      </c>
      <c r="N1834" s="5"/>
    </row>
    <row r="1835" spans="1:15" ht="11.25" customHeight="1" x14ac:dyDescent="0.2">
      <c r="A1835" s="10" t="str">
        <f t="shared" si="252"/>
        <v>BELLCOS - BODEGA BELLCOS</v>
      </c>
      <c r="B1835" s="10">
        <f t="shared" si="253"/>
        <v>110055</v>
      </c>
      <c r="C1835" s="10" t="str">
        <f t="shared" si="254"/>
        <v>UVINUL A PLUS GRANULAR</v>
      </c>
      <c r="D1835" s="10">
        <f t="shared" si="257"/>
        <v>0</v>
      </c>
      <c r="E1835" s="13" t="str">
        <f t="shared" si="258"/>
        <v>0</v>
      </c>
      <c r="F1835" s="10" t="str">
        <f t="shared" si="259"/>
        <v/>
      </c>
      <c r="G1835" s="1" t="str">
        <f t="shared" si="255"/>
        <v>110055BELLCOS - BODEGA BELLCOS</v>
      </c>
      <c r="H1835" s="1" t="str">
        <f t="shared" si="256"/>
        <v>BELLCOS - BODEGA BELLCOS</v>
      </c>
      <c r="I1835" s="1" t="str">
        <f t="shared" si="260"/>
        <v>.</v>
      </c>
      <c r="L1835" s="1" t="s">
        <v>178</v>
      </c>
      <c r="N1835" s="5"/>
    </row>
    <row r="1836" spans="1:15" ht="11.25" customHeight="1" x14ac:dyDescent="0.2">
      <c r="A1836" s="10" t="str">
        <f t="shared" si="252"/>
        <v>BELLCOS - BODEGA BELLCOS</v>
      </c>
      <c r="B1836" s="10">
        <f t="shared" si="253"/>
        <v>110055</v>
      </c>
      <c r="C1836" s="10" t="str">
        <f t="shared" si="254"/>
        <v>UVINUL A PLUS GRANULAR</v>
      </c>
      <c r="D1836" s="10" t="str">
        <f t="shared" si="257"/>
        <v>03181622106-01</v>
      </c>
      <c r="E1836" s="13" t="str">
        <f t="shared" si="258"/>
        <v>30/3/2018</v>
      </c>
      <c r="F1836" s="10">
        <f t="shared" si="259"/>
        <v>25</v>
      </c>
      <c r="G1836" s="1" t="str">
        <f t="shared" si="255"/>
        <v>110055BELLCOS - BODEGA BELLCOS</v>
      </c>
      <c r="H1836" s="1">
        <f t="shared" si="256"/>
        <v>0</v>
      </c>
      <c r="I1836" s="1" t="str">
        <f t="shared" si="260"/>
        <v>.</v>
      </c>
      <c r="M1836" s="1" t="s">
        <v>836</v>
      </c>
      <c r="N1836" s="5">
        <v>43189</v>
      </c>
      <c r="O1836" s="1" t="s">
        <v>536</v>
      </c>
    </row>
    <row r="1837" spans="1:15" ht="11.25" customHeight="1" x14ac:dyDescent="0.2">
      <c r="A1837" s="10" t="str">
        <f t="shared" si="252"/>
        <v>BELLCOS - BODEGA BELLCOS</v>
      </c>
      <c r="B1837" s="10">
        <f t="shared" si="253"/>
        <v>110055</v>
      </c>
      <c r="C1837" s="10" t="str">
        <f t="shared" si="254"/>
        <v>UVINUL A PLUS GRANULAR</v>
      </c>
      <c r="D1837" s="10">
        <f t="shared" si="257"/>
        <v>0</v>
      </c>
      <c r="E1837" s="13" t="str">
        <f t="shared" si="258"/>
        <v/>
      </c>
      <c r="F1837" s="10" t="str">
        <f t="shared" si="259"/>
        <v/>
      </c>
      <c r="G1837" s="1" t="str">
        <f t="shared" si="255"/>
        <v>110055BELLCOS - BODEGA BELLCOS</v>
      </c>
      <c r="H1837" s="1">
        <f t="shared" si="256"/>
        <v>0</v>
      </c>
      <c r="I1837" s="1" t="str">
        <f t="shared" si="260"/>
        <v>.</v>
      </c>
      <c r="K1837" s="1" t="s">
        <v>85</v>
      </c>
      <c r="N1837" s="5" t="s">
        <v>837</v>
      </c>
    </row>
    <row r="1838" spans="1:15" ht="11.25" customHeight="1" x14ac:dyDescent="0.2">
      <c r="A1838" s="10" t="str">
        <f t="shared" si="252"/>
        <v>BELLCOS - BODEGA BELLCOS</v>
      </c>
      <c r="B1838" s="10">
        <f t="shared" si="253"/>
        <v>110055</v>
      </c>
      <c r="C1838" s="10" t="str">
        <f t="shared" si="254"/>
        <v>UVINUL A PLUS GRANULAR</v>
      </c>
      <c r="D1838" s="10">
        <f t="shared" si="257"/>
        <v>0</v>
      </c>
      <c r="E1838" s="13" t="str">
        <f t="shared" si="258"/>
        <v>0</v>
      </c>
      <c r="F1838" s="10" t="str">
        <f t="shared" si="259"/>
        <v/>
      </c>
      <c r="G1838" s="1" t="str">
        <f t="shared" si="255"/>
        <v>110055BELLCOS - BODEGA BELLCOS</v>
      </c>
      <c r="H1838" s="1">
        <f t="shared" si="256"/>
        <v>0</v>
      </c>
      <c r="I1838" s="1" t="str">
        <f t="shared" si="260"/>
        <v>.</v>
      </c>
      <c r="K1838" s="1" t="s">
        <v>0</v>
      </c>
      <c r="N1838" s="5"/>
    </row>
    <row r="1839" spans="1:15" ht="11.25" customHeight="1" x14ac:dyDescent="0.2">
      <c r="A1839" s="10" t="str">
        <f t="shared" si="252"/>
        <v>BELLCOS - BODEGA BELLCOS</v>
      </c>
      <c r="B1839" s="10">
        <f t="shared" si="253"/>
        <v>110055</v>
      </c>
      <c r="C1839" s="10" t="str">
        <f t="shared" si="254"/>
        <v>UVINUL A PLUS GRANULAR</v>
      </c>
      <c r="D1839" s="10">
        <f t="shared" si="257"/>
        <v>0</v>
      </c>
      <c r="E1839" s="13" t="str">
        <f t="shared" si="258"/>
        <v>0</v>
      </c>
      <c r="F1839" s="10" t="str">
        <f t="shared" si="259"/>
        <v/>
      </c>
      <c r="G1839" s="1" t="str">
        <f t="shared" si="255"/>
        <v>110055BELLCOS - BODEGA BELLCOS</v>
      </c>
      <c r="H1839" s="1">
        <f t="shared" si="256"/>
        <v>0</v>
      </c>
      <c r="I1839" s="1" t="str">
        <f t="shared" si="260"/>
        <v>.</v>
      </c>
      <c r="K1839" s="1" t="s">
        <v>1</v>
      </c>
      <c r="N1839" s="5"/>
    </row>
    <row r="1840" spans="1:15" ht="11.25" customHeight="1" x14ac:dyDescent="0.2">
      <c r="A1840" s="10" t="str">
        <f t="shared" si="252"/>
        <v>BELLCOS - BODEGA BELLCOS</v>
      </c>
      <c r="B1840" s="10">
        <f t="shared" si="253"/>
        <v>110055</v>
      </c>
      <c r="C1840" s="10" t="str">
        <f t="shared" si="254"/>
        <v>UVINUL A PLUS GRANULAR</v>
      </c>
      <c r="D1840" s="10">
        <f t="shared" si="257"/>
        <v>0</v>
      </c>
      <c r="E1840" s="13" t="str">
        <f t="shared" si="258"/>
        <v>0</v>
      </c>
      <c r="F1840" s="10" t="str">
        <f t="shared" si="259"/>
        <v/>
      </c>
      <c r="G1840" s="1" t="str">
        <f t="shared" si="255"/>
        <v>110055BELLCOS - BODEGA BELLCOS</v>
      </c>
      <c r="H1840" s="1">
        <f t="shared" si="256"/>
        <v>0</v>
      </c>
      <c r="I1840" s="1" t="str">
        <f t="shared" si="260"/>
        <v>.</v>
      </c>
      <c r="K1840" s="1" t="s">
        <v>2</v>
      </c>
      <c r="N1840" s="5"/>
    </row>
    <row r="1841" spans="1:15" ht="11.25" customHeight="1" x14ac:dyDescent="0.2">
      <c r="A1841" s="10" t="str">
        <f t="shared" si="252"/>
        <v>Bodega</v>
      </c>
      <c r="B1841" s="10">
        <f t="shared" si="253"/>
        <v>110055</v>
      </c>
      <c r="C1841" s="10" t="str">
        <f t="shared" si="254"/>
        <v>UVINUL A PLUS GRANULAR</v>
      </c>
      <c r="D1841" s="10">
        <f t="shared" si="257"/>
        <v>0</v>
      </c>
      <c r="E1841" s="13" t="str">
        <f t="shared" si="258"/>
        <v>0</v>
      </c>
      <c r="F1841" s="10" t="str">
        <f t="shared" si="259"/>
        <v/>
      </c>
      <c r="G1841" s="1" t="str">
        <f t="shared" si="255"/>
        <v>110055Bodega</v>
      </c>
      <c r="H1841" s="1" t="str">
        <f t="shared" si="256"/>
        <v>Bodega</v>
      </c>
      <c r="I1841" s="1" t="str">
        <f t="shared" si="260"/>
        <v>.</v>
      </c>
      <c r="L1841" s="1" t="s">
        <v>4</v>
      </c>
      <c r="N1841" s="5"/>
    </row>
    <row r="1842" spans="1:15" ht="11.25" customHeight="1" x14ac:dyDescent="0.2">
      <c r="A1842" s="10" t="str">
        <f t="shared" si="252"/>
        <v>Bodega</v>
      </c>
      <c r="B1842" s="10">
        <f t="shared" si="253"/>
        <v>110055</v>
      </c>
      <c r="C1842" s="10" t="str">
        <f t="shared" si="254"/>
        <v>UVINUL A PLUS GRANULAR</v>
      </c>
      <c r="D1842" s="10" t="str">
        <f t="shared" si="257"/>
        <v>Lote</v>
      </c>
      <c r="E1842" s="13" t="str">
        <f t="shared" si="258"/>
        <v/>
      </c>
      <c r="F1842" s="10" t="str">
        <f t="shared" si="259"/>
        <v/>
      </c>
      <c r="G1842" s="1" t="str">
        <f t="shared" si="255"/>
        <v>110055Bodega</v>
      </c>
      <c r="H1842" s="1">
        <f t="shared" si="256"/>
        <v>0</v>
      </c>
      <c r="I1842" s="1" t="str">
        <f t="shared" si="260"/>
        <v>.</v>
      </c>
      <c r="M1842" s="1" t="s">
        <v>11</v>
      </c>
      <c r="N1842" s="5" t="s">
        <v>12</v>
      </c>
      <c r="O1842" s="1" t="s">
        <v>13</v>
      </c>
    </row>
    <row r="1843" spans="1:15" ht="11.25" customHeight="1" x14ac:dyDescent="0.2">
      <c r="A1843" s="10" t="str">
        <f t="shared" si="252"/>
        <v>Bodega</v>
      </c>
      <c r="B1843" s="10">
        <f t="shared" si="253"/>
        <v>110055</v>
      </c>
      <c r="C1843" s="10" t="str">
        <f t="shared" si="254"/>
        <v>UVINUL A PLUS GRANULAR</v>
      </c>
      <c r="D1843" s="10">
        <f t="shared" si="257"/>
        <v>0</v>
      </c>
      <c r="E1843" s="13" t="str">
        <f t="shared" si="258"/>
        <v>0</v>
      </c>
      <c r="F1843" s="10" t="str">
        <f t="shared" si="259"/>
        <v/>
      </c>
      <c r="G1843" s="1" t="str">
        <f t="shared" si="255"/>
        <v>110055Bodega</v>
      </c>
      <c r="H1843" s="1">
        <f t="shared" si="256"/>
        <v>0</v>
      </c>
      <c r="I1843" s="1">
        <f t="shared" si="260"/>
        <v>110055</v>
      </c>
      <c r="K1843" s="1" t="s">
        <v>835</v>
      </c>
      <c r="N1843" s="5"/>
    </row>
    <row r="1844" spans="1:15" ht="11.25" customHeight="1" x14ac:dyDescent="0.2">
      <c r="A1844" s="10" t="str">
        <f t="shared" si="252"/>
        <v>BELLCOS - BODEGA BELLCOS</v>
      </c>
      <c r="B1844" s="10">
        <f t="shared" si="253"/>
        <v>110055</v>
      </c>
      <c r="C1844" s="10" t="str">
        <f t="shared" si="254"/>
        <v>UVINUL A PLUS GRANULAR</v>
      </c>
      <c r="D1844" s="10">
        <f t="shared" si="257"/>
        <v>0</v>
      </c>
      <c r="E1844" s="13" t="str">
        <f t="shared" si="258"/>
        <v>0</v>
      </c>
      <c r="F1844" s="10" t="str">
        <f t="shared" si="259"/>
        <v/>
      </c>
      <c r="G1844" s="1" t="str">
        <f t="shared" si="255"/>
        <v>110055BELLCOS - BODEGA BELLCOS</v>
      </c>
      <c r="H1844" s="1" t="str">
        <f t="shared" si="256"/>
        <v>BELLCOS - BODEGA BELLCOS</v>
      </c>
      <c r="I1844" s="1" t="str">
        <f t="shared" si="260"/>
        <v>.</v>
      </c>
      <c r="L1844" s="1" t="s">
        <v>178</v>
      </c>
      <c r="N1844" s="5"/>
    </row>
    <row r="1845" spans="1:15" ht="11.25" customHeight="1" x14ac:dyDescent="0.2">
      <c r="A1845" s="10" t="str">
        <f t="shared" si="252"/>
        <v>BELLCOS - BODEGA BELLCOS</v>
      </c>
      <c r="B1845" s="10">
        <f t="shared" si="253"/>
        <v>110055</v>
      </c>
      <c r="C1845" s="10" t="str">
        <f t="shared" si="254"/>
        <v>UVINUL A PLUS GRANULAR</v>
      </c>
      <c r="D1845" s="10" t="str">
        <f t="shared" si="257"/>
        <v>04171518459-04</v>
      </c>
      <c r="E1845" s="13" t="str">
        <f t="shared" si="258"/>
        <v>30/4/2017</v>
      </c>
      <c r="F1845" s="10">
        <f t="shared" si="259"/>
        <v>16.25</v>
      </c>
      <c r="G1845" s="1" t="str">
        <f t="shared" si="255"/>
        <v>110055BELLCOS - BODEGA BELLCOS</v>
      </c>
      <c r="H1845" s="1">
        <f t="shared" si="256"/>
        <v>0</v>
      </c>
      <c r="I1845" s="1" t="str">
        <f t="shared" si="260"/>
        <v>.</v>
      </c>
      <c r="M1845" s="1" t="s">
        <v>838</v>
      </c>
      <c r="N1845" s="5">
        <v>42855</v>
      </c>
      <c r="O1845" s="1" t="s">
        <v>839</v>
      </c>
    </row>
    <row r="1846" spans="1:15" ht="11.25" customHeight="1" x14ac:dyDescent="0.2">
      <c r="A1846" s="10" t="str">
        <f t="shared" si="252"/>
        <v>BELLCOS - BODEGA BELLCOS</v>
      </c>
      <c r="B1846" s="10">
        <f t="shared" si="253"/>
        <v>110055</v>
      </c>
      <c r="C1846" s="10" t="str">
        <f t="shared" si="254"/>
        <v>UVINUL A PLUS GRANULAR</v>
      </c>
      <c r="D1846" s="10" t="str">
        <f t="shared" si="257"/>
        <v>12171519654-01</v>
      </c>
      <c r="E1846" s="13" t="str">
        <f t="shared" si="258"/>
        <v>30/12/2017</v>
      </c>
      <c r="F1846" s="10">
        <f t="shared" si="259"/>
        <v>22.05</v>
      </c>
      <c r="G1846" s="1" t="str">
        <f t="shared" si="255"/>
        <v>110055BELLCOS - BODEGA BELLCOS</v>
      </c>
      <c r="H1846" s="1">
        <f t="shared" si="256"/>
        <v>0</v>
      </c>
      <c r="I1846" s="1" t="str">
        <f t="shared" si="260"/>
        <v>.</v>
      </c>
      <c r="M1846" s="1" t="s">
        <v>840</v>
      </c>
      <c r="N1846" s="5">
        <v>43099</v>
      </c>
      <c r="O1846" s="1" t="s">
        <v>841</v>
      </c>
    </row>
    <row r="1847" spans="1:15" ht="11.25" customHeight="1" x14ac:dyDescent="0.2">
      <c r="A1847" s="10" t="str">
        <f t="shared" si="252"/>
        <v>BELLCOS - BODEGA BELLCOS</v>
      </c>
      <c r="B1847" s="10">
        <f t="shared" si="253"/>
        <v>110056</v>
      </c>
      <c r="C1847" s="10" t="str">
        <f t="shared" si="254"/>
        <v>DC HIP EMULSION</v>
      </c>
      <c r="D1847" s="10">
        <f t="shared" si="257"/>
        <v>0</v>
      </c>
      <c r="E1847" s="13" t="str">
        <f t="shared" si="258"/>
        <v>0</v>
      </c>
      <c r="F1847" s="10" t="str">
        <f t="shared" si="259"/>
        <v/>
      </c>
      <c r="G1847" s="1" t="str">
        <f t="shared" si="255"/>
        <v>110056BELLCOS - BODEGA BELLCOS</v>
      </c>
      <c r="H1847" s="1">
        <f t="shared" si="256"/>
        <v>0</v>
      </c>
      <c r="I1847" s="1">
        <f t="shared" si="260"/>
        <v>110056</v>
      </c>
      <c r="K1847" s="1" t="s">
        <v>842</v>
      </c>
      <c r="N1847" s="5"/>
    </row>
    <row r="1848" spans="1:15" ht="11.25" customHeight="1" x14ac:dyDescent="0.2">
      <c r="A1848" s="10" t="str">
        <f t="shared" si="252"/>
        <v>BELLCOS - BODEGA BELLCOS</v>
      </c>
      <c r="B1848" s="10">
        <f t="shared" si="253"/>
        <v>110056</v>
      </c>
      <c r="C1848" s="10" t="str">
        <f t="shared" si="254"/>
        <v>DC HIP EMULSION</v>
      </c>
      <c r="D1848" s="10">
        <f t="shared" si="257"/>
        <v>0</v>
      </c>
      <c r="E1848" s="13" t="str">
        <f t="shared" si="258"/>
        <v>0</v>
      </c>
      <c r="F1848" s="10" t="str">
        <f t="shared" si="259"/>
        <v/>
      </c>
      <c r="G1848" s="1" t="str">
        <f t="shared" si="255"/>
        <v>110056BELLCOS - BODEGA BELLCOS</v>
      </c>
      <c r="H1848" s="1" t="str">
        <f t="shared" si="256"/>
        <v>BELLCOS - BODEGA BELLCOS</v>
      </c>
      <c r="I1848" s="1" t="str">
        <f t="shared" si="260"/>
        <v>.</v>
      </c>
      <c r="L1848" s="1" t="s">
        <v>178</v>
      </c>
      <c r="N1848" s="5"/>
    </row>
    <row r="1849" spans="1:15" ht="11.25" customHeight="1" x14ac:dyDescent="0.2">
      <c r="A1849" s="10" t="str">
        <f t="shared" si="252"/>
        <v>BELLCOS - BODEGA BELLCOS</v>
      </c>
      <c r="B1849" s="10">
        <f t="shared" si="253"/>
        <v>110056</v>
      </c>
      <c r="C1849" s="10" t="str">
        <f t="shared" si="254"/>
        <v>DC HIP EMULSION</v>
      </c>
      <c r="D1849" s="10" t="str">
        <f t="shared" si="257"/>
        <v>02181622307-01</v>
      </c>
      <c r="E1849" s="13" t="str">
        <f t="shared" si="258"/>
        <v>28/2/2018</v>
      </c>
      <c r="F1849" s="10">
        <f t="shared" si="259"/>
        <v>18</v>
      </c>
      <c r="G1849" s="1" t="str">
        <f t="shared" si="255"/>
        <v>110056BELLCOS - BODEGA BELLCOS</v>
      </c>
      <c r="H1849" s="1">
        <f t="shared" si="256"/>
        <v>0</v>
      </c>
      <c r="I1849" s="1" t="str">
        <f t="shared" si="260"/>
        <v>.</v>
      </c>
      <c r="M1849" s="1" t="s">
        <v>843</v>
      </c>
      <c r="N1849" s="5">
        <v>43159</v>
      </c>
      <c r="O1849" s="1" t="s">
        <v>844</v>
      </c>
    </row>
    <row r="1850" spans="1:15" ht="11.25" customHeight="1" x14ac:dyDescent="0.2">
      <c r="A1850" s="10" t="str">
        <f t="shared" si="252"/>
        <v>BELLCOS - BODEGA BELLCOS</v>
      </c>
      <c r="B1850" s="10">
        <f t="shared" si="253"/>
        <v>110056</v>
      </c>
      <c r="C1850" s="10" t="str">
        <f t="shared" si="254"/>
        <v>DC HIP EMULSION</v>
      </c>
      <c r="D1850" s="10" t="str">
        <f t="shared" si="257"/>
        <v>031410236-06</v>
      </c>
      <c r="E1850" s="13" t="str">
        <f t="shared" si="258"/>
        <v>30/10/2017</v>
      </c>
      <c r="F1850" s="10">
        <f t="shared" si="259"/>
        <v>3</v>
      </c>
      <c r="G1850" s="1" t="str">
        <f t="shared" si="255"/>
        <v>110056BELLCOS - BODEGA BELLCOS</v>
      </c>
      <c r="H1850" s="1">
        <f t="shared" si="256"/>
        <v>0</v>
      </c>
      <c r="I1850" s="1" t="str">
        <f t="shared" si="260"/>
        <v>.</v>
      </c>
      <c r="M1850" s="1" t="s">
        <v>845</v>
      </c>
      <c r="N1850" s="5">
        <v>43038</v>
      </c>
      <c r="O1850" s="1" t="s">
        <v>767</v>
      </c>
    </row>
    <row r="1851" spans="1:15" ht="11.25" customHeight="1" x14ac:dyDescent="0.2">
      <c r="A1851" s="10" t="str">
        <f t="shared" si="252"/>
        <v>BELLCOS - BODEGA BELLCOS</v>
      </c>
      <c r="B1851" s="10">
        <f t="shared" si="253"/>
        <v>110056</v>
      </c>
      <c r="C1851" s="10" t="str">
        <f t="shared" si="254"/>
        <v>DC HIP EMULSION</v>
      </c>
      <c r="D1851" s="10" t="str">
        <f t="shared" si="257"/>
        <v>11171621045-01</v>
      </c>
      <c r="E1851" s="13" t="str">
        <f t="shared" si="258"/>
        <v>30/11/2017</v>
      </c>
      <c r="F1851" s="10">
        <f t="shared" si="259"/>
        <v>18</v>
      </c>
      <c r="G1851" s="1" t="str">
        <f t="shared" si="255"/>
        <v>110056BELLCOS - BODEGA BELLCOS</v>
      </c>
      <c r="H1851" s="1">
        <f t="shared" si="256"/>
        <v>0</v>
      </c>
      <c r="I1851" s="1" t="str">
        <f t="shared" si="260"/>
        <v>.</v>
      </c>
      <c r="M1851" s="1" t="s">
        <v>846</v>
      </c>
      <c r="N1851" s="5">
        <v>43069</v>
      </c>
      <c r="O1851" s="1" t="s">
        <v>844</v>
      </c>
    </row>
    <row r="1852" spans="1:15" ht="11.25" customHeight="1" x14ac:dyDescent="0.2">
      <c r="A1852" s="10" t="str">
        <f t="shared" si="252"/>
        <v>BELLCOS - BODEGA BELLCOS</v>
      </c>
      <c r="B1852" s="10">
        <f t="shared" si="253"/>
        <v>110057</v>
      </c>
      <c r="C1852" s="10" t="str">
        <f t="shared" si="254"/>
        <v>PROPILENGLICOL</v>
      </c>
      <c r="D1852" s="10">
        <f t="shared" si="257"/>
        <v>0</v>
      </c>
      <c r="E1852" s="13" t="str">
        <f t="shared" si="258"/>
        <v>0</v>
      </c>
      <c r="F1852" s="10" t="str">
        <f t="shared" si="259"/>
        <v/>
      </c>
      <c r="G1852" s="1" t="str">
        <f t="shared" si="255"/>
        <v>110057BELLCOS - BODEGA BELLCOS</v>
      </c>
      <c r="H1852" s="1">
        <f t="shared" si="256"/>
        <v>0</v>
      </c>
      <c r="I1852" s="1">
        <f t="shared" si="260"/>
        <v>110057</v>
      </c>
      <c r="K1852" s="1" t="s">
        <v>847</v>
      </c>
      <c r="N1852" s="5"/>
    </row>
    <row r="1853" spans="1:15" ht="11.25" customHeight="1" x14ac:dyDescent="0.2">
      <c r="A1853" s="10" t="str">
        <f t="shared" si="252"/>
        <v>BELLCOS - BODEGA BELLCOS</v>
      </c>
      <c r="B1853" s="10">
        <f t="shared" si="253"/>
        <v>110057</v>
      </c>
      <c r="C1853" s="10" t="str">
        <f t="shared" si="254"/>
        <v>PROPILENGLICOL</v>
      </c>
      <c r="D1853" s="10">
        <f t="shared" si="257"/>
        <v>0</v>
      </c>
      <c r="E1853" s="13" t="str">
        <f t="shared" si="258"/>
        <v>0</v>
      </c>
      <c r="F1853" s="10" t="str">
        <f t="shared" si="259"/>
        <v/>
      </c>
      <c r="G1853" s="1" t="str">
        <f t="shared" si="255"/>
        <v>110057BELLCOS - BODEGA BELLCOS</v>
      </c>
      <c r="H1853" s="1" t="str">
        <f t="shared" si="256"/>
        <v>BELLCOS - BODEGA BELLCOS</v>
      </c>
      <c r="I1853" s="1" t="str">
        <f t="shared" si="260"/>
        <v>.</v>
      </c>
      <c r="L1853" s="1" t="s">
        <v>178</v>
      </c>
      <c r="N1853" s="5"/>
    </row>
    <row r="1854" spans="1:15" ht="11.25" customHeight="1" x14ac:dyDescent="0.2">
      <c r="A1854" s="10" t="str">
        <f t="shared" si="252"/>
        <v>BELLCOS - BODEGA BELLCOS</v>
      </c>
      <c r="B1854" s="10">
        <f t="shared" si="253"/>
        <v>110057</v>
      </c>
      <c r="C1854" s="10" t="str">
        <f t="shared" si="254"/>
        <v>PROPILENGLICOL</v>
      </c>
      <c r="D1854" s="10" t="str">
        <f t="shared" si="257"/>
        <v>01181620321-01</v>
      </c>
      <c r="E1854" s="13" t="str">
        <f t="shared" si="258"/>
        <v>30/1/2018</v>
      </c>
      <c r="F1854" s="10">
        <f t="shared" si="259"/>
        <v>40</v>
      </c>
      <c r="G1854" s="1" t="str">
        <f t="shared" si="255"/>
        <v>110057BELLCOS - BODEGA BELLCOS</v>
      </c>
      <c r="H1854" s="1">
        <f t="shared" si="256"/>
        <v>0</v>
      </c>
      <c r="I1854" s="1" t="str">
        <f t="shared" si="260"/>
        <v>.</v>
      </c>
      <c r="M1854" s="1" t="s">
        <v>848</v>
      </c>
      <c r="N1854" s="5">
        <v>43130</v>
      </c>
      <c r="O1854" s="1" t="s">
        <v>628</v>
      </c>
    </row>
    <row r="1855" spans="1:15" ht="11.25" customHeight="1" x14ac:dyDescent="0.2">
      <c r="A1855" s="10" t="str">
        <f t="shared" si="252"/>
        <v>BELLCOS - BODEGA BELLCOS</v>
      </c>
      <c r="B1855" s="10">
        <f t="shared" si="253"/>
        <v>110057</v>
      </c>
      <c r="C1855" s="10" t="str">
        <f t="shared" si="254"/>
        <v>PROPILENGLICOL</v>
      </c>
      <c r="D1855" s="10" t="str">
        <f t="shared" si="257"/>
        <v>041712231-02</v>
      </c>
      <c r="E1855" s="13" t="str">
        <f t="shared" si="258"/>
        <v>30/4/2017</v>
      </c>
      <c r="F1855" s="10">
        <f t="shared" si="259"/>
        <v>43.4</v>
      </c>
      <c r="G1855" s="1" t="str">
        <f t="shared" si="255"/>
        <v>110057BELLCOS - BODEGA BELLCOS</v>
      </c>
      <c r="H1855" s="1">
        <f t="shared" si="256"/>
        <v>0</v>
      </c>
      <c r="I1855" s="1" t="str">
        <f t="shared" si="260"/>
        <v>.</v>
      </c>
      <c r="M1855" s="1" t="s">
        <v>849</v>
      </c>
      <c r="N1855" s="5">
        <v>42855</v>
      </c>
      <c r="O1855" s="1" t="s">
        <v>850</v>
      </c>
    </row>
    <row r="1856" spans="1:15" ht="11.25" customHeight="1" x14ac:dyDescent="0.2">
      <c r="A1856" s="10" t="str">
        <f t="shared" si="252"/>
        <v>BELLCOS - BODEGA BELLCOS</v>
      </c>
      <c r="B1856" s="10">
        <f t="shared" si="253"/>
        <v>110057</v>
      </c>
      <c r="C1856" s="10" t="str">
        <f t="shared" si="254"/>
        <v>PROPILENGLICOL</v>
      </c>
      <c r="D1856" s="10" t="str">
        <f t="shared" si="257"/>
        <v>04177481-01</v>
      </c>
      <c r="E1856" s="13" t="str">
        <f t="shared" si="258"/>
        <v>1/4/2017</v>
      </c>
      <c r="F1856" s="10">
        <f t="shared" si="259"/>
        <v>192.5</v>
      </c>
      <c r="G1856" s="1" t="str">
        <f t="shared" si="255"/>
        <v>110057BELLCOS - BODEGA BELLCOS</v>
      </c>
      <c r="H1856" s="1">
        <f t="shared" si="256"/>
        <v>0</v>
      </c>
      <c r="I1856" s="1" t="str">
        <f t="shared" si="260"/>
        <v>.</v>
      </c>
      <c r="M1856" s="1" t="s">
        <v>851</v>
      </c>
      <c r="N1856" s="5">
        <v>42826</v>
      </c>
      <c r="O1856" s="1" t="s">
        <v>852</v>
      </c>
    </row>
    <row r="1857" spans="1:15" ht="11.25" customHeight="1" x14ac:dyDescent="0.2">
      <c r="A1857" s="10" t="str">
        <f t="shared" si="252"/>
        <v>BELLCOS - BODEGA BELLCOS</v>
      </c>
      <c r="B1857" s="10">
        <f t="shared" si="253"/>
        <v>110058</v>
      </c>
      <c r="C1857" s="10" t="str">
        <f t="shared" si="254"/>
        <v>EUMULGIN B2</v>
      </c>
      <c r="D1857" s="10">
        <f t="shared" si="257"/>
        <v>0</v>
      </c>
      <c r="E1857" s="13" t="str">
        <f t="shared" si="258"/>
        <v>0</v>
      </c>
      <c r="F1857" s="10" t="str">
        <f t="shared" si="259"/>
        <v/>
      </c>
      <c r="G1857" s="1" t="str">
        <f t="shared" si="255"/>
        <v>110058BELLCOS - BODEGA BELLCOS</v>
      </c>
      <c r="H1857" s="1">
        <f t="shared" si="256"/>
        <v>0</v>
      </c>
      <c r="I1857" s="1">
        <f t="shared" si="260"/>
        <v>110058</v>
      </c>
      <c r="K1857" s="1" t="s">
        <v>853</v>
      </c>
      <c r="N1857" s="5"/>
    </row>
    <row r="1858" spans="1:15" ht="11.25" customHeight="1" x14ac:dyDescent="0.2">
      <c r="A1858" s="10" t="str">
        <f t="shared" si="252"/>
        <v>BELLCOS - BODEGA BELLCOS</v>
      </c>
      <c r="B1858" s="10">
        <f t="shared" si="253"/>
        <v>110058</v>
      </c>
      <c r="C1858" s="10" t="str">
        <f t="shared" si="254"/>
        <v>EUMULGIN B2</v>
      </c>
      <c r="D1858" s="10">
        <f t="shared" si="257"/>
        <v>0</v>
      </c>
      <c r="E1858" s="13" t="str">
        <f t="shared" si="258"/>
        <v>0</v>
      </c>
      <c r="F1858" s="10" t="str">
        <f t="shared" si="259"/>
        <v/>
      </c>
      <c r="G1858" s="1" t="str">
        <f t="shared" si="255"/>
        <v>110058BELLCOS - BODEGA BELLCOS</v>
      </c>
      <c r="H1858" s="1" t="str">
        <f t="shared" si="256"/>
        <v>BELLCOS - BODEGA BELLCOS</v>
      </c>
      <c r="I1858" s="1" t="str">
        <f t="shared" si="260"/>
        <v>.</v>
      </c>
      <c r="L1858" s="1" t="s">
        <v>178</v>
      </c>
      <c r="N1858" s="5"/>
    </row>
    <row r="1859" spans="1:15" ht="11.25" customHeight="1" x14ac:dyDescent="0.2">
      <c r="A1859" s="10" t="str">
        <f t="shared" si="252"/>
        <v>BELLCOS - BODEGA BELLCOS</v>
      </c>
      <c r="B1859" s="10">
        <f t="shared" si="253"/>
        <v>110058</v>
      </c>
      <c r="C1859" s="10" t="str">
        <f t="shared" si="254"/>
        <v>EUMULGIN B2</v>
      </c>
      <c r="D1859" s="10" t="str">
        <f t="shared" si="257"/>
        <v>04177662-02</v>
      </c>
      <c r="E1859" s="13" t="str">
        <f t="shared" si="258"/>
        <v>30/4/2017</v>
      </c>
      <c r="F1859" s="10">
        <f t="shared" si="259"/>
        <v>21.55</v>
      </c>
      <c r="G1859" s="1" t="str">
        <f t="shared" si="255"/>
        <v>110058BELLCOS - BODEGA BELLCOS</v>
      </c>
      <c r="H1859" s="1">
        <f t="shared" si="256"/>
        <v>0</v>
      </c>
      <c r="I1859" s="1" t="str">
        <f t="shared" si="260"/>
        <v>.</v>
      </c>
      <c r="M1859" s="1" t="s">
        <v>854</v>
      </c>
      <c r="N1859" s="5">
        <v>42855</v>
      </c>
      <c r="O1859" s="1" t="s">
        <v>855</v>
      </c>
    </row>
    <row r="1860" spans="1:15" ht="11.25" customHeight="1" x14ac:dyDescent="0.2">
      <c r="A1860" s="10" t="str">
        <f t="shared" si="252"/>
        <v>BELLCOS - BODEGA BELLCOS</v>
      </c>
      <c r="B1860" s="10">
        <f t="shared" si="253"/>
        <v>110059</v>
      </c>
      <c r="C1860" s="10" t="str">
        <f t="shared" si="254"/>
        <v>PERFUME BEBE</v>
      </c>
      <c r="D1860" s="10">
        <f t="shared" si="257"/>
        <v>0</v>
      </c>
      <c r="E1860" s="13" t="str">
        <f t="shared" si="258"/>
        <v>0</v>
      </c>
      <c r="F1860" s="10" t="str">
        <f t="shared" si="259"/>
        <v/>
      </c>
      <c r="G1860" s="1" t="str">
        <f t="shared" si="255"/>
        <v>110059BELLCOS - BODEGA BELLCOS</v>
      </c>
      <c r="H1860" s="1">
        <f t="shared" si="256"/>
        <v>0</v>
      </c>
      <c r="I1860" s="1">
        <f t="shared" si="260"/>
        <v>110059</v>
      </c>
      <c r="K1860" s="1" t="s">
        <v>856</v>
      </c>
      <c r="N1860" s="5"/>
    </row>
    <row r="1861" spans="1:15" ht="11.25" customHeight="1" x14ac:dyDescent="0.2">
      <c r="A1861" s="10" t="str">
        <f t="shared" si="252"/>
        <v>BELLCOS - BODEGA BELLCOS</v>
      </c>
      <c r="B1861" s="10">
        <f t="shared" si="253"/>
        <v>110059</v>
      </c>
      <c r="C1861" s="10" t="str">
        <f t="shared" si="254"/>
        <v>PERFUME BEBE</v>
      </c>
      <c r="D1861" s="10">
        <f t="shared" si="257"/>
        <v>0</v>
      </c>
      <c r="E1861" s="13" t="str">
        <f t="shared" si="258"/>
        <v>0</v>
      </c>
      <c r="F1861" s="10" t="str">
        <f t="shared" si="259"/>
        <v/>
      </c>
      <c r="G1861" s="1" t="str">
        <f t="shared" si="255"/>
        <v>110059BELLCOS - BODEGA BELLCOS</v>
      </c>
      <c r="H1861" s="1" t="str">
        <f t="shared" si="256"/>
        <v>BELLCOS - BODEGA BELLCOS</v>
      </c>
      <c r="I1861" s="1" t="str">
        <f t="shared" si="260"/>
        <v>.</v>
      </c>
      <c r="L1861" s="1" t="s">
        <v>178</v>
      </c>
      <c r="N1861" s="5"/>
    </row>
    <row r="1862" spans="1:15" ht="11.25" customHeight="1" x14ac:dyDescent="0.2">
      <c r="A1862" s="10" t="str">
        <f t="shared" si="252"/>
        <v>BELLCOS - BODEGA BELLCOS</v>
      </c>
      <c r="B1862" s="10">
        <f t="shared" si="253"/>
        <v>110059</v>
      </c>
      <c r="C1862" s="10" t="str">
        <f t="shared" si="254"/>
        <v>PERFUME BEBE</v>
      </c>
      <c r="D1862" s="10" t="str">
        <f t="shared" si="257"/>
        <v>02181620931-01</v>
      </c>
      <c r="E1862" s="13" t="str">
        <f t="shared" si="258"/>
        <v>28/2/2018</v>
      </c>
      <c r="F1862" s="10">
        <f t="shared" si="259"/>
        <v>1.3</v>
      </c>
      <c r="G1862" s="1" t="str">
        <f t="shared" si="255"/>
        <v>110059BELLCOS - BODEGA BELLCOS</v>
      </c>
      <c r="H1862" s="1">
        <f t="shared" si="256"/>
        <v>0</v>
      </c>
      <c r="I1862" s="1" t="str">
        <f t="shared" si="260"/>
        <v>.</v>
      </c>
      <c r="M1862" s="1" t="s">
        <v>857</v>
      </c>
      <c r="N1862" s="5">
        <v>43159</v>
      </c>
      <c r="O1862" s="1" t="s">
        <v>858</v>
      </c>
    </row>
    <row r="1863" spans="1:15" ht="11.25" customHeight="1" x14ac:dyDescent="0.2">
      <c r="A1863" s="10" t="str">
        <f t="shared" si="252"/>
        <v>BELLCOS - BODEGA BELLCOS</v>
      </c>
      <c r="B1863" s="10">
        <f t="shared" si="253"/>
        <v>110059</v>
      </c>
      <c r="C1863" s="10" t="str">
        <f t="shared" si="254"/>
        <v>PERFUME BEBE</v>
      </c>
      <c r="D1863" s="10" t="str">
        <f t="shared" si="257"/>
        <v>06181622180-01</v>
      </c>
      <c r="E1863" s="13" t="str">
        <f t="shared" si="258"/>
        <v>30/6/2018</v>
      </c>
      <c r="F1863" s="10">
        <f t="shared" si="259"/>
        <v>5</v>
      </c>
      <c r="G1863" s="1" t="str">
        <f t="shared" si="255"/>
        <v>110059BELLCOS - BODEGA BELLCOS</v>
      </c>
      <c r="H1863" s="1">
        <f t="shared" si="256"/>
        <v>0</v>
      </c>
      <c r="I1863" s="1" t="str">
        <f t="shared" si="260"/>
        <v>.</v>
      </c>
      <c r="M1863" s="1" t="s">
        <v>859</v>
      </c>
      <c r="N1863" s="5">
        <v>43281</v>
      </c>
      <c r="O1863" s="1" t="s">
        <v>792</v>
      </c>
    </row>
    <row r="1864" spans="1:15" ht="11.25" customHeight="1" x14ac:dyDescent="0.2">
      <c r="A1864" s="10" t="str">
        <f t="shared" ref="A1864:A1927" si="261">IF(H1864=0,A1863,H1864)</f>
        <v>BELLCOS - BODEGA BELLCOS</v>
      </c>
      <c r="B1864" s="10">
        <f t="shared" ref="B1864:B1927" si="262">IF(I1864=".",B1863,I1864)</f>
        <v>110059</v>
      </c>
      <c r="C1864" s="10" t="str">
        <f t="shared" ref="C1864:C1927" si="263">UPPER(IF(I1864=".",C1863,MID(K1864,13,80)))</f>
        <v>PERFUME BEBE</v>
      </c>
      <c r="D1864" s="10" t="str">
        <f t="shared" si="257"/>
        <v>07181722320-01</v>
      </c>
      <c r="E1864" s="13" t="str">
        <f t="shared" si="258"/>
        <v>30/7/2018</v>
      </c>
      <c r="F1864" s="10">
        <f t="shared" si="259"/>
        <v>10</v>
      </c>
      <c r="G1864" s="1" t="str">
        <f t="shared" ref="G1864:G1927" si="264">+B1864&amp;A1864</f>
        <v>110059BELLCOS - BODEGA BELLCOS</v>
      </c>
      <c r="H1864" s="1">
        <f t="shared" ref="H1864:H1927" si="265">+L1864</f>
        <v>0</v>
      </c>
      <c r="I1864" s="1" t="str">
        <f t="shared" si="260"/>
        <v>.</v>
      </c>
      <c r="M1864" s="1" t="s">
        <v>860</v>
      </c>
      <c r="N1864" s="5">
        <v>43311</v>
      </c>
      <c r="O1864" s="1" t="s">
        <v>643</v>
      </c>
    </row>
    <row r="1865" spans="1:15" ht="11.25" customHeight="1" x14ac:dyDescent="0.2">
      <c r="A1865" s="10" t="str">
        <f t="shared" si="261"/>
        <v>BELLCOS - BODEGA BELLCOS</v>
      </c>
      <c r="B1865" s="10">
        <f t="shared" si="262"/>
        <v>110060</v>
      </c>
      <c r="C1865" s="10" t="str">
        <f t="shared" si="263"/>
        <v>CERAMIDYL OMEGA</v>
      </c>
      <c r="D1865" s="10">
        <f t="shared" ref="D1865:D1928" si="266">IF(IFERROR(+M1865,"")&lt;&gt;"    0/1/1900",IFERROR(+M1865,""),0)</f>
        <v>0</v>
      </c>
      <c r="E1865" s="13" t="str">
        <f t="shared" ref="E1865:E1928" si="267">IF(IFERROR(DAY(N1865)&amp;"/"&amp;MONTH(N1865)&amp;"/"&amp;YEAR(N1865),"")="0/1/1900","0",IFERROR(DAY(N1865)&amp;"/"&amp;MONTH(N1865)&amp;"/"&amp;YEAR(N1865),""))</f>
        <v>0</v>
      </c>
      <c r="F1865" s="10" t="str">
        <f t="shared" ref="F1865:F1928" si="268">IFERROR(IF($A$2&lt;N1865,VALUE(MID(O1865,1,LEN(O1865)-3)),""),"")</f>
        <v/>
      </c>
      <c r="G1865" s="1" t="str">
        <f t="shared" si="264"/>
        <v>110060BELLCOS - BODEGA BELLCOS</v>
      </c>
      <c r="H1865" s="1">
        <f t="shared" si="265"/>
        <v>0</v>
      </c>
      <c r="I1865" s="1">
        <f t="shared" ref="I1865:I1928" si="269">IFERROR(VALUE(MID(K1865,4,6)),".")</f>
        <v>110060</v>
      </c>
      <c r="K1865" s="1" t="s">
        <v>861</v>
      </c>
      <c r="N1865" s="5"/>
    </row>
    <row r="1866" spans="1:15" ht="11.25" customHeight="1" x14ac:dyDescent="0.2">
      <c r="A1866" s="10" t="str">
        <f t="shared" si="261"/>
        <v>BELLCOS - BODEGA BELLCOS</v>
      </c>
      <c r="B1866" s="10">
        <f t="shared" si="262"/>
        <v>110060</v>
      </c>
      <c r="C1866" s="10" t="str">
        <f t="shared" si="263"/>
        <v>CERAMIDYL OMEGA</v>
      </c>
      <c r="D1866" s="10">
        <f t="shared" si="266"/>
        <v>0</v>
      </c>
      <c r="E1866" s="13" t="str">
        <f t="shared" si="267"/>
        <v>0</v>
      </c>
      <c r="F1866" s="10" t="str">
        <f t="shared" si="268"/>
        <v/>
      </c>
      <c r="G1866" s="1" t="str">
        <f t="shared" si="264"/>
        <v>110060BELLCOS - BODEGA BELLCOS</v>
      </c>
      <c r="H1866" s="1" t="str">
        <f t="shared" si="265"/>
        <v>BELLCOS - BODEGA BELLCOS</v>
      </c>
      <c r="I1866" s="1" t="str">
        <f t="shared" si="269"/>
        <v>.</v>
      </c>
      <c r="L1866" s="1" t="s">
        <v>178</v>
      </c>
      <c r="N1866" s="5"/>
    </row>
    <row r="1867" spans="1:15" ht="11.25" customHeight="1" x14ac:dyDescent="0.2">
      <c r="A1867" s="10" t="str">
        <f t="shared" si="261"/>
        <v>BELLCOS - BODEGA BELLCOS</v>
      </c>
      <c r="B1867" s="10">
        <f t="shared" si="262"/>
        <v>110060</v>
      </c>
      <c r="C1867" s="10" t="str">
        <f t="shared" si="263"/>
        <v>CERAMIDYL OMEGA</v>
      </c>
      <c r="D1867" s="10" t="str">
        <f t="shared" si="266"/>
        <v>071712993-01</v>
      </c>
      <c r="E1867" s="13" t="str">
        <f t="shared" si="267"/>
        <v>30/7/2017</v>
      </c>
      <c r="F1867" s="10">
        <f t="shared" si="268"/>
        <v>4.5999999999999996</v>
      </c>
      <c r="G1867" s="1" t="str">
        <f t="shared" si="264"/>
        <v>110060BELLCOS - BODEGA BELLCOS</v>
      </c>
      <c r="H1867" s="1">
        <f t="shared" si="265"/>
        <v>0</v>
      </c>
      <c r="I1867" s="1" t="str">
        <f t="shared" si="269"/>
        <v>.</v>
      </c>
      <c r="M1867" s="1" t="s">
        <v>862</v>
      </c>
      <c r="N1867" s="5">
        <v>42946</v>
      </c>
      <c r="O1867" s="1" t="s">
        <v>863</v>
      </c>
    </row>
    <row r="1868" spans="1:15" ht="11.25" customHeight="1" x14ac:dyDescent="0.2">
      <c r="A1868" s="10" t="str">
        <f t="shared" si="261"/>
        <v>BELLCOS - BODEGA BELLCOS</v>
      </c>
      <c r="B1868" s="10">
        <f t="shared" si="262"/>
        <v>110060</v>
      </c>
      <c r="C1868" s="10" t="str">
        <f t="shared" si="263"/>
        <v>CERAMIDYL OMEGA</v>
      </c>
      <c r="D1868" s="10" t="str">
        <f t="shared" si="266"/>
        <v>10237-03</v>
      </c>
      <c r="E1868" s="13" t="str">
        <f t="shared" si="267"/>
        <v>1/9/2014</v>
      </c>
      <c r="F1868" s="10">
        <f t="shared" si="268"/>
        <v>29.48</v>
      </c>
      <c r="G1868" s="1" t="str">
        <f t="shared" si="264"/>
        <v>110060BELLCOS - BODEGA BELLCOS</v>
      </c>
      <c r="H1868" s="1">
        <f t="shared" si="265"/>
        <v>0</v>
      </c>
      <c r="I1868" s="1" t="str">
        <f t="shared" si="269"/>
        <v>.</v>
      </c>
      <c r="M1868" s="1" t="s">
        <v>864</v>
      </c>
      <c r="N1868" s="5">
        <v>41883</v>
      </c>
      <c r="O1868" s="1" t="s">
        <v>865</v>
      </c>
    </row>
    <row r="1869" spans="1:15" ht="11.25" customHeight="1" x14ac:dyDescent="0.2">
      <c r="A1869" s="10" t="str">
        <f t="shared" si="261"/>
        <v>BELLCOS - BODEGA BELLCOS</v>
      </c>
      <c r="B1869" s="10">
        <f t="shared" si="262"/>
        <v>110061</v>
      </c>
      <c r="C1869" s="10" t="str">
        <f t="shared" si="263"/>
        <v>EDTA</v>
      </c>
      <c r="D1869" s="10">
        <f t="shared" si="266"/>
        <v>0</v>
      </c>
      <c r="E1869" s="13" t="str">
        <f t="shared" si="267"/>
        <v>0</v>
      </c>
      <c r="F1869" s="10" t="str">
        <f t="shared" si="268"/>
        <v/>
      </c>
      <c r="G1869" s="1" t="str">
        <f t="shared" si="264"/>
        <v>110061BELLCOS - BODEGA BELLCOS</v>
      </c>
      <c r="H1869" s="1">
        <f t="shared" si="265"/>
        <v>0</v>
      </c>
      <c r="I1869" s="1">
        <f t="shared" si="269"/>
        <v>110061</v>
      </c>
      <c r="K1869" s="1" t="s">
        <v>866</v>
      </c>
      <c r="N1869" s="5"/>
    </row>
    <row r="1870" spans="1:15" ht="11.25" customHeight="1" x14ac:dyDescent="0.2">
      <c r="A1870" s="10" t="str">
        <f t="shared" si="261"/>
        <v>BELLCOS - BODEGA BELLCOS</v>
      </c>
      <c r="B1870" s="10">
        <f t="shared" si="262"/>
        <v>110061</v>
      </c>
      <c r="C1870" s="10" t="str">
        <f t="shared" si="263"/>
        <v>EDTA</v>
      </c>
      <c r="D1870" s="10">
        <f t="shared" si="266"/>
        <v>0</v>
      </c>
      <c r="E1870" s="13" t="str">
        <f t="shared" si="267"/>
        <v>0</v>
      </c>
      <c r="F1870" s="10" t="str">
        <f t="shared" si="268"/>
        <v/>
      </c>
      <c r="G1870" s="1" t="str">
        <f t="shared" si="264"/>
        <v>110061BELLCOS - BODEGA BELLCOS</v>
      </c>
      <c r="H1870" s="1" t="str">
        <f t="shared" si="265"/>
        <v>BELLCOS - BODEGA BELLCOS</v>
      </c>
      <c r="I1870" s="1" t="str">
        <f t="shared" si="269"/>
        <v>.</v>
      </c>
      <c r="L1870" s="1" t="s">
        <v>178</v>
      </c>
      <c r="N1870" s="5"/>
    </row>
    <row r="1871" spans="1:15" ht="11.25" customHeight="1" x14ac:dyDescent="0.2">
      <c r="A1871" s="10" t="str">
        <f t="shared" si="261"/>
        <v>BELLCOS - BODEGA BELLCOS</v>
      </c>
      <c r="B1871" s="10">
        <f t="shared" si="262"/>
        <v>110061</v>
      </c>
      <c r="C1871" s="10" t="str">
        <f t="shared" si="263"/>
        <v>EDTA</v>
      </c>
      <c r="D1871" s="10" t="str">
        <f t="shared" si="266"/>
        <v>10317-02</v>
      </c>
      <c r="E1871" s="13" t="str">
        <f t="shared" si="267"/>
        <v>30/6/2016</v>
      </c>
      <c r="F1871" s="10">
        <f t="shared" si="268"/>
        <v>23.55</v>
      </c>
      <c r="G1871" s="1" t="str">
        <f t="shared" si="264"/>
        <v>110061BELLCOS - BODEGA BELLCOS</v>
      </c>
      <c r="H1871" s="1">
        <f t="shared" si="265"/>
        <v>0</v>
      </c>
      <c r="I1871" s="1" t="str">
        <f t="shared" si="269"/>
        <v>.</v>
      </c>
      <c r="M1871" s="1" t="s">
        <v>867</v>
      </c>
      <c r="N1871" s="5">
        <v>42551</v>
      </c>
      <c r="O1871" s="1" t="s">
        <v>729</v>
      </c>
    </row>
    <row r="1872" spans="1:15" ht="11.25" customHeight="1" x14ac:dyDescent="0.2">
      <c r="A1872" s="10" t="str">
        <f t="shared" si="261"/>
        <v>BELLCOS - BODEGA BELLCOS</v>
      </c>
      <c r="B1872" s="10">
        <f t="shared" si="262"/>
        <v>110062</v>
      </c>
      <c r="C1872" s="10" t="str">
        <f t="shared" si="263"/>
        <v>LUBRAGEL</v>
      </c>
      <c r="D1872" s="10">
        <f t="shared" si="266"/>
        <v>0</v>
      </c>
      <c r="E1872" s="13" t="str">
        <f t="shared" si="267"/>
        <v>0</v>
      </c>
      <c r="F1872" s="10" t="str">
        <f t="shared" si="268"/>
        <v/>
      </c>
      <c r="G1872" s="1" t="str">
        <f t="shared" si="264"/>
        <v>110062BELLCOS - BODEGA BELLCOS</v>
      </c>
      <c r="H1872" s="1">
        <f t="shared" si="265"/>
        <v>0</v>
      </c>
      <c r="I1872" s="1">
        <f t="shared" si="269"/>
        <v>110062</v>
      </c>
      <c r="K1872" s="1" t="s">
        <v>868</v>
      </c>
      <c r="N1872" s="5"/>
    </row>
    <row r="1873" spans="1:15" ht="11.25" customHeight="1" x14ac:dyDescent="0.2">
      <c r="A1873" s="10" t="str">
        <f t="shared" si="261"/>
        <v>BELLCOS - BODEGA BELLCOS</v>
      </c>
      <c r="B1873" s="10">
        <f t="shared" si="262"/>
        <v>110062</v>
      </c>
      <c r="C1873" s="10" t="str">
        <f t="shared" si="263"/>
        <v>LUBRAGEL</v>
      </c>
      <c r="D1873" s="10">
        <f t="shared" si="266"/>
        <v>0</v>
      </c>
      <c r="E1873" s="13" t="str">
        <f t="shared" si="267"/>
        <v>0</v>
      </c>
      <c r="F1873" s="10" t="str">
        <f t="shared" si="268"/>
        <v/>
      </c>
      <c r="G1873" s="1" t="str">
        <f t="shared" si="264"/>
        <v>110062BELLCOS - BODEGA BELLCOS</v>
      </c>
      <c r="H1873" s="1" t="str">
        <f t="shared" si="265"/>
        <v>BELLCOS - BODEGA BELLCOS</v>
      </c>
      <c r="I1873" s="1" t="str">
        <f t="shared" si="269"/>
        <v>.</v>
      </c>
      <c r="L1873" s="1" t="s">
        <v>178</v>
      </c>
      <c r="N1873" s="5"/>
    </row>
    <row r="1874" spans="1:15" ht="11.25" customHeight="1" x14ac:dyDescent="0.2">
      <c r="A1874" s="10" t="str">
        <f t="shared" si="261"/>
        <v>BELLCOS - BODEGA BELLCOS</v>
      </c>
      <c r="B1874" s="10">
        <f t="shared" si="262"/>
        <v>110062</v>
      </c>
      <c r="C1874" s="10" t="str">
        <f t="shared" si="263"/>
        <v>LUBRAGEL</v>
      </c>
      <c r="D1874" s="10" t="str">
        <f t="shared" si="266"/>
        <v>07175998-01</v>
      </c>
      <c r="E1874" s="13" t="str">
        <f t="shared" si="267"/>
        <v>30/7/2017</v>
      </c>
      <c r="F1874" s="10">
        <f t="shared" si="268"/>
        <v>39.6</v>
      </c>
      <c r="G1874" s="1" t="str">
        <f t="shared" si="264"/>
        <v>110062BELLCOS - BODEGA BELLCOS</v>
      </c>
      <c r="H1874" s="1">
        <f t="shared" si="265"/>
        <v>0</v>
      </c>
      <c r="I1874" s="1" t="str">
        <f t="shared" si="269"/>
        <v>.</v>
      </c>
      <c r="M1874" s="1" t="s">
        <v>869</v>
      </c>
      <c r="N1874" s="5">
        <v>42946</v>
      </c>
      <c r="O1874" s="1" t="s">
        <v>870</v>
      </c>
    </row>
    <row r="1875" spans="1:15" ht="11.25" customHeight="1" x14ac:dyDescent="0.2">
      <c r="A1875" s="10" t="str">
        <f t="shared" si="261"/>
        <v>BELLCOS - BODEGA BELLCOS</v>
      </c>
      <c r="B1875" s="10">
        <f t="shared" si="262"/>
        <v>110063</v>
      </c>
      <c r="C1875" s="10" t="str">
        <f t="shared" si="263"/>
        <v>GLYDANT PLUS</v>
      </c>
      <c r="D1875" s="10">
        <f t="shared" si="266"/>
        <v>0</v>
      </c>
      <c r="E1875" s="13" t="str">
        <f t="shared" si="267"/>
        <v>0</v>
      </c>
      <c r="F1875" s="10" t="str">
        <f t="shared" si="268"/>
        <v/>
      </c>
      <c r="G1875" s="1" t="str">
        <f t="shared" si="264"/>
        <v>110063BELLCOS - BODEGA BELLCOS</v>
      </c>
      <c r="H1875" s="1">
        <f t="shared" si="265"/>
        <v>0</v>
      </c>
      <c r="I1875" s="1">
        <f t="shared" si="269"/>
        <v>110063</v>
      </c>
      <c r="K1875" s="1" t="s">
        <v>871</v>
      </c>
      <c r="N1875" s="5"/>
    </row>
    <row r="1876" spans="1:15" ht="11.25" customHeight="1" x14ac:dyDescent="0.2">
      <c r="A1876" s="10" t="str">
        <f t="shared" si="261"/>
        <v>BELLCOS - BODEGA BELLCOS</v>
      </c>
      <c r="B1876" s="10">
        <f t="shared" si="262"/>
        <v>110063</v>
      </c>
      <c r="C1876" s="10" t="str">
        <f t="shared" si="263"/>
        <v>GLYDANT PLUS</v>
      </c>
      <c r="D1876" s="10">
        <f t="shared" si="266"/>
        <v>0</v>
      </c>
      <c r="E1876" s="13" t="str">
        <f t="shared" si="267"/>
        <v>0</v>
      </c>
      <c r="F1876" s="10" t="str">
        <f t="shared" si="268"/>
        <v/>
      </c>
      <c r="G1876" s="1" t="str">
        <f t="shared" si="264"/>
        <v>110063BELLCOS - BODEGA BELLCOS</v>
      </c>
      <c r="H1876" s="1" t="str">
        <f t="shared" si="265"/>
        <v>BELLCOS - BODEGA BELLCOS</v>
      </c>
      <c r="I1876" s="1" t="str">
        <f t="shared" si="269"/>
        <v>.</v>
      </c>
      <c r="L1876" s="1" t="s">
        <v>178</v>
      </c>
      <c r="N1876" s="5"/>
    </row>
    <row r="1877" spans="1:15" ht="11.25" customHeight="1" x14ac:dyDescent="0.2">
      <c r="A1877" s="10" t="str">
        <f t="shared" si="261"/>
        <v>BELLCOS - BODEGA BELLCOS</v>
      </c>
      <c r="B1877" s="10">
        <f t="shared" si="262"/>
        <v>110063</v>
      </c>
      <c r="C1877" s="10" t="str">
        <f t="shared" si="263"/>
        <v>GLYDANT PLUS</v>
      </c>
      <c r="D1877" s="10" t="str">
        <f t="shared" si="266"/>
        <v>06175998-02</v>
      </c>
      <c r="E1877" s="13" t="str">
        <f t="shared" si="267"/>
        <v>30/6/2017</v>
      </c>
      <c r="F1877" s="10">
        <f t="shared" si="268"/>
        <v>17.95</v>
      </c>
      <c r="G1877" s="1" t="str">
        <f t="shared" si="264"/>
        <v>110063BELLCOS - BODEGA BELLCOS</v>
      </c>
      <c r="H1877" s="1">
        <f t="shared" si="265"/>
        <v>0</v>
      </c>
      <c r="I1877" s="1" t="str">
        <f t="shared" si="269"/>
        <v>.</v>
      </c>
      <c r="M1877" s="1" t="s">
        <v>872</v>
      </c>
      <c r="N1877" s="5">
        <v>42916</v>
      </c>
      <c r="O1877" s="1" t="s">
        <v>873</v>
      </c>
    </row>
    <row r="1878" spans="1:15" ht="11.25" customHeight="1" x14ac:dyDescent="0.2">
      <c r="A1878" s="10" t="str">
        <f t="shared" si="261"/>
        <v>BELLCOS - BODEGA BELLCOS</v>
      </c>
      <c r="B1878" s="10">
        <f t="shared" si="262"/>
        <v>110064</v>
      </c>
      <c r="C1878" s="10" t="str">
        <f t="shared" si="263"/>
        <v>LIPOPEG 6000</v>
      </c>
      <c r="D1878" s="10">
        <f t="shared" si="266"/>
        <v>0</v>
      </c>
      <c r="E1878" s="13" t="str">
        <f t="shared" si="267"/>
        <v>0</v>
      </c>
      <c r="F1878" s="10" t="str">
        <f t="shared" si="268"/>
        <v/>
      </c>
      <c r="G1878" s="1" t="str">
        <f t="shared" si="264"/>
        <v>110064BELLCOS - BODEGA BELLCOS</v>
      </c>
      <c r="H1878" s="1">
        <f t="shared" si="265"/>
        <v>0</v>
      </c>
      <c r="I1878" s="1">
        <f t="shared" si="269"/>
        <v>110064</v>
      </c>
      <c r="K1878" s="1" t="s">
        <v>874</v>
      </c>
      <c r="N1878" s="5"/>
    </row>
    <row r="1879" spans="1:15" ht="11.25" customHeight="1" x14ac:dyDescent="0.2">
      <c r="A1879" s="10" t="str">
        <f t="shared" si="261"/>
        <v>BELLCOS - BODEGA BELLCOS</v>
      </c>
      <c r="B1879" s="10">
        <f t="shared" si="262"/>
        <v>110064</v>
      </c>
      <c r="C1879" s="10" t="str">
        <f t="shared" si="263"/>
        <v>LIPOPEG 6000</v>
      </c>
      <c r="D1879" s="10">
        <f t="shared" si="266"/>
        <v>0</v>
      </c>
      <c r="E1879" s="13" t="str">
        <f t="shared" si="267"/>
        <v>0</v>
      </c>
      <c r="F1879" s="10" t="str">
        <f t="shared" si="268"/>
        <v/>
      </c>
      <c r="G1879" s="1" t="str">
        <f t="shared" si="264"/>
        <v>110064BELLCOS - BODEGA BELLCOS</v>
      </c>
      <c r="H1879" s="1" t="str">
        <f t="shared" si="265"/>
        <v>BELLCOS - BODEGA BELLCOS</v>
      </c>
      <c r="I1879" s="1" t="str">
        <f t="shared" si="269"/>
        <v>.</v>
      </c>
      <c r="L1879" s="1" t="s">
        <v>178</v>
      </c>
      <c r="N1879" s="5"/>
    </row>
    <row r="1880" spans="1:15" ht="11.25" customHeight="1" x14ac:dyDescent="0.2">
      <c r="A1880" s="10" t="str">
        <f t="shared" si="261"/>
        <v>BELLCOS - BODEGA BELLCOS</v>
      </c>
      <c r="B1880" s="10">
        <f t="shared" si="262"/>
        <v>110064</v>
      </c>
      <c r="C1880" s="10" t="str">
        <f t="shared" si="263"/>
        <v>LIPOPEG 6000</v>
      </c>
      <c r="D1880" s="10" t="str">
        <f t="shared" si="266"/>
        <v>11171520512-01</v>
      </c>
      <c r="E1880" s="13" t="str">
        <f t="shared" si="267"/>
        <v>30/11/2017</v>
      </c>
      <c r="F1880" s="10">
        <f t="shared" si="268"/>
        <v>13.44</v>
      </c>
      <c r="G1880" s="1" t="str">
        <f t="shared" si="264"/>
        <v>110064BELLCOS - BODEGA BELLCOS</v>
      </c>
      <c r="H1880" s="1">
        <f t="shared" si="265"/>
        <v>0</v>
      </c>
      <c r="I1880" s="1" t="str">
        <f t="shared" si="269"/>
        <v>.</v>
      </c>
      <c r="M1880" s="1" t="s">
        <v>875</v>
      </c>
      <c r="N1880" s="5">
        <v>43069</v>
      </c>
      <c r="O1880" s="1" t="s">
        <v>876</v>
      </c>
    </row>
    <row r="1881" spans="1:15" ht="11.25" customHeight="1" x14ac:dyDescent="0.2">
      <c r="A1881" s="10" t="str">
        <f t="shared" si="261"/>
        <v>BELLCOS - BODEGA BELLCOS</v>
      </c>
      <c r="B1881" s="10">
        <f t="shared" si="262"/>
        <v>110065</v>
      </c>
      <c r="C1881" s="10" t="str">
        <f t="shared" si="263"/>
        <v>ACEITE RICINO</v>
      </c>
      <c r="D1881" s="10">
        <f t="shared" si="266"/>
        <v>0</v>
      </c>
      <c r="E1881" s="13" t="str">
        <f t="shared" si="267"/>
        <v>0</v>
      </c>
      <c r="F1881" s="10" t="str">
        <f t="shared" si="268"/>
        <v/>
      </c>
      <c r="G1881" s="1" t="str">
        <f t="shared" si="264"/>
        <v>110065BELLCOS - BODEGA BELLCOS</v>
      </c>
      <c r="H1881" s="1">
        <f t="shared" si="265"/>
        <v>0</v>
      </c>
      <c r="I1881" s="1">
        <f t="shared" si="269"/>
        <v>110065</v>
      </c>
      <c r="K1881" s="1" t="s">
        <v>877</v>
      </c>
      <c r="N1881" s="5"/>
    </row>
    <row r="1882" spans="1:15" ht="11.25" customHeight="1" x14ac:dyDescent="0.2">
      <c r="A1882" s="10" t="str">
        <f t="shared" si="261"/>
        <v>DUKAY - BODEGA DUKAY</v>
      </c>
      <c r="B1882" s="10">
        <f t="shared" si="262"/>
        <v>110065</v>
      </c>
      <c r="C1882" s="10" t="str">
        <f t="shared" si="263"/>
        <v>ACEITE RICINO</v>
      </c>
      <c r="D1882" s="10">
        <f t="shared" si="266"/>
        <v>0</v>
      </c>
      <c r="E1882" s="13" t="str">
        <f t="shared" si="267"/>
        <v>0</v>
      </c>
      <c r="F1882" s="10" t="str">
        <f t="shared" si="268"/>
        <v/>
      </c>
      <c r="G1882" s="1" t="str">
        <f t="shared" si="264"/>
        <v>110065DUKAY - BODEGA DUKAY</v>
      </c>
      <c r="H1882" s="1" t="str">
        <f t="shared" si="265"/>
        <v>DUKAY - BODEGA DUKAY</v>
      </c>
      <c r="I1882" s="1" t="str">
        <f t="shared" si="269"/>
        <v>.</v>
      </c>
      <c r="L1882" s="1" t="s">
        <v>361</v>
      </c>
      <c r="N1882" s="5"/>
    </row>
    <row r="1883" spans="1:15" ht="11.25" customHeight="1" x14ac:dyDescent="0.2">
      <c r="A1883" s="10" t="str">
        <f t="shared" si="261"/>
        <v>DUKAY - BODEGA DUKAY</v>
      </c>
      <c r="B1883" s="10">
        <f t="shared" si="262"/>
        <v>110065</v>
      </c>
      <c r="C1883" s="10" t="str">
        <f t="shared" si="263"/>
        <v>ACEITE RICINO</v>
      </c>
      <c r="D1883" s="10" t="str">
        <f t="shared" si="266"/>
        <v>1111-1</v>
      </c>
      <c r="E1883" s="13" t="str">
        <f t="shared" si="267"/>
        <v>23/1/2030</v>
      </c>
      <c r="F1883" s="10">
        <f t="shared" si="268"/>
        <v>9973.1462499999998</v>
      </c>
      <c r="G1883" s="1" t="str">
        <f t="shared" si="264"/>
        <v>110065DUKAY - BODEGA DUKAY</v>
      </c>
      <c r="H1883" s="1">
        <f t="shared" si="265"/>
        <v>0</v>
      </c>
      <c r="I1883" s="1" t="str">
        <f t="shared" si="269"/>
        <v>.</v>
      </c>
      <c r="M1883" s="1" t="s">
        <v>878</v>
      </c>
      <c r="N1883" s="5">
        <v>47506</v>
      </c>
      <c r="O1883" s="1" t="s">
        <v>879</v>
      </c>
    </row>
    <row r="1884" spans="1:15" ht="11.25" customHeight="1" x14ac:dyDescent="0.2">
      <c r="A1884" s="10" t="str">
        <f t="shared" si="261"/>
        <v>DUKAY - BODEGA DUKAY</v>
      </c>
      <c r="B1884" s="10">
        <f t="shared" si="262"/>
        <v>110066</v>
      </c>
      <c r="C1884" s="10" t="str">
        <f t="shared" si="263"/>
        <v>COVALIP 94</v>
      </c>
      <c r="D1884" s="10">
        <f t="shared" si="266"/>
        <v>0</v>
      </c>
      <c r="E1884" s="13" t="str">
        <f t="shared" si="267"/>
        <v>0</v>
      </c>
      <c r="F1884" s="10" t="str">
        <f t="shared" si="268"/>
        <v/>
      </c>
      <c r="G1884" s="1" t="str">
        <f t="shared" si="264"/>
        <v>110066DUKAY - BODEGA DUKAY</v>
      </c>
      <c r="H1884" s="1">
        <f t="shared" si="265"/>
        <v>0</v>
      </c>
      <c r="I1884" s="1">
        <f t="shared" si="269"/>
        <v>110066</v>
      </c>
      <c r="K1884" s="1" t="s">
        <v>880</v>
      </c>
      <c r="N1884" s="5"/>
    </row>
    <row r="1885" spans="1:15" ht="11.25" customHeight="1" x14ac:dyDescent="0.2">
      <c r="A1885" s="10" t="str">
        <f t="shared" si="261"/>
        <v>BELLCOS - BODEGA BELLCOS</v>
      </c>
      <c r="B1885" s="10">
        <f t="shared" si="262"/>
        <v>110066</v>
      </c>
      <c r="C1885" s="10" t="str">
        <f t="shared" si="263"/>
        <v>COVALIP 94</v>
      </c>
      <c r="D1885" s="10">
        <f t="shared" si="266"/>
        <v>0</v>
      </c>
      <c r="E1885" s="13" t="str">
        <f t="shared" si="267"/>
        <v>0</v>
      </c>
      <c r="F1885" s="10" t="str">
        <f t="shared" si="268"/>
        <v/>
      </c>
      <c r="G1885" s="1" t="str">
        <f t="shared" si="264"/>
        <v>110066BELLCOS - BODEGA BELLCOS</v>
      </c>
      <c r="H1885" s="1" t="str">
        <f t="shared" si="265"/>
        <v>BELLCOS - BODEGA BELLCOS</v>
      </c>
      <c r="I1885" s="1" t="str">
        <f t="shared" si="269"/>
        <v>.</v>
      </c>
      <c r="L1885" s="1" t="s">
        <v>178</v>
      </c>
      <c r="N1885" s="5"/>
    </row>
    <row r="1886" spans="1:15" ht="11.25" customHeight="1" x14ac:dyDescent="0.2">
      <c r="A1886" s="10" t="str">
        <f t="shared" si="261"/>
        <v>BELLCOS - BODEGA BELLCOS</v>
      </c>
      <c r="B1886" s="10">
        <f t="shared" si="262"/>
        <v>110066</v>
      </c>
      <c r="C1886" s="10" t="str">
        <f t="shared" si="263"/>
        <v>COVALIP 94</v>
      </c>
      <c r="D1886" s="10" t="str">
        <f t="shared" si="266"/>
        <v>01191620360-01</v>
      </c>
      <c r="E1886" s="13" t="str">
        <f t="shared" si="267"/>
        <v>30/1/2019</v>
      </c>
      <c r="F1886" s="10">
        <f t="shared" si="268"/>
        <v>20</v>
      </c>
      <c r="G1886" s="1" t="str">
        <f t="shared" si="264"/>
        <v>110066BELLCOS - BODEGA BELLCOS</v>
      </c>
      <c r="H1886" s="1">
        <f t="shared" si="265"/>
        <v>0</v>
      </c>
      <c r="I1886" s="1" t="str">
        <f t="shared" si="269"/>
        <v>.</v>
      </c>
      <c r="M1886" s="1" t="s">
        <v>881</v>
      </c>
      <c r="N1886" s="5">
        <v>43495</v>
      </c>
      <c r="O1886" s="1" t="s">
        <v>626</v>
      </c>
    </row>
    <row r="1887" spans="1:15" ht="11.25" customHeight="1" x14ac:dyDescent="0.2">
      <c r="A1887" s="10" t="str">
        <f t="shared" si="261"/>
        <v>BELLCOS - BODEGA BELLCOS</v>
      </c>
      <c r="B1887" s="10">
        <f t="shared" si="262"/>
        <v>110066</v>
      </c>
      <c r="C1887" s="10" t="str">
        <f t="shared" si="263"/>
        <v>COVALIP 94</v>
      </c>
      <c r="D1887" s="10" t="str">
        <f t="shared" si="266"/>
        <v>02191620179-01</v>
      </c>
      <c r="E1887" s="13" t="str">
        <f t="shared" si="267"/>
        <v>30/1/2019</v>
      </c>
      <c r="F1887" s="10">
        <f t="shared" si="268"/>
        <v>15.92</v>
      </c>
      <c r="G1887" s="1" t="str">
        <f t="shared" si="264"/>
        <v>110066BELLCOS - BODEGA BELLCOS</v>
      </c>
      <c r="H1887" s="1">
        <f t="shared" si="265"/>
        <v>0</v>
      </c>
      <c r="I1887" s="1" t="str">
        <f t="shared" si="269"/>
        <v>.</v>
      </c>
      <c r="M1887" s="1" t="s">
        <v>882</v>
      </c>
      <c r="N1887" s="5">
        <v>43495</v>
      </c>
      <c r="O1887" s="1" t="s">
        <v>883</v>
      </c>
    </row>
    <row r="1888" spans="1:15" ht="11.25" customHeight="1" x14ac:dyDescent="0.2">
      <c r="A1888" s="10" t="str">
        <f t="shared" si="261"/>
        <v>BELLCOS - BODEGA BELLCOS</v>
      </c>
      <c r="B1888" s="10">
        <f t="shared" si="262"/>
        <v>110066</v>
      </c>
      <c r="C1888" s="10" t="str">
        <f t="shared" si="263"/>
        <v>COVALIP 94</v>
      </c>
      <c r="D1888" s="10" t="str">
        <f t="shared" si="266"/>
        <v>02191622137-01</v>
      </c>
      <c r="E1888" s="13" t="str">
        <f t="shared" si="267"/>
        <v>28/2/2019</v>
      </c>
      <c r="F1888" s="10">
        <f t="shared" si="268"/>
        <v>200</v>
      </c>
      <c r="G1888" s="1" t="str">
        <f t="shared" si="264"/>
        <v>110066BELLCOS - BODEGA BELLCOS</v>
      </c>
      <c r="H1888" s="1">
        <f t="shared" si="265"/>
        <v>0</v>
      </c>
      <c r="I1888" s="1" t="str">
        <f t="shared" si="269"/>
        <v>.</v>
      </c>
      <c r="M1888" s="1" t="s">
        <v>884</v>
      </c>
      <c r="N1888" s="5">
        <v>43524</v>
      </c>
      <c r="O1888" s="1" t="s">
        <v>690</v>
      </c>
    </row>
    <row r="1889" spans="1:15" ht="11.25" customHeight="1" x14ac:dyDescent="0.2">
      <c r="A1889" s="10" t="str">
        <f t="shared" si="261"/>
        <v>BELLCOS - BODEGA BELLCOS</v>
      </c>
      <c r="B1889" s="10">
        <f t="shared" si="262"/>
        <v>110066</v>
      </c>
      <c r="C1889" s="10" t="str">
        <f t="shared" si="263"/>
        <v>COVALIP 94</v>
      </c>
      <c r="D1889" s="10" t="str">
        <f t="shared" si="266"/>
        <v>11181518938-01</v>
      </c>
      <c r="E1889" s="13" t="str">
        <f t="shared" si="267"/>
        <v>30/11/2018</v>
      </c>
      <c r="F1889" s="10">
        <f t="shared" si="268"/>
        <v>7.92</v>
      </c>
      <c r="G1889" s="1" t="str">
        <f t="shared" si="264"/>
        <v>110066BELLCOS - BODEGA BELLCOS</v>
      </c>
      <c r="H1889" s="1">
        <f t="shared" si="265"/>
        <v>0</v>
      </c>
      <c r="I1889" s="1" t="str">
        <f t="shared" si="269"/>
        <v>.</v>
      </c>
      <c r="M1889" s="1" t="s">
        <v>885</v>
      </c>
      <c r="N1889" s="5">
        <v>43434</v>
      </c>
      <c r="O1889" s="1" t="s">
        <v>886</v>
      </c>
    </row>
    <row r="1890" spans="1:15" ht="11.25" customHeight="1" x14ac:dyDescent="0.2">
      <c r="A1890" s="10" t="str">
        <f t="shared" si="261"/>
        <v>DUKAY - BODEGA DUKAY</v>
      </c>
      <c r="B1890" s="10">
        <f t="shared" si="262"/>
        <v>110066</v>
      </c>
      <c r="C1890" s="10" t="str">
        <f t="shared" si="263"/>
        <v>COVALIP 94</v>
      </c>
      <c r="D1890" s="10">
        <f t="shared" si="266"/>
        <v>0</v>
      </c>
      <c r="E1890" s="13" t="str">
        <f t="shared" si="267"/>
        <v>0</v>
      </c>
      <c r="F1890" s="10" t="str">
        <f t="shared" si="268"/>
        <v/>
      </c>
      <c r="G1890" s="1" t="str">
        <f t="shared" si="264"/>
        <v>110066DUKAY - BODEGA DUKAY</v>
      </c>
      <c r="H1890" s="1" t="str">
        <f t="shared" si="265"/>
        <v>DUKAY - BODEGA DUKAY</v>
      </c>
      <c r="I1890" s="1" t="str">
        <f t="shared" si="269"/>
        <v>.</v>
      </c>
      <c r="L1890" s="1" t="s">
        <v>361</v>
      </c>
      <c r="N1890" s="5"/>
    </row>
    <row r="1891" spans="1:15" ht="11.25" customHeight="1" x14ac:dyDescent="0.2">
      <c r="A1891" s="10" t="str">
        <f t="shared" si="261"/>
        <v>DUKAY - BODEGA DUKAY</v>
      </c>
      <c r="B1891" s="10">
        <f t="shared" si="262"/>
        <v>110066</v>
      </c>
      <c r="C1891" s="10" t="str">
        <f t="shared" si="263"/>
        <v>COVALIP 94</v>
      </c>
      <c r="D1891" s="10">
        <f t="shared" si="266"/>
        <v>516030075</v>
      </c>
      <c r="E1891" s="13" t="str">
        <f t="shared" si="267"/>
        <v>22/11/2018</v>
      </c>
      <c r="F1891" s="10">
        <f t="shared" si="268"/>
        <v>9.4749999999999996</v>
      </c>
      <c r="G1891" s="1" t="str">
        <f t="shared" si="264"/>
        <v>110066DUKAY - BODEGA DUKAY</v>
      </c>
      <c r="H1891" s="1">
        <f t="shared" si="265"/>
        <v>0</v>
      </c>
      <c r="I1891" s="1" t="str">
        <f t="shared" si="269"/>
        <v>.</v>
      </c>
      <c r="M1891" s="1">
        <v>516030075</v>
      </c>
      <c r="N1891" s="5">
        <v>43426</v>
      </c>
      <c r="O1891" s="1" t="s">
        <v>887</v>
      </c>
    </row>
    <row r="1892" spans="1:15" ht="11.25" customHeight="1" x14ac:dyDescent="0.2">
      <c r="A1892" s="10" t="str">
        <f t="shared" si="261"/>
        <v>DUKAY - BODEGA DUKAY</v>
      </c>
      <c r="B1892" s="10">
        <f t="shared" si="262"/>
        <v>110066</v>
      </c>
      <c r="C1892" s="10" t="str">
        <f t="shared" si="263"/>
        <v>COVALIP 94</v>
      </c>
      <c r="D1892" s="10">
        <f t="shared" si="266"/>
        <v>516120742</v>
      </c>
      <c r="E1892" s="13" t="str">
        <f t="shared" si="267"/>
        <v>7/2/2019</v>
      </c>
      <c r="F1892" s="10">
        <f t="shared" si="268"/>
        <v>120</v>
      </c>
      <c r="G1892" s="1" t="str">
        <f t="shared" si="264"/>
        <v>110066DUKAY - BODEGA DUKAY</v>
      </c>
      <c r="H1892" s="1">
        <f t="shared" si="265"/>
        <v>0</v>
      </c>
      <c r="I1892" s="1" t="str">
        <f t="shared" si="269"/>
        <v>.</v>
      </c>
      <c r="M1892" s="1">
        <v>516120742</v>
      </c>
      <c r="N1892" s="5">
        <v>43503</v>
      </c>
      <c r="O1892" s="1" t="s">
        <v>834</v>
      </c>
    </row>
    <row r="1893" spans="1:15" ht="11.25" customHeight="1" x14ac:dyDescent="0.2">
      <c r="A1893" s="10" t="str">
        <f t="shared" si="261"/>
        <v>DUKAY - BODEGA DUKAY</v>
      </c>
      <c r="B1893" s="10">
        <f t="shared" si="262"/>
        <v>110067</v>
      </c>
      <c r="C1893" s="10" t="str">
        <f t="shared" si="263"/>
        <v>BHT</v>
      </c>
      <c r="D1893" s="10">
        <f t="shared" si="266"/>
        <v>0</v>
      </c>
      <c r="E1893" s="13" t="str">
        <f t="shared" si="267"/>
        <v>0</v>
      </c>
      <c r="F1893" s="10" t="str">
        <f t="shared" si="268"/>
        <v/>
      </c>
      <c r="G1893" s="1" t="str">
        <f t="shared" si="264"/>
        <v>110067DUKAY - BODEGA DUKAY</v>
      </c>
      <c r="H1893" s="1">
        <f t="shared" si="265"/>
        <v>0</v>
      </c>
      <c r="I1893" s="1">
        <f t="shared" si="269"/>
        <v>110067</v>
      </c>
      <c r="K1893" s="1" t="s">
        <v>888</v>
      </c>
      <c r="N1893" s="5"/>
    </row>
    <row r="1894" spans="1:15" ht="11.25" customHeight="1" x14ac:dyDescent="0.2">
      <c r="A1894" s="10" t="str">
        <f t="shared" si="261"/>
        <v>BELLCOS - BODEGA BELLCOS</v>
      </c>
      <c r="B1894" s="10">
        <f t="shared" si="262"/>
        <v>110067</v>
      </c>
      <c r="C1894" s="10" t="str">
        <f t="shared" si="263"/>
        <v>BHT</v>
      </c>
      <c r="D1894" s="10">
        <f t="shared" si="266"/>
        <v>0</v>
      </c>
      <c r="E1894" s="13" t="str">
        <f t="shared" si="267"/>
        <v>0</v>
      </c>
      <c r="F1894" s="10" t="str">
        <f t="shared" si="268"/>
        <v/>
      </c>
      <c r="G1894" s="1" t="str">
        <f t="shared" si="264"/>
        <v>110067BELLCOS - BODEGA BELLCOS</v>
      </c>
      <c r="H1894" s="1" t="str">
        <f t="shared" si="265"/>
        <v>BELLCOS - BODEGA BELLCOS</v>
      </c>
      <c r="I1894" s="1" t="str">
        <f t="shared" si="269"/>
        <v>.</v>
      </c>
      <c r="L1894" s="1" t="s">
        <v>178</v>
      </c>
      <c r="N1894" s="5"/>
    </row>
    <row r="1895" spans="1:15" ht="11.25" customHeight="1" x14ac:dyDescent="0.2">
      <c r="A1895" s="10" t="str">
        <f t="shared" si="261"/>
        <v>BELLCOS - BODEGA BELLCOS</v>
      </c>
      <c r="B1895" s="10">
        <f t="shared" si="262"/>
        <v>110067</v>
      </c>
      <c r="C1895" s="10" t="str">
        <f t="shared" si="263"/>
        <v>BHT</v>
      </c>
      <c r="D1895" s="10" t="str">
        <f t="shared" si="266"/>
        <v>15163-01</v>
      </c>
      <c r="E1895" s="13" t="str">
        <f t="shared" si="267"/>
        <v>30/6/2016</v>
      </c>
      <c r="F1895" s="10">
        <f t="shared" si="268"/>
        <v>15</v>
      </c>
      <c r="G1895" s="1" t="str">
        <f t="shared" si="264"/>
        <v>110067BELLCOS - BODEGA BELLCOS</v>
      </c>
      <c r="H1895" s="1">
        <f t="shared" si="265"/>
        <v>0</v>
      </c>
      <c r="I1895" s="1" t="str">
        <f t="shared" si="269"/>
        <v>.</v>
      </c>
      <c r="M1895" s="1" t="s">
        <v>889</v>
      </c>
      <c r="N1895" s="5">
        <v>42551</v>
      </c>
      <c r="O1895" s="1" t="s">
        <v>790</v>
      </c>
    </row>
    <row r="1896" spans="1:15" ht="11.25" customHeight="1" x14ac:dyDescent="0.2">
      <c r="A1896" s="10" t="str">
        <f t="shared" si="261"/>
        <v>DUKAY - BODEGA DUKAY</v>
      </c>
      <c r="B1896" s="10">
        <f t="shared" si="262"/>
        <v>110067</v>
      </c>
      <c r="C1896" s="10" t="str">
        <f t="shared" si="263"/>
        <v>BHT</v>
      </c>
      <c r="D1896" s="10">
        <f t="shared" si="266"/>
        <v>0</v>
      </c>
      <c r="E1896" s="13" t="str">
        <f t="shared" si="267"/>
        <v>0</v>
      </c>
      <c r="F1896" s="10" t="str">
        <f t="shared" si="268"/>
        <v/>
      </c>
      <c r="G1896" s="1" t="str">
        <f t="shared" si="264"/>
        <v>110067DUKAY - BODEGA DUKAY</v>
      </c>
      <c r="H1896" s="1" t="str">
        <f t="shared" si="265"/>
        <v>DUKAY - BODEGA DUKAY</v>
      </c>
      <c r="I1896" s="1" t="str">
        <f t="shared" si="269"/>
        <v>.</v>
      </c>
      <c r="L1896" s="1" t="s">
        <v>361</v>
      </c>
      <c r="N1896" s="5"/>
    </row>
    <row r="1897" spans="1:15" ht="11.25" customHeight="1" x14ac:dyDescent="0.2">
      <c r="A1897" s="10" t="str">
        <f t="shared" si="261"/>
        <v>DUKAY - BODEGA DUKAY</v>
      </c>
      <c r="B1897" s="10">
        <f t="shared" si="262"/>
        <v>110067</v>
      </c>
      <c r="C1897" s="10" t="str">
        <f t="shared" si="263"/>
        <v>BHT</v>
      </c>
      <c r="D1897" s="10" t="str">
        <f t="shared" si="266"/>
        <v>1111-1</v>
      </c>
      <c r="E1897" s="13" t="str">
        <f t="shared" si="267"/>
        <v>23/1/2030</v>
      </c>
      <c r="F1897" s="10">
        <f t="shared" si="268"/>
        <v>9999.9174999999996</v>
      </c>
      <c r="G1897" s="1" t="str">
        <f t="shared" si="264"/>
        <v>110067DUKAY - BODEGA DUKAY</v>
      </c>
      <c r="H1897" s="1">
        <f t="shared" si="265"/>
        <v>0</v>
      </c>
      <c r="I1897" s="1" t="str">
        <f t="shared" si="269"/>
        <v>.</v>
      </c>
      <c r="M1897" s="1" t="s">
        <v>878</v>
      </c>
      <c r="N1897" s="5">
        <v>47506</v>
      </c>
      <c r="O1897" s="1" t="s">
        <v>890</v>
      </c>
    </row>
    <row r="1898" spans="1:15" ht="11.25" customHeight="1" x14ac:dyDescent="0.2">
      <c r="A1898" s="10" t="str">
        <f t="shared" si="261"/>
        <v>DUKAY - BODEGA DUKAY</v>
      </c>
      <c r="B1898" s="10">
        <f t="shared" si="262"/>
        <v>110068</v>
      </c>
      <c r="C1898" s="10" t="str">
        <f t="shared" si="263"/>
        <v>PROPILPARABENO</v>
      </c>
      <c r="D1898" s="10">
        <f t="shared" si="266"/>
        <v>0</v>
      </c>
      <c r="E1898" s="13" t="str">
        <f t="shared" si="267"/>
        <v>0</v>
      </c>
      <c r="F1898" s="10" t="str">
        <f t="shared" si="268"/>
        <v/>
      </c>
      <c r="G1898" s="1" t="str">
        <f t="shared" si="264"/>
        <v>110068DUKAY - BODEGA DUKAY</v>
      </c>
      <c r="H1898" s="1">
        <f t="shared" si="265"/>
        <v>0</v>
      </c>
      <c r="I1898" s="1">
        <f t="shared" si="269"/>
        <v>110068</v>
      </c>
      <c r="K1898" s="1" t="s">
        <v>891</v>
      </c>
      <c r="N1898" s="5"/>
    </row>
    <row r="1899" spans="1:15" ht="11.25" customHeight="1" x14ac:dyDescent="0.2">
      <c r="A1899" s="10" t="str">
        <f t="shared" si="261"/>
        <v>DUKAY - BODEGA DUKAY</v>
      </c>
      <c r="B1899" s="10">
        <f t="shared" si="262"/>
        <v>110068</v>
      </c>
      <c r="C1899" s="10" t="str">
        <f t="shared" si="263"/>
        <v>PROPILPARABENO</v>
      </c>
      <c r="D1899" s="10">
        <f t="shared" si="266"/>
        <v>0</v>
      </c>
      <c r="E1899" s="13" t="str">
        <f t="shared" si="267"/>
        <v>0</v>
      </c>
      <c r="F1899" s="10" t="str">
        <f t="shared" si="268"/>
        <v/>
      </c>
      <c r="G1899" s="1" t="str">
        <f t="shared" si="264"/>
        <v>110068DUKAY - BODEGA DUKAY</v>
      </c>
      <c r="H1899" s="1" t="str">
        <f t="shared" si="265"/>
        <v>DUKAY - BODEGA DUKAY</v>
      </c>
      <c r="I1899" s="1" t="str">
        <f t="shared" si="269"/>
        <v>.</v>
      </c>
      <c r="L1899" s="1" t="s">
        <v>361</v>
      </c>
      <c r="N1899" s="5"/>
    </row>
    <row r="1900" spans="1:15" ht="11.25" customHeight="1" x14ac:dyDescent="0.2">
      <c r="A1900" s="10" t="str">
        <f t="shared" si="261"/>
        <v>DUKAY - BODEGA DUKAY</v>
      </c>
      <c r="B1900" s="10">
        <f t="shared" si="262"/>
        <v>110068</v>
      </c>
      <c r="C1900" s="10" t="str">
        <f t="shared" si="263"/>
        <v>PROPILPARABENO</v>
      </c>
      <c r="D1900" s="10" t="str">
        <f t="shared" si="266"/>
        <v>1111-1</v>
      </c>
      <c r="E1900" s="13" t="str">
        <f t="shared" si="267"/>
        <v>23/1/2030</v>
      </c>
      <c r="F1900" s="10">
        <f t="shared" si="268"/>
        <v>9999.8762499999993</v>
      </c>
      <c r="G1900" s="1" t="str">
        <f t="shared" si="264"/>
        <v>110068DUKAY - BODEGA DUKAY</v>
      </c>
      <c r="H1900" s="1">
        <f t="shared" si="265"/>
        <v>0</v>
      </c>
      <c r="I1900" s="1" t="str">
        <f t="shared" si="269"/>
        <v>.</v>
      </c>
      <c r="M1900" s="1" t="s">
        <v>878</v>
      </c>
      <c r="N1900" s="5">
        <v>47506</v>
      </c>
      <c r="O1900" s="1" t="s">
        <v>892</v>
      </c>
    </row>
    <row r="1901" spans="1:15" ht="11.25" customHeight="1" x14ac:dyDescent="0.2">
      <c r="A1901" s="10" t="str">
        <f t="shared" si="261"/>
        <v>DUKAY - BODEGA DUKAY</v>
      </c>
      <c r="B1901" s="10">
        <f t="shared" si="262"/>
        <v>110069</v>
      </c>
      <c r="C1901" s="10" t="str">
        <f t="shared" si="263"/>
        <v>EUSOLEX T2000</v>
      </c>
      <c r="D1901" s="10">
        <f t="shared" si="266"/>
        <v>0</v>
      </c>
      <c r="E1901" s="13" t="str">
        <f t="shared" si="267"/>
        <v>0</v>
      </c>
      <c r="F1901" s="10" t="str">
        <f t="shared" si="268"/>
        <v/>
      </c>
      <c r="G1901" s="1" t="str">
        <f t="shared" si="264"/>
        <v>110069DUKAY - BODEGA DUKAY</v>
      </c>
      <c r="H1901" s="1">
        <f t="shared" si="265"/>
        <v>0</v>
      </c>
      <c r="I1901" s="1">
        <f t="shared" si="269"/>
        <v>110069</v>
      </c>
      <c r="K1901" s="1" t="s">
        <v>893</v>
      </c>
      <c r="N1901" s="5"/>
    </row>
    <row r="1902" spans="1:15" ht="11.25" customHeight="1" x14ac:dyDescent="0.2">
      <c r="A1902" s="10" t="str">
        <f t="shared" si="261"/>
        <v>BELLCOS - BODEGA BELLCOS</v>
      </c>
      <c r="B1902" s="10">
        <f t="shared" si="262"/>
        <v>110069</v>
      </c>
      <c r="C1902" s="10" t="str">
        <f t="shared" si="263"/>
        <v>EUSOLEX T2000</v>
      </c>
      <c r="D1902" s="10">
        <f t="shared" si="266"/>
        <v>0</v>
      </c>
      <c r="E1902" s="13" t="str">
        <f t="shared" si="267"/>
        <v>0</v>
      </c>
      <c r="F1902" s="10" t="str">
        <f t="shared" si="268"/>
        <v/>
      </c>
      <c r="G1902" s="1" t="str">
        <f t="shared" si="264"/>
        <v>110069BELLCOS - BODEGA BELLCOS</v>
      </c>
      <c r="H1902" s="1" t="str">
        <f t="shared" si="265"/>
        <v>BELLCOS - BODEGA BELLCOS</v>
      </c>
      <c r="I1902" s="1" t="str">
        <f t="shared" si="269"/>
        <v>.</v>
      </c>
      <c r="L1902" s="1" t="s">
        <v>178</v>
      </c>
      <c r="N1902" s="5"/>
    </row>
    <row r="1903" spans="1:15" ht="11.25" customHeight="1" x14ac:dyDescent="0.2">
      <c r="A1903" s="10" t="str">
        <f t="shared" si="261"/>
        <v>BELLCOS - BODEGA BELLCOS</v>
      </c>
      <c r="B1903" s="10">
        <f t="shared" si="262"/>
        <v>110069</v>
      </c>
      <c r="C1903" s="10" t="str">
        <f t="shared" si="263"/>
        <v>EUSOLEX T2000</v>
      </c>
      <c r="D1903" s="10" t="str">
        <f t="shared" si="266"/>
        <v>06211622111-01</v>
      </c>
      <c r="E1903" s="13" t="str">
        <f t="shared" si="267"/>
        <v>30/6/2021</v>
      </c>
      <c r="F1903" s="10">
        <f t="shared" si="268"/>
        <v>10</v>
      </c>
      <c r="G1903" s="1" t="str">
        <f t="shared" si="264"/>
        <v>110069BELLCOS - BODEGA BELLCOS</v>
      </c>
      <c r="H1903" s="1">
        <f t="shared" si="265"/>
        <v>0</v>
      </c>
      <c r="I1903" s="1" t="str">
        <f t="shared" si="269"/>
        <v>.</v>
      </c>
      <c r="M1903" s="1" t="s">
        <v>894</v>
      </c>
      <c r="N1903" s="5">
        <v>44377</v>
      </c>
      <c r="O1903" s="1" t="s">
        <v>643</v>
      </c>
    </row>
    <row r="1904" spans="1:15" ht="11.25" customHeight="1" x14ac:dyDescent="0.2">
      <c r="A1904" s="10" t="str">
        <f t="shared" si="261"/>
        <v>DUKAY - BODEGA DUKAY</v>
      </c>
      <c r="B1904" s="10">
        <f t="shared" si="262"/>
        <v>110069</v>
      </c>
      <c r="C1904" s="10" t="str">
        <f t="shared" si="263"/>
        <v>EUSOLEX T2000</v>
      </c>
      <c r="D1904" s="10">
        <f t="shared" si="266"/>
        <v>0</v>
      </c>
      <c r="E1904" s="13" t="str">
        <f t="shared" si="267"/>
        <v>0</v>
      </c>
      <c r="F1904" s="10" t="str">
        <f t="shared" si="268"/>
        <v/>
      </c>
      <c r="G1904" s="1" t="str">
        <f t="shared" si="264"/>
        <v>110069DUKAY - BODEGA DUKAY</v>
      </c>
      <c r="H1904" s="1" t="str">
        <f t="shared" si="265"/>
        <v>DUKAY - BODEGA DUKAY</v>
      </c>
      <c r="I1904" s="1" t="str">
        <f t="shared" si="269"/>
        <v>.</v>
      </c>
      <c r="L1904" s="1" t="s">
        <v>361</v>
      </c>
      <c r="N1904" s="5"/>
    </row>
    <row r="1905" spans="1:15" ht="11.25" customHeight="1" x14ac:dyDescent="0.2">
      <c r="A1905" s="10" t="str">
        <f t="shared" si="261"/>
        <v>DUKAY - BODEGA DUKAY</v>
      </c>
      <c r="B1905" s="10">
        <f t="shared" si="262"/>
        <v>110069</v>
      </c>
      <c r="C1905" s="10" t="str">
        <f t="shared" si="263"/>
        <v>EUSOLEX T2000</v>
      </c>
      <c r="D1905" s="10" t="str">
        <f t="shared" si="266"/>
        <v>1111-1</v>
      </c>
      <c r="E1905" s="13" t="str">
        <f t="shared" si="267"/>
        <v>23/1/2030</v>
      </c>
      <c r="F1905" s="10">
        <f t="shared" si="268"/>
        <v>9999.1749999999993</v>
      </c>
      <c r="G1905" s="1" t="str">
        <f t="shared" si="264"/>
        <v>110069DUKAY - BODEGA DUKAY</v>
      </c>
      <c r="H1905" s="1">
        <f t="shared" si="265"/>
        <v>0</v>
      </c>
      <c r="I1905" s="1" t="str">
        <f t="shared" si="269"/>
        <v>.</v>
      </c>
      <c r="M1905" s="1" t="s">
        <v>878</v>
      </c>
      <c r="N1905" s="5">
        <v>47506</v>
      </c>
      <c r="O1905" s="1" t="s">
        <v>895</v>
      </c>
    </row>
    <row r="1906" spans="1:15" ht="11.25" customHeight="1" x14ac:dyDescent="0.2">
      <c r="A1906" s="10" t="str">
        <f t="shared" si="261"/>
        <v>DUKAY - BODEGA DUKAY</v>
      </c>
      <c r="B1906" s="10">
        <f t="shared" si="262"/>
        <v>110070</v>
      </c>
      <c r="C1906" s="10" t="str">
        <f t="shared" si="263"/>
        <v>EUTANOL G</v>
      </c>
      <c r="D1906" s="10">
        <f t="shared" si="266"/>
        <v>0</v>
      </c>
      <c r="E1906" s="13" t="str">
        <f t="shared" si="267"/>
        <v>0</v>
      </c>
      <c r="F1906" s="10" t="str">
        <f t="shared" si="268"/>
        <v/>
      </c>
      <c r="G1906" s="1" t="str">
        <f t="shared" si="264"/>
        <v>110070DUKAY - BODEGA DUKAY</v>
      </c>
      <c r="H1906" s="1">
        <f t="shared" si="265"/>
        <v>0</v>
      </c>
      <c r="I1906" s="1">
        <f t="shared" si="269"/>
        <v>110070</v>
      </c>
      <c r="K1906" s="1" t="s">
        <v>896</v>
      </c>
      <c r="N1906" s="5"/>
    </row>
    <row r="1907" spans="1:15" ht="11.25" customHeight="1" x14ac:dyDescent="0.2">
      <c r="A1907" s="10" t="str">
        <f t="shared" si="261"/>
        <v>DUKAY - BODEGA DUKAY</v>
      </c>
      <c r="B1907" s="10">
        <f t="shared" si="262"/>
        <v>110070</v>
      </c>
      <c r="C1907" s="10" t="str">
        <f t="shared" si="263"/>
        <v>EUTANOL G</v>
      </c>
      <c r="D1907" s="10">
        <f t="shared" si="266"/>
        <v>0</v>
      </c>
      <c r="E1907" s="13" t="str">
        <f t="shared" si="267"/>
        <v>0</v>
      </c>
      <c r="F1907" s="10" t="str">
        <f t="shared" si="268"/>
        <v/>
      </c>
      <c r="G1907" s="1" t="str">
        <f t="shared" si="264"/>
        <v>110070DUKAY - BODEGA DUKAY</v>
      </c>
      <c r="H1907" s="1" t="str">
        <f t="shared" si="265"/>
        <v>DUKAY - BODEGA DUKAY</v>
      </c>
      <c r="I1907" s="1" t="str">
        <f t="shared" si="269"/>
        <v>.</v>
      </c>
      <c r="L1907" s="1" t="s">
        <v>361</v>
      </c>
      <c r="N1907" s="5"/>
    </row>
    <row r="1908" spans="1:15" ht="11.25" customHeight="1" x14ac:dyDescent="0.2">
      <c r="A1908" s="10" t="str">
        <f t="shared" si="261"/>
        <v>DUKAY - BODEGA DUKAY</v>
      </c>
      <c r="B1908" s="10">
        <f t="shared" si="262"/>
        <v>110070</v>
      </c>
      <c r="C1908" s="10" t="str">
        <f t="shared" si="263"/>
        <v>EUTANOL G</v>
      </c>
      <c r="D1908" s="10">
        <f t="shared" si="266"/>
        <v>516070043</v>
      </c>
      <c r="E1908" s="13" t="str">
        <f t="shared" si="267"/>
        <v>7/2/2018</v>
      </c>
      <c r="F1908" s="10">
        <f t="shared" si="268"/>
        <v>137.35</v>
      </c>
      <c r="G1908" s="1" t="str">
        <f t="shared" si="264"/>
        <v>110070DUKAY - BODEGA DUKAY</v>
      </c>
      <c r="H1908" s="1">
        <f t="shared" si="265"/>
        <v>0</v>
      </c>
      <c r="I1908" s="1" t="str">
        <f t="shared" si="269"/>
        <v>.</v>
      </c>
      <c r="M1908" s="1">
        <v>516070043</v>
      </c>
      <c r="N1908" s="5">
        <v>43138</v>
      </c>
      <c r="O1908" s="1" t="s">
        <v>897</v>
      </c>
    </row>
    <row r="1909" spans="1:15" ht="11.25" customHeight="1" x14ac:dyDescent="0.2">
      <c r="A1909" s="10" t="str">
        <f t="shared" si="261"/>
        <v>DUKAY - BODEGA DUKAY</v>
      </c>
      <c r="B1909" s="10">
        <f t="shared" si="262"/>
        <v>110071</v>
      </c>
      <c r="C1909" s="10" t="str">
        <f t="shared" si="263"/>
        <v>SACARINA</v>
      </c>
      <c r="D1909" s="10">
        <f t="shared" si="266"/>
        <v>0</v>
      </c>
      <c r="E1909" s="13" t="str">
        <f t="shared" si="267"/>
        <v>0</v>
      </c>
      <c r="F1909" s="10" t="str">
        <f t="shared" si="268"/>
        <v/>
      </c>
      <c r="G1909" s="1" t="str">
        <f t="shared" si="264"/>
        <v>110071DUKAY - BODEGA DUKAY</v>
      </c>
      <c r="H1909" s="1">
        <f t="shared" si="265"/>
        <v>0</v>
      </c>
      <c r="I1909" s="1">
        <f t="shared" si="269"/>
        <v>110071</v>
      </c>
      <c r="K1909" s="1" t="s">
        <v>898</v>
      </c>
      <c r="N1909" s="5"/>
    </row>
    <row r="1910" spans="1:15" ht="11.25" customHeight="1" x14ac:dyDescent="0.2">
      <c r="A1910" s="10" t="str">
        <f t="shared" si="261"/>
        <v>DUKAY - BODEGA DUKAY</v>
      </c>
      <c r="B1910" s="10">
        <f t="shared" si="262"/>
        <v>110071</v>
      </c>
      <c r="C1910" s="10" t="str">
        <f t="shared" si="263"/>
        <v>SACARINA</v>
      </c>
      <c r="D1910" s="10">
        <f t="shared" si="266"/>
        <v>0</v>
      </c>
      <c r="E1910" s="13" t="str">
        <f t="shared" si="267"/>
        <v>0</v>
      </c>
      <c r="F1910" s="10" t="str">
        <f t="shared" si="268"/>
        <v/>
      </c>
      <c r="G1910" s="1" t="str">
        <f t="shared" si="264"/>
        <v>110071DUKAY - BODEGA DUKAY</v>
      </c>
      <c r="H1910" s="1" t="str">
        <f t="shared" si="265"/>
        <v>DUKAY - BODEGA DUKAY</v>
      </c>
      <c r="I1910" s="1" t="str">
        <f t="shared" si="269"/>
        <v>.</v>
      </c>
      <c r="L1910" s="1" t="s">
        <v>361</v>
      </c>
      <c r="N1910" s="5"/>
    </row>
    <row r="1911" spans="1:15" ht="11.25" customHeight="1" x14ac:dyDescent="0.2">
      <c r="A1911" s="10" t="str">
        <f t="shared" si="261"/>
        <v>DUKAY - BODEGA DUKAY</v>
      </c>
      <c r="B1911" s="10">
        <f t="shared" si="262"/>
        <v>110071</v>
      </c>
      <c r="C1911" s="10" t="str">
        <f t="shared" si="263"/>
        <v>SACARINA</v>
      </c>
      <c r="D1911" s="10" t="str">
        <f t="shared" si="266"/>
        <v>1111-1</v>
      </c>
      <c r="E1911" s="13" t="str">
        <f t="shared" si="267"/>
        <v>23/1/2030</v>
      </c>
      <c r="F1911" s="10">
        <f t="shared" si="268"/>
        <v>9999.8349999999991</v>
      </c>
      <c r="G1911" s="1" t="str">
        <f t="shared" si="264"/>
        <v>110071DUKAY - BODEGA DUKAY</v>
      </c>
      <c r="H1911" s="1">
        <f t="shared" si="265"/>
        <v>0</v>
      </c>
      <c r="I1911" s="1" t="str">
        <f t="shared" si="269"/>
        <v>.</v>
      </c>
      <c r="M1911" s="1" t="s">
        <v>878</v>
      </c>
      <c r="N1911" s="5">
        <v>47506</v>
      </c>
      <c r="O1911" s="1" t="s">
        <v>899</v>
      </c>
    </row>
    <row r="1912" spans="1:15" ht="11.25" customHeight="1" x14ac:dyDescent="0.2">
      <c r="A1912" s="10" t="str">
        <f t="shared" si="261"/>
        <v>DUKAY - BODEGA DUKAY</v>
      </c>
      <c r="B1912" s="10">
        <f t="shared" si="262"/>
        <v>110072</v>
      </c>
      <c r="C1912" s="10" t="str">
        <f t="shared" si="263"/>
        <v>WAGLINOL 2/7680</v>
      </c>
      <c r="D1912" s="10">
        <f t="shared" si="266"/>
        <v>0</v>
      </c>
      <c r="E1912" s="13" t="str">
        <f t="shared" si="267"/>
        <v>0</v>
      </c>
      <c r="F1912" s="10" t="str">
        <f t="shared" si="268"/>
        <v/>
      </c>
      <c r="G1912" s="1" t="str">
        <f t="shared" si="264"/>
        <v>110072DUKAY - BODEGA DUKAY</v>
      </c>
      <c r="H1912" s="1">
        <f t="shared" si="265"/>
        <v>0</v>
      </c>
      <c r="I1912" s="1">
        <f t="shared" si="269"/>
        <v>110072</v>
      </c>
      <c r="K1912" s="1" t="s">
        <v>900</v>
      </c>
      <c r="N1912" s="5"/>
    </row>
    <row r="1913" spans="1:15" ht="11.25" customHeight="1" x14ac:dyDescent="0.2">
      <c r="A1913" s="10" t="str">
        <f t="shared" si="261"/>
        <v>BELLCOS - BODEGA BELLCOS</v>
      </c>
      <c r="B1913" s="10">
        <f t="shared" si="262"/>
        <v>110072</v>
      </c>
      <c r="C1913" s="10" t="str">
        <f t="shared" si="263"/>
        <v>WAGLINOL 2/7680</v>
      </c>
      <c r="D1913" s="10">
        <f t="shared" si="266"/>
        <v>0</v>
      </c>
      <c r="E1913" s="13" t="str">
        <f t="shared" si="267"/>
        <v>0</v>
      </c>
      <c r="F1913" s="10" t="str">
        <f t="shared" si="268"/>
        <v/>
      </c>
      <c r="G1913" s="1" t="str">
        <f t="shared" si="264"/>
        <v>110072BELLCOS - BODEGA BELLCOS</v>
      </c>
      <c r="H1913" s="1" t="str">
        <f t="shared" si="265"/>
        <v>BELLCOS - BODEGA BELLCOS</v>
      </c>
      <c r="I1913" s="1" t="str">
        <f t="shared" si="269"/>
        <v>.</v>
      </c>
      <c r="L1913" s="1" t="s">
        <v>178</v>
      </c>
      <c r="N1913" s="5"/>
    </row>
    <row r="1914" spans="1:15" ht="11.25" customHeight="1" x14ac:dyDescent="0.2">
      <c r="A1914" s="10" t="str">
        <f t="shared" si="261"/>
        <v>BELLCOS - BODEGA BELLCOS</v>
      </c>
      <c r="B1914" s="10">
        <f t="shared" si="262"/>
        <v>110072</v>
      </c>
      <c r="C1914" s="10" t="str">
        <f t="shared" si="263"/>
        <v>WAGLINOL 2/7680</v>
      </c>
      <c r="D1914" s="10">
        <f t="shared" si="266"/>
        <v>12959.09</v>
      </c>
      <c r="E1914" s="13" t="str">
        <f t="shared" si="267"/>
        <v>30/6/2017</v>
      </c>
      <c r="F1914" s="10">
        <f t="shared" si="268"/>
        <v>40.1</v>
      </c>
      <c r="G1914" s="1" t="str">
        <f t="shared" si="264"/>
        <v>110072BELLCOS - BODEGA BELLCOS</v>
      </c>
      <c r="H1914" s="1">
        <f t="shared" si="265"/>
        <v>0</v>
      </c>
      <c r="I1914" s="1" t="str">
        <f t="shared" si="269"/>
        <v>.</v>
      </c>
      <c r="M1914" s="1">
        <v>12959.09</v>
      </c>
      <c r="N1914" s="5">
        <v>42916</v>
      </c>
      <c r="O1914" s="1" t="s">
        <v>901</v>
      </c>
    </row>
    <row r="1915" spans="1:15" ht="11.25" customHeight="1" x14ac:dyDescent="0.2">
      <c r="A1915" s="10" t="str">
        <f t="shared" si="261"/>
        <v>DUKAY - BODEGA DUKAY</v>
      </c>
      <c r="B1915" s="10">
        <f t="shared" si="262"/>
        <v>110072</v>
      </c>
      <c r="C1915" s="10" t="str">
        <f t="shared" si="263"/>
        <v>WAGLINOL 2/7680</v>
      </c>
      <c r="D1915" s="10">
        <f t="shared" si="266"/>
        <v>0</v>
      </c>
      <c r="E1915" s="13" t="str">
        <f t="shared" si="267"/>
        <v>0</v>
      </c>
      <c r="F1915" s="10" t="str">
        <f t="shared" si="268"/>
        <v/>
      </c>
      <c r="G1915" s="1" t="str">
        <f t="shared" si="264"/>
        <v>110072DUKAY - BODEGA DUKAY</v>
      </c>
      <c r="H1915" s="1" t="str">
        <f t="shared" si="265"/>
        <v>DUKAY - BODEGA DUKAY</v>
      </c>
      <c r="I1915" s="1" t="str">
        <f t="shared" si="269"/>
        <v>.</v>
      </c>
      <c r="L1915" s="1" t="s">
        <v>361</v>
      </c>
      <c r="N1915" s="5"/>
    </row>
    <row r="1916" spans="1:15" ht="11.25" customHeight="1" x14ac:dyDescent="0.2">
      <c r="A1916" s="10" t="str">
        <f t="shared" si="261"/>
        <v>DUKAY - BODEGA DUKAY</v>
      </c>
      <c r="B1916" s="10">
        <f t="shared" si="262"/>
        <v>110072</v>
      </c>
      <c r="C1916" s="10" t="str">
        <f t="shared" si="263"/>
        <v>WAGLINOL 2/7680</v>
      </c>
      <c r="D1916" s="10">
        <f t="shared" si="266"/>
        <v>515101014</v>
      </c>
      <c r="E1916" s="13" t="str">
        <f t="shared" si="267"/>
        <v>30/6/2019</v>
      </c>
      <c r="F1916" s="10">
        <f t="shared" si="268"/>
        <v>25.43</v>
      </c>
      <c r="G1916" s="1" t="str">
        <f t="shared" si="264"/>
        <v>110072DUKAY - BODEGA DUKAY</v>
      </c>
      <c r="H1916" s="1">
        <f t="shared" si="265"/>
        <v>0</v>
      </c>
      <c r="I1916" s="1" t="str">
        <f t="shared" si="269"/>
        <v>.</v>
      </c>
      <c r="M1916" s="1">
        <v>515101014</v>
      </c>
      <c r="N1916" s="5">
        <v>43646</v>
      </c>
      <c r="O1916" s="1" t="s">
        <v>902</v>
      </c>
    </row>
    <row r="1917" spans="1:15" ht="11.25" customHeight="1" x14ac:dyDescent="0.2">
      <c r="A1917" s="10" t="str">
        <f t="shared" si="261"/>
        <v>DUKAY - BODEGA DUKAY</v>
      </c>
      <c r="B1917" s="10">
        <f t="shared" si="262"/>
        <v>110073</v>
      </c>
      <c r="C1917" s="10" t="str">
        <f t="shared" si="263"/>
        <v>FUCOGEL</v>
      </c>
      <c r="D1917" s="10">
        <f t="shared" si="266"/>
        <v>0</v>
      </c>
      <c r="E1917" s="13" t="str">
        <f t="shared" si="267"/>
        <v>0</v>
      </c>
      <c r="F1917" s="10" t="str">
        <f t="shared" si="268"/>
        <v/>
      </c>
      <c r="G1917" s="1" t="str">
        <f t="shared" si="264"/>
        <v>110073DUKAY - BODEGA DUKAY</v>
      </c>
      <c r="H1917" s="1">
        <f t="shared" si="265"/>
        <v>0</v>
      </c>
      <c r="I1917" s="1">
        <f t="shared" si="269"/>
        <v>110073</v>
      </c>
      <c r="K1917" s="1" t="s">
        <v>903</v>
      </c>
      <c r="N1917" s="5"/>
    </row>
    <row r="1918" spans="1:15" ht="11.25" customHeight="1" x14ac:dyDescent="0.2">
      <c r="A1918" s="10" t="str">
        <f t="shared" si="261"/>
        <v>BELLCOS - BODEGA BELLCOS</v>
      </c>
      <c r="B1918" s="10">
        <f t="shared" si="262"/>
        <v>110073</v>
      </c>
      <c r="C1918" s="10" t="str">
        <f t="shared" si="263"/>
        <v>FUCOGEL</v>
      </c>
      <c r="D1918" s="10">
        <f t="shared" si="266"/>
        <v>0</v>
      </c>
      <c r="E1918" s="13" t="str">
        <f t="shared" si="267"/>
        <v>0</v>
      </c>
      <c r="F1918" s="10" t="str">
        <f t="shared" si="268"/>
        <v/>
      </c>
      <c r="G1918" s="1" t="str">
        <f t="shared" si="264"/>
        <v>110073BELLCOS - BODEGA BELLCOS</v>
      </c>
      <c r="H1918" s="1" t="str">
        <f t="shared" si="265"/>
        <v>BELLCOS - BODEGA BELLCOS</v>
      </c>
      <c r="I1918" s="1" t="str">
        <f t="shared" si="269"/>
        <v>.</v>
      </c>
      <c r="L1918" s="1" t="s">
        <v>178</v>
      </c>
      <c r="N1918" s="5"/>
    </row>
    <row r="1919" spans="1:15" ht="11.25" customHeight="1" x14ac:dyDescent="0.2">
      <c r="A1919" s="10" t="str">
        <f t="shared" si="261"/>
        <v>BELLCOS - BODEGA BELLCOS</v>
      </c>
      <c r="B1919" s="10">
        <f t="shared" si="262"/>
        <v>110073</v>
      </c>
      <c r="C1919" s="10" t="str">
        <f t="shared" si="263"/>
        <v>FUCOGEL</v>
      </c>
      <c r="D1919" s="10" t="str">
        <f t="shared" si="266"/>
        <v>09171518460-01</v>
      </c>
      <c r="E1919" s="13" t="str">
        <f t="shared" si="267"/>
        <v>30/9/2017</v>
      </c>
      <c r="F1919" s="10">
        <f t="shared" si="268"/>
        <v>2.0000000000000001E-4</v>
      </c>
      <c r="G1919" s="1" t="str">
        <f t="shared" si="264"/>
        <v>110073BELLCOS - BODEGA BELLCOS</v>
      </c>
      <c r="H1919" s="1">
        <f t="shared" si="265"/>
        <v>0</v>
      </c>
      <c r="I1919" s="1" t="str">
        <f t="shared" si="269"/>
        <v>.</v>
      </c>
      <c r="M1919" s="1" t="s">
        <v>726</v>
      </c>
      <c r="N1919" s="5">
        <v>43008</v>
      </c>
      <c r="O1919" s="1" t="s">
        <v>904</v>
      </c>
    </row>
    <row r="1920" spans="1:15" ht="11.25" customHeight="1" x14ac:dyDescent="0.2">
      <c r="A1920" s="10" t="str">
        <f t="shared" si="261"/>
        <v>BELLCOS - BODEGA BELLCOS</v>
      </c>
      <c r="B1920" s="10">
        <f t="shared" si="262"/>
        <v>110073</v>
      </c>
      <c r="C1920" s="10" t="str">
        <f t="shared" si="263"/>
        <v>FUCOGEL</v>
      </c>
      <c r="D1920" s="10" t="str">
        <f t="shared" si="266"/>
        <v>12181521927-01</v>
      </c>
      <c r="E1920" s="13" t="str">
        <f t="shared" si="267"/>
        <v>30/12/2018</v>
      </c>
      <c r="F1920" s="10">
        <f t="shared" si="268"/>
        <v>25</v>
      </c>
      <c r="G1920" s="1" t="str">
        <f t="shared" si="264"/>
        <v>110073BELLCOS - BODEGA BELLCOS</v>
      </c>
      <c r="H1920" s="1">
        <f t="shared" si="265"/>
        <v>0</v>
      </c>
      <c r="I1920" s="1" t="str">
        <f t="shared" si="269"/>
        <v>.</v>
      </c>
      <c r="M1920" s="1" t="s">
        <v>905</v>
      </c>
      <c r="N1920" s="5">
        <v>43464</v>
      </c>
      <c r="O1920" s="1" t="s">
        <v>536</v>
      </c>
    </row>
    <row r="1921" spans="1:15" ht="11.25" customHeight="1" x14ac:dyDescent="0.2">
      <c r="A1921" s="10" t="str">
        <f t="shared" si="261"/>
        <v>BELLCOS - BODEGA BELLCOS</v>
      </c>
      <c r="B1921" s="10">
        <f t="shared" si="262"/>
        <v>110074</v>
      </c>
      <c r="C1921" s="10" t="str">
        <f t="shared" si="263"/>
        <v>LIPEX SHEA PEG 75</v>
      </c>
      <c r="D1921" s="10">
        <f t="shared" si="266"/>
        <v>0</v>
      </c>
      <c r="E1921" s="13" t="str">
        <f t="shared" si="267"/>
        <v>0</v>
      </c>
      <c r="F1921" s="10" t="str">
        <f t="shared" si="268"/>
        <v/>
      </c>
      <c r="G1921" s="1" t="str">
        <f t="shared" si="264"/>
        <v>110074BELLCOS - BODEGA BELLCOS</v>
      </c>
      <c r="H1921" s="1">
        <f t="shared" si="265"/>
        <v>0</v>
      </c>
      <c r="I1921" s="1">
        <f t="shared" si="269"/>
        <v>110074</v>
      </c>
      <c r="K1921" s="1" t="s">
        <v>906</v>
      </c>
      <c r="N1921" s="5"/>
    </row>
    <row r="1922" spans="1:15" ht="11.25" customHeight="1" x14ac:dyDescent="0.2">
      <c r="A1922" s="10" t="str">
        <f t="shared" si="261"/>
        <v>BELLCOS - BODEGA BELLCOS</v>
      </c>
      <c r="B1922" s="10">
        <f t="shared" si="262"/>
        <v>110074</v>
      </c>
      <c r="C1922" s="10" t="str">
        <f t="shared" si="263"/>
        <v>LIPEX SHEA PEG 75</v>
      </c>
      <c r="D1922" s="10">
        <f t="shared" si="266"/>
        <v>0</v>
      </c>
      <c r="E1922" s="13" t="str">
        <f t="shared" si="267"/>
        <v>0</v>
      </c>
      <c r="F1922" s="10" t="str">
        <f t="shared" si="268"/>
        <v/>
      </c>
      <c r="G1922" s="1" t="str">
        <f t="shared" si="264"/>
        <v>110074BELLCOS - BODEGA BELLCOS</v>
      </c>
      <c r="H1922" s="1" t="str">
        <f t="shared" si="265"/>
        <v>BELLCOS - BODEGA BELLCOS</v>
      </c>
      <c r="I1922" s="1" t="str">
        <f t="shared" si="269"/>
        <v>.</v>
      </c>
      <c r="L1922" s="1" t="s">
        <v>178</v>
      </c>
      <c r="N1922" s="5"/>
    </row>
    <row r="1923" spans="1:15" ht="11.25" customHeight="1" x14ac:dyDescent="0.2">
      <c r="A1923" s="10" t="str">
        <f t="shared" si="261"/>
        <v>BELLCOS - BODEGA BELLCOS</v>
      </c>
      <c r="B1923" s="10">
        <f t="shared" si="262"/>
        <v>110074</v>
      </c>
      <c r="C1923" s="10" t="str">
        <f t="shared" si="263"/>
        <v>LIPEX SHEA PEG 75</v>
      </c>
      <c r="D1923" s="10" t="str">
        <f t="shared" si="266"/>
        <v>07179533-03</v>
      </c>
      <c r="E1923" s="13" t="str">
        <f t="shared" si="267"/>
        <v>30/7/2017</v>
      </c>
      <c r="F1923" s="10">
        <f t="shared" si="268"/>
        <v>14.95</v>
      </c>
      <c r="G1923" s="1" t="str">
        <f t="shared" si="264"/>
        <v>110074BELLCOS - BODEGA BELLCOS</v>
      </c>
      <c r="H1923" s="1">
        <f t="shared" si="265"/>
        <v>0</v>
      </c>
      <c r="I1923" s="1" t="str">
        <f t="shared" si="269"/>
        <v>.</v>
      </c>
      <c r="M1923" s="1" t="s">
        <v>907</v>
      </c>
      <c r="N1923" s="5">
        <v>42946</v>
      </c>
      <c r="O1923" s="1" t="s">
        <v>908</v>
      </c>
    </row>
    <row r="1924" spans="1:15" ht="11.25" customHeight="1" x14ac:dyDescent="0.2">
      <c r="A1924" s="10" t="str">
        <f t="shared" si="261"/>
        <v>BELLCOS - BODEGA BELLCOS</v>
      </c>
      <c r="B1924" s="10">
        <f t="shared" si="262"/>
        <v>110075</v>
      </c>
      <c r="C1924" s="10" t="str">
        <f t="shared" si="263"/>
        <v>LIPOGARD</v>
      </c>
      <c r="D1924" s="10">
        <f t="shared" si="266"/>
        <v>0</v>
      </c>
      <c r="E1924" s="13" t="str">
        <f t="shared" si="267"/>
        <v>0</v>
      </c>
      <c r="F1924" s="10" t="str">
        <f t="shared" si="268"/>
        <v/>
      </c>
      <c r="G1924" s="1" t="str">
        <f t="shared" si="264"/>
        <v>110075BELLCOS - BODEGA BELLCOS</v>
      </c>
      <c r="H1924" s="1">
        <f t="shared" si="265"/>
        <v>0</v>
      </c>
      <c r="I1924" s="1">
        <f t="shared" si="269"/>
        <v>110075</v>
      </c>
      <c r="K1924" s="1" t="s">
        <v>909</v>
      </c>
      <c r="N1924" s="5"/>
    </row>
    <row r="1925" spans="1:15" ht="11.25" customHeight="1" x14ac:dyDescent="0.2">
      <c r="A1925" s="10" t="str">
        <f t="shared" si="261"/>
        <v>BELLCOS - BODEGA BELLCOS</v>
      </c>
      <c r="B1925" s="10">
        <f t="shared" si="262"/>
        <v>110075</v>
      </c>
      <c r="C1925" s="10" t="str">
        <f t="shared" si="263"/>
        <v>LIPOGARD</v>
      </c>
      <c r="D1925" s="10">
        <f t="shared" si="266"/>
        <v>0</v>
      </c>
      <c r="E1925" s="13" t="str">
        <f t="shared" si="267"/>
        <v>0</v>
      </c>
      <c r="F1925" s="10" t="str">
        <f t="shared" si="268"/>
        <v/>
      </c>
      <c r="G1925" s="1" t="str">
        <f t="shared" si="264"/>
        <v>110075BELLCOS - BODEGA BELLCOS</v>
      </c>
      <c r="H1925" s="1" t="str">
        <f t="shared" si="265"/>
        <v>BELLCOS - BODEGA BELLCOS</v>
      </c>
      <c r="I1925" s="1" t="str">
        <f t="shared" si="269"/>
        <v>.</v>
      </c>
      <c r="L1925" s="1" t="s">
        <v>178</v>
      </c>
      <c r="N1925" s="5"/>
    </row>
    <row r="1926" spans="1:15" ht="11.25" customHeight="1" x14ac:dyDescent="0.2">
      <c r="A1926" s="10" t="str">
        <f t="shared" si="261"/>
        <v>BELLCOS - BODEGA BELLCOS</v>
      </c>
      <c r="B1926" s="10">
        <f t="shared" si="262"/>
        <v>110075</v>
      </c>
      <c r="C1926" s="10" t="str">
        <f t="shared" si="263"/>
        <v>LIPOGARD</v>
      </c>
      <c r="D1926" s="10" t="str">
        <f t="shared" si="266"/>
        <v>09179533-02</v>
      </c>
      <c r="E1926" s="13" t="str">
        <f t="shared" si="267"/>
        <v>28/8/2015</v>
      </c>
      <c r="F1926" s="10">
        <f t="shared" si="268"/>
        <v>0.65</v>
      </c>
      <c r="G1926" s="1" t="str">
        <f t="shared" si="264"/>
        <v>110075BELLCOS - BODEGA BELLCOS</v>
      </c>
      <c r="H1926" s="1">
        <f t="shared" si="265"/>
        <v>0</v>
      </c>
      <c r="I1926" s="1" t="str">
        <f t="shared" si="269"/>
        <v>.</v>
      </c>
      <c r="M1926" s="1" t="s">
        <v>910</v>
      </c>
      <c r="N1926" s="5">
        <v>42244</v>
      </c>
      <c r="O1926" s="1" t="s">
        <v>911</v>
      </c>
    </row>
    <row r="1927" spans="1:15" ht="11.25" customHeight="1" x14ac:dyDescent="0.2">
      <c r="A1927" s="10" t="str">
        <f t="shared" si="261"/>
        <v>BELLCOS - BODEGA BELLCOS</v>
      </c>
      <c r="B1927" s="10">
        <f t="shared" si="262"/>
        <v>110077</v>
      </c>
      <c r="C1927" s="10" t="str">
        <f t="shared" si="263"/>
        <v>HYDROVANCE</v>
      </c>
      <c r="D1927" s="10">
        <f t="shared" si="266"/>
        <v>0</v>
      </c>
      <c r="E1927" s="13" t="str">
        <f t="shared" si="267"/>
        <v>0</v>
      </c>
      <c r="F1927" s="10" t="str">
        <f t="shared" si="268"/>
        <v/>
      </c>
      <c r="G1927" s="1" t="str">
        <f t="shared" si="264"/>
        <v>110077BELLCOS - BODEGA BELLCOS</v>
      </c>
      <c r="H1927" s="1">
        <f t="shared" si="265"/>
        <v>0</v>
      </c>
      <c r="I1927" s="1">
        <f t="shared" si="269"/>
        <v>110077</v>
      </c>
      <c r="K1927" s="1" t="s">
        <v>912</v>
      </c>
      <c r="N1927" s="5"/>
    </row>
    <row r="1928" spans="1:15" ht="11.25" customHeight="1" x14ac:dyDescent="0.2">
      <c r="A1928" s="10" t="str">
        <f t="shared" ref="A1928:A1991" si="270">IF(H1928=0,A1927,H1928)</f>
        <v>BELLCOS - BODEGA BELLCOS</v>
      </c>
      <c r="B1928" s="10">
        <f t="shared" ref="B1928:B1991" si="271">IF(I1928=".",B1927,I1928)</f>
        <v>110077</v>
      </c>
      <c r="C1928" s="10" t="str">
        <f t="shared" ref="C1928:C1991" si="272">UPPER(IF(I1928=".",C1927,MID(K1928,13,80)))</f>
        <v>HYDROVANCE</v>
      </c>
      <c r="D1928" s="10">
        <f t="shared" si="266"/>
        <v>0</v>
      </c>
      <c r="E1928" s="13" t="str">
        <f t="shared" si="267"/>
        <v>0</v>
      </c>
      <c r="F1928" s="10" t="str">
        <f t="shared" si="268"/>
        <v/>
      </c>
      <c r="G1928" s="1" t="str">
        <f t="shared" ref="G1928:G1991" si="273">+B1928&amp;A1928</f>
        <v>110077BELLCOS - BODEGA BELLCOS</v>
      </c>
      <c r="H1928" s="1" t="str">
        <f t="shared" ref="H1928:H1991" si="274">+L1928</f>
        <v>BELLCOS - BODEGA BELLCOS</v>
      </c>
      <c r="I1928" s="1" t="str">
        <f t="shared" si="269"/>
        <v>.</v>
      </c>
      <c r="L1928" s="1" t="s">
        <v>178</v>
      </c>
      <c r="N1928" s="5"/>
    </row>
    <row r="1929" spans="1:15" ht="11.25" customHeight="1" x14ac:dyDescent="0.2">
      <c r="A1929" s="10" t="str">
        <f t="shared" si="270"/>
        <v>BELLCOS - BODEGA BELLCOS</v>
      </c>
      <c r="B1929" s="10">
        <f t="shared" si="271"/>
        <v>110077</v>
      </c>
      <c r="C1929" s="10" t="str">
        <f t="shared" si="272"/>
        <v>HYDROVANCE</v>
      </c>
      <c r="D1929" s="10" t="str">
        <f t="shared" ref="D1929:D1992" si="275">IF(IFERROR(+M1929,"")&lt;&gt;"    0/1/1900",IFERROR(+M1929,""),0)</f>
        <v>09171619977-02</v>
      </c>
      <c r="E1929" s="13" t="str">
        <f t="shared" ref="E1929:E1992" si="276">IF(IFERROR(DAY(N1929)&amp;"/"&amp;MONTH(N1929)&amp;"/"&amp;YEAR(N1929),"")="0/1/1900","0",IFERROR(DAY(N1929)&amp;"/"&amp;MONTH(N1929)&amp;"/"&amp;YEAR(N1929),""))</f>
        <v>30/9/2017</v>
      </c>
      <c r="F1929" s="10">
        <f t="shared" ref="F1929:F1992" si="277">IFERROR(IF($A$2&lt;N1929,VALUE(MID(O1929,1,LEN(O1929)-3)),""),"")</f>
        <v>20.5</v>
      </c>
      <c r="G1929" s="1" t="str">
        <f t="shared" si="273"/>
        <v>110077BELLCOS - BODEGA BELLCOS</v>
      </c>
      <c r="H1929" s="1">
        <f t="shared" si="274"/>
        <v>0</v>
      </c>
      <c r="I1929" s="1" t="str">
        <f t="shared" ref="I1929:I1992" si="278">IFERROR(VALUE(MID(K1929,4,6)),".")</f>
        <v>.</v>
      </c>
      <c r="M1929" s="1" t="s">
        <v>913</v>
      </c>
      <c r="N1929" s="5">
        <v>43008</v>
      </c>
      <c r="O1929" s="1" t="s">
        <v>914</v>
      </c>
    </row>
    <row r="1930" spans="1:15" ht="11.25" customHeight="1" x14ac:dyDescent="0.2">
      <c r="A1930" s="10" t="str">
        <f t="shared" si="270"/>
        <v>BELLCOS - BODEGA BELLCOS</v>
      </c>
      <c r="B1930" s="10">
        <f t="shared" si="271"/>
        <v>110077</v>
      </c>
      <c r="C1930" s="10" t="str">
        <f t="shared" si="272"/>
        <v>HYDROVANCE</v>
      </c>
      <c r="D1930" s="10" t="str">
        <f t="shared" si="275"/>
        <v>09171620137-01</v>
      </c>
      <c r="E1930" s="13" t="str">
        <f t="shared" si="276"/>
        <v>30/9/2017</v>
      </c>
      <c r="F1930" s="10">
        <f t="shared" si="277"/>
        <v>28.8</v>
      </c>
      <c r="G1930" s="1" t="str">
        <f t="shared" si="273"/>
        <v>110077BELLCOS - BODEGA BELLCOS</v>
      </c>
      <c r="H1930" s="1">
        <f t="shared" si="274"/>
        <v>0</v>
      </c>
      <c r="I1930" s="1" t="str">
        <f t="shared" si="278"/>
        <v>.</v>
      </c>
      <c r="M1930" s="1" t="s">
        <v>915</v>
      </c>
      <c r="N1930" s="5">
        <v>43008</v>
      </c>
      <c r="O1930" s="1" t="s">
        <v>916</v>
      </c>
    </row>
    <row r="1931" spans="1:15" ht="11.25" customHeight="1" x14ac:dyDescent="0.2">
      <c r="A1931" s="10" t="str">
        <f t="shared" si="270"/>
        <v>BELLCOS - BODEGA BELLCOS</v>
      </c>
      <c r="B1931" s="10">
        <f t="shared" si="271"/>
        <v>110077</v>
      </c>
      <c r="C1931" s="10" t="str">
        <f t="shared" si="272"/>
        <v>HYDROVANCE</v>
      </c>
      <c r="D1931" s="10" t="str">
        <f t="shared" si="275"/>
        <v>09171621189-01</v>
      </c>
      <c r="E1931" s="13" t="str">
        <f t="shared" si="276"/>
        <v>30/9/2017</v>
      </c>
      <c r="F1931" s="10">
        <f t="shared" si="277"/>
        <v>20.5</v>
      </c>
      <c r="G1931" s="1" t="str">
        <f t="shared" si="273"/>
        <v>110077BELLCOS - BODEGA BELLCOS</v>
      </c>
      <c r="H1931" s="1">
        <f t="shared" si="274"/>
        <v>0</v>
      </c>
      <c r="I1931" s="1" t="str">
        <f t="shared" si="278"/>
        <v>.</v>
      </c>
      <c r="M1931" s="1" t="s">
        <v>917</v>
      </c>
      <c r="N1931" s="5">
        <v>43008</v>
      </c>
      <c r="O1931" s="1" t="s">
        <v>914</v>
      </c>
    </row>
    <row r="1932" spans="1:15" ht="11.25" customHeight="1" x14ac:dyDescent="0.2">
      <c r="A1932" s="10" t="str">
        <f t="shared" si="270"/>
        <v>BELLCOS - BODEGA BELLCOS</v>
      </c>
      <c r="B1932" s="10">
        <f t="shared" si="271"/>
        <v>110078</v>
      </c>
      <c r="C1932" s="10" t="str">
        <f t="shared" si="272"/>
        <v>PHYTALURONATE PF</v>
      </c>
      <c r="D1932" s="10">
        <f t="shared" si="275"/>
        <v>0</v>
      </c>
      <c r="E1932" s="13" t="str">
        <f t="shared" si="276"/>
        <v>0</v>
      </c>
      <c r="F1932" s="10" t="str">
        <f t="shared" si="277"/>
        <v/>
      </c>
      <c r="G1932" s="1" t="str">
        <f t="shared" si="273"/>
        <v>110078BELLCOS - BODEGA BELLCOS</v>
      </c>
      <c r="H1932" s="1">
        <f t="shared" si="274"/>
        <v>0</v>
      </c>
      <c r="I1932" s="1">
        <f t="shared" si="278"/>
        <v>110078</v>
      </c>
      <c r="K1932" s="1" t="s">
        <v>918</v>
      </c>
      <c r="N1932" s="5"/>
    </row>
    <row r="1933" spans="1:15" ht="11.25" customHeight="1" x14ac:dyDescent="0.2">
      <c r="A1933" s="10" t="str">
        <f t="shared" si="270"/>
        <v>BELLCOS - BODEGA BELLCOS</v>
      </c>
      <c r="B1933" s="10">
        <f t="shared" si="271"/>
        <v>110078</v>
      </c>
      <c r="C1933" s="10" t="str">
        <f t="shared" si="272"/>
        <v>PHYTALURONATE PF</v>
      </c>
      <c r="D1933" s="10">
        <f t="shared" si="275"/>
        <v>0</v>
      </c>
      <c r="E1933" s="13" t="str">
        <f t="shared" si="276"/>
        <v>0</v>
      </c>
      <c r="F1933" s="10" t="str">
        <f t="shared" si="277"/>
        <v/>
      </c>
      <c r="G1933" s="1" t="str">
        <f t="shared" si="273"/>
        <v>110078BELLCOS - BODEGA BELLCOS</v>
      </c>
      <c r="H1933" s="1" t="str">
        <f t="shared" si="274"/>
        <v>BELLCOS - BODEGA BELLCOS</v>
      </c>
      <c r="I1933" s="1" t="str">
        <f t="shared" si="278"/>
        <v>.</v>
      </c>
      <c r="L1933" s="1" t="s">
        <v>178</v>
      </c>
      <c r="N1933" s="5"/>
    </row>
    <row r="1934" spans="1:15" ht="11.25" customHeight="1" x14ac:dyDescent="0.2">
      <c r="A1934" s="10" t="str">
        <f t="shared" si="270"/>
        <v>BELLCOS - BODEGA BELLCOS</v>
      </c>
      <c r="B1934" s="10">
        <f t="shared" si="271"/>
        <v>110078</v>
      </c>
      <c r="C1934" s="10" t="str">
        <f t="shared" si="272"/>
        <v>PHYTALURONATE PF</v>
      </c>
      <c r="D1934" s="10" t="str">
        <f t="shared" si="275"/>
        <v>07179533-01</v>
      </c>
      <c r="E1934" s="13" t="str">
        <f t="shared" si="276"/>
        <v>30/7/2017</v>
      </c>
      <c r="F1934" s="10">
        <f t="shared" si="277"/>
        <v>0.28000000000000003</v>
      </c>
      <c r="G1934" s="1" t="str">
        <f t="shared" si="273"/>
        <v>110078BELLCOS - BODEGA BELLCOS</v>
      </c>
      <c r="H1934" s="1">
        <f t="shared" si="274"/>
        <v>0</v>
      </c>
      <c r="I1934" s="1" t="str">
        <f t="shared" si="278"/>
        <v>.</v>
      </c>
      <c r="M1934" s="1" t="s">
        <v>919</v>
      </c>
      <c r="N1934" s="5">
        <v>42946</v>
      </c>
      <c r="O1934" s="1" t="s">
        <v>920</v>
      </c>
    </row>
    <row r="1935" spans="1:15" ht="11.25" customHeight="1" x14ac:dyDescent="0.2">
      <c r="A1935" s="10" t="str">
        <f t="shared" si="270"/>
        <v>BELLCOS - BODEGA BELLCOS</v>
      </c>
      <c r="B1935" s="10">
        <f t="shared" si="271"/>
        <v>110079</v>
      </c>
      <c r="C1935" s="10" t="str">
        <f t="shared" si="272"/>
        <v>PENTAVITIN</v>
      </c>
      <c r="D1935" s="10">
        <f t="shared" si="275"/>
        <v>0</v>
      </c>
      <c r="E1935" s="13" t="str">
        <f t="shared" si="276"/>
        <v>0</v>
      </c>
      <c r="F1935" s="10" t="str">
        <f t="shared" si="277"/>
        <v/>
      </c>
      <c r="G1935" s="1" t="str">
        <f t="shared" si="273"/>
        <v>110079BELLCOS - BODEGA BELLCOS</v>
      </c>
      <c r="H1935" s="1">
        <f t="shared" si="274"/>
        <v>0</v>
      </c>
      <c r="I1935" s="1">
        <f t="shared" si="278"/>
        <v>110079</v>
      </c>
      <c r="K1935" s="1" t="s">
        <v>921</v>
      </c>
      <c r="N1935" s="5"/>
    </row>
    <row r="1936" spans="1:15" ht="11.25" customHeight="1" x14ac:dyDescent="0.2">
      <c r="A1936" s="10" t="str">
        <f t="shared" si="270"/>
        <v>BELLCOS - BODEGA BELLCOS</v>
      </c>
      <c r="B1936" s="10">
        <f t="shared" si="271"/>
        <v>110079</v>
      </c>
      <c r="C1936" s="10" t="str">
        <f t="shared" si="272"/>
        <v>PENTAVITIN</v>
      </c>
      <c r="D1936" s="10">
        <f t="shared" si="275"/>
        <v>0</v>
      </c>
      <c r="E1936" s="13" t="str">
        <f t="shared" si="276"/>
        <v>0</v>
      </c>
      <c r="F1936" s="10" t="str">
        <f t="shared" si="277"/>
        <v/>
      </c>
      <c r="G1936" s="1" t="str">
        <f t="shared" si="273"/>
        <v>110079BELLCOS - BODEGA BELLCOS</v>
      </c>
      <c r="H1936" s="1" t="str">
        <f t="shared" si="274"/>
        <v>BELLCOS - BODEGA BELLCOS</v>
      </c>
      <c r="I1936" s="1" t="str">
        <f t="shared" si="278"/>
        <v>.</v>
      </c>
      <c r="L1936" s="1" t="s">
        <v>178</v>
      </c>
      <c r="N1936" s="5"/>
    </row>
    <row r="1937" spans="1:15" ht="11.25" customHeight="1" x14ac:dyDescent="0.2">
      <c r="A1937" s="10" t="str">
        <f t="shared" si="270"/>
        <v>BELLCOS - BODEGA BELLCOS</v>
      </c>
      <c r="B1937" s="10">
        <f t="shared" si="271"/>
        <v>110079</v>
      </c>
      <c r="C1937" s="10" t="str">
        <f t="shared" si="272"/>
        <v>PENTAVITIN</v>
      </c>
      <c r="D1937" s="10" t="str">
        <f t="shared" si="275"/>
        <v>04171319403-03</v>
      </c>
      <c r="E1937" s="13" t="str">
        <f t="shared" si="276"/>
        <v>30/4/2017</v>
      </c>
      <c r="F1937" s="10">
        <f t="shared" si="277"/>
        <v>7.23</v>
      </c>
      <c r="G1937" s="1" t="str">
        <f t="shared" si="273"/>
        <v>110079BELLCOS - BODEGA BELLCOS</v>
      </c>
      <c r="H1937" s="1">
        <f t="shared" si="274"/>
        <v>0</v>
      </c>
      <c r="I1937" s="1" t="str">
        <f t="shared" si="278"/>
        <v>.</v>
      </c>
      <c r="M1937" s="1" t="s">
        <v>922</v>
      </c>
      <c r="N1937" s="5">
        <v>42855</v>
      </c>
      <c r="O1937" s="1" t="s">
        <v>923</v>
      </c>
    </row>
    <row r="1938" spans="1:15" ht="11.25" customHeight="1" x14ac:dyDescent="0.2">
      <c r="A1938" s="10" t="str">
        <f t="shared" si="270"/>
        <v>BELLCOS - BODEGA BELLCOS</v>
      </c>
      <c r="B1938" s="10">
        <f t="shared" si="271"/>
        <v>110079</v>
      </c>
      <c r="C1938" s="10" t="str">
        <f t="shared" si="272"/>
        <v>PENTAVITIN</v>
      </c>
      <c r="D1938" s="10" t="str">
        <f t="shared" si="275"/>
        <v>9174-01</v>
      </c>
      <c r="E1938" s="13" t="str">
        <f t="shared" si="276"/>
        <v>30/4/2017</v>
      </c>
      <c r="F1938" s="10">
        <f t="shared" si="277"/>
        <v>1</v>
      </c>
      <c r="G1938" s="1" t="str">
        <f t="shared" si="273"/>
        <v>110079BELLCOS - BODEGA BELLCOS</v>
      </c>
      <c r="H1938" s="1">
        <f t="shared" si="274"/>
        <v>0</v>
      </c>
      <c r="I1938" s="1" t="str">
        <f t="shared" si="278"/>
        <v>.</v>
      </c>
      <c r="M1938" s="1" t="s">
        <v>924</v>
      </c>
      <c r="N1938" s="5">
        <v>42855</v>
      </c>
      <c r="O1938" s="1" t="s">
        <v>925</v>
      </c>
    </row>
    <row r="1939" spans="1:15" ht="11.25" customHeight="1" x14ac:dyDescent="0.2">
      <c r="A1939" s="10" t="str">
        <f t="shared" si="270"/>
        <v>BELLCOS - BODEGA BELLCOS</v>
      </c>
      <c r="B1939" s="10">
        <f t="shared" si="271"/>
        <v>110080</v>
      </c>
      <c r="C1939" s="10" t="str">
        <f t="shared" si="272"/>
        <v>CRODAFOS CS 20A PA</v>
      </c>
      <c r="D1939" s="10">
        <f t="shared" si="275"/>
        <v>0</v>
      </c>
      <c r="E1939" s="13" t="str">
        <f t="shared" si="276"/>
        <v>0</v>
      </c>
      <c r="F1939" s="10" t="str">
        <f t="shared" si="277"/>
        <v/>
      </c>
      <c r="G1939" s="1" t="str">
        <f t="shared" si="273"/>
        <v>110080BELLCOS - BODEGA BELLCOS</v>
      </c>
      <c r="H1939" s="1">
        <f t="shared" si="274"/>
        <v>0</v>
      </c>
      <c r="I1939" s="1">
        <f t="shared" si="278"/>
        <v>110080</v>
      </c>
      <c r="K1939" s="1" t="s">
        <v>926</v>
      </c>
      <c r="N1939" s="5"/>
    </row>
    <row r="1940" spans="1:15" ht="11.25" customHeight="1" x14ac:dyDescent="0.2">
      <c r="A1940" s="10" t="str">
        <f t="shared" si="270"/>
        <v>BELLCOS - BODEGA BELLCOS</v>
      </c>
      <c r="B1940" s="10">
        <f t="shared" si="271"/>
        <v>110080</v>
      </c>
      <c r="C1940" s="10" t="str">
        <f t="shared" si="272"/>
        <v>CRODAFOS CS 20A PA</v>
      </c>
      <c r="D1940" s="10">
        <f t="shared" si="275"/>
        <v>0</v>
      </c>
      <c r="E1940" s="13" t="str">
        <f t="shared" si="276"/>
        <v>0</v>
      </c>
      <c r="F1940" s="10" t="str">
        <f t="shared" si="277"/>
        <v/>
      </c>
      <c r="G1940" s="1" t="str">
        <f t="shared" si="273"/>
        <v>110080BELLCOS - BODEGA BELLCOS</v>
      </c>
      <c r="H1940" s="1" t="str">
        <f t="shared" si="274"/>
        <v>BELLCOS - BODEGA BELLCOS</v>
      </c>
      <c r="I1940" s="1" t="str">
        <f t="shared" si="278"/>
        <v>.</v>
      </c>
      <c r="L1940" s="1" t="s">
        <v>178</v>
      </c>
      <c r="N1940" s="5"/>
    </row>
    <row r="1941" spans="1:15" ht="11.25" customHeight="1" x14ac:dyDescent="0.2">
      <c r="A1941" s="10" t="str">
        <f t="shared" si="270"/>
        <v>BELLCOS - BODEGA BELLCOS</v>
      </c>
      <c r="B1941" s="10">
        <f t="shared" si="271"/>
        <v>110080</v>
      </c>
      <c r="C1941" s="10" t="str">
        <f t="shared" si="272"/>
        <v>CRODAFOS CS 20A PA</v>
      </c>
      <c r="D1941" s="10" t="str">
        <f t="shared" si="275"/>
        <v>06171520406-01</v>
      </c>
      <c r="E1941" s="13" t="str">
        <f t="shared" si="276"/>
        <v>30/6/2017</v>
      </c>
      <c r="F1941" s="10">
        <f t="shared" si="277"/>
        <v>65.599999999999994</v>
      </c>
      <c r="G1941" s="1" t="str">
        <f t="shared" si="273"/>
        <v>110080BELLCOS - BODEGA BELLCOS</v>
      </c>
      <c r="H1941" s="1">
        <f t="shared" si="274"/>
        <v>0</v>
      </c>
      <c r="I1941" s="1" t="str">
        <f t="shared" si="278"/>
        <v>.</v>
      </c>
      <c r="M1941" s="1" t="s">
        <v>927</v>
      </c>
      <c r="N1941" s="5">
        <v>42916</v>
      </c>
      <c r="O1941" s="1" t="s">
        <v>928</v>
      </c>
    </row>
    <row r="1942" spans="1:15" ht="11.25" customHeight="1" x14ac:dyDescent="0.2">
      <c r="A1942" s="10" t="str">
        <f t="shared" si="270"/>
        <v>BELLCOS - BODEGA BELLCOS</v>
      </c>
      <c r="B1942" s="10">
        <f t="shared" si="271"/>
        <v>110081</v>
      </c>
      <c r="C1942" s="10" t="str">
        <f t="shared" si="272"/>
        <v>ARLAMOL HD-LQ</v>
      </c>
      <c r="D1942" s="10">
        <f t="shared" si="275"/>
        <v>0</v>
      </c>
      <c r="E1942" s="13" t="str">
        <f t="shared" si="276"/>
        <v>0</v>
      </c>
      <c r="F1942" s="10" t="str">
        <f t="shared" si="277"/>
        <v/>
      </c>
      <c r="G1942" s="1" t="str">
        <f t="shared" si="273"/>
        <v>110081BELLCOS - BODEGA BELLCOS</v>
      </c>
      <c r="H1942" s="1">
        <f t="shared" si="274"/>
        <v>0</v>
      </c>
      <c r="I1942" s="1">
        <f t="shared" si="278"/>
        <v>110081</v>
      </c>
      <c r="K1942" s="1" t="s">
        <v>929</v>
      </c>
      <c r="N1942" s="5"/>
    </row>
    <row r="1943" spans="1:15" ht="11.25" customHeight="1" x14ac:dyDescent="0.2">
      <c r="A1943" s="10" t="str">
        <f t="shared" si="270"/>
        <v>BELLCOS - BODEGA BELLCOS</v>
      </c>
      <c r="B1943" s="10">
        <f t="shared" si="271"/>
        <v>110081</v>
      </c>
      <c r="C1943" s="10" t="str">
        <f t="shared" si="272"/>
        <v>ARLAMOL HD-LQ</v>
      </c>
      <c r="D1943" s="10">
        <f t="shared" si="275"/>
        <v>0</v>
      </c>
      <c r="E1943" s="13" t="str">
        <f t="shared" si="276"/>
        <v>0</v>
      </c>
      <c r="F1943" s="10" t="str">
        <f t="shared" si="277"/>
        <v/>
      </c>
      <c r="G1943" s="1" t="str">
        <f t="shared" si="273"/>
        <v>110081BELLCOS - BODEGA BELLCOS</v>
      </c>
      <c r="H1943" s="1" t="str">
        <f t="shared" si="274"/>
        <v>BELLCOS - BODEGA BELLCOS</v>
      </c>
      <c r="I1943" s="1" t="str">
        <f t="shared" si="278"/>
        <v>.</v>
      </c>
      <c r="L1943" s="1" t="s">
        <v>178</v>
      </c>
      <c r="N1943" s="5"/>
    </row>
    <row r="1944" spans="1:15" ht="11.25" customHeight="1" x14ac:dyDescent="0.2">
      <c r="A1944" s="10" t="str">
        <f t="shared" si="270"/>
        <v>BELLCOS - BODEGA BELLCOS</v>
      </c>
      <c r="B1944" s="10">
        <f t="shared" si="271"/>
        <v>110081</v>
      </c>
      <c r="C1944" s="10" t="str">
        <f t="shared" si="272"/>
        <v>ARLAMOL HD-LQ</v>
      </c>
      <c r="D1944" s="10" t="str">
        <f t="shared" si="275"/>
        <v>02191620052-01</v>
      </c>
      <c r="E1944" s="13" t="str">
        <f t="shared" si="276"/>
        <v>1/2/2019</v>
      </c>
      <c r="F1944" s="10">
        <f t="shared" si="277"/>
        <v>159.1</v>
      </c>
      <c r="G1944" s="1" t="str">
        <f t="shared" si="273"/>
        <v>110081BELLCOS - BODEGA BELLCOS</v>
      </c>
      <c r="H1944" s="1">
        <f t="shared" si="274"/>
        <v>0</v>
      </c>
      <c r="I1944" s="1" t="str">
        <f t="shared" si="278"/>
        <v>.</v>
      </c>
      <c r="M1944" s="1" t="s">
        <v>930</v>
      </c>
      <c r="N1944" s="5">
        <v>43497</v>
      </c>
      <c r="O1944" s="1" t="s">
        <v>931</v>
      </c>
    </row>
    <row r="1945" spans="1:15" ht="11.25" customHeight="1" x14ac:dyDescent="0.2">
      <c r="A1945" s="10" t="str">
        <f t="shared" si="270"/>
        <v>BELLCOS - BODEGA BELLCOS</v>
      </c>
      <c r="B1945" s="10">
        <f t="shared" si="271"/>
        <v>110081</v>
      </c>
      <c r="C1945" s="10" t="str">
        <f t="shared" si="272"/>
        <v>ARLAMOL HD-LQ</v>
      </c>
      <c r="D1945" s="10" t="str">
        <f t="shared" si="275"/>
        <v>03181619745-01</v>
      </c>
      <c r="E1945" s="13" t="str">
        <f t="shared" si="276"/>
        <v>30/8/2018</v>
      </c>
      <c r="F1945" s="10">
        <f t="shared" si="277"/>
        <v>10.199999999999999</v>
      </c>
      <c r="G1945" s="1" t="str">
        <f t="shared" si="273"/>
        <v>110081BELLCOS - BODEGA BELLCOS</v>
      </c>
      <c r="H1945" s="1">
        <f t="shared" si="274"/>
        <v>0</v>
      </c>
      <c r="I1945" s="1" t="str">
        <f t="shared" si="278"/>
        <v>.</v>
      </c>
      <c r="M1945" s="1" t="s">
        <v>932</v>
      </c>
      <c r="N1945" s="5">
        <v>43342</v>
      </c>
      <c r="O1945" s="1" t="s">
        <v>933</v>
      </c>
    </row>
    <row r="1946" spans="1:15" ht="11.25" customHeight="1" x14ac:dyDescent="0.2">
      <c r="A1946" s="10" t="str">
        <f t="shared" si="270"/>
        <v>BELLCOS - BODEGA BELLCOS</v>
      </c>
      <c r="B1946" s="10">
        <f t="shared" si="271"/>
        <v>110081</v>
      </c>
      <c r="C1946" s="10" t="str">
        <f t="shared" si="272"/>
        <v>ARLAMOL HD-LQ</v>
      </c>
      <c r="D1946" s="10" t="str">
        <f t="shared" si="275"/>
        <v>06171519121-01</v>
      </c>
      <c r="E1946" s="13" t="str">
        <f t="shared" si="276"/>
        <v>30/6/2017</v>
      </c>
      <c r="F1946" s="10">
        <f t="shared" si="277"/>
        <v>1.1000000000000001</v>
      </c>
      <c r="G1946" s="1" t="str">
        <f t="shared" si="273"/>
        <v>110081BELLCOS - BODEGA BELLCOS</v>
      </c>
      <c r="H1946" s="1">
        <f t="shared" si="274"/>
        <v>0</v>
      </c>
      <c r="I1946" s="1" t="str">
        <f t="shared" si="278"/>
        <v>.</v>
      </c>
      <c r="M1946" s="1" t="s">
        <v>934</v>
      </c>
      <c r="N1946" s="5">
        <v>42916</v>
      </c>
      <c r="O1946" s="1" t="s">
        <v>677</v>
      </c>
    </row>
    <row r="1947" spans="1:15" ht="11.25" customHeight="1" x14ac:dyDescent="0.2">
      <c r="A1947" s="10" t="str">
        <f t="shared" si="270"/>
        <v>BELLCOS - BODEGA BELLCOS</v>
      </c>
      <c r="B1947" s="10">
        <f t="shared" si="271"/>
        <v>110081</v>
      </c>
      <c r="C1947" s="10" t="str">
        <f t="shared" si="272"/>
        <v>ARLAMOL HD-LQ</v>
      </c>
      <c r="D1947" s="10">
        <f t="shared" si="275"/>
        <v>0</v>
      </c>
      <c r="E1947" s="13" t="str">
        <f t="shared" si="276"/>
        <v/>
      </c>
      <c r="F1947" s="10" t="str">
        <f t="shared" si="277"/>
        <v/>
      </c>
      <c r="G1947" s="1" t="str">
        <f t="shared" si="273"/>
        <v>110081BELLCOS - BODEGA BELLCOS</v>
      </c>
      <c r="H1947" s="1">
        <f t="shared" si="274"/>
        <v>0</v>
      </c>
      <c r="I1947" s="1" t="str">
        <f t="shared" si="278"/>
        <v>.</v>
      </c>
      <c r="K1947" s="1" t="s">
        <v>85</v>
      </c>
      <c r="N1947" s="5" t="s">
        <v>935</v>
      </c>
    </row>
    <row r="1948" spans="1:15" ht="11.25" customHeight="1" x14ac:dyDescent="0.2">
      <c r="A1948" s="10" t="str">
        <f t="shared" si="270"/>
        <v>BELLCOS - BODEGA BELLCOS</v>
      </c>
      <c r="B1948" s="10">
        <f t="shared" si="271"/>
        <v>110081</v>
      </c>
      <c r="C1948" s="10" t="str">
        <f t="shared" si="272"/>
        <v>ARLAMOL HD-LQ</v>
      </c>
      <c r="D1948" s="10">
        <f t="shared" si="275"/>
        <v>0</v>
      </c>
      <c r="E1948" s="13" t="str">
        <f t="shared" si="276"/>
        <v>0</v>
      </c>
      <c r="F1948" s="10" t="str">
        <f t="shared" si="277"/>
        <v/>
      </c>
      <c r="G1948" s="1" t="str">
        <f t="shared" si="273"/>
        <v>110081BELLCOS - BODEGA BELLCOS</v>
      </c>
      <c r="H1948" s="1">
        <f t="shared" si="274"/>
        <v>0</v>
      </c>
      <c r="I1948" s="1" t="str">
        <f t="shared" si="278"/>
        <v>.</v>
      </c>
      <c r="K1948" s="1" t="s">
        <v>0</v>
      </c>
      <c r="N1948" s="5"/>
    </row>
    <row r="1949" spans="1:15" ht="11.25" customHeight="1" x14ac:dyDescent="0.2">
      <c r="A1949" s="10" t="str">
        <f t="shared" si="270"/>
        <v>BELLCOS - BODEGA BELLCOS</v>
      </c>
      <c r="B1949" s="10">
        <f t="shared" si="271"/>
        <v>110081</v>
      </c>
      <c r="C1949" s="10" t="str">
        <f t="shared" si="272"/>
        <v>ARLAMOL HD-LQ</v>
      </c>
      <c r="D1949" s="10">
        <f t="shared" si="275"/>
        <v>0</v>
      </c>
      <c r="E1949" s="13" t="str">
        <f t="shared" si="276"/>
        <v>0</v>
      </c>
      <c r="F1949" s="10" t="str">
        <f t="shared" si="277"/>
        <v/>
      </c>
      <c r="G1949" s="1" t="str">
        <f t="shared" si="273"/>
        <v>110081BELLCOS - BODEGA BELLCOS</v>
      </c>
      <c r="H1949" s="1">
        <f t="shared" si="274"/>
        <v>0</v>
      </c>
      <c r="I1949" s="1" t="str">
        <f t="shared" si="278"/>
        <v>.</v>
      </c>
      <c r="K1949" s="1" t="s">
        <v>1</v>
      </c>
      <c r="N1949" s="5"/>
    </row>
    <row r="1950" spans="1:15" ht="11.25" customHeight="1" x14ac:dyDescent="0.2">
      <c r="A1950" s="10" t="str">
        <f t="shared" si="270"/>
        <v>BELLCOS - BODEGA BELLCOS</v>
      </c>
      <c r="B1950" s="10">
        <f t="shared" si="271"/>
        <v>110081</v>
      </c>
      <c r="C1950" s="10" t="str">
        <f t="shared" si="272"/>
        <v>ARLAMOL HD-LQ</v>
      </c>
      <c r="D1950" s="10">
        <f t="shared" si="275"/>
        <v>0</v>
      </c>
      <c r="E1950" s="13" t="str">
        <f t="shared" si="276"/>
        <v>0</v>
      </c>
      <c r="F1950" s="10" t="str">
        <f t="shared" si="277"/>
        <v/>
      </c>
      <c r="G1950" s="1" t="str">
        <f t="shared" si="273"/>
        <v>110081BELLCOS - BODEGA BELLCOS</v>
      </c>
      <c r="H1950" s="1">
        <f t="shared" si="274"/>
        <v>0</v>
      </c>
      <c r="I1950" s="1" t="str">
        <f t="shared" si="278"/>
        <v>.</v>
      </c>
      <c r="K1950" s="1" t="s">
        <v>2</v>
      </c>
      <c r="N1950" s="5"/>
    </row>
    <row r="1951" spans="1:15" ht="11.25" customHeight="1" x14ac:dyDescent="0.2">
      <c r="A1951" s="10" t="str">
        <f t="shared" si="270"/>
        <v>Bodega</v>
      </c>
      <c r="B1951" s="10">
        <f t="shared" si="271"/>
        <v>110081</v>
      </c>
      <c r="C1951" s="10" t="str">
        <f t="shared" si="272"/>
        <v>ARLAMOL HD-LQ</v>
      </c>
      <c r="D1951" s="10">
        <f t="shared" si="275"/>
        <v>0</v>
      </c>
      <c r="E1951" s="13" t="str">
        <f t="shared" si="276"/>
        <v>0</v>
      </c>
      <c r="F1951" s="10" t="str">
        <f t="shared" si="277"/>
        <v/>
      </c>
      <c r="G1951" s="1" t="str">
        <f t="shared" si="273"/>
        <v>110081Bodega</v>
      </c>
      <c r="H1951" s="1" t="str">
        <f t="shared" si="274"/>
        <v>Bodega</v>
      </c>
      <c r="I1951" s="1" t="str">
        <f t="shared" si="278"/>
        <v>.</v>
      </c>
      <c r="L1951" s="1" t="s">
        <v>4</v>
      </c>
      <c r="N1951" s="5"/>
    </row>
    <row r="1952" spans="1:15" ht="11.25" customHeight="1" x14ac:dyDescent="0.2">
      <c r="A1952" s="10" t="str">
        <f t="shared" si="270"/>
        <v>Bodega</v>
      </c>
      <c r="B1952" s="10">
        <f t="shared" si="271"/>
        <v>110081</v>
      </c>
      <c r="C1952" s="10" t="str">
        <f t="shared" si="272"/>
        <v>ARLAMOL HD-LQ</v>
      </c>
      <c r="D1952" s="10" t="str">
        <f t="shared" si="275"/>
        <v>Lote</v>
      </c>
      <c r="E1952" s="13" t="str">
        <f t="shared" si="276"/>
        <v/>
      </c>
      <c r="F1952" s="10" t="str">
        <f t="shared" si="277"/>
        <v/>
      </c>
      <c r="G1952" s="1" t="str">
        <f t="shared" si="273"/>
        <v>110081Bodega</v>
      </c>
      <c r="H1952" s="1">
        <f t="shared" si="274"/>
        <v>0</v>
      </c>
      <c r="I1952" s="1" t="str">
        <f t="shared" si="278"/>
        <v>.</v>
      </c>
      <c r="M1952" s="1" t="s">
        <v>11</v>
      </c>
      <c r="N1952" s="5" t="s">
        <v>12</v>
      </c>
      <c r="O1952" s="1" t="s">
        <v>13</v>
      </c>
    </row>
    <row r="1953" spans="1:15" ht="11.25" customHeight="1" x14ac:dyDescent="0.2">
      <c r="A1953" s="10" t="str">
        <f t="shared" si="270"/>
        <v>Bodega</v>
      </c>
      <c r="B1953" s="10">
        <f t="shared" si="271"/>
        <v>110082</v>
      </c>
      <c r="C1953" s="10" t="str">
        <f t="shared" si="272"/>
        <v>CRODAMOL GTCC-LQ</v>
      </c>
      <c r="D1953" s="10">
        <f t="shared" si="275"/>
        <v>0</v>
      </c>
      <c r="E1953" s="13" t="str">
        <f t="shared" si="276"/>
        <v>0</v>
      </c>
      <c r="F1953" s="10" t="str">
        <f t="shared" si="277"/>
        <v/>
      </c>
      <c r="G1953" s="1" t="str">
        <f t="shared" si="273"/>
        <v>110082Bodega</v>
      </c>
      <c r="H1953" s="1">
        <f t="shared" si="274"/>
        <v>0</v>
      </c>
      <c r="I1953" s="1">
        <f t="shared" si="278"/>
        <v>110082</v>
      </c>
      <c r="K1953" s="1" t="s">
        <v>936</v>
      </c>
      <c r="N1953" s="5"/>
    </row>
    <row r="1954" spans="1:15" ht="11.25" customHeight="1" x14ac:dyDescent="0.2">
      <c r="A1954" s="10" t="str">
        <f t="shared" si="270"/>
        <v>BELLCOS - BODEGA BELLCOS</v>
      </c>
      <c r="B1954" s="10">
        <f t="shared" si="271"/>
        <v>110082</v>
      </c>
      <c r="C1954" s="10" t="str">
        <f t="shared" si="272"/>
        <v>CRODAMOL GTCC-LQ</v>
      </c>
      <c r="D1954" s="10">
        <f t="shared" si="275"/>
        <v>0</v>
      </c>
      <c r="E1954" s="13" t="str">
        <f t="shared" si="276"/>
        <v>0</v>
      </c>
      <c r="F1954" s="10" t="str">
        <f t="shared" si="277"/>
        <v/>
      </c>
      <c r="G1954" s="1" t="str">
        <f t="shared" si="273"/>
        <v>110082BELLCOS - BODEGA BELLCOS</v>
      </c>
      <c r="H1954" s="1" t="str">
        <f t="shared" si="274"/>
        <v>BELLCOS - BODEGA BELLCOS</v>
      </c>
      <c r="I1954" s="1" t="str">
        <f t="shared" si="278"/>
        <v>.</v>
      </c>
      <c r="L1954" s="1" t="s">
        <v>178</v>
      </c>
      <c r="N1954" s="5"/>
    </row>
    <row r="1955" spans="1:15" ht="11.25" customHeight="1" x14ac:dyDescent="0.2">
      <c r="A1955" s="10" t="str">
        <f t="shared" si="270"/>
        <v>BELLCOS - BODEGA BELLCOS</v>
      </c>
      <c r="B1955" s="10">
        <f t="shared" si="271"/>
        <v>110082</v>
      </c>
      <c r="C1955" s="10" t="str">
        <f t="shared" si="272"/>
        <v>CRODAMOL GTCC-LQ</v>
      </c>
      <c r="D1955" s="10" t="str">
        <f t="shared" si="275"/>
        <v>051714540-01</v>
      </c>
      <c r="E1955" s="13" t="str">
        <f t="shared" si="276"/>
        <v>30/12/2015</v>
      </c>
      <c r="F1955" s="10">
        <f t="shared" si="277"/>
        <v>175.7</v>
      </c>
      <c r="G1955" s="1" t="str">
        <f t="shared" si="273"/>
        <v>110082BELLCOS - BODEGA BELLCOS</v>
      </c>
      <c r="H1955" s="1">
        <f t="shared" si="274"/>
        <v>0</v>
      </c>
      <c r="I1955" s="1" t="str">
        <f t="shared" si="278"/>
        <v>.</v>
      </c>
      <c r="M1955" s="1" t="s">
        <v>937</v>
      </c>
      <c r="N1955" s="5">
        <v>42368</v>
      </c>
      <c r="O1955" s="1" t="s">
        <v>938</v>
      </c>
    </row>
    <row r="1956" spans="1:15" ht="11.25" customHeight="1" x14ac:dyDescent="0.2">
      <c r="A1956" s="10" t="str">
        <f t="shared" si="270"/>
        <v>BELLCOS - BODEGA BELLCOS</v>
      </c>
      <c r="B1956" s="10">
        <f t="shared" si="271"/>
        <v>110082</v>
      </c>
      <c r="C1956" s="10" t="str">
        <f t="shared" si="272"/>
        <v>CRODAMOL GTCC-LQ</v>
      </c>
      <c r="D1956" s="10" t="str">
        <f t="shared" si="275"/>
        <v>10236-08</v>
      </c>
      <c r="E1956" s="13" t="str">
        <f t="shared" si="276"/>
        <v>1/9/2016</v>
      </c>
      <c r="F1956" s="10">
        <f t="shared" si="277"/>
        <v>49.35</v>
      </c>
      <c r="G1956" s="1" t="str">
        <f t="shared" si="273"/>
        <v>110082BELLCOS - BODEGA BELLCOS</v>
      </c>
      <c r="H1956" s="1">
        <f t="shared" si="274"/>
        <v>0</v>
      </c>
      <c r="I1956" s="1" t="str">
        <f t="shared" si="278"/>
        <v>.</v>
      </c>
      <c r="M1956" s="1" t="s">
        <v>939</v>
      </c>
      <c r="N1956" s="5">
        <v>42614</v>
      </c>
      <c r="O1956" s="1" t="s">
        <v>940</v>
      </c>
    </row>
    <row r="1957" spans="1:15" ht="11.25" customHeight="1" x14ac:dyDescent="0.2">
      <c r="A1957" s="10" t="str">
        <f t="shared" si="270"/>
        <v>BELLCOS - BODEGA BELLCOS</v>
      </c>
      <c r="B1957" s="10">
        <f t="shared" si="271"/>
        <v>110083</v>
      </c>
      <c r="C1957" s="10" t="str">
        <f t="shared" si="272"/>
        <v>DC FZ - 3196</v>
      </c>
      <c r="D1957" s="10">
        <f t="shared" si="275"/>
        <v>0</v>
      </c>
      <c r="E1957" s="13" t="str">
        <f t="shared" si="276"/>
        <v>0</v>
      </c>
      <c r="F1957" s="10" t="str">
        <f t="shared" si="277"/>
        <v/>
      </c>
      <c r="G1957" s="1" t="str">
        <f t="shared" si="273"/>
        <v>110083BELLCOS - BODEGA BELLCOS</v>
      </c>
      <c r="H1957" s="1">
        <f t="shared" si="274"/>
        <v>0</v>
      </c>
      <c r="I1957" s="1">
        <f t="shared" si="278"/>
        <v>110083</v>
      </c>
      <c r="K1957" s="1" t="s">
        <v>941</v>
      </c>
      <c r="N1957" s="5"/>
    </row>
    <row r="1958" spans="1:15" ht="11.25" customHeight="1" x14ac:dyDescent="0.2">
      <c r="A1958" s="10" t="str">
        <f t="shared" si="270"/>
        <v>BELLCOS - BODEGA BELLCOS</v>
      </c>
      <c r="B1958" s="10">
        <f t="shared" si="271"/>
        <v>110083</v>
      </c>
      <c r="C1958" s="10" t="str">
        <f t="shared" si="272"/>
        <v>DC FZ - 3196</v>
      </c>
      <c r="D1958" s="10">
        <f t="shared" si="275"/>
        <v>0</v>
      </c>
      <c r="E1958" s="13" t="str">
        <f t="shared" si="276"/>
        <v>0</v>
      </c>
      <c r="F1958" s="10" t="str">
        <f t="shared" si="277"/>
        <v/>
      </c>
      <c r="G1958" s="1" t="str">
        <f t="shared" si="273"/>
        <v>110083BELLCOS - BODEGA BELLCOS</v>
      </c>
      <c r="H1958" s="1" t="str">
        <f t="shared" si="274"/>
        <v>BELLCOS - BODEGA BELLCOS</v>
      </c>
      <c r="I1958" s="1" t="str">
        <f t="shared" si="278"/>
        <v>.</v>
      </c>
      <c r="L1958" s="1" t="s">
        <v>178</v>
      </c>
      <c r="N1958" s="5"/>
    </row>
    <row r="1959" spans="1:15" ht="11.25" customHeight="1" x14ac:dyDescent="0.2">
      <c r="A1959" s="10" t="str">
        <f t="shared" si="270"/>
        <v>BELLCOS - BODEGA BELLCOS</v>
      </c>
      <c r="B1959" s="10">
        <f t="shared" si="271"/>
        <v>110083</v>
      </c>
      <c r="C1959" s="10" t="str">
        <f t="shared" si="272"/>
        <v>DC FZ - 3196</v>
      </c>
      <c r="D1959" s="10" t="str">
        <f t="shared" si="275"/>
        <v>05171519772-01</v>
      </c>
      <c r="E1959" s="13" t="str">
        <f t="shared" si="276"/>
        <v>30/5/2017</v>
      </c>
      <c r="F1959" s="10">
        <f t="shared" si="277"/>
        <v>11.6</v>
      </c>
      <c r="G1959" s="1" t="str">
        <f t="shared" si="273"/>
        <v>110083BELLCOS - BODEGA BELLCOS</v>
      </c>
      <c r="H1959" s="1">
        <f t="shared" si="274"/>
        <v>0</v>
      </c>
      <c r="I1959" s="1" t="str">
        <f t="shared" si="278"/>
        <v>.</v>
      </c>
      <c r="M1959" s="1" t="s">
        <v>942</v>
      </c>
      <c r="N1959" s="5">
        <v>42885</v>
      </c>
      <c r="O1959" s="1" t="s">
        <v>943</v>
      </c>
    </row>
    <row r="1960" spans="1:15" ht="11.25" customHeight="1" x14ac:dyDescent="0.2">
      <c r="A1960" s="10" t="str">
        <f t="shared" si="270"/>
        <v>BELLCOS - BODEGA BELLCOS</v>
      </c>
      <c r="B1960" s="10">
        <f t="shared" si="271"/>
        <v>110083</v>
      </c>
      <c r="C1960" s="10" t="str">
        <f t="shared" si="272"/>
        <v>DC FZ - 3196</v>
      </c>
      <c r="D1960" s="10" t="str">
        <f t="shared" si="275"/>
        <v>05171520594-01</v>
      </c>
      <c r="E1960" s="13" t="str">
        <f t="shared" si="276"/>
        <v>30/5/2017</v>
      </c>
      <c r="F1960" s="10">
        <f t="shared" si="277"/>
        <v>15</v>
      </c>
      <c r="G1960" s="1" t="str">
        <f t="shared" si="273"/>
        <v>110083BELLCOS - BODEGA BELLCOS</v>
      </c>
      <c r="H1960" s="1">
        <f t="shared" si="274"/>
        <v>0</v>
      </c>
      <c r="I1960" s="1" t="str">
        <f t="shared" si="278"/>
        <v>.</v>
      </c>
      <c r="M1960" s="1" t="s">
        <v>944</v>
      </c>
      <c r="N1960" s="5">
        <v>42885</v>
      </c>
      <c r="O1960" s="1" t="s">
        <v>790</v>
      </c>
    </row>
    <row r="1961" spans="1:15" ht="11.25" customHeight="1" x14ac:dyDescent="0.2">
      <c r="A1961" s="10" t="str">
        <f t="shared" si="270"/>
        <v>BELLCOS - BODEGA BELLCOS</v>
      </c>
      <c r="B1961" s="10">
        <f t="shared" si="271"/>
        <v>110083</v>
      </c>
      <c r="C1961" s="10" t="str">
        <f t="shared" si="272"/>
        <v>DC FZ - 3196</v>
      </c>
      <c r="D1961" s="10" t="str">
        <f t="shared" si="275"/>
        <v>06171519872-04</v>
      </c>
      <c r="E1961" s="13" t="str">
        <f t="shared" si="276"/>
        <v>30/6/2017</v>
      </c>
      <c r="F1961" s="10">
        <f t="shared" si="277"/>
        <v>15</v>
      </c>
      <c r="G1961" s="1" t="str">
        <f t="shared" si="273"/>
        <v>110083BELLCOS - BODEGA BELLCOS</v>
      </c>
      <c r="H1961" s="1">
        <f t="shared" si="274"/>
        <v>0</v>
      </c>
      <c r="I1961" s="1" t="str">
        <f t="shared" si="278"/>
        <v>.</v>
      </c>
      <c r="M1961" s="1" t="s">
        <v>945</v>
      </c>
      <c r="N1961" s="5">
        <v>42916</v>
      </c>
      <c r="O1961" s="1" t="s">
        <v>790</v>
      </c>
    </row>
    <row r="1962" spans="1:15" ht="11.25" customHeight="1" x14ac:dyDescent="0.2">
      <c r="A1962" s="10" t="str">
        <f t="shared" si="270"/>
        <v>BELLCOS - BODEGA BELLCOS</v>
      </c>
      <c r="B1962" s="10">
        <f t="shared" si="271"/>
        <v>110084</v>
      </c>
      <c r="C1962" s="10" t="str">
        <f t="shared" si="272"/>
        <v>ARGAN OIL</v>
      </c>
      <c r="D1962" s="10">
        <f t="shared" si="275"/>
        <v>0</v>
      </c>
      <c r="E1962" s="13" t="str">
        <f t="shared" si="276"/>
        <v>0</v>
      </c>
      <c r="F1962" s="10" t="str">
        <f t="shared" si="277"/>
        <v/>
      </c>
      <c r="G1962" s="1" t="str">
        <f t="shared" si="273"/>
        <v>110084BELLCOS - BODEGA BELLCOS</v>
      </c>
      <c r="H1962" s="1">
        <f t="shared" si="274"/>
        <v>0</v>
      </c>
      <c r="I1962" s="1">
        <f t="shared" si="278"/>
        <v>110084</v>
      </c>
      <c r="K1962" s="1" t="s">
        <v>946</v>
      </c>
      <c r="N1962" s="5"/>
    </row>
    <row r="1963" spans="1:15" ht="11.25" customHeight="1" x14ac:dyDescent="0.2">
      <c r="A1963" s="10" t="str">
        <f t="shared" si="270"/>
        <v>BELLCOS - BODEGA BELLCOS</v>
      </c>
      <c r="B1963" s="10">
        <f t="shared" si="271"/>
        <v>110084</v>
      </c>
      <c r="C1963" s="10" t="str">
        <f t="shared" si="272"/>
        <v>ARGAN OIL</v>
      </c>
      <c r="D1963" s="10">
        <f t="shared" si="275"/>
        <v>0</v>
      </c>
      <c r="E1963" s="13" t="str">
        <f t="shared" si="276"/>
        <v>0</v>
      </c>
      <c r="F1963" s="10" t="str">
        <f t="shared" si="277"/>
        <v/>
      </c>
      <c r="G1963" s="1" t="str">
        <f t="shared" si="273"/>
        <v>110084BELLCOS - BODEGA BELLCOS</v>
      </c>
      <c r="H1963" s="1" t="str">
        <f t="shared" si="274"/>
        <v>BELLCOS - BODEGA BELLCOS</v>
      </c>
      <c r="I1963" s="1" t="str">
        <f t="shared" si="278"/>
        <v>.</v>
      </c>
      <c r="L1963" s="1" t="s">
        <v>178</v>
      </c>
      <c r="N1963" s="5"/>
    </row>
    <row r="1964" spans="1:15" ht="11.25" customHeight="1" x14ac:dyDescent="0.2">
      <c r="A1964" s="10" t="str">
        <f t="shared" si="270"/>
        <v>BELLCOS - BODEGA BELLCOS</v>
      </c>
      <c r="B1964" s="10">
        <f t="shared" si="271"/>
        <v>110084</v>
      </c>
      <c r="C1964" s="10" t="str">
        <f t="shared" si="272"/>
        <v>ARGAN OIL</v>
      </c>
      <c r="D1964" s="10" t="str">
        <f t="shared" si="275"/>
        <v>041710236-05</v>
      </c>
      <c r="E1964" s="13" t="str">
        <f t="shared" si="276"/>
        <v>30/4/2017</v>
      </c>
      <c r="F1964" s="10">
        <f t="shared" si="277"/>
        <v>14.95</v>
      </c>
      <c r="G1964" s="1" t="str">
        <f t="shared" si="273"/>
        <v>110084BELLCOS - BODEGA BELLCOS</v>
      </c>
      <c r="H1964" s="1">
        <f t="shared" si="274"/>
        <v>0</v>
      </c>
      <c r="I1964" s="1" t="str">
        <f t="shared" si="278"/>
        <v>.</v>
      </c>
      <c r="M1964" s="1" t="s">
        <v>947</v>
      </c>
      <c r="N1964" s="5">
        <v>42855</v>
      </c>
      <c r="O1964" s="1" t="s">
        <v>908</v>
      </c>
    </row>
    <row r="1965" spans="1:15" ht="11.25" customHeight="1" x14ac:dyDescent="0.2">
      <c r="A1965" s="10" t="str">
        <f t="shared" si="270"/>
        <v>BELLCOS - BODEGA BELLCOS</v>
      </c>
      <c r="B1965" s="10">
        <f t="shared" si="271"/>
        <v>110086</v>
      </c>
      <c r="C1965" s="10" t="str">
        <f t="shared" si="272"/>
        <v>SEBOREDUCTYL</v>
      </c>
      <c r="D1965" s="10">
        <f t="shared" si="275"/>
        <v>0</v>
      </c>
      <c r="E1965" s="13" t="str">
        <f t="shared" si="276"/>
        <v>0</v>
      </c>
      <c r="F1965" s="10" t="str">
        <f t="shared" si="277"/>
        <v/>
      </c>
      <c r="G1965" s="1" t="str">
        <f t="shared" si="273"/>
        <v>110086BELLCOS - BODEGA BELLCOS</v>
      </c>
      <c r="H1965" s="1">
        <f t="shared" si="274"/>
        <v>0</v>
      </c>
      <c r="I1965" s="1">
        <f t="shared" si="278"/>
        <v>110086</v>
      </c>
      <c r="K1965" s="1" t="s">
        <v>948</v>
      </c>
      <c r="N1965" s="5"/>
    </row>
    <row r="1966" spans="1:15" ht="11.25" customHeight="1" x14ac:dyDescent="0.2">
      <c r="A1966" s="10" t="str">
        <f t="shared" si="270"/>
        <v>JL - BODEGA JL</v>
      </c>
      <c r="B1966" s="10">
        <f t="shared" si="271"/>
        <v>110086</v>
      </c>
      <c r="C1966" s="10" t="str">
        <f t="shared" si="272"/>
        <v>SEBOREDUCTYL</v>
      </c>
      <c r="D1966" s="10">
        <f t="shared" si="275"/>
        <v>0</v>
      </c>
      <c r="E1966" s="13" t="str">
        <f t="shared" si="276"/>
        <v>0</v>
      </c>
      <c r="F1966" s="10" t="str">
        <f t="shared" si="277"/>
        <v/>
      </c>
      <c r="G1966" s="1" t="str">
        <f t="shared" si="273"/>
        <v>110086JL - BODEGA JL</v>
      </c>
      <c r="H1966" s="1" t="str">
        <f t="shared" si="274"/>
        <v>JL - BODEGA JL</v>
      </c>
      <c r="I1966" s="1" t="str">
        <f t="shared" si="278"/>
        <v>.</v>
      </c>
      <c r="L1966" s="1" t="s">
        <v>40</v>
      </c>
      <c r="N1966" s="5"/>
    </row>
    <row r="1967" spans="1:15" ht="11.25" customHeight="1" x14ac:dyDescent="0.2">
      <c r="A1967" s="10" t="str">
        <f t="shared" si="270"/>
        <v>JL - BODEGA JL</v>
      </c>
      <c r="B1967" s="10">
        <f t="shared" si="271"/>
        <v>110086</v>
      </c>
      <c r="C1967" s="10" t="str">
        <f t="shared" si="272"/>
        <v>SEBOREDUCTYL</v>
      </c>
      <c r="D1967" s="10">
        <f t="shared" si="275"/>
        <v>6083181</v>
      </c>
      <c r="E1967" s="13" t="str">
        <f t="shared" si="276"/>
        <v>1/7/2014</v>
      </c>
      <c r="F1967" s="10">
        <f t="shared" si="277"/>
        <v>50</v>
      </c>
      <c r="G1967" s="1" t="str">
        <f t="shared" si="273"/>
        <v>110086JL - BODEGA JL</v>
      </c>
      <c r="H1967" s="1">
        <f t="shared" si="274"/>
        <v>0</v>
      </c>
      <c r="I1967" s="1" t="str">
        <f t="shared" si="278"/>
        <v>.</v>
      </c>
      <c r="M1967" s="1">
        <v>6083181</v>
      </c>
      <c r="N1967" s="5">
        <v>41821</v>
      </c>
      <c r="O1967" s="1" t="s">
        <v>575</v>
      </c>
    </row>
    <row r="1968" spans="1:15" ht="11.25" customHeight="1" x14ac:dyDescent="0.2">
      <c r="A1968" s="10" t="str">
        <f t="shared" si="270"/>
        <v>JL - BODEGA JL</v>
      </c>
      <c r="B1968" s="10">
        <f t="shared" si="271"/>
        <v>110087</v>
      </c>
      <c r="C1968" s="10" t="str">
        <f t="shared" si="272"/>
        <v>LITCHIDERM</v>
      </c>
      <c r="D1968" s="10">
        <f t="shared" si="275"/>
        <v>0</v>
      </c>
      <c r="E1968" s="13" t="str">
        <f t="shared" si="276"/>
        <v>0</v>
      </c>
      <c r="F1968" s="10" t="str">
        <f t="shared" si="277"/>
        <v/>
      </c>
      <c r="G1968" s="1" t="str">
        <f t="shared" si="273"/>
        <v>110087JL - BODEGA JL</v>
      </c>
      <c r="H1968" s="1">
        <f t="shared" si="274"/>
        <v>0</v>
      </c>
      <c r="I1968" s="1">
        <f t="shared" si="278"/>
        <v>110087</v>
      </c>
      <c r="K1968" s="1" t="s">
        <v>949</v>
      </c>
      <c r="N1968" s="5"/>
    </row>
    <row r="1969" spans="1:15" ht="11.25" customHeight="1" x14ac:dyDescent="0.2">
      <c r="A1969" s="10" t="str">
        <f t="shared" si="270"/>
        <v>BELLCOS - BODEGA BELLCOS</v>
      </c>
      <c r="B1969" s="10">
        <f t="shared" si="271"/>
        <v>110087</v>
      </c>
      <c r="C1969" s="10" t="str">
        <f t="shared" si="272"/>
        <v>LITCHIDERM</v>
      </c>
      <c r="D1969" s="10">
        <f t="shared" si="275"/>
        <v>0</v>
      </c>
      <c r="E1969" s="13" t="str">
        <f t="shared" si="276"/>
        <v>0</v>
      </c>
      <c r="F1969" s="10" t="str">
        <f t="shared" si="277"/>
        <v/>
      </c>
      <c r="G1969" s="1" t="str">
        <f t="shared" si="273"/>
        <v>110087BELLCOS - BODEGA BELLCOS</v>
      </c>
      <c r="H1969" s="1" t="str">
        <f t="shared" si="274"/>
        <v>BELLCOS - BODEGA BELLCOS</v>
      </c>
      <c r="I1969" s="1" t="str">
        <f t="shared" si="278"/>
        <v>.</v>
      </c>
      <c r="L1969" s="1" t="s">
        <v>178</v>
      </c>
      <c r="N1969" s="5"/>
    </row>
    <row r="1970" spans="1:15" ht="11.25" customHeight="1" x14ac:dyDescent="0.2">
      <c r="A1970" s="10" t="str">
        <f t="shared" si="270"/>
        <v>BELLCOS - BODEGA BELLCOS</v>
      </c>
      <c r="B1970" s="10">
        <f t="shared" si="271"/>
        <v>110087</v>
      </c>
      <c r="C1970" s="10" t="str">
        <f t="shared" si="272"/>
        <v>LITCHIDERM</v>
      </c>
      <c r="D1970" s="10" t="str">
        <f t="shared" si="275"/>
        <v>041712294-01</v>
      </c>
      <c r="E1970" s="13" t="str">
        <f t="shared" si="276"/>
        <v>30/4/2017</v>
      </c>
      <c r="F1970" s="10">
        <f t="shared" si="277"/>
        <v>9.75</v>
      </c>
      <c r="G1970" s="1" t="str">
        <f t="shared" si="273"/>
        <v>110087BELLCOS - BODEGA BELLCOS</v>
      </c>
      <c r="H1970" s="1">
        <f t="shared" si="274"/>
        <v>0</v>
      </c>
      <c r="I1970" s="1" t="str">
        <f t="shared" si="278"/>
        <v>.</v>
      </c>
      <c r="M1970" s="1" t="s">
        <v>950</v>
      </c>
      <c r="N1970" s="5">
        <v>42855</v>
      </c>
      <c r="O1970" s="1" t="s">
        <v>951</v>
      </c>
    </row>
    <row r="1971" spans="1:15" ht="11.25" customHeight="1" x14ac:dyDescent="0.2">
      <c r="A1971" s="10" t="str">
        <f t="shared" si="270"/>
        <v>BELLCOS - BODEGA BELLCOS</v>
      </c>
      <c r="B1971" s="10">
        <f t="shared" si="271"/>
        <v>110087</v>
      </c>
      <c r="C1971" s="10" t="str">
        <f t="shared" si="272"/>
        <v>LITCHIDERM</v>
      </c>
      <c r="D1971" s="10" t="str">
        <f t="shared" si="275"/>
        <v>05179828-01</v>
      </c>
      <c r="E1971" s="13" t="str">
        <f t="shared" si="276"/>
        <v>30/5/2017</v>
      </c>
      <c r="F1971" s="10">
        <f t="shared" si="277"/>
        <v>7.2</v>
      </c>
      <c r="G1971" s="1" t="str">
        <f t="shared" si="273"/>
        <v>110087BELLCOS - BODEGA BELLCOS</v>
      </c>
      <c r="H1971" s="1">
        <f t="shared" si="274"/>
        <v>0</v>
      </c>
      <c r="I1971" s="1" t="str">
        <f t="shared" si="278"/>
        <v>.</v>
      </c>
      <c r="M1971" s="1" t="s">
        <v>952</v>
      </c>
      <c r="N1971" s="5">
        <v>42885</v>
      </c>
      <c r="O1971" s="1" t="s">
        <v>953</v>
      </c>
    </row>
    <row r="1972" spans="1:15" ht="11.25" customHeight="1" x14ac:dyDescent="0.2">
      <c r="A1972" s="10" t="str">
        <f t="shared" si="270"/>
        <v>BELLCOS - BODEGA BELLCOS</v>
      </c>
      <c r="B1972" s="10">
        <f t="shared" si="271"/>
        <v>110089</v>
      </c>
      <c r="C1972" s="10" t="str">
        <f t="shared" si="272"/>
        <v>DC 7040</v>
      </c>
      <c r="D1972" s="10">
        <f t="shared" si="275"/>
        <v>0</v>
      </c>
      <c r="E1972" s="13" t="str">
        <f t="shared" si="276"/>
        <v>0</v>
      </c>
      <c r="F1972" s="10" t="str">
        <f t="shared" si="277"/>
        <v/>
      </c>
      <c r="G1972" s="1" t="str">
        <f t="shared" si="273"/>
        <v>110089BELLCOS - BODEGA BELLCOS</v>
      </c>
      <c r="H1972" s="1">
        <f t="shared" si="274"/>
        <v>0</v>
      </c>
      <c r="I1972" s="1">
        <f t="shared" si="278"/>
        <v>110089</v>
      </c>
      <c r="K1972" s="1" t="s">
        <v>954</v>
      </c>
      <c r="N1972" s="5"/>
    </row>
    <row r="1973" spans="1:15" ht="11.25" customHeight="1" x14ac:dyDescent="0.2">
      <c r="A1973" s="10" t="str">
        <f t="shared" si="270"/>
        <v>BELLCOS - BODEGA BELLCOS</v>
      </c>
      <c r="B1973" s="10">
        <f t="shared" si="271"/>
        <v>110089</v>
      </c>
      <c r="C1973" s="10" t="str">
        <f t="shared" si="272"/>
        <v>DC 7040</v>
      </c>
      <c r="D1973" s="10">
        <f t="shared" si="275"/>
        <v>0</v>
      </c>
      <c r="E1973" s="13" t="str">
        <f t="shared" si="276"/>
        <v>0</v>
      </c>
      <c r="F1973" s="10" t="str">
        <f t="shared" si="277"/>
        <v/>
      </c>
      <c r="G1973" s="1" t="str">
        <f t="shared" si="273"/>
        <v>110089BELLCOS - BODEGA BELLCOS</v>
      </c>
      <c r="H1973" s="1" t="str">
        <f t="shared" si="274"/>
        <v>BELLCOS - BODEGA BELLCOS</v>
      </c>
      <c r="I1973" s="1" t="str">
        <f t="shared" si="278"/>
        <v>.</v>
      </c>
      <c r="L1973" s="1" t="s">
        <v>178</v>
      </c>
      <c r="N1973" s="5"/>
    </row>
    <row r="1974" spans="1:15" ht="11.25" customHeight="1" x14ac:dyDescent="0.2">
      <c r="A1974" s="10" t="str">
        <f t="shared" si="270"/>
        <v>BELLCOS - BODEGA BELLCOS</v>
      </c>
      <c r="B1974" s="10">
        <f t="shared" si="271"/>
        <v>110089</v>
      </c>
      <c r="C1974" s="10" t="str">
        <f t="shared" si="272"/>
        <v>DC 7040</v>
      </c>
      <c r="D1974" s="10" t="str">
        <f t="shared" si="275"/>
        <v>08171519172-03</v>
      </c>
      <c r="E1974" s="13" t="str">
        <f t="shared" si="276"/>
        <v>30/6/2017</v>
      </c>
      <c r="F1974" s="10">
        <f t="shared" si="277"/>
        <v>8</v>
      </c>
      <c r="G1974" s="1" t="str">
        <f t="shared" si="273"/>
        <v>110089BELLCOS - BODEGA BELLCOS</v>
      </c>
      <c r="H1974" s="1">
        <f t="shared" si="274"/>
        <v>0</v>
      </c>
      <c r="I1974" s="1" t="str">
        <f t="shared" si="278"/>
        <v>.</v>
      </c>
      <c r="M1974" s="1" t="s">
        <v>955</v>
      </c>
      <c r="N1974" s="5">
        <v>42916</v>
      </c>
      <c r="O1974" s="1" t="s">
        <v>720</v>
      </c>
    </row>
    <row r="1975" spans="1:15" ht="11.25" customHeight="1" x14ac:dyDescent="0.2">
      <c r="A1975" s="10" t="str">
        <f t="shared" si="270"/>
        <v>BELLCOS - BODEGA BELLCOS</v>
      </c>
      <c r="B1975" s="10">
        <f t="shared" si="271"/>
        <v>110089</v>
      </c>
      <c r="C1975" s="10" t="str">
        <f t="shared" si="272"/>
        <v>DC 7040</v>
      </c>
      <c r="D1975" s="10" t="str">
        <f t="shared" si="275"/>
        <v>10171520595-01</v>
      </c>
      <c r="E1975" s="13" t="str">
        <f t="shared" si="276"/>
        <v>30/10/2017</v>
      </c>
      <c r="F1975" s="10">
        <f t="shared" si="277"/>
        <v>70</v>
      </c>
      <c r="G1975" s="1" t="str">
        <f t="shared" si="273"/>
        <v>110089BELLCOS - BODEGA BELLCOS</v>
      </c>
      <c r="H1975" s="1">
        <f t="shared" si="274"/>
        <v>0</v>
      </c>
      <c r="I1975" s="1" t="str">
        <f t="shared" si="278"/>
        <v>.</v>
      </c>
      <c r="M1975" s="1" t="s">
        <v>956</v>
      </c>
      <c r="N1975" s="5">
        <v>43038</v>
      </c>
      <c r="O1975" s="1" t="s">
        <v>957</v>
      </c>
    </row>
    <row r="1976" spans="1:15" ht="11.25" customHeight="1" x14ac:dyDescent="0.2">
      <c r="A1976" s="10" t="str">
        <f t="shared" si="270"/>
        <v>BELLCOS - BODEGA BELLCOS</v>
      </c>
      <c r="B1976" s="10">
        <f t="shared" si="271"/>
        <v>110090</v>
      </c>
      <c r="C1976" s="10" t="str">
        <f t="shared" si="272"/>
        <v>HYACERAMIDYL</v>
      </c>
      <c r="D1976" s="10">
        <f t="shared" si="275"/>
        <v>0</v>
      </c>
      <c r="E1976" s="13" t="str">
        <f t="shared" si="276"/>
        <v>0</v>
      </c>
      <c r="F1976" s="10" t="str">
        <f t="shared" si="277"/>
        <v/>
      </c>
      <c r="G1976" s="1" t="str">
        <f t="shared" si="273"/>
        <v>110090BELLCOS - BODEGA BELLCOS</v>
      </c>
      <c r="H1976" s="1">
        <f t="shared" si="274"/>
        <v>0</v>
      </c>
      <c r="I1976" s="1">
        <f t="shared" si="278"/>
        <v>110090</v>
      </c>
      <c r="K1976" s="1" t="s">
        <v>958</v>
      </c>
      <c r="N1976" s="5"/>
    </row>
    <row r="1977" spans="1:15" ht="11.25" customHeight="1" x14ac:dyDescent="0.2">
      <c r="A1977" s="10" t="str">
        <f t="shared" si="270"/>
        <v>BELLCOS - BODEGA BELLCOS</v>
      </c>
      <c r="B1977" s="10">
        <f t="shared" si="271"/>
        <v>110090</v>
      </c>
      <c r="C1977" s="10" t="str">
        <f t="shared" si="272"/>
        <v>HYACERAMIDYL</v>
      </c>
      <c r="D1977" s="10">
        <f t="shared" si="275"/>
        <v>0</v>
      </c>
      <c r="E1977" s="13" t="str">
        <f t="shared" si="276"/>
        <v>0</v>
      </c>
      <c r="F1977" s="10" t="str">
        <f t="shared" si="277"/>
        <v/>
      </c>
      <c r="G1977" s="1" t="str">
        <f t="shared" si="273"/>
        <v>110090BELLCOS - BODEGA BELLCOS</v>
      </c>
      <c r="H1977" s="1" t="str">
        <f t="shared" si="274"/>
        <v>BELLCOS - BODEGA BELLCOS</v>
      </c>
      <c r="I1977" s="1" t="str">
        <f t="shared" si="278"/>
        <v>.</v>
      </c>
      <c r="L1977" s="1" t="s">
        <v>178</v>
      </c>
      <c r="N1977" s="5"/>
    </row>
    <row r="1978" spans="1:15" ht="11.25" customHeight="1" x14ac:dyDescent="0.2">
      <c r="A1978" s="10" t="str">
        <f t="shared" si="270"/>
        <v>BELLCOS - BODEGA BELLCOS</v>
      </c>
      <c r="B1978" s="10">
        <f t="shared" si="271"/>
        <v>110090</v>
      </c>
      <c r="C1978" s="10" t="str">
        <f t="shared" si="272"/>
        <v>HYACERAMIDYL</v>
      </c>
      <c r="D1978" s="10" t="str">
        <f t="shared" si="275"/>
        <v>071712993-02</v>
      </c>
      <c r="E1978" s="13" t="str">
        <f t="shared" si="276"/>
        <v>30/7/2017</v>
      </c>
      <c r="F1978" s="10">
        <f t="shared" si="277"/>
        <v>3.23</v>
      </c>
      <c r="G1978" s="1" t="str">
        <f t="shared" si="273"/>
        <v>110090BELLCOS - BODEGA BELLCOS</v>
      </c>
      <c r="H1978" s="1">
        <f t="shared" si="274"/>
        <v>0</v>
      </c>
      <c r="I1978" s="1" t="str">
        <f t="shared" si="278"/>
        <v>.</v>
      </c>
      <c r="M1978" s="1" t="s">
        <v>959</v>
      </c>
      <c r="N1978" s="5">
        <v>42946</v>
      </c>
      <c r="O1978" s="1" t="s">
        <v>960</v>
      </c>
    </row>
    <row r="1979" spans="1:15" ht="11.25" customHeight="1" x14ac:dyDescent="0.2">
      <c r="A1979" s="10" t="str">
        <f t="shared" si="270"/>
        <v>BELLCOS - BODEGA BELLCOS</v>
      </c>
      <c r="B1979" s="10">
        <f t="shared" si="271"/>
        <v>110090</v>
      </c>
      <c r="C1979" s="10" t="str">
        <f t="shared" si="272"/>
        <v>HYACERAMIDYL</v>
      </c>
      <c r="D1979" s="10" t="str">
        <f t="shared" si="275"/>
        <v>10791-01</v>
      </c>
      <c r="E1979" s="13" t="str">
        <f t="shared" si="276"/>
        <v>1/11/2014</v>
      </c>
      <c r="F1979" s="10">
        <f t="shared" si="277"/>
        <v>0.43</v>
      </c>
      <c r="G1979" s="1" t="str">
        <f t="shared" si="273"/>
        <v>110090BELLCOS - BODEGA BELLCOS</v>
      </c>
      <c r="H1979" s="1">
        <f t="shared" si="274"/>
        <v>0</v>
      </c>
      <c r="I1979" s="1" t="str">
        <f t="shared" si="278"/>
        <v>.</v>
      </c>
      <c r="M1979" s="1" t="s">
        <v>961</v>
      </c>
      <c r="N1979" s="5">
        <v>41944</v>
      </c>
      <c r="O1979" s="1" t="s">
        <v>962</v>
      </c>
    </row>
    <row r="1980" spans="1:15" ht="11.25" customHeight="1" x14ac:dyDescent="0.2">
      <c r="A1980" s="10" t="str">
        <f t="shared" si="270"/>
        <v>BELLCOS - BODEGA BELLCOS</v>
      </c>
      <c r="B1980" s="10">
        <f t="shared" si="271"/>
        <v>110091</v>
      </c>
      <c r="C1980" s="10" t="str">
        <f t="shared" si="272"/>
        <v>L-B-TOCOPHEROL</v>
      </c>
      <c r="D1980" s="10">
        <f t="shared" si="275"/>
        <v>0</v>
      </c>
      <c r="E1980" s="13" t="str">
        <f t="shared" si="276"/>
        <v>0</v>
      </c>
      <c r="F1980" s="10" t="str">
        <f t="shared" si="277"/>
        <v/>
      </c>
      <c r="G1980" s="1" t="str">
        <f t="shared" si="273"/>
        <v>110091BELLCOS - BODEGA BELLCOS</v>
      </c>
      <c r="H1980" s="1">
        <f t="shared" si="274"/>
        <v>0</v>
      </c>
      <c r="I1980" s="1">
        <f t="shared" si="278"/>
        <v>110091</v>
      </c>
      <c r="K1980" s="1" t="s">
        <v>963</v>
      </c>
      <c r="N1980" s="5"/>
    </row>
    <row r="1981" spans="1:15" ht="11.25" customHeight="1" x14ac:dyDescent="0.2">
      <c r="A1981" s="10" t="str">
        <f t="shared" si="270"/>
        <v>BELLCOS - BODEGA BELLCOS</v>
      </c>
      <c r="B1981" s="10">
        <f t="shared" si="271"/>
        <v>110091</v>
      </c>
      <c r="C1981" s="10" t="str">
        <f t="shared" si="272"/>
        <v>L-B-TOCOPHEROL</v>
      </c>
      <c r="D1981" s="10">
        <f t="shared" si="275"/>
        <v>0</v>
      </c>
      <c r="E1981" s="13" t="str">
        <f t="shared" si="276"/>
        <v>0</v>
      </c>
      <c r="F1981" s="10" t="str">
        <f t="shared" si="277"/>
        <v/>
      </c>
      <c r="G1981" s="1" t="str">
        <f t="shared" si="273"/>
        <v>110091BELLCOS - BODEGA BELLCOS</v>
      </c>
      <c r="H1981" s="1" t="str">
        <f t="shared" si="274"/>
        <v>BELLCOS - BODEGA BELLCOS</v>
      </c>
      <c r="I1981" s="1" t="str">
        <f t="shared" si="278"/>
        <v>.</v>
      </c>
      <c r="L1981" s="1" t="s">
        <v>178</v>
      </c>
      <c r="N1981" s="5"/>
    </row>
    <row r="1982" spans="1:15" ht="11.25" customHeight="1" x14ac:dyDescent="0.2">
      <c r="A1982" s="10" t="str">
        <f t="shared" si="270"/>
        <v>BELLCOS - BODEGA BELLCOS</v>
      </c>
      <c r="B1982" s="10">
        <f t="shared" si="271"/>
        <v>110091</v>
      </c>
      <c r="C1982" s="10" t="str">
        <f t="shared" si="272"/>
        <v>L-B-TOCOPHEROL</v>
      </c>
      <c r="D1982" s="10" t="str">
        <f t="shared" si="275"/>
        <v>14446-02</v>
      </c>
      <c r="E1982" s="13" t="str">
        <f t="shared" si="276"/>
        <v>30/5/2018</v>
      </c>
      <c r="F1982" s="10">
        <f t="shared" si="277"/>
        <v>1.54</v>
      </c>
      <c r="G1982" s="1" t="str">
        <f t="shared" si="273"/>
        <v>110091BELLCOS - BODEGA BELLCOS</v>
      </c>
      <c r="H1982" s="1">
        <f t="shared" si="274"/>
        <v>0</v>
      </c>
      <c r="I1982" s="1" t="str">
        <f t="shared" si="278"/>
        <v>.</v>
      </c>
      <c r="M1982" s="1" t="s">
        <v>964</v>
      </c>
      <c r="N1982" s="5">
        <v>43250</v>
      </c>
      <c r="O1982" s="1" t="s">
        <v>965</v>
      </c>
    </row>
    <row r="1983" spans="1:15" ht="11.25" customHeight="1" x14ac:dyDescent="0.2">
      <c r="A1983" s="10" t="str">
        <f t="shared" si="270"/>
        <v>BELLCOS - BODEGA BELLCOS</v>
      </c>
      <c r="B1983" s="10">
        <f t="shared" si="271"/>
        <v>110092</v>
      </c>
      <c r="C1983" s="10" t="str">
        <f t="shared" si="272"/>
        <v>OPTIPHEN MIT PLUS</v>
      </c>
      <c r="D1983" s="10">
        <f t="shared" si="275"/>
        <v>0</v>
      </c>
      <c r="E1983" s="13" t="str">
        <f t="shared" si="276"/>
        <v>0</v>
      </c>
      <c r="F1983" s="10" t="str">
        <f t="shared" si="277"/>
        <v/>
      </c>
      <c r="G1983" s="1" t="str">
        <f t="shared" si="273"/>
        <v>110092BELLCOS - BODEGA BELLCOS</v>
      </c>
      <c r="H1983" s="1">
        <f t="shared" si="274"/>
        <v>0</v>
      </c>
      <c r="I1983" s="1">
        <f t="shared" si="278"/>
        <v>110092</v>
      </c>
      <c r="K1983" s="1" t="s">
        <v>966</v>
      </c>
      <c r="N1983" s="5"/>
    </row>
    <row r="1984" spans="1:15" ht="11.25" customHeight="1" x14ac:dyDescent="0.2">
      <c r="A1984" s="10" t="str">
        <f t="shared" si="270"/>
        <v>BELLCOS - BODEGA BELLCOS</v>
      </c>
      <c r="B1984" s="10">
        <f t="shared" si="271"/>
        <v>110092</v>
      </c>
      <c r="C1984" s="10" t="str">
        <f t="shared" si="272"/>
        <v>OPTIPHEN MIT PLUS</v>
      </c>
      <c r="D1984" s="10">
        <f t="shared" si="275"/>
        <v>0</v>
      </c>
      <c r="E1984" s="13" t="str">
        <f t="shared" si="276"/>
        <v>0</v>
      </c>
      <c r="F1984" s="10" t="str">
        <f t="shared" si="277"/>
        <v/>
      </c>
      <c r="G1984" s="1" t="str">
        <f t="shared" si="273"/>
        <v>110092BELLCOS - BODEGA BELLCOS</v>
      </c>
      <c r="H1984" s="1" t="str">
        <f t="shared" si="274"/>
        <v>BELLCOS - BODEGA BELLCOS</v>
      </c>
      <c r="I1984" s="1" t="str">
        <f t="shared" si="278"/>
        <v>.</v>
      </c>
      <c r="L1984" s="1" t="s">
        <v>178</v>
      </c>
      <c r="N1984" s="5"/>
    </row>
    <row r="1985" spans="1:15" ht="11.25" customHeight="1" x14ac:dyDescent="0.2">
      <c r="A1985" s="10" t="str">
        <f t="shared" si="270"/>
        <v>BELLCOS - BODEGA BELLCOS</v>
      </c>
      <c r="B1985" s="10">
        <f t="shared" si="271"/>
        <v>110092</v>
      </c>
      <c r="C1985" s="10" t="str">
        <f t="shared" si="272"/>
        <v>OPTIPHEN MIT PLUS</v>
      </c>
      <c r="D1985" s="10" t="str">
        <f t="shared" si="275"/>
        <v>07179696-02</v>
      </c>
      <c r="E1985" s="13" t="str">
        <f t="shared" si="276"/>
        <v>30/7/2017</v>
      </c>
      <c r="F1985" s="10">
        <f t="shared" si="277"/>
        <v>45.499920000000003</v>
      </c>
      <c r="G1985" s="1" t="str">
        <f t="shared" si="273"/>
        <v>110092BELLCOS - BODEGA BELLCOS</v>
      </c>
      <c r="H1985" s="1">
        <f t="shared" si="274"/>
        <v>0</v>
      </c>
      <c r="I1985" s="1" t="str">
        <f t="shared" si="278"/>
        <v>.</v>
      </c>
      <c r="M1985" s="1" t="s">
        <v>967</v>
      </c>
      <c r="N1985" s="1">
        <v>42946</v>
      </c>
      <c r="O1985" s="1" t="s">
        <v>968</v>
      </c>
    </row>
    <row r="1986" spans="1:15" ht="11.25" customHeight="1" x14ac:dyDescent="0.2">
      <c r="A1986" s="10" t="str">
        <f t="shared" si="270"/>
        <v>BELLCOS - BODEGA BELLCOS</v>
      </c>
      <c r="B1986" s="10">
        <f t="shared" si="271"/>
        <v>110093</v>
      </c>
      <c r="C1986" s="10" t="str">
        <f t="shared" si="272"/>
        <v>ODORLESS MAGIC SLEEP</v>
      </c>
      <c r="D1986" s="10">
        <f t="shared" si="275"/>
        <v>0</v>
      </c>
      <c r="E1986" s="13" t="str">
        <f t="shared" si="276"/>
        <v>0</v>
      </c>
      <c r="F1986" s="10" t="str">
        <f t="shared" si="277"/>
        <v/>
      </c>
      <c r="G1986" s="1" t="str">
        <f t="shared" si="273"/>
        <v>110093BELLCOS - BODEGA BELLCOS</v>
      </c>
      <c r="H1986" s="1">
        <f t="shared" si="274"/>
        <v>0</v>
      </c>
      <c r="I1986" s="1">
        <f t="shared" si="278"/>
        <v>110093</v>
      </c>
      <c r="K1986" s="1" t="s">
        <v>969</v>
      </c>
      <c r="N1986" s="5"/>
    </row>
    <row r="1987" spans="1:15" ht="11.25" customHeight="1" x14ac:dyDescent="0.2">
      <c r="A1987" s="10" t="str">
        <f t="shared" si="270"/>
        <v>BELLCOS - BODEGA BELLCOS</v>
      </c>
      <c r="B1987" s="10">
        <f t="shared" si="271"/>
        <v>110093</v>
      </c>
      <c r="C1987" s="10" t="str">
        <f t="shared" si="272"/>
        <v>ODORLESS MAGIC SLEEP</v>
      </c>
      <c r="D1987" s="10">
        <f t="shared" si="275"/>
        <v>0</v>
      </c>
      <c r="E1987" s="13" t="str">
        <f t="shared" si="276"/>
        <v>0</v>
      </c>
      <c r="F1987" s="10" t="str">
        <f t="shared" si="277"/>
        <v/>
      </c>
      <c r="G1987" s="1" t="str">
        <f t="shared" si="273"/>
        <v>110093BELLCOS - BODEGA BELLCOS</v>
      </c>
      <c r="H1987" s="1" t="str">
        <f t="shared" si="274"/>
        <v>BELLCOS - BODEGA BELLCOS</v>
      </c>
      <c r="I1987" s="1" t="str">
        <f t="shared" si="278"/>
        <v>.</v>
      </c>
      <c r="L1987" s="1" t="s">
        <v>178</v>
      </c>
      <c r="N1987" s="5"/>
    </row>
    <row r="1988" spans="1:15" ht="11.25" customHeight="1" x14ac:dyDescent="0.2">
      <c r="A1988" s="10" t="str">
        <f t="shared" si="270"/>
        <v>BELLCOS - BODEGA BELLCOS</v>
      </c>
      <c r="B1988" s="10">
        <f t="shared" si="271"/>
        <v>110093</v>
      </c>
      <c r="C1988" s="10" t="str">
        <f t="shared" si="272"/>
        <v>ODORLESS MAGIC SLEEP</v>
      </c>
      <c r="D1988" s="10" t="str">
        <f t="shared" si="275"/>
        <v>07179175-01</v>
      </c>
      <c r="E1988" s="13" t="str">
        <f t="shared" si="276"/>
        <v>30/7/2017</v>
      </c>
      <c r="F1988" s="10">
        <f t="shared" si="277"/>
        <v>2.58</v>
      </c>
      <c r="G1988" s="1" t="str">
        <f t="shared" si="273"/>
        <v>110093BELLCOS - BODEGA BELLCOS</v>
      </c>
      <c r="H1988" s="1">
        <f t="shared" si="274"/>
        <v>0</v>
      </c>
      <c r="I1988" s="1" t="str">
        <f t="shared" si="278"/>
        <v>.</v>
      </c>
      <c r="M1988" s="1" t="s">
        <v>970</v>
      </c>
      <c r="N1988" s="5">
        <v>42946</v>
      </c>
      <c r="O1988" s="1" t="s">
        <v>971</v>
      </c>
    </row>
    <row r="1989" spans="1:15" ht="11.25" customHeight="1" x14ac:dyDescent="0.2">
      <c r="A1989" s="10" t="str">
        <f t="shared" si="270"/>
        <v>BELLCOS - BODEGA BELLCOS</v>
      </c>
      <c r="B1989" s="10">
        <f t="shared" si="271"/>
        <v>110093</v>
      </c>
      <c r="C1989" s="10" t="str">
        <f t="shared" si="272"/>
        <v>ODORLESS MAGIC SLEEP</v>
      </c>
      <c r="D1989" s="10" t="str">
        <f t="shared" si="275"/>
        <v>0917161556-0</v>
      </c>
      <c r="E1989" s="13" t="str">
        <f t="shared" si="276"/>
        <v>30/9/2017</v>
      </c>
      <c r="F1989" s="10">
        <f t="shared" si="277"/>
        <v>1</v>
      </c>
      <c r="G1989" s="1" t="str">
        <f t="shared" si="273"/>
        <v>110093BELLCOS - BODEGA BELLCOS</v>
      </c>
      <c r="H1989" s="1">
        <f t="shared" si="274"/>
        <v>0</v>
      </c>
      <c r="I1989" s="1" t="str">
        <f t="shared" si="278"/>
        <v>.</v>
      </c>
      <c r="M1989" s="1" t="s">
        <v>972</v>
      </c>
      <c r="N1989" s="5">
        <v>43008</v>
      </c>
      <c r="O1989" s="1" t="s">
        <v>925</v>
      </c>
    </row>
    <row r="1990" spans="1:15" ht="11.25" customHeight="1" x14ac:dyDescent="0.2">
      <c r="A1990" s="10" t="str">
        <f t="shared" si="270"/>
        <v>BELLCOS - BODEGA BELLCOS</v>
      </c>
      <c r="B1990" s="10">
        <f t="shared" si="271"/>
        <v>110094</v>
      </c>
      <c r="C1990" s="10" t="str">
        <f t="shared" si="272"/>
        <v>ALCOHOL CETILICO</v>
      </c>
      <c r="D1990" s="10">
        <f t="shared" si="275"/>
        <v>0</v>
      </c>
      <c r="E1990" s="13" t="str">
        <f t="shared" si="276"/>
        <v>0</v>
      </c>
      <c r="F1990" s="10" t="str">
        <f t="shared" si="277"/>
        <v/>
      </c>
      <c r="G1990" s="1" t="str">
        <f t="shared" si="273"/>
        <v>110094BELLCOS - BODEGA BELLCOS</v>
      </c>
      <c r="H1990" s="1">
        <f t="shared" si="274"/>
        <v>0</v>
      </c>
      <c r="I1990" s="1">
        <f t="shared" si="278"/>
        <v>110094</v>
      </c>
      <c r="K1990" s="1" t="s">
        <v>973</v>
      </c>
      <c r="N1990" s="5"/>
    </row>
    <row r="1991" spans="1:15" ht="11.25" customHeight="1" x14ac:dyDescent="0.2">
      <c r="A1991" s="10" t="str">
        <f t="shared" si="270"/>
        <v>BELLCOS - BODEGA BELLCOS</v>
      </c>
      <c r="B1991" s="10">
        <f t="shared" si="271"/>
        <v>110094</v>
      </c>
      <c r="C1991" s="10" t="str">
        <f t="shared" si="272"/>
        <v>ALCOHOL CETILICO</v>
      </c>
      <c r="D1991" s="10">
        <f t="shared" si="275"/>
        <v>0</v>
      </c>
      <c r="E1991" s="13" t="str">
        <f t="shared" si="276"/>
        <v>0</v>
      </c>
      <c r="F1991" s="10" t="str">
        <f t="shared" si="277"/>
        <v/>
      </c>
      <c r="G1991" s="1" t="str">
        <f t="shared" si="273"/>
        <v>110094BELLCOS - BODEGA BELLCOS</v>
      </c>
      <c r="H1991" s="1" t="str">
        <f t="shared" si="274"/>
        <v>BELLCOS - BODEGA BELLCOS</v>
      </c>
      <c r="I1991" s="1" t="str">
        <f t="shared" si="278"/>
        <v>.</v>
      </c>
      <c r="L1991" s="1" t="s">
        <v>178</v>
      </c>
      <c r="N1991" s="5"/>
    </row>
    <row r="1992" spans="1:15" ht="11.25" customHeight="1" x14ac:dyDescent="0.2">
      <c r="A1992" s="10" t="str">
        <f t="shared" ref="A1992:A2055" si="279">IF(H1992=0,A1991,H1992)</f>
        <v>BELLCOS - BODEGA BELLCOS</v>
      </c>
      <c r="B1992" s="10">
        <f t="shared" ref="B1992:B2055" si="280">IF(I1992=".",B1991,I1992)</f>
        <v>110094</v>
      </c>
      <c r="C1992" s="10" t="str">
        <f t="shared" ref="C1992:C2055" si="281">UPPER(IF(I1992=".",C1991,MID(K1992,13,80)))</f>
        <v>ALCOHOL CETILICO</v>
      </c>
      <c r="D1992" s="10" t="str">
        <f t="shared" si="275"/>
        <v>091612183-02</v>
      </c>
      <c r="E1992" s="13" t="str">
        <f t="shared" si="276"/>
        <v>30/9/2016</v>
      </c>
      <c r="F1992" s="10">
        <f t="shared" si="277"/>
        <v>5.65</v>
      </c>
      <c r="G1992" s="1" t="str">
        <f t="shared" ref="G1992:G2055" si="282">+B1992&amp;A1992</f>
        <v>110094BELLCOS - BODEGA BELLCOS</v>
      </c>
      <c r="H1992" s="1">
        <f t="shared" ref="H1992:H2055" si="283">+L1992</f>
        <v>0</v>
      </c>
      <c r="I1992" s="1" t="str">
        <f t="shared" si="278"/>
        <v>.</v>
      </c>
      <c r="M1992" s="1" t="s">
        <v>974</v>
      </c>
      <c r="N1992" s="5">
        <v>42643</v>
      </c>
      <c r="O1992" s="1" t="s">
        <v>975</v>
      </c>
    </row>
    <row r="1993" spans="1:15" ht="11.25" customHeight="1" x14ac:dyDescent="0.2">
      <c r="A1993" s="10" t="str">
        <f t="shared" si="279"/>
        <v>BELLCOS - BODEGA BELLCOS</v>
      </c>
      <c r="B1993" s="10">
        <f t="shared" si="280"/>
        <v>110095</v>
      </c>
      <c r="C1993" s="10" t="str">
        <f t="shared" si="281"/>
        <v>DIFFUPORINE</v>
      </c>
      <c r="D1993" s="10">
        <f t="shared" ref="D1993:D2056" si="284">IF(IFERROR(+M1993,"")&lt;&gt;"    0/1/1900",IFERROR(+M1993,""),0)</f>
        <v>0</v>
      </c>
      <c r="E1993" s="13" t="str">
        <f t="shared" ref="E1993:E2056" si="285">IF(IFERROR(DAY(N1993)&amp;"/"&amp;MONTH(N1993)&amp;"/"&amp;YEAR(N1993),"")="0/1/1900","0",IFERROR(DAY(N1993)&amp;"/"&amp;MONTH(N1993)&amp;"/"&amp;YEAR(N1993),""))</f>
        <v>0</v>
      </c>
      <c r="F1993" s="10" t="str">
        <f t="shared" ref="F1993:F2056" si="286">IFERROR(IF($A$2&lt;N1993,VALUE(MID(O1993,1,LEN(O1993)-3)),""),"")</f>
        <v/>
      </c>
      <c r="G1993" s="1" t="str">
        <f t="shared" si="282"/>
        <v>110095BELLCOS - BODEGA BELLCOS</v>
      </c>
      <c r="H1993" s="1">
        <f t="shared" si="283"/>
        <v>0</v>
      </c>
      <c r="I1993" s="1">
        <f t="shared" ref="I1993:I2056" si="287">IFERROR(VALUE(MID(K1993,4,6)),".")</f>
        <v>110095</v>
      </c>
      <c r="K1993" s="1" t="s">
        <v>976</v>
      </c>
      <c r="N1993" s="5"/>
    </row>
    <row r="1994" spans="1:15" ht="11.25" customHeight="1" x14ac:dyDescent="0.2">
      <c r="A1994" s="10" t="str">
        <f t="shared" si="279"/>
        <v>BELLCOS - BODEGA BELLCOS</v>
      </c>
      <c r="B1994" s="10">
        <f t="shared" si="280"/>
        <v>110095</v>
      </c>
      <c r="C1994" s="10" t="str">
        <f t="shared" si="281"/>
        <v>DIFFUPORINE</v>
      </c>
      <c r="D1994" s="10">
        <f t="shared" si="284"/>
        <v>0</v>
      </c>
      <c r="E1994" s="13" t="str">
        <f t="shared" si="285"/>
        <v>0</v>
      </c>
      <c r="F1994" s="10" t="str">
        <f t="shared" si="286"/>
        <v/>
      </c>
      <c r="G1994" s="1" t="str">
        <f t="shared" si="282"/>
        <v>110095BELLCOS - BODEGA BELLCOS</v>
      </c>
      <c r="H1994" s="1" t="str">
        <f t="shared" si="283"/>
        <v>BELLCOS - BODEGA BELLCOS</v>
      </c>
      <c r="I1994" s="1" t="str">
        <f t="shared" si="287"/>
        <v>.</v>
      </c>
      <c r="L1994" s="1" t="s">
        <v>178</v>
      </c>
      <c r="N1994" s="5"/>
    </row>
    <row r="1995" spans="1:15" ht="11.25" customHeight="1" x14ac:dyDescent="0.2">
      <c r="A1995" s="10" t="str">
        <f t="shared" si="279"/>
        <v>BELLCOS - BODEGA BELLCOS</v>
      </c>
      <c r="B1995" s="10">
        <f t="shared" si="280"/>
        <v>110095</v>
      </c>
      <c r="C1995" s="10" t="str">
        <f t="shared" si="281"/>
        <v>DIFFUPORINE</v>
      </c>
      <c r="D1995" s="10" t="str">
        <f t="shared" si="284"/>
        <v>04171518939-03</v>
      </c>
      <c r="E1995" s="13" t="str">
        <f t="shared" si="285"/>
        <v>30/4/2017</v>
      </c>
      <c r="F1995" s="10">
        <f t="shared" si="286"/>
        <v>0.9</v>
      </c>
      <c r="G1995" s="1" t="str">
        <f t="shared" si="282"/>
        <v>110095BELLCOS - BODEGA BELLCOS</v>
      </c>
      <c r="H1995" s="1">
        <f t="shared" si="283"/>
        <v>0</v>
      </c>
      <c r="I1995" s="1" t="str">
        <f t="shared" si="287"/>
        <v>.</v>
      </c>
      <c r="M1995" s="1" t="s">
        <v>977</v>
      </c>
      <c r="N1995" s="5">
        <v>42855</v>
      </c>
      <c r="O1995" s="1" t="s">
        <v>978</v>
      </c>
    </row>
    <row r="1996" spans="1:15" ht="11.25" customHeight="1" x14ac:dyDescent="0.2">
      <c r="A1996" s="10" t="str">
        <f t="shared" si="279"/>
        <v>BELLCOS - BODEGA BELLCOS</v>
      </c>
      <c r="B1996" s="10">
        <f t="shared" si="280"/>
        <v>110095</v>
      </c>
      <c r="C1996" s="10" t="str">
        <f t="shared" si="281"/>
        <v>DIFFUPORINE</v>
      </c>
      <c r="D1996" s="10" t="str">
        <f t="shared" si="284"/>
        <v>071710239-01</v>
      </c>
      <c r="E1996" s="13" t="str">
        <f t="shared" si="285"/>
        <v>30/7/2017</v>
      </c>
      <c r="F1996" s="10">
        <f t="shared" si="286"/>
        <v>0.79</v>
      </c>
      <c r="G1996" s="1" t="str">
        <f t="shared" si="282"/>
        <v>110095BELLCOS - BODEGA BELLCOS</v>
      </c>
      <c r="H1996" s="1">
        <f t="shared" si="283"/>
        <v>0</v>
      </c>
      <c r="I1996" s="1" t="str">
        <f t="shared" si="287"/>
        <v>.</v>
      </c>
      <c r="M1996" s="1" t="s">
        <v>979</v>
      </c>
      <c r="N1996" s="5">
        <v>42946</v>
      </c>
      <c r="O1996" s="1" t="s">
        <v>980</v>
      </c>
    </row>
    <row r="1997" spans="1:15" ht="11.25" customHeight="1" x14ac:dyDescent="0.2">
      <c r="A1997" s="10" t="str">
        <f t="shared" si="279"/>
        <v>BELLCOS - BODEGA BELLCOS</v>
      </c>
      <c r="B1997" s="10">
        <f t="shared" si="280"/>
        <v>110095</v>
      </c>
      <c r="C1997" s="10" t="str">
        <f t="shared" si="281"/>
        <v>DIFFUPORINE</v>
      </c>
      <c r="D1997" s="10" t="str">
        <f t="shared" si="284"/>
        <v>071715193-01</v>
      </c>
      <c r="E1997" s="13" t="str">
        <f t="shared" si="285"/>
        <v>30/7/2017</v>
      </c>
      <c r="F1997" s="10">
        <f t="shared" si="286"/>
        <v>6.96</v>
      </c>
      <c r="G1997" s="1" t="str">
        <f t="shared" si="282"/>
        <v>110095BELLCOS - BODEGA BELLCOS</v>
      </c>
      <c r="H1997" s="1">
        <f t="shared" si="283"/>
        <v>0</v>
      </c>
      <c r="I1997" s="1" t="str">
        <f t="shared" si="287"/>
        <v>.</v>
      </c>
      <c r="M1997" s="1" t="s">
        <v>981</v>
      </c>
      <c r="N1997" s="5">
        <v>42946</v>
      </c>
      <c r="O1997" s="1" t="s">
        <v>982</v>
      </c>
    </row>
    <row r="1998" spans="1:15" ht="11.25" customHeight="1" x14ac:dyDescent="0.2">
      <c r="A1998" s="10" t="str">
        <f t="shared" si="279"/>
        <v>BELLCOS - BODEGA BELLCOS</v>
      </c>
      <c r="B1998" s="10">
        <f t="shared" si="280"/>
        <v>110096</v>
      </c>
      <c r="C1998" s="10" t="str">
        <f t="shared" si="281"/>
        <v>KALPARIANE</v>
      </c>
      <c r="D1998" s="10">
        <f t="shared" si="284"/>
        <v>0</v>
      </c>
      <c r="E1998" s="13" t="str">
        <f t="shared" si="285"/>
        <v>0</v>
      </c>
      <c r="F1998" s="10" t="str">
        <f t="shared" si="286"/>
        <v/>
      </c>
      <c r="G1998" s="1" t="str">
        <f t="shared" si="282"/>
        <v>110096BELLCOS - BODEGA BELLCOS</v>
      </c>
      <c r="H1998" s="1">
        <f t="shared" si="283"/>
        <v>0</v>
      </c>
      <c r="I1998" s="1">
        <f t="shared" si="287"/>
        <v>110096</v>
      </c>
      <c r="K1998" s="1" t="s">
        <v>983</v>
      </c>
      <c r="N1998" s="5"/>
    </row>
    <row r="1999" spans="1:15" ht="11.25" customHeight="1" x14ac:dyDescent="0.2">
      <c r="A1999" s="10" t="str">
        <f t="shared" si="279"/>
        <v>BELLCOS - BODEGA BELLCOS</v>
      </c>
      <c r="B1999" s="10">
        <f t="shared" si="280"/>
        <v>110096</v>
      </c>
      <c r="C1999" s="10" t="str">
        <f t="shared" si="281"/>
        <v>KALPARIANE</v>
      </c>
      <c r="D1999" s="10">
        <f t="shared" si="284"/>
        <v>0</v>
      </c>
      <c r="E1999" s="13" t="str">
        <f t="shared" si="285"/>
        <v>0</v>
      </c>
      <c r="F1999" s="10" t="str">
        <f t="shared" si="286"/>
        <v/>
      </c>
      <c r="G1999" s="1" t="str">
        <f t="shared" si="282"/>
        <v>110096BELLCOS - BODEGA BELLCOS</v>
      </c>
      <c r="H1999" s="1" t="str">
        <f t="shared" si="283"/>
        <v>BELLCOS - BODEGA BELLCOS</v>
      </c>
      <c r="I1999" s="1" t="str">
        <f t="shared" si="287"/>
        <v>.</v>
      </c>
      <c r="L1999" s="1" t="s">
        <v>178</v>
      </c>
      <c r="N1999" s="5"/>
    </row>
    <row r="2000" spans="1:15" ht="11.25" customHeight="1" x14ac:dyDescent="0.2">
      <c r="A2000" s="10" t="str">
        <f t="shared" si="279"/>
        <v>BELLCOS - BODEGA BELLCOS</v>
      </c>
      <c r="B2000" s="10">
        <f t="shared" si="280"/>
        <v>110096</v>
      </c>
      <c r="C2000" s="10" t="str">
        <f t="shared" si="281"/>
        <v>KALPARIANE</v>
      </c>
      <c r="D2000" s="10" t="str">
        <f t="shared" si="284"/>
        <v>15746-01</v>
      </c>
      <c r="E2000" s="13" t="str">
        <f t="shared" si="285"/>
        <v>30/10/2016</v>
      </c>
      <c r="F2000" s="10">
        <f t="shared" si="286"/>
        <v>15.46</v>
      </c>
      <c r="G2000" s="1" t="str">
        <f t="shared" si="282"/>
        <v>110096BELLCOS - BODEGA BELLCOS</v>
      </c>
      <c r="H2000" s="1">
        <f t="shared" si="283"/>
        <v>0</v>
      </c>
      <c r="I2000" s="1" t="str">
        <f t="shared" si="287"/>
        <v>.</v>
      </c>
      <c r="M2000" s="1" t="s">
        <v>984</v>
      </c>
      <c r="N2000" s="5">
        <v>42673</v>
      </c>
      <c r="O2000" s="1" t="s">
        <v>985</v>
      </c>
    </row>
    <row r="2001" spans="1:15" ht="11.25" customHeight="1" x14ac:dyDescent="0.2">
      <c r="A2001" s="10" t="str">
        <f t="shared" si="279"/>
        <v>BELLCOS - BODEGA BELLCOS</v>
      </c>
      <c r="B2001" s="10">
        <f t="shared" si="280"/>
        <v>110097</v>
      </c>
      <c r="C2001" s="10" t="str">
        <f t="shared" si="281"/>
        <v>SILICE</v>
      </c>
      <c r="D2001" s="10">
        <f t="shared" si="284"/>
        <v>0</v>
      </c>
      <c r="E2001" s="13" t="str">
        <f t="shared" si="285"/>
        <v>0</v>
      </c>
      <c r="F2001" s="10" t="str">
        <f t="shared" si="286"/>
        <v/>
      </c>
      <c r="G2001" s="1" t="str">
        <f t="shared" si="282"/>
        <v>110097BELLCOS - BODEGA BELLCOS</v>
      </c>
      <c r="H2001" s="1">
        <f t="shared" si="283"/>
        <v>0</v>
      </c>
      <c r="I2001" s="1">
        <f t="shared" si="287"/>
        <v>110097</v>
      </c>
      <c r="K2001" s="1" t="s">
        <v>986</v>
      </c>
      <c r="N2001" s="5"/>
    </row>
    <row r="2002" spans="1:15" ht="11.25" customHeight="1" x14ac:dyDescent="0.2">
      <c r="A2002" s="10" t="str">
        <f t="shared" si="279"/>
        <v>BELLCOS - BODEGA BELLCOS</v>
      </c>
      <c r="B2002" s="10">
        <f t="shared" si="280"/>
        <v>110097</v>
      </c>
      <c r="C2002" s="10" t="str">
        <f t="shared" si="281"/>
        <v>SILICE</v>
      </c>
      <c r="D2002" s="10">
        <f t="shared" si="284"/>
        <v>0</v>
      </c>
      <c r="E2002" s="13" t="str">
        <f t="shared" si="285"/>
        <v>0</v>
      </c>
      <c r="F2002" s="10" t="str">
        <f t="shared" si="286"/>
        <v/>
      </c>
      <c r="G2002" s="1" t="str">
        <f t="shared" si="282"/>
        <v>110097BELLCOS - BODEGA BELLCOS</v>
      </c>
      <c r="H2002" s="1" t="str">
        <f t="shared" si="283"/>
        <v>BELLCOS - BODEGA BELLCOS</v>
      </c>
      <c r="I2002" s="1" t="str">
        <f t="shared" si="287"/>
        <v>.</v>
      </c>
      <c r="L2002" s="1" t="s">
        <v>178</v>
      </c>
      <c r="N2002" s="5"/>
    </row>
    <row r="2003" spans="1:15" ht="11.25" customHeight="1" x14ac:dyDescent="0.2">
      <c r="A2003" s="10" t="str">
        <f t="shared" si="279"/>
        <v>BELLCOS - BODEGA BELLCOS</v>
      </c>
      <c r="B2003" s="10">
        <f t="shared" si="280"/>
        <v>110097</v>
      </c>
      <c r="C2003" s="10" t="str">
        <f t="shared" si="281"/>
        <v>SILICE</v>
      </c>
      <c r="D2003" s="10" t="str">
        <f t="shared" si="284"/>
        <v>13201-01</v>
      </c>
      <c r="E2003" s="13" t="str">
        <f t="shared" si="285"/>
        <v>1/3/2019</v>
      </c>
      <c r="F2003" s="10">
        <f t="shared" si="286"/>
        <v>58.7</v>
      </c>
      <c r="G2003" s="1" t="str">
        <f t="shared" si="282"/>
        <v>110097BELLCOS - BODEGA BELLCOS</v>
      </c>
      <c r="H2003" s="1">
        <f t="shared" si="283"/>
        <v>0</v>
      </c>
      <c r="I2003" s="1" t="str">
        <f t="shared" si="287"/>
        <v>.</v>
      </c>
      <c r="M2003" s="1" t="s">
        <v>987</v>
      </c>
      <c r="N2003" s="5">
        <v>43525</v>
      </c>
      <c r="O2003" s="1" t="s">
        <v>988</v>
      </c>
    </row>
    <row r="2004" spans="1:15" ht="11.25" customHeight="1" x14ac:dyDescent="0.2">
      <c r="A2004" s="10" t="str">
        <f t="shared" si="279"/>
        <v>BELLCOS - BODEGA BELLCOS</v>
      </c>
      <c r="B2004" s="10">
        <f t="shared" si="280"/>
        <v>110098</v>
      </c>
      <c r="C2004" s="10" t="str">
        <f t="shared" si="281"/>
        <v>BALANCING EARTH MOD 296114 (PERFUME SERUM)</v>
      </c>
      <c r="D2004" s="10">
        <f t="shared" si="284"/>
        <v>0</v>
      </c>
      <c r="E2004" s="13" t="str">
        <f t="shared" si="285"/>
        <v>0</v>
      </c>
      <c r="F2004" s="10" t="str">
        <f t="shared" si="286"/>
        <v/>
      </c>
      <c r="G2004" s="1" t="str">
        <f t="shared" si="282"/>
        <v>110098BELLCOS - BODEGA BELLCOS</v>
      </c>
      <c r="H2004" s="1">
        <f t="shared" si="283"/>
        <v>0</v>
      </c>
      <c r="I2004" s="1">
        <f t="shared" si="287"/>
        <v>110098</v>
      </c>
      <c r="K2004" s="1" t="s">
        <v>989</v>
      </c>
      <c r="N2004" s="5"/>
    </row>
    <row r="2005" spans="1:15" ht="11.25" customHeight="1" x14ac:dyDescent="0.2">
      <c r="A2005" s="10" t="str">
        <f t="shared" si="279"/>
        <v>BELLCOS - BODEGA BELLCOS</v>
      </c>
      <c r="B2005" s="10">
        <f t="shared" si="280"/>
        <v>110098</v>
      </c>
      <c r="C2005" s="10" t="str">
        <f t="shared" si="281"/>
        <v>BALANCING EARTH MOD 296114 (PERFUME SERUM)</v>
      </c>
      <c r="D2005" s="10">
        <f t="shared" si="284"/>
        <v>0</v>
      </c>
      <c r="E2005" s="13" t="str">
        <f t="shared" si="285"/>
        <v>0</v>
      </c>
      <c r="F2005" s="10" t="str">
        <f t="shared" si="286"/>
        <v/>
      </c>
      <c r="G2005" s="1" t="str">
        <f t="shared" si="282"/>
        <v>110098BELLCOS - BODEGA BELLCOS</v>
      </c>
      <c r="H2005" s="1" t="str">
        <f t="shared" si="283"/>
        <v>BELLCOS - BODEGA BELLCOS</v>
      </c>
      <c r="I2005" s="1" t="str">
        <f t="shared" si="287"/>
        <v>.</v>
      </c>
      <c r="L2005" s="1" t="s">
        <v>178</v>
      </c>
      <c r="N2005" s="5"/>
    </row>
    <row r="2006" spans="1:15" ht="11.25" customHeight="1" x14ac:dyDescent="0.2">
      <c r="A2006" s="10" t="str">
        <f t="shared" si="279"/>
        <v>BELLCOS - BODEGA BELLCOS</v>
      </c>
      <c r="B2006" s="10">
        <f t="shared" si="280"/>
        <v>110098</v>
      </c>
      <c r="C2006" s="10" t="str">
        <f t="shared" si="281"/>
        <v>BALANCING EARTH MOD 296114 (PERFUME SERUM)</v>
      </c>
      <c r="D2006" s="10" t="str">
        <f t="shared" si="284"/>
        <v>071713319-01</v>
      </c>
      <c r="E2006" s="13" t="str">
        <f t="shared" si="285"/>
        <v>30/7/2017</v>
      </c>
      <c r="F2006" s="10">
        <f t="shared" si="286"/>
        <v>0.62</v>
      </c>
      <c r="G2006" s="1" t="str">
        <f t="shared" si="282"/>
        <v>110098BELLCOS - BODEGA BELLCOS</v>
      </c>
      <c r="H2006" s="1">
        <f t="shared" si="283"/>
        <v>0</v>
      </c>
      <c r="I2006" s="1" t="str">
        <f t="shared" si="287"/>
        <v>.</v>
      </c>
      <c r="M2006" s="1" t="s">
        <v>990</v>
      </c>
      <c r="N2006" s="5">
        <v>42946</v>
      </c>
      <c r="O2006" s="1" t="s">
        <v>991</v>
      </c>
    </row>
    <row r="2007" spans="1:15" ht="11.25" customHeight="1" x14ac:dyDescent="0.2">
      <c r="A2007" s="10" t="str">
        <f t="shared" si="279"/>
        <v>BELLCOS - BODEGA BELLCOS</v>
      </c>
      <c r="B2007" s="10">
        <f t="shared" si="280"/>
        <v>110099</v>
      </c>
      <c r="C2007" s="10" t="str">
        <f t="shared" si="281"/>
        <v>CETEARYL OH</v>
      </c>
      <c r="D2007" s="10">
        <f t="shared" si="284"/>
        <v>0</v>
      </c>
      <c r="E2007" s="13" t="str">
        <f t="shared" si="285"/>
        <v>0</v>
      </c>
      <c r="F2007" s="10" t="str">
        <f t="shared" si="286"/>
        <v/>
      </c>
      <c r="G2007" s="1" t="str">
        <f t="shared" si="282"/>
        <v>110099BELLCOS - BODEGA BELLCOS</v>
      </c>
      <c r="H2007" s="1">
        <f t="shared" si="283"/>
        <v>0</v>
      </c>
      <c r="I2007" s="1">
        <f t="shared" si="287"/>
        <v>110099</v>
      </c>
      <c r="K2007" s="1" t="s">
        <v>992</v>
      </c>
      <c r="N2007" s="5"/>
    </row>
    <row r="2008" spans="1:15" ht="11.25" customHeight="1" x14ac:dyDescent="0.2">
      <c r="A2008" s="10" t="str">
        <f t="shared" si="279"/>
        <v>BELLCOS - BODEGA BELLCOS</v>
      </c>
      <c r="B2008" s="10">
        <f t="shared" si="280"/>
        <v>110099</v>
      </c>
      <c r="C2008" s="10" t="str">
        <f t="shared" si="281"/>
        <v>CETEARYL OH</v>
      </c>
      <c r="D2008" s="10">
        <f t="shared" si="284"/>
        <v>0</v>
      </c>
      <c r="E2008" s="13" t="str">
        <f t="shared" si="285"/>
        <v>0</v>
      </c>
      <c r="F2008" s="10" t="str">
        <f t="shared" si="286"/>
        <v/>
      </c>
      <c r="G2008" s="1" t="str">
        <f t="shared" si="282"/>
        <v>110099BELLCOS - BODEGA BELLCOS</v>
      </c>
      <c r="H2008" s="1" t="str">
        <f t="shared" si="283"/>
        <v>BELLCOS - BODEGA BELLCOS</v>
      </c>
      <c r="I2008" s="1" t="str">
        <f t="shared" si="287"/>
        <v>.</v>
      </c>
      <c r="L2008" s="1" t="s">
        <v>178</v>
      </c>
      <c r="N2008" s="5"/>
    </row>
    <row r="2009" spans="1:15" ht="11.25" customHeight="1" x14ac:dyDescent="0.2">
      <c r="A2009" s="10" t="str">
        <f t="shared" si="279"/>
        <v>BELLCOS - BODEGA BELLCOS</v>
      </c>
      <c r="B2009" s="10">
        <f t="shared" si="280"/>
        <v>110099</v>
      </c>
      <c r="C2009" s="10" t="str">
        <f t="shared" si="281"/>
        <v>CETEARYL OH</v>
      </c>
      <c r="D2009" s="10" t="str">
        <f t="shared" si="284"/>
        <v>01181621285-01</v>
      </c>
      <c r="E2009" s="13" t="str">
        <f t="shared" si="285"/>
        <v>30/1/2018</v>
      </c>
      <c r="F2009" s="10">
        <f t="shared" si="286"/>
        <v>20</v>
      </c>
      <c r="G2009" s="1" t="str">
        <f t="shared" si="282"/>
        <v>110099BELLCOS - BODEGA BELLCOS</v>
      </c>
      <c r="H2009" s="1">
        <f t="shared" si="283"/>
        <v>0</v>
      </c>
      <c r="I2009" s="1" t="str">
        <f t="shared" si="287"/>
        <v>.</v>
      </c>
      <c r="M2009" s="1" t="s">
        <v>993</v>
      </c>
      <c r="N2009" s="5">
        <v>43130</v>
      </c>
      <c r="O2009" s="1" t="s">
        <v>626</v>
      </c>
    </row>
    <row r="2010" spans="1:15" ht="11.25" customHeight="1" x14ac:dyDescent="0.2">
      <c r="A2010" s="10" t="str">
        <f t="shared" si="279"/>
        <v>BELLCOS - BODEGA BELLCOS</v>
      </c>
      <c r="B2010" s="10">
        <f t="shared" si="280"/>
        <v>110099</v>
      </c>
      <c r="C2010" s="10" t="str">
        <f t="shared" si="281"/>
        <v>CETEARYL OH</v>
      </c>
      <c r="D2010" s="10" t="str">
        <f t="shared" si="284"/>
        <v>05171372-02</v>
      </c>
      <c r="E2010" s="13" t="str">
        <f t="shared" si="285"/>
        <v>30/5/2017</v>
      </c>
      <c r="F2010" s="10">
        <f t="shared" si="286"/>
        <v>7.9</v>
      </c>
      <c r="G2010" s="1" t="str">
        <f t="shared" si="282"/>
        <v>110099BELLCOS - BODEGA BELLCOS</v>
      </c>
      <c r="H2010" s="1">
        <f t="shared" si="283"/>
        <v>0</v>
      </c>
      <c r="I2010" s="1" t="str">
        <f t="shared" si="287"/>
        <v>.</v>
      </c>
      <c r="M2010" s="1" t="s">
        <v>994</v>
      </c>
      <c r="N2010" s="5">
        <v>42885</v>
      </c>
      <c r="O2010" s="1" t="s">
        <v>995</v>
      </c>
    </row>
    <row r="2011" spans="1:15" ht="11.25" customHeight="1" x14ac:dyDescent="0.2">
      <c r="A2011" s="10" t="str">
        <f t="shared" si="279"/>
        <v>BELLCOS - BODEGA BELLCOS</v>
      </c>
      <c r="B2011" s="10">
        <f t="shared" si="280"/>
        <v>110100</v>
      </c>
      <c r="C2011" s="10" t="str">
        <f t="shared" si="281"/>
        <v>CETIOL COCO</v>
      </c>
      <c r="D2011" s="10">
        <f t="shared" si="284"/>
        <v>0</v>
      </c>
      <c r="E2011" s="13" t="str">
        <f t="shared" si="285"/>
        <v>0</v>
      </c>
      <c r="F2011" s="10" t="str">
        <f t="shared" si="286"/>
        <v/>
      </c>
      <c r="G2011" s="1" t="str">
        <f t="shared" si="282"/>
        <v>110100BELLCOS - BODEGA BELLCOS</v>
      </c>
      <c r="H2011" s="1">
        <f t="shared" si="283"/>
        <v>0</v>
      </c>
      <c r="I2011" s="1">
        <f t="shared" si="287"/>
        <v>110100</v>
      </c>
      <c r="K2011" s="1" t="s">
        <v>996</v>
      </c>
      <c r="N2011" s="5"/>
    </row>
    <row r="2012" spans="1:15" ht="11.25" customHeight="1" x14ac:dyDescent="0.2">
      <c r="A2012" s="10" t="str">
        <f t="shared" si="279"/>
        <v>BELLCOS - BODEGA BELLCOS</v>
      </c>
      <c r="B2012" s="10">
        <f t="shared" si="280"/>
        <v>110100</v>
      </c>
      <c r="C2012" s="10" t="str">
        <f t="shared" si="281"/>
        <v>CETIOL COCO</v>
      </c>
      <c r="D2012" s="10">
        <f t="shared" si="284"/>
        <v>0</v>
      </c>
      <c r="E2012" s="13" t="str">
        <f t="shared" si="285"/>
        <v>0</v>
      </c>
      <c r="F2012" s="10" t="str">
        <f t="shared" si="286"/>
        <v/>
      </c>
      <c r="G2012" s="1" t="str">
        <f t="shared" si="282"/>
        <v>110100BELLCOS - BODEGA BELLCOS</v>
      </c>
      <c r="H2012" s="1" t="str">
        <f t="shared" si="283"/>
        <v>BELLCOS - BODEGA BELLCOS</v>
      </c>
      <c r="I2012" s="1" t="str">
        <f t="shared" si="287"/>
        <v>.</v>
      </c>
      <c r="L2012" s="1" t="s">
        <v>178</v>
      </c>
      <c r="N2012" s="5"/>
    </row>
    <row r="2013" spans="1:15" ht="11.25" customHeight="1" x14ac:dyDescent="0.2">
      <c r="A2013" s="10" t="str">
        <f t="shared" si="279"/>
        <v>BELLCOS - BODEGA BELLCOS</v>
      </c>
      <c r="B2013" s="10">
        <f t="shared" si="280"/>
        <v>110100</v>
      </c>
      <c r="C2013" s="10" t="str">
        <f t="shared" si="281"/>
        <v>CETIOL COCO</v>
      </c>
      <c r="D2013" s="10" t="str">
        <f t="shared" si="284"/>
        <v>13648-02</v>
      </c>
      <c r="E2013" s="13" t="str">
        <f t="shared" si="285"/>
        <v>30/3/2015</v>
      </c>
      <c r="F2013" s="10">
        <f t="shared" si="286"/>
        <v>144.85</v>
      </c>
      <c r="G2013" s="1" t="str">
        <f t="shared" si="282"/>
        <v>110100BELLCOS - BODEGA BELLCOS</v>
      </c>
      <c r="H2013" s="1">
        <f t="shared" si="283"/>
        <v>0</v>
      </c>
      <c r="I2013" s="1" t="str">
        <f t="shared" si="287"/>
        <v>.</v>
      </c>
      <c r="M2013" s="1" t="s">
        <v>997</v>
      </c>
      <c r="N2013" s="5">
        <v>42093</v>
      </c>
      <c r="O2013" s="1" t="s">
        <v>998</v>
      </c>
    </row>
    <row r="2014" spans="1:15" ht="11.25" customHeight="1" x14ac:dyDescent="0.2">
      <c r="A2014" s="10" t="str">
        <f t="shared" si="279"/>
        <v>BELLCOS - BODEGA BELLCOS</v>
      </c>
      <c r="B2014" s="10">
        <f t="shared" si="280"/>
        <v>110101</v>
      </c>
      <c r="C2014" s="10" t="str">
        <f t="shared" si="281"/>
        <v>ELIX IR</v>
      </c>
      <c r="D2014" s="10">
        <f t="shared" si="284"/>
        <v>0</v>
      </c>
      <c r="E2014" s="13" t="str">
        <f t="shared" si="285"/>
        <v>0</v>
      </c>
      <c r="F2014" s="10" t="str">
        <f t="shared" si="286"/>
        <v/>
      </c>
      <c r="G2014" s="1" t="str">
        <f t="shared" si="282"/>
        <v>110101BELLCOS - BODEGA BELLCOS</v>
      </c>
      <c r="H2014" s="1">
        <f t="shared" si="283"/>
        <v>0</v>
      </c>
      <c r="I2014" s="1">
        <f t="shared" si="287"/>
        <v>110101</v>
      </c>
      <c r="K2014" s="1" t="s">
        <v>999</v>
      </c>
      <c r="N2014" s="5"/>
    </row>
    <row r="2015" spans="1:15" ht="11.25" customHeight="1" x14ac:dyDescent="0.2">
      <c r="A2015" s="10" t="str">
        <f t="shared" si="279"/>
        <v>BELLCOS - BODEGA BELLCOS</v>
      </c>
      <c r="B2015" s="10">
        <f t="shared" si="280"/>
        <v>110101</v>
      </c>
      <c r="C2015" s="10" t="str">
        <f t="shared" si="281"/>
        <v>ELIX IR</v>
      </c>
      <c r="D2015" s="10">
        <f t="shared" si="284"/>
        <v>0</v>
      </c>
      <c r="E2015" s="13" t="str">
        <f t="shared" si="285"/>
        <v>0</v>
      </c>
      <c r="F2015" s="10" t="str">
        <f t="shared" si="286"/>
        <v/>
      </c>
      <c r="G2015" s="1" t="str">
        <f t="shared" si="282"/>
        <v>110101BELLCOS - BODEGA BELLCOS</v>
      </c>
      <c r="H2015" s="1" t="str">
        <f t="shared" si="283"/>
        <v>BELLCOS - BODEGA BELLCOS</v>
      </c>
      <c r="I2015" s="1" t="str">
        <f t="shared" si="287"/>
        <v>.</v>
      </c>
      <c r="L2015" s="1" t="s">
        <v>178</v>
      </c>
      <c r="N2015" s="5"/>
    </row>
    <row r="2016" spans="1:15" ht="11.25" customHeight="1" x14ac:dyDescent="0.2">
      <c r="A2016" s="10" t="str">
        <f t="shared" si="279"/>
        <v>BELLCOS - BODEGA BELLCOS</v>
      </c>
      <c r="B2016" s="10">
        <f t="shared" si="280"/>
        <v>110101</v>
      </c>
      <c r="C2016" s="10" t="str">
        <f t="shared" si="281"/>
        <v>ELIX IR</v>
      </c>
      <c r="D2016" s="10" t="str">
        <f t="shared" si="284"/>
        <v>08191621885-01</v>
      </c>
      <c r="E2016" s="13" t="str">
        <f t="shared" si="285"/>
        <v>30/8/2019</v>
      </c>
      <c r="F2016" s="10">
        <f t="shared" si="286"/>
        <v>9</v>
      </c>
      <c r="G2016" s="1" t="str">
        <f t="shared" si="282"/>
        <v>110101BELLCOS - BODEGA BELLCOS</v>
      </c>
      <c r="H2016" s="1">
        <f t="shared" si="283"/>
        <v>0</v>
      </c>
      <c r="I2016" s="1" t="str">
        <f t="shared" si="287"/>
        <v>.</v>
      </c>
      <c r="M2016" s="1" t="s">
        <v>1000</v>
      </c>
      <c r="N2016" s="5">
        <v>43707</v>
      </c>
      <c r="O2016" s="1" t="s">
        <v>1001</v>
      </c>
    </row>
    <row r="2017" spans="1:15" ht="11.25" customHeight="1" x14ac:dyDescent="0.2">
      <c r="A2017" s="10" t="str">
        <f t="shared" si="279"/>
        <v>BELLCOS - BODEGA BELLCOS</v>
      </c>
      <c r="B2017" s="10">
        <f t="shared" si="280"/>
        <v>110104</v>
      </c>
      <c r="C2017" s="10" t="str">
        <f t="shared" si="281"/>
        <v>LIPO CERAVIT C</v>
      </c>
      <c r="D2017" s="10">
        <f t="shared" si="284"/>
        <v>0</v>
      </c>
      <c r="E2017" s="13" t="str">
        <f t="shared" si="285"/>
        <v>0</v>
      </c>
      <c r="F2017" s="10" t="str">
        <f t="shared" si="286"/>
        <v/>
      </c>
      <c r="G2017" s="1" t="str">
        <f t="shared" si="282"/>
        <v>110104BELLCOS - BODEGA BELLCOS</v>
      </c>
      <c r="H2017" s="1">
        <f t="shared" si="283"/>
        <v>0</v>
      </c>
      <c r="I2017" s="1">
        <f t="shared" si="287"/>
        <v>110104</v>
      </c>
      <c r="K2017" s="1" t="s">
        <v>1002</v>
      </c>
      <c r="N2017" s="5"/>
    </row>
    <row r="2018" spans="1:15" ht="11.25" customHeight="1" x14ac:dyDescent="0.2">
      <c r="A2018" s="10" t="str">
        <f t="shared" si="279"/>
        <v>BELLCOS - BODEGA BELLCOS</v>
      </c>
      <c r="B2018" s="10">
        <f t="shared" si="280"/>
        <v>110104</v>
      </c>
      <c r="C2018" s="10" t="str">
        <f t="shared" si="281"/>
        <v>LIPO CERAVIT C</v>
      </c>
      <c r="D2018" s="10">
        <f t="shared" si="284"/>
        <v>0</v>
      </c>
      <c r="E2018" s="13" t="str">
        <f t="shared" si="285"/>
        <v>0</v>
      </c>
      <c r="F2018" s="10" t="str">
        <f t="shared" si="286"/>
        <v/>
      </c>
      <c r="G2018" s="1" t="str">
        <f t="shared" si="282"/>
        <v>110104BELLCOS - BODEGA BELLCOS</v>
      </c>
      <c r="H2018" s="1" t="str">
        <f t="shared" si="283"/>
        <v>BELLCOS - BODEGA BELLCOS</v>
      </c>
      <c r="I2018" s="1" t="str">
        <f t="shared" si="287"/>
        <v>.</v>
      </c>
      <c r="L2018" s="1" t="s">
        <v>178</v>
      </c>
      <c r="N2018" s="5"/>
    </row>
    <row r="2019" spans="1:15" ht="11.25" customHeight="1" x14ac:dyDescent="0.2">
      <c r="A2019" s="10" t="str">
        <f t="shared" si="279"/>
        <v>BELLCOS - BODEGA BELLCOS</v>
      </c>
      <c r="B2019" s="10">
        <f t="shared" si="280"/>
        <v>110104</v>
      </c>
      <c r="C2019" s="10" t="str">
        <f t="shared" si="281"/>
        <v>LIPO CERAVIT C</v>
      </c>
      <c r="D2019" s="10" t="str">
        <f t="shared" si="284"/>
        <v>02181621901-01</v>
      </c>
      <c r="E2019" s="13" t="str">
        <f t="shared" si="285"/>
        <v>28/2/2018</v>
      </c>
      <c r="F2019" s="10">
        <f t="shared" si="286"/>
        <v>0.8</v>
      </c>
      <c r="G2019" s="1" t="str">
        <f t="shared" si="282"/>
        <v>110104BELLCOS - BODEGA BELLCOS</v>
      </c>
      <c r="H2019" s="1">
        <f t="shared" si="283"/>
        <v>0</v>
      </c>
      <c r="I2019" s="1" t="str">
        <f t="shared" si="287"/>
        <v>.</v>
      </c>
      <c r="M2019" s="1" t="s">
        <v>1003</v>
      </c>
      <c r="N2019" s="5">
        <v>43159</v>
      </c>
      <c r="O2019" s="1" t="s">
        <v>1004</v>
      </c>
    </row>
    <row r="2020" spans="1:15" ht="11.25" customHeight="1" x14ac:dyDescent="0.2">
      <c r="A2020" s="10" t="str">
        <f t="shared" si="279"/>
        <v>BELLCOS - BODEGA BELLCOS</v>
      </c>
      <c r="B2020" s="10">
        <f t="shared" si="280"/>
        <v>110104</v>
      </c>
      <c r="C2020" s="10" t="str">
        <f t="shared" si="281"/>
        <v>LIPO CERAVIT C</v>
      </c>
      <c r="D2020" s="10" t="str">
        <f t="shared" si="284"/>
        <v>02181621933-02</v>
      </c>
      <c r="E2020" s="13" t="str">
        <f t="shared" si="285"/>
        <v>28/2/2018</v>
      </c>
      <c r="F2020" s="10">
        <f t="shared" si="286"/>
        <v>0.8</v>
      </c>
      <c r="G2020" s="1" t="str">
        <f t="shared" si="282"/>
        <v>110104BELLCOS - BODEGA BELLCOS</v>
      </c>
      <c r="H2020" s="1">
        <f t="shared" si="283"/>
        <v>0</v>
      </c>
      <c r="I2020" s="1" t="str">
        <f t="shared" si="287"/>
        <v>.</v>
      </c>
      <c r="M2020" s="1" t="s">
        <v>1005</v>
      </c>
      <c r="N2020" s="5">
        <v>43159</v>
      </c>
      <c r="O2020" s="1" t="s">
        <v>1004</v>
      </c>
    </row>
    <row r="2021" spans="1:15" ht="11.25" customHeight="1" x14ac:dyDescent="0.2">
      <c r="A2021" s="10" t="str">
        <f t="shared" si="279"/>
        <v>BELLCOS - BODEGA BELLCOS</v>
      </c>
      <c r="B2021" s="10">
        <f t="shared" si="280"/>
        <v>110104</v>
      </c>
      <c r="C2021" s="10" t="str">
        <f t="shared" si="281"/>
        <v>LIPO CERAVIT C</v>
      </c>
      <c r="D2021" s="10" t="str">
        <f t="shared" si="284"/>
        <v>07171618978-01</v>
      </c>
      <c r="E2021" s="13" t="str">
        <f t="shared" si="285"/>
        <v>30/7/2017</v>
      </c>
      <c r="F2021" s="10">
        <f t="shared" si="286"/>
        <v>0.18</v>
      </c>
      <c r="G2021" s="1" t="str">
        <f t="shared" si="282"/>
        <v>110104BELLCOS - BODEGA BELLCOS</v>
      </c>
      <c r="H2021" s="1">
        <f t="shared" si="283"/>
        <v>0</v>
      </c>
      <c r="I2021" s="1" t="str">
        <f t="shared" si="287"/>
        <v>.</v>
      </c>
      <c r="M2021" s="1" t="s">
        <v>1006</v>
      </c>
      <c r="N2021" s="5">
        <v>42946</v>
      </c>
      <c r="O2021" s="1" t="s">
        <v>1007</v>
      </c>
    </row>
    <row r="2022" spans="1:15" ht="11.25" customHeight="1" x14ac:dyDescent="0.2">
      <c r="A2022" s="10" t="str">
        <f t="shared" si="279"/>
        <v>BELLCOS_M - BODEGA MERMAS BELLCOS</v>
      </c>
      <c r="B2022" s="10">
        <f t="shared" si="280"/>
        <v>110104</v>
      </c>
      <c r="C2022" s="10" t="str">
        <f t="shared" si="281"/>
        <v>LIPO CERAVIT C</v>
      </c>
      <c r="D2022" s="10">
        <f t="shared" si="284"/>
        <v>0</v>
      </c>
      <c r="E2022" s="13" t="str">
        <f t="shared" si="285"/>
        <v>0</v>
      </c>
      <c r="F2022" s="10" t="str">
        <f t="shared" si="286"/>
        <v/>
      </c>
      <c r="G2022" s="1" t="str">
        <f t="shared" si="282"/>
        <v>110104BELLCOS_M - BODEGA MERMAS BELLCOS</v>
      </c>
      <c r="H2022" s="1" t="str">
        <f t="shared" si="283"/>
        <v>BELLCOS_M - BODEGA MERMAS BELLCOS</v>
      </c>
      <c r="I2022" s="1" t="str">
        <f t="shared" si="287"/>
        <v>.</v>
      </c>
      <c r="L2022" s="1" t="s">
        <v>568</v>
      </c>
      <c r="N2022" s="5"/>
    </row>
    <row r="2023" spans="1:15" ht="11.25" customHeight="1" x14ac:dyDescent="0.2">
      <c r="A2023" s="10" t="str">
        <f t="shared" si="279"/>
        <v>BELLCOS_M - BODEGA MERMAS BELLCOS</v>
      </c>
      <c r="B2023" s="10">
        <f t="shared" si="280"/>
        <v>110104</v>
      </c>
      <c r="C2023" s="10" t="str">
        <f t="shared" si="281"/>
        <v>LIPO CERAVIT C</v>
      </c>
      <c r="D2023" s="10" t="str">
        <f t="shared" si="284"/>
        <v>02181621901-01</v>
      </c>
      <c r="E2023" s="13" t="str">
        <f t="shared" si="285"/>
        <v>28/2/2018</v>
      </c>
      <c r="F2023" s="10">
        <f t="shared" si="286"/>
        <v>0.2</v>
      </c>
      <c r="G2023" s="1" t="str">
        <f t="shared" si="282"/>
        <v>110104BELLCOS_M - BODEGA MERMAS BELLCOS</v>
      </c>
      <c r="H2023" s="1">
        <f t="shared" si="283"/>
        <v>0</v>
      </c>
      <c r="I2023" s="1" t="str">
        <f t="shared" si="287"/>
        <v>.</v>
      </c>
      <c r="M2023" s="1" t="s">
        <v>1003</v>
      </c>
      <c r="N2023" s="5">
        <v>43159</v>
      </c>
      <c r="O2023" s="1" t="s">
        <v>569</v>
      </c>
    </row>
    <row r="2024" spans="1:15" ht="11.25" customHeight="1" x14ac:dyDescent="0.2">
      <c r="A2024" s="10" t="str">
        <f t="shared" si="279"/>
        <v>BELLCOS_M - BODEGA MERMAS BELLCOS</v>
      </c>
      <c r="B2024" s="10">
        <f t="shared" si="280"/>
        <v>110104</v>
      </c>
      <c r="C2024" s="10" t="str">
        <f t="shared" si="281"/>
        <v>LIPO CERAVIT C</v>
      </c>
      <c r="D2024" s="10" t="str">
        <f t="shared" si="284"/>
        <v>02181621933-02</v>
      </c>
      <c r="E2024" s="13" t="str">
        <f t="shared" si="285"/>
        <v>28/2/2018</v>
      </c>
      <c r="F2024" s="10">
        <f t="shared" si="286"/>
        <v>0.2</v>
      </c>
      <c r="G2024" s="1" t="str">
        <f t="shared" si="282"/>
        <v>110104BELLCOS_M - BODEGA MERMAS BELLCOS</v>
      </c>
      <c r="H2024" s="1">
        <f t="shared" si="283"/>
        <v>0</v>
      </c>
      <c r="I2024" s="1" t="str">
        <f t="shared" si="287"/>
        <v>.</v>
      </c>
      <c r="M2024" s="1" t="s">
        <v>1005</v>
      </c>
      <c r="N2024" s="5">
        <v>43159</v>
      </c>
      <c r="O2024" s="1" t="s">
        <v>569</v>
      </c>
    </row>
    <row r="2025" spans="1:15" ht="11.25" customHeight="1" x14ac:dyDescent="0.2">
      <c r="A2025" s="10" t="str">
        <f t="shared" si="279"/>
        <v>BELLCOS_M - BODEGA MERMAS BELLCOS</v>
      </c>
      <c r="B2025" s="10">
        <f t="shared" si="280"/>
        <v>110105</v>
      </c>
      <c r="C2025" s="10" t="str">
        <f t="shared" si="281"/>
        <v>PHOTOSOMES</v>
      </c>
      <c r="D2025" s="10">
        <f t="shared" si="284"/>
        <v>0</v>
      </c>
      <c r="E2025" s="13" t="str">
        <f t="shared" si="285"/>
        <v>0</v>
      </c>
      <c r="F2025" s="10" t="str">
        <f t="shared" si="286"/>
        <v/>
      </c>
      <c r="G2025" s="1" t="str">
        <f t="shared" si="282"/>
        <v>110105BELLCOS_M - BODEGA MERMAS BELLCOS</v>
      </c>
      <c r="H2025" s="1">
        <f t="shared" si="283"/>
        <v>0</v>
      </c>
      <c r="I2025" s="1">
        <f t="shared" si="287"/>
        <v>110105</v>
      </c>
      <c r="K2025" s="1" t="s">
        <v>1008</v>
      </c>
      <c r="N2025" s="5"/>
    </row>
    <row r="2026" spans="1:15" ht="11.25" customHeight="1" x14ac:dyDescent="0.2">
      <c r="A2026" s="10" t="str">
        <f t="shared" si="279"/>
        <v>BELLCOS - BODEGA BELLCOS</v>
      </c>
      <c r="B2026" s="10">
        <f t="shared" si="280"/>
        <v>110105</v>
      </c>
      <c r="C2026" s="10" t="str">
        <f t="shared" si="281"/>
        <v>PHOTOSOMES</v>
      </c>
      <c r="D2026" s="10">
        <f t="shared" si="284"/>
        <v>0</v>
      </c>
      <c r="E2026" s="13" t="str">
        <f t="shared" si="285"/>
        <v>0</v>
      </c>
      <c r="F2026" s="10" t="str">
        <f t="shared" si="286"/>
        <v/>
      </c>
      <c r="G2026" s="1" t="str">
        <f t="shared" si="282"/>
        <v>110105BELLCOS - BODEGA BELLCOS</v>
      </c>
      <c r="H2026" s="1" t="str">
        <f t="shared" si="283"/>
        <v>BELLCOS - BODEGA BELLCOS</v>
      </c>
      <c r="I2026" s="1" t="str">
        <f t="shared" si="287"/>
        <v>.</v>
      </c>
      <c r="L2026" s="1" t="s">
        <v>178</v>
      </c>
      <c r="N2026" s="5"/>
    </row>
    <row r="2027" spans="1:15" ht="11.25" customHeight="1" x14ac:dyDescent="0.2">
      <c r="A2027" s="10" t="str">
        <f t="shared" si="279"/>
        <v>BELLCOS - BODEGA BELLCOS</v>
      </c>
      <c r="B2027" s="10">
        <f t="shared" si="280"/>
        <v>110105</v>
      </c>
      <c r="C2027" s="10" t="str">
        <f t="shared" si="281"/>
        <v>PHOTOSOMES</v>
      </c>
      <c r="D2027" s="10" t="str">
        <f t="shared" si="284"/>
        <v>07181621435-02</v>
      </c>
      <c r="E2027" s="13" t="str">
        <f t="shared" si="285"/>
        <v>1/7/2017</v>
      </c>
      <c r="F2027" s="10">
        <f t="shared" si="286"/>
        <v>2</v>
      </c>
      <c r="G2027" s="1" t="str">
        <f t="shared" si="282"/>
        <v>110105BELLCOS - BODEGA BELLCOS</v>
      </c>
      <c r="H2027" s="1">
        <f t="shared" si="283"/>
        <v>0</v>
      </c>
      <c r="I2027" s="1" t="str">
        <f t="shared" si="287"/>
        <v>.</v>
      </c>
      <c r="M2027" s="1" t="s">
        <v>1009</v>
      </c>
      <c r="N2027" s="5">
        <v>42917</v>
      </c>
      <c r="O2027" s="1" t="s">
        <v>1010</v>
      </c>
    </row>
    <row r="2028" spans="1:15" ht="11.25" customHeight="1" x14ac:dyDescent="0.2">
      <c r="A2028" s="10" t="str">
        <f t="shared" si="279"/>
        <v>BELLCOS - BODEGA BELLCOS</v>
      </c>
      <c r="B2028" s="10">
        <f t="shared" si="280"/>
        <v>110106</v>
      </c>
      <c r="C2028" s="10" t="str">
        <f t="shared" si="281"/>
        <v>TE VERDE</v>
      </c>
      <c r="D2028" s="10">
        <f t="shared" si="284"/>
        <v>0</v>
      </c>
      <c r="E2028" s="13" t="str">
        <f t="shared" si="285"/>
        <v>0</v>
      </c>
      <c r="F2028" s="10" t="str">
        <f t="shared" si="286"/>
        <v/>
      </c>
      <c r="G2028" s="1" t="str">
        <f t="shared" si="282"/>
        <v>110106BELLCOS - BODEGA BELLCOS</v>
      </c>
      <c r="H2028" s="1">
        <f t="shared" si="283"/>
        <v>0</v>
      </c>
      <c r="I2028" s="1">
        <f t="shared" si="287"/>
        <v>110106</v>
      </c>
      <c r="K2028" s="1" t="s">
        <v>1011</v>
      </c>
      <c r="N2028" s="5"/>
    </row>
    <row r="2029" spans="1:15" ht="11.25" customHeight="1" x14ac:dyDescent="0.2">
      <c r="A2029" s="10" t="str">
        <f t="shared" si="279"/>
        <v>BELLCOS - BODEGA BELLCOS</v>
      </c>
      <c r="B2029" s="10">
        <f t="shared" si="280"/>
        <v>110106</v>
      </c>
      <c r="C2029" s="10" t="str">
        <f t="shared" si="281"/>
        <v>TE VERDE</v>
      </c>
      <c r="D2029" s="10">
        <f t="shared" si="284"/>
        <v>0</v>
      </c>
      <c r="E2029" s="13" t="str">
        <f t="shared" si="285"/>
        <v>0</v>
      </c>
      <c r="F2029" s="10" t="str">
        <f t="shared" si="286"/>
        <v/>
      </c>
      <c r="G2029" s="1" t="str">
        <f t="shared" si="282"/>
        <v>110106BELLCOS - BODEGA BELLCOS</v>
      </c>
      <c r="H2029" s="1" t="str">
        <f t="shared" si="283"/>
        <v>BELLCOS - BODEGA BELLCOS</v>
      </c>
      <c r="I2029" s="1" t="str">
        <f t="shared" si="287"/>
        <v>.</v>
      </c>
      <c r="L2029" s="1" t="s">
        <v>178</v>
      </c>
      <c r="N2029" s="5"/>
    </row>
    <row r="2030" spans="1:15" ht="11.25" customHeight="1" x14ac:dyDescent="0.2">
      <c r="A2030" s="10" t="str">
        <f t="shared" si="279"/>
        <v>BELLCOS - BODEGA BELLCOS</v>
      </c>
      <c r="B2030" s="10">
        <f t="shared" si="280"/>
        <v>110106</v>
      </c>
      <c r="C2030" s="10" t="str">
        <f t="shared" si="281"/>
        <v>TE VERDE</v>
      </c>
      <c r="D2030" s="10" t="str">
        <f t="shared" si="284"/>
        <v>071717087-01</v>
      </c>
      <c r="E2030" s="13" t="str">
        <f t="shared" si="285"/>
        <v>30/7/2017</v>
      </c>
      <c r="F2030" s="10">
        <f t="shared" si="286"/>
        <v>6</v>
      </c>
      <c r="G2030" s="1" t="str">
        <f t="shared" si="282"/>
        <v>110106BELLCOS - BODEGA BELLCOS</v>
      </c>
      <c r="H2030" s="1">
        <f t="shared" si="283"/>
        <v>0</v>
      </c>
      <c r="I2030" s="1" t="str">
        <f t="shared" si="287"/>
        <v>.</v>
      </c>
      <c r="M2030" s="1" t="s">
        <v>1012</v>
      </c>
      <c r="N2030" s="5">
        <v>42946</v>
      </c>
      <c r="O2030" s="1" t="s">
        <v>1013</v>
      </c>
    </row>
    <row r="2031" spans="1:15" ht="11.25" customHeight="1" x14ac:dyDescent="0.2">
      <c r="A2031" s="10" t="str">
        <f t="shared" si="279"/>
        <v>BELLCOS - BODEGA BELLCOS</v>
      </c>
      <c r="B2031" s="10">
        <f t="shared" si="280"/>
        <v>110106</v>
      </c>
      <c r="C2031" s="10" t="str">
        <f t="shared" si="281"/>
        <v>TE VERDE</v>
      </c>
      <c r="D2031" s="10" t="str">
        <f t="shared" si="284"/>
        <v>12171620754-01</v>
      </c>
      <c r="E2031" s="13" t="str">
        <f t="shared" si="285"/>
        <v>30/12/2017</v>
      </c>
      <c r="F2031" s="10">
        <f t="shared" si="286"/>
        <v>10</v>
      </c>
      <c r="G2031" s="1" t="str">
        <f t="shared" si="282"/>
        <v>110106BELLCOS - BODEGA BELLCOS</v>
      </c>
      <c r="H2031" s="1">
        <f t="shared" si="283"/>
        <v>0</v>
      </c>
      <c r="I2031" s="1" t="str">
        <f t="shared" si="287"/>
        <v>.</v>
      </c>
      <c r="M2031" s="1" t="s">
        <v>1014</v>
      </c>
      <c r="N2031" s="5">
        <v>43099</v>
      </c>
      <c r="O2031" s="1" t="s">
        <v>1015</v>
      </c>
    </row>
    <row r="2032" spans="1:15" ht="11.25" customHeight="1" x14ac:dyDescent="0.2">
      <c r="A2032" s="10" t="str">
        <f t="shared" si="279"/>
        <v>BELLCOS - BODEGA BELLCOS</v>
      </c>
      <c r="B2032" s="10">
        <f t="shared" si="280"/>
        <v>110107</v>
      </c>
      <c r="C2032" s="10" t="str">
        <f t="shared" si="281"/>
        <v>TEGIN M</v>
      </c>
      <c r="D2032" s="10">
        <f t="shared" si="284"/>
        <v>0</v>
      </c>
      <c r="E2032" s="13" t="str">
        <f t="shared" si="285"/>
        <v>0</v>
      </c>
      <c r="F2032" s="10" t="str">
        <f t="shared" si="286"/>
        <v/>
      </c>
      <c r="G2032" s="1" t="str">
        <f t="shared" si="282"/>
        <v>110107BELLCOS - BODEGA BELLCOS</v>
      </c>
      <c r="H2032" s="1">
        <f t="shared" si="283"/>
        <v>0</v>
      </c>
      <c r="I2032" s="1">
        <f t="shared" si="287"/>
        <v>110107</v>
      </c>
      <c r="K2032" s="1" t="s">
        <v>1016</v>
      </c>
      <c r="N2032" s="5"/>
    </row>
    <row r="2033" spans="1:15" ht="11.25" customHeight="1" x14ac:dyDescent="0.2">
      <c r="A2033" s="10" t="str">
        <f t="shared" si="279"/>
        <v>BELLCOS - BODEGA BELLCOS</v>
      </c>
      <c r="B2033" s="10">
        <f t="shared" si="280"/>
        <v>110107</v>
      </c>
      <c r="C2033" s="10" t="str">
        <f t="shared" si="281"/>
        <v>TEGIN M</v>
      </c>
      <c r="D2033" s="10">
        <f t="shared" si="284"/>
        <v>0</v>
      </c>
      <c r="E2033" s="13" t="str">
        <f t="shared" si="285"/>
        <v>0</v>
      </c>
      <c r="F2033" s="10" t="str">
        <f t="shared" si="286"/>
        <v/>
      </c>
      <c r="G2033" s="1" t="str">
        <f t="shared" si="282"/>
        <v>110107BELLCOS - BODEGA BELLCOS</v>
      </c>
      <c r="H2033" s="1" t="str">
        <f t="shared" si="283"/>
        <v>BELLCOS - BODEGA BELLCOS</v>
      </c>
      <c r="I2033" s="1" t="str">
        <f t="shared" si="287"/>
        <v>.</v>
      </c>
      <c r="L2033" s="1" t="s">
        <v>178</v>
      </c>
      <c r="N2033" s="5"/>
    </row>
    <row r="2034" spans="1:15" ht="11.25" customHeight="1" x14ac:dyDescent="0.2">
      <c r="A2034" s="10" t="str">
        <f t="shared" si="279"/>
        <v>BELLCOS - BODEGA BELLCOS</v>
      </c>
      <c r="B2034" s="10">
        <f t="shared" si="280"/>
        <v>110107</v>
      </c>
      <c r="C2034" s="10" t="str">
        <f t="shared" si="281"/>
        <v>TEGIN M</v>
      </c>
      <c r="D2034" s="10" t="str">
        <f t="shared" si="284"/>
        <v>071713071-01</v>
      </c>
      <c r="E2034" s="13" t="str">
        <f t="shared" si="285"/>
        <v>30/7/2017</v>
      </c>
      <c r="F2034" s="10">
        <f t="shared" si="286"/>
        <v>41.8</v>
      </c>
      <c r="G2034" s="1" t="str">
        <f t="shared" si="282"/>
        <v>110107BELLCOS - BODEGA BELLCOS</v>
      </c>
      <c r="H2034" s="1">
        <f t="shared" si="283"/>
        <v>0</v>
      </c>
      <c r="I2034" s="1" t="str">
        <f t="shared" si="287"/>
        <v>.</v>
      </c>
      <c r="M2034" s="1" t="s">
        <v>1017</v>
      </c>
      <c r="N2034" s="5">
        <v>42946</v>
      </c>
      <c r="O2034" s="1" t="s">
        <v>1018</v>
      </c>
    </row>
    <row r="2035" spans="1:15" ht="11.25" customHeight="1" x14ac:dyDescent="0.2">
      <c r="A2035" s="10" t="str">
        <f t="shared" si="279"/>
        <v>BELLCOS - BODEGA BELLCOS</v>
      </c>
      <c r="B2035" s="10">
        <f t="shared" si="280"/>
        <v>110108</v>
      </c>
      <c r="C2035" s="10" t="str">
        <f t="shared" si="281"/>
        <v>TEGO CARE PBS 6</v>
      </c>
      <c r="D2035" s="10">
        <f t="shared" si="284"/>
        <v>0</v>
      </c>
      <c r="E2035" s="13" t="str">
        <f t="shared" si="285"/>
        <v>0</v>
      </c>
      <c r="F2035" s="10" t="str">
        <f t="shared" si="286"/>
        <v/>
      </c>
      <c r="G2035" s="1" t="str">
        <f t="shared" si="282"/>
        <v>110108BELLCOS - BODEGA BELLCOS</v>
      </c>
      <c r="H2035" s="1">
        <f t="shared" si="283"/>
        <v>0</v>
      </c>
      <c r="I2035" s="1">
        <f t="shared" si="287"/>
        <v>110108</v>
      </c>
      <c r="K2035" s="1" t="s">
        <v>1019</v>
      </c>
      <c r="N2035" s="5"/>
    </row>
    <row r="2036" spans="1:15" ht="11.25" customHeight="1" x14ac:dyDescent="0.2">
      <c r="A2036" s="10" t="str">
        <f t="shared" si="279"/>
        <v>BELLCOS - BODEGA BELLCOS</v>
      </c>
      <c r="B2036" s="10">
        <f t="shared" si="280"/>
        <v>110108</v>
      </c>
      <c r="C2036" s="10" t="str">
        <f t="shared" si="281"/>
        <v>TEGO CARE PBS 6</v>
      </c>
      <c r="D2036" s="10">
        <f t="shared" si="284"/>
        <v>0</v>
      </c>
      <c r="E2036" s="13" t="str">
        <f t="shared" si="285"/>
        <v>0</v>
      </c>
      <c r="F2036" s="10" t="str">
        <f t="shared" si="286"/>
        <v/>
      </c>
      <c r="G2036" s="1" t="str">
        <f t="shared" si="282"/>
        <v>110108BELLCOS - BODEGA BELLCOS</v>
      </c>
      <c r="H2036" s="1" t="str">
        <f t="shared" si="283"/>
        <v>BELLCOS - BODEGA BELLCOS</v>
      </c>
      <c r="I2036" s="1" t="str">
        <f t="shared" si="287"/>
        <v>.</v>
      </c>
      <c r="L2036" s="1" t="s">
        <v>178</v>
      </c>
      <c r="N2036" s="5"/>
    </row>
    <row r="2037" spans="1:15" ht="11.25" customHeight="1" x14ac:dyDescent="0.2">
      <c r="A2037" s="10" t="str">
        <f t="shared" si="279"/>
        <v>BELLCOS - BODEGA BELLCOS</v>
      </c>
      <c r="B2037" s="10">
        <f t="shared" si="280"/>
        <v>110108</v>
      </c>
      <c r="C2037" s="10" t="str">
        <f t="shared" si="281"/>
        <v>TEGO CARE PBS 6</v>
      </c>
      <c r="D2037" s="10" t="str">
        <f t="shared" si="284"/>
        <v>06181621279-01</v>
      </c>
      <c r="E2037" s="13" t="str">
        <f t="shared" si="285"/>
        <v>30/6/2018</v>
      </c>
      <c r="F2037" s="10">
        <f t="shared" si="286"/>
        <v>30</v>
      </c>
      <c r="G2037" s="1" t="str">
        <f t="shared" si="282"/>
        <v>110108BELLCOS - BODEGA BELLCOS</v>
      </c>
      <c r="H2037" s="1">
        <f t="shared" si="283"/>
        <v>0</v>
      </c>
      <c r="I2037" s="1" t="str">
        <f t="shared" si="287"/>
        <v>.</v>
      </c>
      <c r="M2037" s="1" t="s">
        <v>1020</v>
      </c>
      <c r="N2037" s="5">
        <v>43281</v>
      </c>
      <c r="O2037" s="1" t="s">
        <v>641</v>
      </c>
    </row>
    <row r="2038" spans="1:15" ht="11.25" customHeight="1" x14ac:dyDescent="0.2">
      <c r="A2038" s="10" t="str">
        <f t="shared" si="279"/>
        <v>BELLCOS - BODEGA BELLCOS</v>
      </c>
      <c r="B2038" s="10">
        <f t="shared" si="280"/>
        <v>110109</v>
      </c>
      <c r="C2038" s="10" t="str">
        <f t="shared" si="281"/>
        <v>TEGOSOFT XC</v>
      </c>
      <c r="D2038" s="10">
        <f t="shared" si="284"/>
        <v>0</v>
      </c>
      <c r="E2038" s="13" t="str">
        <f t="shared" si="285"/>
        <v>0</v>
      </c>
      <c r="F2038" s="10" t="str">
        <f t="shared" si="286"/>
        <v/>
      </c>
      <c r="G2038" s="1" t="str">
        <f t="shared" si="282"/>
        <v>110109BELLCOS - BODEGA BELLCOS</v>
      </c>
      <c r="H2038" s="1">
        <f t="shared" si="283"/>
        <v>0</v>
      </c>
      <c r="I2038" s="1">
        <f t="shared" si="287"/>
        <v>110109</v>
      </c>
      <c r="K2038" s="1" t="s">
        <v>1021</v>
      </c>
      <c r="N2038" s="5"/>
    </row>
    <row r="2039" spans="1:15" ht="11.25" customHeight="1" x14ac:dyDescent="0.2">
      <c r="A2039" s="10" t="str">
        <f t="shared" si="279"/>
        <v>BELLCOS - BODEGA BELLCOS</v>
      </c>
      <c r="B2039" s="10">
        <f t="shared" si="280"/>
        <v>110109</v>
      </c>
      <c r="C2039" s="10" t="str">
        <f t="shared" si="281"/>
        <v>TEGOSOFT XC</v>
      </c>
      <c r="D2039" s="10">
        <f t="shared" si="284"/>
        <v>0</v>
      </c>
      <c r="E2039" s="13" t="str">
        <f t="shared" si="285"/>
        <v>0</v>
      </c>
      <c r="F2039" s="10" t="str">
        <f t="shared" si="286"/>
        <v/>
      </c>
      <c r="G2039" s="1" t="str">
        <f t="shared" si="282"/>
        <v>110109BELLCOS - BODEGA BELLCOS</v>
      </c>
      <c r="H2039" s="1" t="str">
        <f t="shared" si="283"/>
        <v>BELLCOS - BODEGA BELLCOS</v>
      </c>
      <c r="I2039" s="1" t="str">
        <f t="shared" si="287"/>
        <v>.</v>
      </c>
      <c r="L2039" s="1" t="s">
        <v>178</v>
      </c>
      <c r="N2039" s="5"/>
    </row>
    <row r="2040" spans="1:15" ht="11.25" customHeight="1" x14ac:dyDescent="0.2">
      <c r="A2040" s="10" t="str">
        <f t="shared" si="279"/>
        <v>BELLCOS - BODEGA BELLCOS</v>
      </c>
      <c r="B2040" s="10">
        <f t="shared" si="280"/>
        <v>110109</v>
      </c>
      <c r="C2040" s="10" t="str">
        <f t="shared" si="281"/>
        <v>TEGOSOFT XC</v>
      </c>
      <c r="D2040" s="10" t="str">
        <f t="shared" si="284"/>
        <v>051713020-01</v>
      </c>
      <c r="E2040" s="13" t="str">
        <f t="shared" si="285"/>
        <v>30/12/2015</v>
      </c>
      <c r="F2040" s="10">
        <f t="shared" si="286"/>
        <v>129.5</v>
      </c>
      <c r="G2040" s="1" t="str">
        <f t="shared" si="282"/>
        <v>110109BELLCOS - BODEGA BELLCOS</v>
      </c>
      <c r="H2040" s="1">
        <f t="shared" si="283"/>
        <v>0</v>
      </c>
      <c r="I2040" s="1" t="str">
        <f t="shared" si="287"/>
        <v>.</v>
      </c>
      <c r="M2040" s="1" t="s">
        <v>1022</v>
      </c>
      <c r="N2040" s="5">
        <v>42368</v>
      </c>
      <c r="O2040" s="1" t="s">
        <v>1023</v>
      </c>
    </row>
    <row r="2041" spans="1:15" ht="11.25" customHeight="1" x14ac:dyDescent="0.2">
      <c r="A2041" s="10" t="str">
        <f t="shared" si="279"/>
        <v>BELLCOS - BODEGA BELLCOS</v>
      </c>
      <c r="B2041" s="10">
        <f t="shared" si="280"/>
        <v>110110</v>
      </c>
      <c r="C2041" s="10" t="str">
        <f t="shared" si="281"/>
        <v>TINOSORB A2B</v>
      </c>
      <c r="D2041" s="10">
        <f t="shared" si="284"/>
        <v>0</v>
      </c>
      <c r="E2041" s="13" t="str">
        <f t="shared" si="285"/>
        <v>0</v>
      </c>
      <c r="F2041" s="10" t="str">
        <f t="shared" si="286"/>
        <v/>
      </c>
      <c r="G2041" s="1" t="str">
        <f t="shared" si="282"/>
        <v>110110BELLCOS - BODEGA BELLCOS</v>
      </c>
      <c r="H2041" s="1">
        <f t="shared" si="283"/>
        <v>0</v>
      </c>
      <c r="I2041" s="1">
        <f t="shared" si="287"/>
        <v>110110</v>
      </c>
      <c r="K2041" s="1" t="s">
        <v>1024</v>
      </c>
      <c r="N2041" s="5"/>
    </row>
    <row r="2042" spans="1:15" ht="11.25" customHeight="1" x14ac:dyDescent="0.2">
      <c r="A2042" s="10" t="str">
        <f t="shared" si="279"/>
        <v>BELLCOS - BODEGA BELLCOS</v>
      </c>
      <c r="B2042" s="10">
        <f t="shared" si="280"/>
        <v>110110</v>
      </c>
      <c r="C2042" s="10" t="str">
        <f t="shared" si="281"/>
        <v>TINOSORB A2B</v>
      </c>
      <c r="D2042" s="10">
        <f t="shared" si="284"/>
        <v>0</v>
      </c>
      <c r="E2042" s="13" t="str">
        <f t="shared" si="285"/>
        <v>0</v>
      </c>
      <c r="F2042" s="10" t="str">
        <f t="shared" si="286"/>
        <v/>
      </c>
      <c r="G2042" s="1" t="str">
        <f t="shared" si="282"/>
        <v>110110BELLCOS - BODEGA BELLCOS</v>
      </c>
      <c r="H2042" s="1" t="str">
        <f t="shared" si="283"/>
        <v>BELLCOS - BODEGA BELLCOS</v>
      </c>
      <c r="I2042" s="1" t="str">
        <f t="shared" si="287"/>
        <v>.</v>
      </c>
      <c r="L2042" s="1" t="s">
        <v>178</v>
      </c>
      <c r="N2042" s="5"/>
    </row>
    <row r="2043" spans="1:15" ht="11.25" customHeight="1" x14ac:dyDescent="0.2">
      <c r="A2043" s="10" t="str">
        <f t="shared" si="279"/>
        <v>BELLCOS - BODEGA BELLCOS</v>
      </c>
      <c r="B2043" s="10">
        <f t="shared" si="280"/>
        <v>110110</v>
      </c>
      <c r="C2043" s="10" t="str">
        <f t="shared" si="281"/>
        <v>TINOSORB A2B</v>
      </c>
      <c r="D2043" s="10" t="str">
        <f t="shared" si="284"/>
        <v>08171218333-02</v>
      </c>
      <c r="E2043" s="13" t="str">
        <f t="shared" si="285"/>
        <v>30/8/2017</v>
      </c>
      <c r="F2043" s="10">
        <f t="shared" si="286"/>
        <v>20.3</v>
      </c>
      <c r="G2043" s="1" t="str">
        <f t="shared" si="282"/>
        <v>110110BELLCOS - BODEGA BELLCOS</v>
      </c>
      <c r="H2043" s="1">
        <f t="shared" si="283"/>
        <v>0</v>
      </c>
      <c r="I2043" s="1" t="str">
        <f t="shared" si="287"/>
        <v>.</v>
      </c>
      <c r="M2043" s="1" t="s">
        <v>1025</v>
      </c>
      <c r="N2043" s="5">
        <v>42977</v>
      </c>
      <c r="O2043" s="1" t="s">
        <v>1026</v>
      </c>
    </row>
    <row r="2044" spans="1:15" ht="11.25" customHeight="1" x14ac:dyDescent="0.2">
      <c r="A2044" s="10" t="str">
        <f t="shared" si="279"/>
        <v>BELLCOS - BODEGA BELLCOS</v>
      </c>
      <c r="B2044" s="10">
        <f t="shared" si="280"/>
        <v>110111</v>
      </c>
      <c r="C2044" s="10" t="str">
        <f t="shared" si="281"/>
        <v>LACTIL</v>
      </c>
      <c r="D2044" s="10">
        <f t="shared" si="284"/>
        <v>0</v>
      </c>
      <c r="E2044" s="13" t="str">
        <f t="shared" si="285"/>
        <v>0</v>
      </c>
      <c r="F2044" s="10" t="str">
        <f t="shared" si="286"/>
        <v/>
      </c>
      <c r="G2044" s="1" t="str">
        <f t="shared" si="282"/>
        <v>110111BELLCOS - BODEGA BELLCOS</v>
      </c>
      <c r="H2044" s="1">
        <f t="shared" si="283"/>
        <v>0</v>
      </c>
      <c r="I2044" s="1">
        <f t="shared" si="287"/>
        <v>110111</v>
      </c>
      <c r="K2044" s="1" t="s">
        <v>1027</v>
      </c>
      <c r="N2044" s="5"/>
    </row>
    <row r="2045" spans="1:15" ht="11.25" customHeight="1" x14ac:dyDescent="0.2">
      <c r="A2045" s="10" t="str">
        <f t="shared" si="279"/>
        <v>BELLCOS - BODEGA BELLCOS</v>
      </c>
      <c r="B2045" s="10">
        <f t="shared" si="280"/>
        <v>110111</v>
      </c>
      <c r="C2045" s="10" t="str">
        <f t="shared" si="281"/>
        <v>LACTIL</v>
      </c>
      <c r="D2045" s="10">
        <f t="shared" si="284"/>
        <v>0</v>
      </c>
      <c r="E2045" s="13" t="str">
        <f t="shared" si="285"/>
        <v>0</v>
      </c>
      <c r="F2045" s="10" t="str">
        <f t="shared" si="286"/>
        <v/>
      </c>
      <c r="G2045" s="1" t="str">
        <f t="shared" si="282"/>
        <v>110111BELLCOS - BODEGA BELLCOS</v>
      </c>
      <c r="H2045" s="1" t="str">
        <f t="shared" si="283"/>
        <v>BELLCOS - BODEGA BELLCOS</v>
      </c>
      <c r="I2045" s="1" t="str">
        <f t="shared" si="287"/>
        <v>.</v>
      </c>
      <c r="L2045" s="1" t="s">
        <v>178</v>
      </c>
      <c r="N2045" s="5"/>
    </row>
    <row r="2046" spans="1:15" ht="11.25" customHeight="1" x14ac:dyDescent="0.2">
      <c r="A2046" s="10" t="str">
        <f t="shared" si="279"/>
        <v>BELLCOS - BODEGA BELLCOS</v>
      </c>
      <c r="B2046" s="10">
        <f t="shared" si="280"/>
        <v>110111</v>
      </c>
      <c r="C2046" s="10" t="str">
        <f t="shared" si="281"/>
        <v>LACTIL</v>
      </c>
      <c r="D2046" s="10" t="str">
        <f t="shared" si="284"/>
        <v>08171518462-01</v>
      </c>
      <c r="E2046" s="13" t="str">
        <f t="shared" si="285"/>
        <v>30/8/2017</v>
      </c>
      <c r="F2046" s="10">
        <f t="shared" si="286"/>
        <v>17.399999999999999</v>
      </c>
      <c r="G2046" s="1" t="str">
        <f t="shared" si="282"/>
        <v>110111BELLCOS - BODEGA BELLCOS</v>
      </c>
      <c r="H2046" s="1">
        <f t="shared" si="283"/>
        <v>0</v>
      </c>
      <c r="I2046" s="1" t="str">
        <f t="shared" si="287"/>
        <v>.</v>
      </c>
      <c r="M2046" s="1" t="s">
        <v>1028</v>
      </c>
      <c r="N2046" s="5">
        <v>42977</v>
      </c>
      <c r="O2046" s="1" t="s">
        <v>1029</v>
      </c>
    </row>
    <row r="2047" spans="1:15" ht="11.25" customHeight="1" x14ac:dyDescent="0.2">
      <c r="A2047" s="10" t="str">
        <f t="shared" si="279"/>
        <v>BELLCOS - BODEGA BELLCOS</v>
      </c>
      <c r="B2047" s="10">
        <f t="shared" si="280"/>
        <v>110112</v>
      </c>
      <c r="C2047" s="10" t="str">
        <f t="shared" si="281"/>
        <v>SKINMIMICS</v>
      </c>
      <c r="D2047" s="10">
        <f t="shared" si="284"/>
        <v>0</v>
      </c>
      <c r="E2047" s="13" t="str">
        <f t="shared" si="285"/>
        <v>0</v>
      </c>
      <c r="F2047" s="10" t="str">
        <f t="shared" si="286"/>
        <v/>
      </c>
      <c r="G2047" s="1" t="str">
        <f t="shared" si="282"/>
        <v>110112BELLCOS - BODEGA BELLCOS</v>
      </c>
      <c r="H2047" s="1">
        <f t="shared" si="283"/>
        <v>0</v>
      </c>
      <c r="I2047" s="1">
        <f t="shared" si="287"/>
        <v>110112</v>
      </c>
      <c r="K2047" s="1" t="s">
        <v>1030</v>
      </c>
      <c r="N2047" s="5"/>
    </row>
    <row r="2048" spans="1:15" ht="11.25" customHeight="1" x14ac:dyDescent="0.2">
      <c r="A2048" s="10" t="str">
        <f t="shared" si="279"/>
        <v>BELLCOS - BODEGA BELLCOS</v>
      </c>
      <c r="B2048" s="10">
        <f t="shared" si="280"/>
        <v>110112</v>
      </c>
      <c r="C2048" s="10" t="str">
        <f t="shared" si="281"/>
        <v>SKINMIMICS</v>
      </c>
      <c r="D2048" s="10">
        <f t="shared" si="284"/>
        <v>0</v>
      </c>
      <c r="E2048" s="13" t="str">
        <f t="shared" si="285"/>
        <v>0</v>
      </c>
      <c r="F2048" s="10" t="str">
        <f t="shared" si="286"/>
        <v/>
      </c>
      <c r="G2048" s="1" t="str">
        <f t="shared" si="282"/>
        <v>110112BELLCOS - BODEGA BELLCOS</v>
      </c>
      <c r="H2048" s="1" t="str">
        <f t="shared" si="283"/>
        <v>BELLCOS - BODEGA BELLCOS</v>
      </c>
      <c r="I2048" s="1" t="str">
        <f t="shared" si="287"/>
        <v>.</v>
      </c>
      <c r="L2048" s="1" t="s">
        <v>178</v>
      </c>
      <c r="N2048" s="5"/>
    </row>
    <row r="2049" spans="1:15" ht="11.25" customHeight="1" x14ac:dyDescent="0.2">
      <c r="A2049" s="10" t="str">
        <f t="shared" si="279"/>
        <v>BELLCOS - BODEGA BELLCOS</v>
      </c>
      <c r="B2049" s="10">
        <f t="shared" si="280"/>
        <v>110112</v>
      </c>
      <c r="C2049" s="10" t="str">
        <f t="shared" si="281"/>
        <v>SKINMIMICS</v>
      </c>
      <c r="D2049" s="10" t="str">
        <f t="shared" si="284"/>
        <v>04161412771-01</v>
      </c>
      <c r="E2049" s="13" t="str">
        <f t="shared" si="285"/>
        <v>30/4/2016</v>
      </c>
      <c r="F2049" s="10">
        <f t="shared" si="286"/>
        <v>1.24</v>
      </c>
      <c r="G2049" s="1" t="str">
        <f t="shared" si="282"/>
        <v>110112BELLCOS - BODEGA BELLCOS</v>
      </c>
      <c r="H2049" s="1">
        <f t="shared" si="283"/>
        <v>0</v>
      </c>
      <c r="I2049" s="1" t="str">
        <f t="shared" si="287"/>
        <v>.</v>
      </c>
      <c r="M2049" s="1" t="s">
        <v>1031</v>
      </c>
      <c r="N2049" s="5">
        <v>42490</v>
      </c>
      <c r="O2049" s="1" t="s">
        <v>1032</v>
      </c>
    </row>
    <row r="2050" spans="1:15" ht="11.25" customHeight="1" x14ac:dyDescent="0.2">
      <c r="A2050" s="10" t="str">
        <f t="shared" si="279"/>
        <v>BELLCOS - BODEGA BELLCOS</v>
      </c>
      <c r="B2050" s="10">
        <f t="shared" si="280"/>
        <v>110112</v>
      </c>
      <c r="C2050" s="10" t="str">
        <f t="shared" si="281"/>
        <v>SKINMIMICS</v>
      </c>
      <c r="D2050" s="10" t="str">
        <f t="shared" si="284"/>
        <v>08171518978-02</v>
      </c>
      <c r="E2050" s="13" t="str">
        <f t="shared" si="285"/>
        <v>30/8/2017</v>
      </c>
      <c r="F2050" s="10">
        <f t="shared" si="286"/>
        <v>1.44</v>
      </c>
      <c r="G2050" s="1" t="str">
        <f t="shared" si="282"/>
        <v>110112BELLCOS - BODEGA BELLCOS</v>
      </c>
      <c r="H2050" s="1">
        <f t="shared" si="283"/>
        <v>0</v>
      </c>
      <c r="I2050" s="1" t="str">
        <f t="shared" si="287"/>
        <v>.</v>
      </c>
      <c r="M2050" s="1" t="s">
        <v>1033</v>
      </c>
      <c r="N2050" s="5">
        <v>42977</v>
      </c>
      <c r="O2050" s="1" t="s">
        <v>1034</v>
      </c>
    </row>
    <row r="2051" spans="1:15" ht="11.25" customHeight="1" x14ac:dyDescent="0.2">
      <c r="A2051" s="10" t="str">
        <f t="shared" si="279"/>
        <v>BELLCOS - BODEGA BELLCOS</v>
      </c>
      <c r="B2051" s="10">
        <f t="shared" si="280"/>
        <v>110113</v>
      </c>
      <c r="C2051" s="10" t="str">
        <f t="shared" si="281"/>
        <v>EUMULGIN VL75</v>
      </c>
      <c r="D2051" s="10">
        <f t="shared" si="284"/>
        <v>0</v>
      </c>
      <c r="E2051" s="13" t="str">
        <f t="shared" si="285"/>
        <v>0</v>
      </c>
      <c r="F2051" s="10" t="str">
        <f t="shared" si="286"/>
        <v/>
      </c>
      <c r="G2051" s="1" t="str">
        <f t="shared" si="282"/>
        <v>110113BELLCOS - BODEGA BELLCOS</v>
      </c>
      <c r="H2051" s="1">
        <f t="shared" si="283"/>
        <v>0</v>
      </c>
      <c r="I2051" s="1">
        <f t="shared" si="287"/>
        <v>110113</v>
      </c>
      <c r="K2051" s="1" t="s">
        <v>1035</v>
      </c>
      <c r="N2051" s="5"/>
    </row>
    <row r="2052" spans="1:15" ht="11.25" customHeight="1" x14ac:dyDescent="0.2">
      <c r="A2052" s="10" t="str">
        <f t="shared" si="279"/>
        <v>BELLCOS - BODEGA BELLCOS</v>
      </c>
      <c r="B2052" s="10">
        <f t="shared" si="280"/>
        <v>110113</v>
      </c>
      <c r="C2052" s="10" t="str">
        <f t="shared" si="281"/>
        <v>EUMULGIN VL75</v>
      </c>
      <c r="D2052" s="10">
        <f t="shared" si="284"/>
        <v>0</v>
      </c>
      <c r="E2052" s="13" t="str">
        <f t="shared" si="285"/>
        <v>0</v>
      </c>
      <c r="F2052" s="10" t="str">
        <f t="shared" si="286"/>
        <v/>
      </c>
      <c r="G2052" s="1" t="str">
        <f t="shared" si="282"/>
        <v>110113BELLCOS - BODEGA BELLCOS</v>
      </c>
      <c r="H2052" s="1" t="str">
        <f t="shared" si="283"/>
        <v>BELLCOS - BODEGA BELLCOS</v>
      </c>
      <c r="I2052" s="1" t="str">
        <f t="shared" si="287"/>
        <v>.</v>
      </c>
      <c r="L2052" s="1" t="s">
        <v>178</v>
      </c>
      <c r="N2052" s="5"/>
    </row>
    <row r="2053" spans="1:15" ht="11.25" customHeight="1" x14ac:dyDescent="0.2">
      <c r="A2053" s="10" t="str">
        <f t="shared" si="279"/>
        <v>BELLCOS - BODEGA BELLCOS</v>
      </c>
      <c r="B2053" s="10">
        <f t="shared" si="280"/>
        <v>110113</v>
      </c>
      <c r="C2053" s="10" t="str">
        <f t="shared" si="281"/>
        <v>EUMULGIN VL75</v>
      </c>
      <c r="D2053" s="10" t="str">
        <f t="shared" si="284"/>
        <v>10161518334-01</v>
      </c>
      <c r="E2053" s="13" t="str">
        <f t="shared" si="285"/>
        <v>30/10/2016</v>
      </c>
      <c r="F2053" s="10">
        <f t="shared" si="286"/>
        <v>59.887599999999999</v>
      </c>
      <c r="G2053" s="1" t="str">
        <f t="shared" si="282"/>
        <v>110113BELLCOS - BODEGA BELLCOS</v>
      </c>
      <c r="H2053" s="1">
        <f t="shared" si="283"/>
        <v>0</v>
      </c>
      <c r="I2053" s="1" t="str">
        <f t="shared" si="287"/>
        <v>.</v>
      </c>
      <c r="M2053" s="1" t="s">
        <v>1036</v>
      </c>
      <c r="N2053" s="5">
        <v>42673</v>
      </c>
      <c r="O2053" s="1" t="s">
        <v>1037</v>
      </c>
    </row>
    <row r="2054" spans="1:15" ht="11.25" customHeight="1" x14ac:dyDescent="0.2">
      <c r="A2054" s="10" t="str">
        <f t="shared" si="279"/>
        <v>BELLCOS - BODEGA BELLCOS</v>
      </c>
      <c r="B2054" s="10">
        <f t="shared" si="280"/>
        <v>110113</v>
      </c>
      <c r="C2054" s="10" t="str">
        <f t="shared" si="281"/>
        <v>EUMULGIN VL75</v>
      </c>
      <c r="D2054" s="10" t="str">
        <f t="shared" si="284"/>
        <v>12161518977-02</v>
      </c>
      <c r="E2054" s="13" t="str">
        <f t="shared" si="285"/>
        <v>30/12/2016</v>
      </c>
      <c r="F2054" s="10">
        <f t="shared" si="286"/>
        <v>189.6</v>
      </c>
      <c r="G2054" s="1" t="str">
        <f t="shared" si="282"/>
        <v>110113BELLCOS - BODEGA BELLCOS</v>
      </c>
      <c r="H2054" s="1">
        <f t="shared" si="283"/>
        <v>0</v>
      </c>
      <c r="I2054" s="1" t="str">
        <f t="shared" si="287"/>
        <v>.</v>
      </c>
      <c r="M2054" s="1" t="s">
        <v>1038</v>
      </c>
      <c r="N2054" s="5">
        <v>42734</v>
      </c>
      <c r="O2054" s="1" t="s">
        <v>1039</v>
      </c>
    </row>
    <row r="2055" spans="1:15" ht="11.25" customHeight="1" x14ac:dyDescent="0.2">
      <c r="A2055" s="10" t="str">
        <f t="shared" si="279"/>
        <v>BELLCOS - BODEGA BELLCOS</v>
      </c>
      <c r="B2055" s="10">
        <f t="shared" si="280"/>
        <v>110114</v>
      </c>
      <c r="C2055" s="10" t="str">
        <f t="shared" si="281"/>
        <v>CETIOL B</v>
      </c>
      <c r="D2055" s="10">
        <f t="shared" si="284"/>
        <v>0</v>
      </c>
      <c r="E2055" s="13" t="str">
        <f t="shared" si="285"/>
        <v>0</v>
      </c>
      <c r="F2055" s="10" t="str">
        <f t="shared" si="286"/>
        <v/>
      </c>
      <c r="G2055" s="1" t="str">
        <f t="shared" si="282"/>
        <v>110114BELLCOS - BODEGA BELLCOS</v>
      </c>
      <c r="H2055" s="1">
        <f t="shared" si="283"/>
        <v>0</v>
      </c>
      <c r="I2055" s="1">
        <f t="shared" si="287"/>
        <v>110114</v>
      </c>
      <c r="K2055" s="1" t="s">
        <v>1040</v>
      </c>
      <c r="N2055" s="5"/>
    </row>
    <row r="2056" spans="1:15" ht="11.25" customHeight="1" x14ac:dyDescent="0.2">
      <c r="A2056" s="10" t="str">
        <f t="shared" ref="A2056:A2119" si="288">IF(H2056=0,A2055,H2056)</f>
        <v>BELLCOS - BODEGA BELLCOS</v>
      </c>
      <c r="B2056" s="10">
        <f t="shared" ref="B2056:B2119" si="289">IF(I2056=".",B2055,I2056)</f>
        <v>110114</v>
      </c>
      <c r="C2056" s="10" t="str">
        <f t="shared" ref="C2056:C2119" si="290">UPPER(IF(I2056=".",C2055,MID(K2056,13,80)))</f>
        <v>CETIOL B</v>
      </c>
      <c r="D2056" s="10">
        <f t="shared" si="284"/>
        <v>0</v>
      </c>
      <c r="E2056" s="13" t="str">
        <f t="shared" si="285"/>
        <v>0</v>
      </c>
      <c r="F2056" s="10" t="str">
        <f t="shared" si="286"/>
        <v/>
      </c>
      <c r="G2056" s="1" t="str">
        <f t="shared" ref="G2056:G2119" si="291">+B2056&amp;A2056</f>
        <v>110114BELLCOS - BODEGA BELLCOS</v>
      </c>
      <c r="H2056" s="1" t="str">
        <f t="shared" ref="H2056:H2119" si="292">+L2056</f>
        <v>BELLCOS - BODEGA BELLCOS</v>
      </c>
      <c r="I2056" s="1" t="str">
        <f t="shared" si="287"/>
        <v>.</v>
      </c>
      <c r="L2056" s="1" t="s">
        <v>178</v>
      </c>
      <c r="N2056" s="5"/>
    </row>
    <row r="2057" spans="1:15" ht="11.25" customHeight="1" x14ac:dyDescent="0.2">
      <c r="A2057" s="10" t="str">
        <f t="shared" si="288"/>
        <v>BELLCOS - BODEGA BELLCOS</v>
      </c>
      <c r="B2057" s="10">
        <f t="shared" si="289"/>
        <v>110114</v>
      </c>
      <c r="C2057" s="10" t="str">
        <f t="shared" si="290"/>
        <v>CETIOL B</v>
      </c>
      <c r="D2057" s="10" t="str">
        <f t="shared" ref="D2057:D2120" si="293">IF(IFERROR(+M2057,"")&lt;&gt;"    0/1/1900",IFERROR(+M2057,""),0)</f>
        <v>01171520631-01</v>
      </c>
      <c r="E2057" s="13" t="str">
        <f t="shared" ref="E2057:E2120" si="294">IF(IFERROR(DAY(N2057)&amp;"/"&amp;MONTH(N2057)&amp;"/"&amp;YEAR(N2057),"")="0/1/1900","0",IFERROR(DAY(N2057)&amp;"/"&amp;MONTH(N2057)&amp;"/"&amp;YEAR(N2057),""))</f>
        <v>30/1/2017</v>
      </c>
      <c r="F2057" s="10">
        <f t="shared" ref="F2057:F2120" si="295">IFERROR(IF($A$2&lt;N2057,VALUE(MID(O2057,1,LEN(O2057)-3)),""),"")</f>
        <v>175</v>
      </c>
      <c r="G2057" s="1" t="str">
        <f t="shared" si="291"/>
        <v>110114BELLCOS - BODEGA BELLCOS</v>
      </c>
      <c r="H2057" s="1">
        <f t="shared" si="292"/>
        <v>0</v>
      </c>
      <c r="I2057" s="1" t="str">
        <f t="shared" ref="I2057:I2120" si="296">IFERROR(VALUE(MID(K2057,4,6)),".")</f>
        <v>.</v>
      </c>
      <c r="M2057" s="1" t="s">
        <v>1041</v>
      </c>
      <c r="N2057" s="5">
        <v>42765</v>
      </c>
      <c r="O2057" s="1" t="s">
        <v>608</v>
      </c>
    </row>
    <row r="2058" spans="1:15" ht="11.25" customHeight="1" x14ac:dyDescent="0.2">
      <c r="A2058" s="10" t="str">
        <f t="shared" si="288"/>
        <v>BELLCOS - BODEGA BELLCOS</v>
      </c>
      <c r="B2058" s="10">
        <f t="shared" si="289"/>
        <v>110114</v>
      </c>
      <c r="C2058" s="10" t="str">
        <f t="shared" si="290"/>
        <v>CETIOL B</v>
      </c>
      <c r="D2058" s="10" t="str">
        <f t="shared" si="293"/>
        <v>14461-01</v>
      </c>
      <c r="E2058" s="13" t="str">
        <f t="shared" si="294"/>
        <v>30/4/2016</v>
      </c>
      <c r="F2058" s="10">
        <f t="shared" si="295"/>
        <v>23.8476</v>
      </c>
      <c r="G2058" s="1" t="str">
        <f t="shared" si="291"/>
        <v>110114BELLCOS - BODEGA BELLCOS</v>
      </c>
      <c r="H2058" s="1">
        <f t="shared" si="292"/>
        <v>0</v>
      </c>
      <c r="I2058" s="1" t="str">
        <f t="shared" si="296"/>
        <v>.</v>
      </c>
      <c r="M2058" s="1" t="s">
        <v>1042</v>
      </c>
      <c r="N2058" s="5">
        <v>42490</v>
      </c>
      <c r="O2058" s="1" t="s">
        <v>1043</v>
      </c>
    </row>
    <row r="2059" spans="1:15" ht="11.25" customHeight="1" x14ac:dyDescent="0.2">
      <c r="A2059" s="10" t="str">
        <f t="shared" si="288"/>
        <v>BELLCOS - BODEGA BELLCOS</v>
      </c>
      <c r="B2059" s="10">
        <f t="shared" si="289"/>
        <v>110115</v>
      </c>
      <c r="C2059" s="10" t="str">
        <f t="shared" si="290"/>
        <v>TINOSORB S (AQUA)</v>
      </c>
      <c r="D2059" s="10">
        <f t="shared" si="293"/>
        <v>0</v>
      </c>
      <c r="E2059" s="13" t="str">
        <f t="shared" si="294"/>
        <v>0</v>
      </c>
      <c r="F2059" s="10" t="str">
        <f t="shared" si="295"/>
        <v/>
      </c>
      <c r="G2059" s="1" t="str">
        <f t="shared" si="291"/>
        <v>110115BELLCOS - BODEGA BELLCOS</v>
      </c>
      <c r="H2059" s="1">
        <f t="shared" si="292"/>
        <v>0</v>
      </c>
      <c r="I2059" s="1">
        <f t="shared" si="296"/>
        <v>110115</v>
      </c>
      <c r="K2059" s="1" t="s">
        <v>1044</v>
      </c>
      <c r="N2059" s="5"/>
    </row>
    <row r="2060" spans="1:15" ht="11.25" customHeight="1" x14ac:dyDescent="0.2">
      <c r="A2060" s="10" t="str">
        <f t="shared" si="288"/>
        <v>BELLCOS - BODEGA BELLCOS</v>
      </c>
      <c r="B2060" s="10">
        <f t="shared" si="289"/>
        <v>110115</v>
      </c>
      <c r="C2060" s="10" t="str">
        <f t="shared" si="290"/>
        <v>TINOSORB S (AQUA)</v>
      </c>
      <c r="D2060" s="10">
        <f t="shared" si="293"/>
        <v>0</v>
      </c>
      <c r="E2060" s="13" t="str">
        <f t="shared" si="294"/>
        <v>0</v>
      </c>
      <c r="F2060" s="10" t="str">
        <f t="shared" si="295"/>
        <v/>
      </c>
      <c r="G2060" s="1" t="str">
        <f t="shared" si="291"/>
        <v>110115BELLCOS - BODEGA BELLCOS</v>
      </c>
      <c r="H2060" s="1" t="str">
        <f t="shared" si="292"/>
        <v>BELLCOS - BODEGA BELLCOS</v>
      </c>
      <c r="I2060" s="1" t="str">
        <f t="shared" si="296"/>
        <v>.</v>
      </c>
      <c r="L2060" s="1" t="s">
        <v>178</v>
      </c>
      <c r="N2060" s="5"/>
    </row>
    <row r="2061" spans="1:15" ht="11.25" customHeight="1" x14ac:dyDescent="0.2">
      <c r="A2061" s="10" t="str">
        <f t="shared" si="288"/>
        <v>BELLCOS - BODEGA BELLCOS</v>
      </c>
      <c r="B2061" s="10">
        <f t="shared" si="289"/>
        <v>110115</v>
      </c>
      <c r="C2061" s="10" t="str">
        <f t="shared" si="290"/>
        <v>TINOSORB S (AQUA)</v>
      </c>
      <c r="D2061" s="10" t="str">
        <f t="shared" si="293"/>
        <v>02171619353-01</v>
      </c>
      <c r="E2061" s="13" t="str">
        <f t="shared" si="294"/>
        <v>28/2/2017</v>
      </c>
      <c r="F2061" s="10">
        <f t="shared" si="295"/>
        <v>13.1</v>
      </c>
      <c r="G2061" s="1" t="str">
        <f t="shared" si="291"/>
        <v>110115BELLCOS - BODEGA BELLCOS</v>
      </c>
      <c r="H2061" s="1">
        <f t="shared" si="292"/>
        <v>0</v>
      </c>
      <c r="I2061" s="1" t="str">
        <f t="shared" si="296"/>
        <v>.</v>
      </c>
      <c r="M2061" s="1" t="s">
        <v>1045</v>
      </c>
      <c r="N2061" s="5">
        <v>42794</v>
      </c>
      <c r="O2061" s="1" t="s">
        <v>1046</v>
      </c>
    </row>
    <row r="2062" spans="1:15" ht="11.25" customHeight="1" x14ac:dyDescent="0.2">
      <c r="A2062" s="10" t="str">
        <f t="shared" si="288"/>
        <v>BELLCOS - BODEGA BELLCOS</v>
      </c>
      <c r="B2062" s="10">
        <f t="shared" si="289"/>
        <v>110115</v>
      </c>
      <c r="C2062" s="10" t="str">
        <f t="shared" si="290"/>
        <v>TINOSORB S (AQUA)</v>
      </c>
      <c r="D2062" s="10">
        <f t="shared" si="293"/>
        <v>0</v>
      </c>
      <c r="E2062" s="13" t="str">
        <f t="shared" si="294"/>
        <v/>
      </c>
      <c r="F2062" s="10" t="str">
        <f t="shared" si="295"/>
        <v/>
      </c>
      <c r="G2062" s="1" t="str">
        <f t="shared" si="291"/>
        <v>110115BELLCOS - BODEGA BELLCOS</v>
      </c>
      <c r="H2062" s="1">
        <f t="shared" si="292"/>
        <v>0</v>
      </c>
      <c r="I2062" s="1" t="str">
        <f t="shared" si="296"/>
        <v>.</v>
      </c>
      <c r="K2062" s="1" t="s">
        <v>85</v>
      </c>
      <c r="N2062" s="5" t="s">
        <v>1047</v>
      </c>
    </row>
    <row r="2063" spans="1:15" ht="11.25" customHeight="1" x14ac:dyDescent="0.2">
      <c r="A2063" s="10" t="str">
        <f t="shared" si="288"/>
        <v>BELLCOS - BODEGA BELLCOS</v>
      </c>
      <c r="B2063" s="10">
        <f t="shared" si="289"/>
        <v>110115</v>
      </c>
      <c r="C2063" s="10" t="str">
        <f t="shared" si="290"/>
        <v>TINOSORB S (AQUA)</v>
      </c>
      <c r="D2063" s="10">
        <f t="shared" si="293"/>
        <v>0</v>
      </c>
      <c r="E2063" s="13" t="str">
        <f t="shared" si="294"/>
        <v>0</v>
      </c>
      <c r="F2063" s="10" t="str">
        <f t="shared" si="295"/>
        <v/>
      </c>
      <c r="G2063" s="1" t="str">
        <f t="shared" si="291"/>
        <v>110115BELLCOS - BODEGA BELLCOS</v>
      </c>
      <c r="H2063" s="1">
        <f t="shared" si="292"/>
        <v>0</v>
      </c>
      <c r="I2063" s="1" t="str">
        <f t="shared" si="296"/>
        <v>.</v>
      </c>
      <c r="K2063" s="1" t="s">
        <v>0</v>
      </c>
      <c r="N2063" s="5"/>
    </row>
    <row r="2064" spans="1:15" ht="11.25" customHeight="1" x14ac:dyDescent="0.2">
      <c r="A2064" s="10" t="str">
        <f t="shared" si="288"/>
        <v>BELLCOS - BODEGA BELLCOS</v>
      </c>
      <c r="B2064" s="10">
        <f t="shared" si="289"/>
        <v>110115</v>
      </c>
      <c r="C2064" s="10" t="str">
        <f t="shared" si="290"/>
        <v>TINOSORB S (AQUA)</v>
      </c>
      <c r="D2064" s="10">
        <f t="shared" si="293"/>
        <v>0</v>
      </c>
      <c r="E2064" s="13" t="str">
        <f t="shared" si="294"/>
        <v>0</v>
      </c>
      <c r="F2064" s="10" t="str">
        <f t="shared" si="295"/>
        <v/>
      </c>
      <c r="G2064" s="1" t="str">
        <f t="shared" si="291"/>
        <v>110115BELLCOS - BODEGA BELLCOS</v>
      </c>
      <c r="H2064" s="1">
        <f t="shared" si="292"/>
        <v>0</v>
      </c>
      <c r="I2064" s="1" t="str">
        <f t="shared" si="296"/>
        <v>.</v>
      </c>
      <c r="K2064" s="1" t="s">
        <v>1</v>
      </c>
    </row>
    <row r="2065" spans="1:15" ht="11.25" customHeight="1" x14ac:dyDescent="0.2">
      <c r="A2065" s="10" t="str">
        <f t="shared" si="288"/>
        <v>BELLCOS - BODEGA BELLCOS</v>
      </c>
      <c r="B2065" s="10">
        <f t="shared" si="289"/>
        <v>110115</v>
      </c>
      <c r="C2065" s="10" t="str">
        <f t="shared" si="290"/>
        <v>TINOSORB S (AQUA)</v>
      </c>
      <c r="D2065" s="10">
        <f t="shared" si="293"/>
        <v>0</v>
      </c>
      <c r="E2065" s="13" t="str">
        <f t="shared" si="294"/>
        <v>0</v>
      </c>
      <c r="F2065" s="10" t="str">
        <f t="shared" si="295"/>
        <v/>
      </c>
      <c r="G2065" s="1" t="str">
        <f t="shared" si="291"/>
        <v>110115BELLCOS - BODEGA BELLCOS</v>
      </c>
      <c r="H2065" s="1">
        <f t="shared" si="292"/>
        <v>0</v>
      </c>
      <c r="I2065" s="1" t="str">
        <f t="shared" si="296"/>
        <v>.</v>
      </c>
      <c r="K2065" s="1" t="s">
        <v>2</v>
      </c>
      <c r="N2065" s="5"/>
    </row>
    <row r="2066" spans="1:15" ht="11.25" customHeight="1" x14ac:dyDescent="0.2">
      <c r="A2066" s="10" t="str">
        <f t="shared" si="288"/>
        <v>Bodega</v>
      </c>
      <c r="B2066" s="10">
        <f t="shared" si="289"/>
        <v>110115</v>
      </c>
      <c r="C2066" s="10" t="str">
        <f t="shared" si="290"/>
        <v>TINOSORB S (AQUA)</v>
      </c>
      <c r="D2066" s="10">
        <f t="shared" si="293"/>
        <v>0</v>
      </c>
      <c r="E2066" s="13" t="str">
        <f t="shared" si="294"/>
        <v>0</v>
      </c>
      <c r="F2066" s="10" t="str">
        <f t="shared" si="295"/>
        <v/>
      </c>
      <c r="G2066" s="1" t="str">
        <f t="shared" si="291"/>
        <v>110115Bodega</v>
      </c>
      <c r="H2066" s="1" t="str">
        <f t="shared" si="292"/>
        <v>Bodega</v>
      </c>
      <c r="I2066" s="1" t="str">
        <f t="shared" si="296"/>
        <v>.</v>
      </c>
      <c r="L2066" s="1" t="s">
        <v>4</v>
      </c>
      <c r="N2066" s="5"/>
    </row>
    <row r="2067" spans="1:15" ht="11.25" customHeight="1" x14ac:dyDescent="0.2">
      <c r="A2067" s="10" t="str">
        <f t="shared" si="288"/>
        <v>Bodega</v>
      </c>
      <c r="B2067" s="10">
        <f t="shared" si="289"/>
        <v>110115</v>
      </c>
      <c r="C2067" s="10" t="str">
        <f t="shared" si="290"/>
        <v>TINOSORB S (AQUA)</v>
      </c>
      <c r="D2067" s="10" t="str">
        <f t="shared" si="293"/>
        <v>Lote</v>
      </c>
      <c r="E2067" s="13" t="str">
        <f t="shared" si="294"/>
        <v/>
      </c>
      <c r="F2067" s="10" t="str">
        <f t="shared" si="295"/>
        <v/>
      </c>
      <c r="G2067" s="1" t="str">
        <f t="shared" si="291"/>
        <v>110115Bodega</v>
      </c>
      <c r="H2067" s="1">
        <f t="shared" si="292"/>
        <v>0</v>
      </c>
      <c r="I2067" s="1" t="str">
        <f t="shared" si="296"/>
        <v>.</v>
      </c>
      <c r="M2067" s="1" t="s">
        <v>11</v>
      </c>
      <c r="N2067" s="5" t="s">
        <v>12</v>
      </c>
      <c r="O2067" s="1" t="s">
        <v>13</v>
      </c>
    </row>
    <row r="2068" spans="1:15" ht="11.25" customHeight="1" x14ac:dyDescent="0.2">
      <c r="A2068" s="10" t="str">
        <f t="shared" si="288"/>
        <v>Bodega</v>
      </c>
      <c r="B2068" s="10">
        <f t="shared" si="289"/>
        <v>110116</v>
      </c>
      <c r="C2068" s="10" t="str">
        <f t="shared" si="290"/>
        <v>PERFUME LUSCIOUS 258056</v>
      </c>
      <c r="D2068" s="10">
        <f t="shared" si="293"/>
        <v>0</v>
      </c>
      <c r="E2068" s="13" t="str">
        <f t="shared" si="294"/>
        <v>0</v>
      </c>
      <c r="F2068" s="10" t="str">
        <f t="shared" si="295"/>
        <v/>
      </c>
      <c r="G2068" s="1" t="str">
        <f t="shared" si="291"/>
        <v>110116Bodega</v>
      </c>
      <c r="H2068" s="1">
        <f t="shared" si="292"/>
        <v>0</v>
      </c>
      <c r="I2068" s="1">
        <f t="shared" si="296"/>
        <v>110116</v>
      </c>
      <c r="K2068" s="1" t="s">
        <v>1048</v>
      </c>
      <c r="N2068" s="5"/>
    </row>
    <row r="2069" spans="1:15" ht="11.25" customHeight="1" x14ac:dyDescent="0.2">
      <c r="A2069" s="10" t="str">
        <f t="shared" si="288"/>
        <v>BELLCOS - BODEGA BELLCOS</v>
      </c>
      <c r="B2069" s="10">
        <f t="shared" si="289"/>
        <v>110116</v>
      </c>
      <c r="C2069" s="10" t="str">
        <f t="shared" si="290"/>
        <v>PERFUME LUSCIOUS 258056</v>
      </c>
      <c r="D2069" s="10">
        <f t="shared" si="293"/>
        <v>0</v>
      </c>
      <c r="E2069" s="13" t="str">
        <f t="shared" si="294"/>
        <v>0</v>
      </c>
      <c r="F2069" s="10" t="str">
        <f t="shared" si="295"/>
        <v/>
      </c>
      <c r="G2069" s="1" t="str">
        <f t="shared" si="291"/>
        <v>110116BELLCOS - BODEGA BELLCOS</v>
      </c>
      <c r="H2069" s="1" t="str">
        <f t="shared" si="292"/>
        <v>BELLCOS - BODEGA BELLCOS</v>
      </c>
      <c r="I2069" s="1" t="str">
        <f t="shared" si="296"/>
        <v>.</v>
      </c>
      <c r="L2069" s="1" t="s">
        <v>178</v>
      </c>
      <c r="N2069" s="5"/>
    </row>
    <row r="2070" spans="1:15" ht="11.25" customHeight="1" x14ac:dyDescent="0.2">
      <c r="A2070" s="10" t="str">
        <f t="shared" si="288"/>
        <v>BELLCOS - BODEGA BELLCOS</v>
      </c>
      <c r="B2070" s="10">
        <f t="shared" si="289"/>
        <v>110116</v>
      </c>
      <c r="C2070" s="10" t="str">
        <f t="shared" si="290"/>
        <v>PERFUME LUSCIOUS 258056</v>
      </c>
      <c r="D2070" s="10" t="str">
        <f t="shared" si="293"/>
        <v>02181619869-01</v>
      </c>
      <c r="E2070" s="13" t="str">
        <f t="shared" si="294"/>
        <v>28/2/2018</v>
      </c>
      <c r="F2070" s="10">
        <f t="shared" si="295"/>
        <v>1.82</v>
      </c>
      <c r="G2070" s="1" t="str">
        <f t="shared" si="291"/>
        <v>110116BELLCOS - BODEGA BELLCOS</v>
      </c>
      <c r="H2070" s="1">
        <f t="shared" si="292"/>
        <v>0</v>
      </c>
      <c r="I2070" s="1" t="str">
        <f t="shared" si="296"/>
        <v>.</v>
      </c>
      <c r="M2070" s="1" t="s">
        <v>1049</v>
      </c>
      <c r="N2070" s="5">
        <v>43159</v>
      </c>
      <c r="O2070" s="1" t="s">
        <v>1050</v>
      </c>
    </row>
    <row r="2071" spans="1:15" ht="11.25" customHeight="1" x14ac:dyDescent="0.2">
      <c r="A2071" s="10" t="str">
        <f t="shared" si="288"/>
        <v>BELLCOS - BODEGA BELLCOS</v>
      </c>
      <c r="B2071" s="10">
        <f t="shared" si="289"/>
        <v>110117</v>
      </c>
      <c r="C2071" s="10" t="str">
        <f t="shared" si="290"/>
        <v>UNIPURE YELLOW LC 182 HLC</v>
      </c>
      <c r="D2071" s="10">
        <f t="shared" si="293"/>
        <v>0</v>
      </c>
      <c r="E2071" s="13" t="str">
        <f t="shared" si="294"/>
        <v>0</v>
      </c>
      <c r="F2071" s="10" t="str">
        <f t="shared" si="295"/>
        <v/>
      </c>
      <c r="G2071" s="1" t="str">
        <f t="shared" si="291"/>
        <v>110117BELLCOS - BODEGA BELLCOS</v>
      </c>
      <c r="H2071" s="1">
        <f t="shared" si="292"/>
        <v>0</v>
      </c>
      <c r="I2071" s="1">
        <f t="shared" si="296"/>
        <v>110117</v>
      </c>
      <c r="K2071" s="1" t="s">
        <v>1051</v>
      </c>
      <c r="N2071" s="5"/>
    </row>
    <row r="2072" spans="1:15" ht="11.25" customHeight="1" x14ac:dyDescent="0.2">
      <c r="A2072" s="10" t="str">
        <f t="shared" si="288"/>
        <v>BELLCOS - BODEGA BELLCOS</v>
      </c>
      <c r="B2072" s="10">
        <f t="shared" si="289"/>
        <v>110117</v>
      </c>
      <c r="C2072" s="10" t="str">
        <f t="shared" si="290"/>
        <v>UNIPURE YELLOW LC 182 HLC</v>
      </c>
      <c r="D2072" s="10">
        <f t="shared" si="293"/>
        <v>0</v>
      </c>
      <c r="E2072" s="13" t="str">
        <f t="shared" si="294"/>
        <v>0</v>
      </c>
      <c r="F2072" s="10" t="str">
        <f t="shared" si="295"/>
        <v/>
      </c>
      <c r="G2072" s="1" t="str">
        <f t="shared" si="291"/>
        <v>110117BELLCOS - BODEGA BELLCOS</v>
      </c>
      <c r="H2072" s="1" t="str">
        <f t="shared" si="292"/>
        <v>BELLCOS - BODEGA BELLCOS</v>
      </c>
      <c r="I2072" s="1" t="str">
        <f t="shared" si="296"/>
        <v>.</v>
      </c>
      <c r="L2072" s="1" t="s">
        <v>178</v>
      </c>
      <c r="N2072" s="5"/>
    </row>
    <row r="2073" spans="1:15" ht="11.25" customHeight="1" x14ac:dyDescent="0.2">
      <c r="A2073" s="10" t="str">
        <f t="shared" si="288"/>
        <v>BELLCOS - BODEGA BELLCOS</v>
      </c>
      <c r="B2073" s="10">
        <f t="shared" si="289"/>
        <v>110117</v>
      </c>
      <c r="C2073" s="10" t="str">
        <f t="shared" si="290"/>
        <v>UNIPURE YELLOW LC 182 HLC</v>
      </c>
      <c r="D2073" s="10" t="str">
        <f t="shared" si="293"/>
        <v>03181620588-02</v>
      </c>
      <c r="E2073" s="13" t="str">
        <f t="shared" si="294"/>
        <v>30/3/2018</v>
      </c>
      <c r="F2073" s="10">
        <f t="shared" si="295"/>
        <v>25</v>
      </c>
      <c r="G2073" s="1" t="str">
        <f t="shared" si="291"/>
        <v>110117BELLCOS - BODEGA BELLCOS</v>
      </c>
      <c r="H2073" s="1">
        <f t="shared" si="292"/>
        <v>0</v>
      </c>
      <c r="I2073" s="1" t="str">
        <f t="shared" si="296"/>
        <v>.</v>
      </c>
      <c r="M2073" s="1" t="s">
        <v>1052</v>
      </c>
      <c r="N2073" s="5">
        <v>43189</v>
      </c>
      <c r="O2073" s="1" t="s">
        <v>536</v>
      </c>
    </row>
    <row r="2074" spans="1:15" ht="11.25" customHeight="1" x14ac:dyDescent="0.2">
      <c r="A2074" s="10" t="str">
        <f t="shared" si="288"/>
        <v>BELLCOS - BODEGA BELLCOS</v>
      </c>
      <c r="B2074" s="10">
        <f t="shared" si="289"/>
        <v>110117</v>
      </c>
      <c r="C2074" s="10" t="str">
        <f t="shared" si="290"/>
        <v>UNIPURE YELLOW LC 182 HLC</v>
      </c>
      <c r="D2074" s="10" t="str">
        <f t="shared" si="293"/>
        <v>13639-03</v>
      </c>
      <c r="E2074" s="13" t="str">
        <f t="shared" si="294"/>
        <v>30/5/2019</v>
      </c>
      <c r="F2074" s="10">
        <f t="shared" si="295"/>
        <v>5.9</v>
      </c>
      <c r="G2074" s="1" t="str">
        <f t="shared" si="291"/>
        <v>110117BELLCOS - BODEGA BELLCOS</v>
      </c>
      <c r="H2074" s="1">
        <f t="shared" si="292"/>
        <v>0</v>
      </c>
      <c r="I2074" s="1" t="str">
        <f t="shared" si="296"/>
        <v>.</v>
      </c>
      <c r="M2074" s="1" t="s">
        <v>1053</v>
      </c>
      <c r="N2074" s="5">
        <v>43615</v>
      </c>
      <c r="O2074" s="1" t="s">
        <v>1054</v>
      </c>
    </row>
    <row r="2075" spans="1:15" ht="11.25" customHeight="1" x14ac:dyDescent="0.2">
      <c r="A2075" s="10" t="str">
        <f t="shared" si="288"/>
        <v>BELLCOS - BODEGA BELLCOS</v>
      </c>
      <c r="B2075" s="10">
        <f t="shared" si="289"/>
        <v>110118</v>
      </c>
      <c r="C2075" s="10" t="str">
        <f t="shared" si="290"/>
        <v>UNIPURE RED LC 381 HLC</v>
      </c>
      <c r="D2075" s="10">
        <f t="shared" si="293"/>
        <v>0</v>
      </c>
      <c r="E2075" s="13" t="str">
        <f t="shared" si="294"/>
        <v>0</v>
      </c>
      <c r="F2075" s="10" t="str">
        <f t="shared" si="295"/>
        <v/>
      </c>
      <c r="G2075" s="1" t="str">
        <f t="shared" si="291"/>
        <v>110118BELLCOS - BODEGA BELLCOS</v>
      </c>
      <c r="H2075" s="1">
        <f t="shared" si="292"/>
        <v>0</v>
      </c>
      <c r="I2075" s="1">
        <f t="shared" si="296"/>
        <v>110118</v>
      </c>
      <c r="K2075" s="1" t="s">
        <v>1055</v>
      </c>
      <c r="N2075" s="5"/>
    </row>
    <row r="2076" spans="1:15" ht="11.25" customHeight="1" x14ac:dyDescent="0.2">
      <c r="A2076" s="10" t="str">
        <f t="shared" si="288"/>
        <v>BELLCOS - BODEGA BELLCOS</v>
      </c>
      <c r="B2076" s="10">
        <f t="shared" si="289"/>
        <v>110118</v>
      </c>
      <c r="C2076" s="10" t="str">
        <f t="shared" si="290"/>
        <v>UNIPURE RED LC 381 HLC</v>
      </c>
      <c r="D2076" s="10">
        <f t="shared" si="293"/>
        <v>0</v>
      </c>
      <c r="E2076" s="13" t="str">
        <f t="shared" si="294"/>
        <v>0</v>
      </c>
      <c r="F2076" s="10" t="str">
        <f t="shared" si="295"/>
        <v/>
      </c>
      <c r="G2076" s="1" t="str">
        <f t="shared" si="291"/>
        <v>110118BELLCOS - BODEGA BELLCOS</v>
      </c>
      <c r="H2076" s="1" t="str">
        <f t="shared" si="292"/>
        <v>BELLCOS - BODEGA BELLCOS</v>
      </c>
      <c r="I2076" s="1" t="str">
        <f t="shared" si="296"/>
        <v>.</v>
      </c>
      <c r="L2076" s="1" t="s">
        <v>178</v>
      </c>
      <c r="N2076" s="5"/>
    </row>
    <row r="2077" spans="1:15" ht="11.25" customHeight="1" x14ac:dyDescent="0.2">
      <c r="A2077" s="10" t="str">
        <f t="shared" si="288"/>
        <v>BELLCOS - BODEGA BELLCOS</v>
      </c>
      <c r="B2077" s="10">
        <f t="shared" si="289"/>
        <v>110118</v>
      </c>
      <c r="C2077" s="10" t="str">
        <f t="shared" si="290"/>
        <v>UNIPURE RED LC 381 HLC</v>
      </c>
      <c r="D2077" s="10" t="str">
        <f t="shared" si="293"/>
        <v>05181620588-01</v>
      </c>
      <c r="E2077" s="13" t="str">
        <f t="shared" si="294"/>
        <v>30/5/2018</v>
      </c>
      <c r="F2077" s="10">
        <f t="shared" si="295"/>
        <v>25</v>
      </c>
      <c r="G2077" s="1" t="str">
        <f t="shared" si="291"/>
        <v>110118BELLCOS - BODEGA BELLCOS</v>
      </c>
      <c r="H2077" s="1">
        <f t="shared" si="292"/>
        <v>0</v>
      </c>
      <c r="I2077" s="1" t="str">
        <f t="shared" si="296"/>
        <v>.</v>
      </c>
      <c r="M2077" s="1" t="s">
        <v>1056</v>
      </c>
      <c r="N2077" s="5">
        <v>43250</v>
      </c>
      <c r="O2077" s="1" t="s">
        <v>536</v>
      </c>
    </row>
    <row r="2078" spans="1:15" ht="11.25" customHeight="1" x14ac:dyDescent="0.2">
      <c r="A2078" s="10" t="str">
        <f t="shared" si="288"/>
        <v>BELLCOS - BODEGA BELLCOS</v>
      </c>
      <c r="B2078" s="10">
        <f t="shared" si="289"/>
        <v>110118</v>
      </c>
      <c r="C2078" s="10" t="str">
        <f t="shared" si="290"/>
        <v>UNIPURE RED LC 381 HLC</v>
      </c>
      <c r="D2078" s="10" t="str">
        <f t="shared" si="293"/>
        <v>14200-01</v>
      </c>
      <c r="E2078" s="13" t="str">
        <f t="shared" si="294"/>
        <v>30/9/2019</v>
      </c>
      <c r="F2078" s="10">
        <f t="shared" si="295"/>
        <v>3.85</v>
      </c>
      <c r="G2078" s="1" t="str">
        <f t="shared" si="291"/>
        <v>110118BELLCOS - BODEGA BELLCOS</v>
      </c>
      <c r="H2078" s="1">
        <f t="shared" si="292"/>
        <v>0</v>
      </c>
      <c r="I2078" s="1" t="str">
        <f t="shared" si="296"/>
        <v>.</v>
      </c>
      <c r="M2078" s="1" t="s">
        <v>1057</v>
      </c>
      <c r="N2078" s="5">
        <v>43738</v>
      </c>
      <c r="O2078" s="1" t="s">
        <v>1058</v>
      </c>
    </row>
    <row r="2079" spans="1:15" ht="11.25" customHeight="1" x14ac:dyDescent="0.2">
      <c r="A2079" s="10" t="str">
        <f t="shared" si="288"/>
        <v>BELLCOS - BODEGA BELLCOS</v>
      </c>
      <c r="B2079" s="10">
        <f t="shared" si="289"/>
        <v>110119</v>
      </c>
      <c r="C2079" s="10" t="str">
        <f t="shared" si="290"/>
        <v>UNIPURE BLACK LC 989 HLC</v>
      </c>
      <c r="D2079" s="10">
        <f t="shared" si="293"/>
        <v>0</v>
      </c>
      <c r="E2079" s="13" t="str">
        <f t="shared" si="294"/>
        <v>0</v>
      </c>
      <c r="F2079" s="10" t="str">
        <f t="shared" si="295"/>
        <v/>
      </c>
      <c r="G2079" s="1" t="str">
        <f t="shared" si="291"/>
        <v>110119BELLCOS - BODEGA BELLCOS</v>
      </c>
      <c r="H2079" s="1">
        <f t="shared" si="292"/>
        <v>0</v>
      </c>
      <c r="I2079" s="1">
        <f t="shared" si="296"/>
        <v>110119</v>
      </c>
      <c r="K2079" s="1" t="s">
        <v>1059</v>
      </c>
      <c r="N2079" s="5"/>
    </row>
    <row r="2080" spans="1:15" ht="11.25" customHeight="1" x14ac:dyDescent="0.2">
      <c r="A2080" s="10" t="str">
        <f t="shared" si="288"/>
        <v>BELLCOS - BODEGA BELLCOS</v>
      </c>
      <c r="B2080" s="10">
        <f t="shared" si="289"/>
        <v>110119</v>
      </c>
      <c r="C2080" s="10" t="str">
        <f t="shared" si="290"/>
        <v>UNIPURE BLACK LC 989 HLC</v>
      </c>
      <c r="D2080" s="10">
        <f t="shared" si="293"/>
        <v>0</v>
      </c>
      <c r="E2080" s="13" t="str">
        <f t="shared" si="294"/>
        <v>0</v>
      </c>
      <c r="F2080" s="10" t="str">
        <f t="shared" si="295"/>
        <v/>
      </c>
      <c r="G2080" s="1" t="str">
        <f t="shared" si="291"/>
        <v>110119BELLCOS - BODEGA BELLCOS</v>
      </c>
      <c r="H2080" s="1" t="str">
        <f t="shared" si="292"/>
        <v>BELLCOS - BODEGA BELLCOS</v>
      </c>
      <c r="I2080" s="1" t="str">
        <f t="shared" si="296"/>
        <v>.</v>
      </c>
      <c r="L2080" s="1" t="s">
        <v>178</v>
      </c>
      <c r="N2080" s="5"/>
    </row>
    <row r="2081" spans="1:15" ht="11.25" customHeight="1" x14ac:dyDescent="0.2">
      <c r="A2081" s="10" t="str">
        <f t="shared" si="288"/>
        <v>BELLCOS - BODEGA BELLCOS</v>
      </c>
      <c r="B2081" s="10">
        <f t="shared" si="289"/>
        <v>110119</v>
      </c>
      <c r="C2081" s="10" t="str">
        <f t="shared" si="290"/>
        <v>UNIPURE BLACK LC 989 HLC</v>
      </c>
      <c r="D2081" s="10" t="str">
        <f t="shared" si="293"/>
        <v>13639-01</v>
      </c>
      <c r="E2081" s="13" t="str">
        <f t="shared" si="294"/>
        <v>30/11/2018</v>
      </c>
      <c r="F2081" s="10">
        <f t="shared" si="295"/>
        <v>4.46</v>
      </c>
      <c r="G2081" s="1" t="str">
        <f t="shared" si="291"/>
        <v>110119BELLCOS - BODEGA BELLCOS</v>
      </c>
      <c r="H2081" s="1">
        <f t="shared" si="292"/>
        <v>0</v>
      </c>
      <c r="I2081" s="1" t="str">
        <f t="shared" si="296"/>
        <v>.</v>
      </c>
      <c r="M2081" s="1" t="s">
        <v>1060</v>
      </c>
      <c r="N2081" s="5">
        <v>43434</v>
      </c>
      <c r="O2081" s="1" t="s">
        <v>1061</v>
      </c>
    </row>
    <row r="2082" spans="1:15" ht="11.25" customHeight="1" x14ac:dyDescent="0.2">
      <c r="A2082" s="10" t="str">
        <f t="shared" si="288"/>
        <v>BELLCOS - BODEGA BELLCOS</v>
      </c>
      <c r="B2082" s="10">
        <f t="shared" si="289"/>
        <v>110120</v>
      </c>
      <c r="C2082" s="10" t="str">
        <f t="shared" si="290"/>
        <v>UNIPURE WHITE LC 987</v>
      </c>
      <c r="D2082" s="10">
        <f t="shared" si="293"/>
        <v>0</v>
      </c>
      <c r="E2082" s="13" t="str">
        <f t="shared" si="294"/>
        <v>0</v>
      </c>
      <c r="F2082" s="10" t="str">
        <f t="shared" si="295"/>
        <v/>
      </c>
      <c r="G2082" s="1" t="str">
        <f t="shared" si="291"/>
        <v>110120BELLCOS - BODEGA BELLCOS</v>
      </c>
      <c r="H2082" s="1">
        <f t="shared" si="292"/>
        <v>0</v>
      </c>
      <c r="I2082" s="1">
        <f t="shared" si="296"/>
        <v>110120</v>
      </c>
      <c r="K2082" s="1" t="s">
        <v>1062</v>
      </c>
      <c r="N2082" s="5"/>
    </row>
    <row r="2083" spans="1:15" ht="11.25" customHeight="1" x14ac:dyDescent="0.2">
      <c r="A2083" s="10" t="str">
        <f t="shared" si="288"/>
        <v>BELLCOS - BODEGA BELLCOS</v>
      </c>
      <c r="B2083" s="10">
        <f t="shared" si="289"/>
        <v>110120</v>
      </c>
      <c r="C2083" s="10" t="str">
        <f t="shared" si="290"/>
        <v>UNIPURE WHITE LC 987</v>
      </c>
      <c r="D2083" s="10">
        <f t="shared" si="293"/>
        <v>0</v>
      </c>
      <c r="E2083" s="13" t="str">
        <f t="shared" si="294"/>
        <v>0</v>
      </c>
      <c r="F2083" s="10" t="str">
        <f t="shared" si="295"/>
        <v/>
      </c>
      <c r="G2083" s="1" t="str">
        <f t="shared" si="291"/>
        <v>110120BELLCOS - BODEGA BELLCOS</v>
      </c>
      <c r="H2083" s="1" t="str">
        <f t="shared" si="292"/>
        <v>BELLCOS - BODEGA BELLCOS</v>
      </c>
      <c r="I2083" s="1" t="str">
        <f t="shared" si="296"/>
        <v>.</v>
      </c>
      <c r="L2083" s="1" t="s">
        <v>178</v>
      </c>
      <c r="N2083" s="5"/>
    </row>
    <row r="2084" spans="1:15" ht="11.25" customHeight="1" x14ac:dyDescent="0.2">
      <c r="A2084" s="10" t="str">
        <f t="shared" si="288"/>
        <v>BELLCOS - BODEGA BELLCOS</v>
      </c>
      <c r="B2084" s="10">
        <f t="shared" si="289"/>
        <v>110120</v>
      </c>
      <c r="C2084" s="10" t="str">
        <f t="shared" si="290"/>
        <v>UNIPURE WHITE LC 987</v>
      </c>
      <c r="D2084" s="10" t="str">
        <f t="shared" si="293"/>
        <v>13639-02</v>
      </c>
      <c r="E2084" s="13" t="str">
        <f t="shared" si="294"/>
        <v>30/11/2023</v>
      </c>
      <c r="F2084" s="10">
        <f t="shared" si="295"/>
        <v>9.1999999999999993</v>
      </c>
      <c r="G2084" s="1" t="str">
        <f t="shared" si="291"/>
        <v>110120BELLCOS - BODEGA BELLCOS</v>
      </c>
      <c r="H2084" s="1">
        <f t="shared" si="292"/>
        <v>0</v>
      </c>
      <c r="I2084" s="1" t="str">
        <f t="shared" si="296"/>
        <v>.</v>
      </c>
      <c r="M2084" s="1" t="s">
        <v>1063</v>
      </c>
      <c r="N2084" s="5">
        <v>45260</v>
      </c>
      <c r="O2084" s="1" t="s">
        <v>1064</v>
      </c>
    </row>
    <row r="2085" spans="1:15" ht="11.25" customHeight="1" x14ac:dyDescent="0.2">
      <c r="A2085" s="10" t="str">
        <f t="shared" si="288"/>
        <v>BELLCOS - BODEGA BELLCOS</v>
      </c>
      <c r="B2085" s="10">
        <f t="shared" si="289"/>
        <v>110121</v>
      </c>
      <c r="C2085" s="10" t="str">
        <f t="shared" si="290"/>
        <v>LANOLINA ALCOHOL</v>
      </c>
      <c r="D2085" s="10">
        <f t="shared" si="293"/>
        <v>0</v>
      </c>
      <c r="E2085" s="13" t="str">
        <f t="shared" si="294"/>
        <v>0</v>
      </c>
      <c r="F2085" s="10" t="str">
        <f t="shared" si="295"/>
        <v/>
      </c>
      <c r="G2085" s="1" t="str">
        <f t="shared" si="291"/>
        <v>110121BELLCOS - BODEGA BELLCOS</v>
      </c>
      <c r="H2085" s="1">
        <f t="shared" si="292"/>
        <v>0</v>
      </c>
      <c r="I2085" s="1">
        <f t="shared" si="296"/>
        <v>110121</v>
      </c>
      <c r="K2085" s="1" t="s">
        <v>1065</v>
      </c>
      <c r="N2085" s="5"/>
    </row>
    <row r="2086" spans="1:15" ht="11.25" customHeight="1" x14ac:dyDescent="0.2">
      <c r="A2086" s="10" t="str">
        <f t="shared" si="288"/>
        <v>BELLCOS - BODEGA BELLCOS</v>
      </c>
      <c r="B2086" s="10">
        <f t="shared" si="289"/>
        <v>110121</v>
      </c>
      <c r="C2086" s="10" t="str">
        <f t="shared" si="290"/>
        <v>LANOLINA ALCOHOL</v>
      </c>
      <c r="D2086" s="10">
        <f t="shared" si="293"/>
        <v>0</v>
      </c>
      <c r="E2086" s="13" t="str">
        <f t="shared" si="294"/>
        <v>0</v>
      </c>
      <c r="F2086" s="10" t="str">
        <f t="shared" si="295"/>
        <v/>
      </c>
      <c r="G2086" s="1" t="str">
        <f t="shared" si="291"/>
        <v>110121BELLCOS - BODEGA BELLCOS</v>
      </c>
      <c r="H2086" s="1" t="str">
        <f t="shared" si="292"/>
        <v>BELLCOS - BODEGA BELLCOS</v>
      </c>
      <c r="I2086" s="1" t="str">
        <f t="shared" si="296"/>
        <v>.</v>
      </c>
      <c r="L2086" s="1" t="s">
        <v>178</v>
      </c>
      <c r="N2086" s="5"/>
    </row>
    <row r="2087" spans="1:15" ht="11.25" customHeight="1" x14ac:dyDescent="0.2">
      <c r="A2087" s="10" t="str">
        <f t="shared" si="288"/>
        <v>BELLCOS - BODEGA BELLCOS</v>
      </c>
      <c r="B2087" s="10">
        <f t="shared" si="289"/>
        <v>110121</v>
      </c>
      <c r="C2087" s="10" t="str">
        <f t="shared" si="290"/>
        <v>LANOLINA ALCOHOL</v>
      </c>
      <c r="D2087" s="10" t="str">
        <f t="shared" si="293"/>
        <v>10171520554-02</v>
      </c>
      <c r="E2087" s="13" t="str">
        <f t="shared" si="294"/>
        <v>30/10/2017</v>
      </c>
      <c r="F2087" s="10">
        <f t="shared" si="295"/>
        <v>19.2</v>
      </c>
      <c r="G2087" s="1" t="str">
        <f t="shared" si="291"/>
        <v>110121BELLCOS - BODEGA BELLCOS</v>
      </c>
      <c r="H2087" s="1">
        <f t="shared" si="292"/>
        <v>0</v>
      </c>
      <c r="I2087" s="1" t="str">
        <f t="shared" si="296"/>
        <v>.</v>
      </c>
      <c r="M2087" s="1" t="s">
        <v>1066</v>
      </c>
      <c r="N2087" s="5">
        <v>43038</v>
      </c>
      <c r="O2087" s="1" t="s">
        <v>1067</v>
      </c>
    </row>
    <row r="2088" spans="1:15" ht="11.25" customHeight="1" x14ac:dyDescent="0.2">
      <c r="A2088" s="10" t="str">
        <f t="shared" si="288"/>
        <v>BELLCOS - BODEGA BELLCOS</v>
      </c>
      <c r="B2088" s="10">
        <f t="shared" si="289"/>
        <v>110122</v>
      </c>
      <c r="C2088" s="10" t="str">
        <f t="shared" si="290"/>
        <v>TEGOSOFT TIS</v>
      </c>
      <c r="D2088" s="10">
        <f t="shared" si="293"/>
        <v>0</v>
      </c>
      <c r="E2088" s="13" t="str">
        <f t="shared" si="294"/>
        <v>0</v>
      </c>
      <c r="F2088" s="10" t="str">
        <f t="shared" si="295"/>
        <v/>
      </c>
      <c r="G2088" s="1" t="str">
        <f t="shared" si="291"/>
        <v>110122BELLCOS - BODEGA BELLCOS</v>
      </c>
      <c r="H2088" s="1">
        <f t="shared" si="292"/>
        <v>0</v>
      </c>
      <c r="I2088" s="1">
        <f t="shared" si="296"/>
        <v>110122</v>
      </c>
      <c r="K2088" s="1" t="s">
        <v>1068</v>
      </c>
      <c r="N2088" s="5"/>
    </row>
    <row r="2089" spans="1:15" ht="11.25" customHeight="1" x14ac:dyDescent="0.2">
      <c r="A2089" s="10" t="str">
        <f t="shared" si="288"/>
        <v>BELLCOS - BODEGA BELLCOS</v>
      </c>
      <c r="B2089" s="10">
        <f t="shared" si="289"/>
        <v>110122</v>
      </c>
      <c r="C2089" s="10" t="str">
        <f t="shared" si="290"/>
        <v>TEGOSOFT TIS</v>
      </c>
      <c r="D2089" s="10">
        <f t="shared" si="293"/>
        <v>0</v>
      </c>
      <c r="E2089" s="13" t="str">
        <f t="shared" si="294"/>
        <v>0</v>
      </c>
      <c r="F2089" s="10" t="str">
        <f t="shared" si="295"/>
        <v/>
      </c>
      <c r="G2089" s="1" t="str">
        <f t="shared" si="291"/>
        <v>110122BELLCOS - BODEGA BELLCOS</v>
      </c>
      <c r="H2089" s="1" t="str">
        <f t="shared" si="292"/>
        <v>BELLCOS - BODEGA BELLCOS</v>
      </c>
      <c r="I2089" s="1" t="str">
        <f t="shared" si="296"/>
        <v>.</v>
      </c>
      <c r="L2089" s="1" t="s">
        <v>178</v>
      </c>
      <c r="N2089" s="5"/>
    </row>
    <row r="2090" spans="1:15" ht="11.25" customHeight="1" x14ac:dyDescent="0.2">
      <c r="A2090" s="10" t="str">
        <f t="shared" si="288"/>
        <v>BELLCOS - BODEGA BELLCOS</v>
      </c>
      <c r="B2090" s="10">
        <f t="shared" si="289"/>
        <v>110122</v>
      </c>
      <c r="C2090" s="10" t="str">
        <f t="shared" si="290"/>
        <v>TEGOSOFT TIS</v>
      </c>
      <c r="D2090" s="10" t="str">
        <f t="shared" si="293"/>
        <v>05171519954-02</v>
      </c>
      <c r="E2090" s="13" t="str">
        <f t="shared" si="294"/>
        <v>30/5/2017</v>
      </c>
      <c r="F2090" s="10">
        <f t="shared" si="295"/>
        <v>15.1</v>
      </c>
      <c r="G2090" s="1" t="str">
        <f t="shared" si="291"/>
        <v>110122BELLCOS - BODEGA BELLCOS</v>
      </c>
      <c r="H2090" s="1">
        <f t="shared" si="292"/>
        <v>0</v>
      </c>
      <c r="I2090" s="1" t="str">
        <f t="shared" si="296"/>
        <v>.</v>
      </c>
      <c r="M2090" s="1" t="s">
        <v>1069</v>
      </c>
      <c r="N2090" s="5">
        <v>42885</v>
      </c>
      <c r="O2090" s="1" t="s">
        <v>1070</v>
      </c>
    </row>
    <row r="2091" spans="1:15" ht="11.25" customHeight="1" x14ac:dyDescent="0.2">
      <c r="A2091" s="10" t="str">
        <f t="shared" si="288"/>
        <v>BELLCOS - BODEGA BELLCOS</v>
      </c>
      <c r="B2091" s="10">
        <f t="shared" si="289"/>
        <v>110123</v>
      </c>
      <c r="C2091" s="10" t="str">
        <f t="shared" si="290"/>
        <v>WHITE LC 987 MAPRIN</v>
      </c>
      <c r="D2091" s="10">
        <f t="shared" si="293"/>
        <v>0</v>
      </c>
      <c r="E2091" s="13" t="str">
        <f t="shared" si="294"/>
        <v>0</v>
      </c>
      <c r="F2091" s="10" t="str">
        <f t="shared" si="295"/>
        <v/>
      </c>
      <c r="G2091" s="1" t="str">
        <f t="shared" si="291"/>
        <v>110123BELLCOS - BODEGA BELLCOS</v>
      </c>
      <c r="H2091" s="1">
        <f t="shared" si="292"/>
        <v>0</v>
      </c>
      <c r="I2091" s="1">
        <f t="shared" si="296"/>
        <v>110123</v>
      </c>
      <c r="K2091" s="1" t="s">
        <v>1071</v>
      </c>
      <c r="N2091" s="5"/>
    </row>
    <row r="2092" spans="1:15" ht="11.25" customHeight="1" x14ac:dyDescent="0.2">
      <c r="A2092" s="10" t="str">
        <f t="shared" si="288"/>
        <v>BELLCOS - BODEGA BELLCOS</v>
      </c>
      <c r="B2092" s="10">
        <f t="shared" si="289"/>
        <v>110123</v>
      </c>
      <c r="C2092" s="10" t="str">
        <f t="shared" si="290"/>
        <v>WHITE LC 987 MAPRIN</v>
      </c>
      <c r="D2092" s="10">
        <f t="shared" si="293"/>
        <v>0</v>
      </c>
      <c r="E2092" s="13" t="str">
        <f t="shared" si="294"/>
        <v>0</v>
      </c>
      <c r="F2092" s="10" t="str">
        <f t="shared" si="295"/>
        <v/>
      </c>
      <c r="G2092" s="1" t="str">
        <f t="shared" si="291"/>
        <v>110123BELLCOS - BODEGA BELLCOS</v>
      </c>
      <c r="H2092" s="1" t="str">
        <f t="shared" si="292"/>
        <v>BELLCOS - BODEGA BELLCOS</v>
      </c>
      <c r="I2092" s="1" t="str">
        <f t="shared" si="296"/>
        <v>.</v>
      </c>
      <c r="L2092" s="1" t="s">
        <v>178</v>
      </c>
      <c r="N2092" s="5"/>
    </row>
    <row r="2093" spans="1:15" ht="11.25" customHeight="1" x14ac:dyDescent="0.2">
      <c r="A2093" s="10" t="str">
        <f t="shared" si="288"/>
        <v>BELLCOS - BODEGA BELLCOS</v>
      </c>
      <c r="B2093" s="10">
        <f t="shared" si="289"/>
        <v>110123</v>
      </c>
      <c r="C2093" s="10" t="str">
        <f t="shared" si="290"/>
        <v>WHITE LC 987 MAPRIN</v>
      </c>
      <c r="D2093" s="10" t="str">
        <f t="shared" si="293"/>
        <v>16381-01</v>
      </c>
      <c r="E2093" s="13" t="str">
        <f t="shared" si="294"/>
        <v>30/11/2016</v>
      </c>
      <c r="F2093" s="10">
        <f t="shared" si="295"/>
        <v>20.6</v>
      </c>
      <c r="G2093" s="1" t="str">
        <f t="shared" si="291"/>
        <v>110123BELLCOS - BODEGA BELLCOS</v>
      </c>
      <c r="H2093" s="1">
        <f t="shared" si="292"/>
        <v>0</v>
      </c>
      <c r="I2093" s="1" t="str">
        <f t="shared" si="296"/>
        <v>.</v>
      </c>
      <c r="M2093" s="1" t="s">
        <v>1072</v>
      </c>
      <c r="N2093" s="5">
        <v>42704</v>
      </c>
      <c r="O2093" s="1" t="s">
        <v>1073</v>
      </c>
    </row>
    <row r="2094" spans="1:15" ht="11.25" customHeight="1" x14ac:dyDescent="0.2">
      <c r="A2094" s="10" t="str">
        <f t="shared" si="288"/>
        <v>BELLCOS - BODEGA BELLCOS</v>
      </c>
      <c r="B2094" s="10">
        <f t="shared" si="289"/>
        <v>110124</v>
      </c>
      <c r="C2094" s="10" t="str">
        <f t="shared" si="290"/>
        <v>RED LC 381 HLC MAPRIN</v>
      </c>
      <c r="D2094" s="10">
        <f t="shared" si="293"/>
        <v>0</v>
      </c>
      <c r="E2094" s="13" t="str">
        <f t="shared" si="294"/>
        <v>0</v>
      </c>
      <c r="F2094" s="10" t="str">
        <f t="shared" si="295"/>
        <v/>
      </c>
      <c r="G2094" s="1" t="str">
        <f t="shared" si="291"/>
        <v>110124BELLCOS - BODEGA BELLCOS</v>
      </c>
      <c r="H2094" s="1">
        <f t="shared" si="292"/>
        <v>0</v>
      </c>
      <c r="I2094" s="1">
        <f t="shared" si="296"/>
        <v>110124</v>
      </c>
      <c r="K2094" s="1" t="s">
        <v>1074</v>
      </c>
      <c r="N2094" s="5"/>
    </row>
    <row r="2095" spans="1:15" ht="11.25" customHeight="1" x14ac:dyDescent="0.2">
      <c r="A2095" s="10" t="str">
        <f t="shared" si="288"/>
        <v>BELLCOS - BODEGA BELLCOS</v>
      </c>
      <c r="B2095" s="10">
        <f t="shared" si="289"/>
        <v>110124</v>
      </c>
      <c r="C2095" s="10" t="str">
        <f t="shared" si="290"/>
        <v>RED LC 381 HLC MAPRIN</v>
      </c>
      <c r="D2095" s="10">
        <f t="shared" si="293"/>
        <v>0</v>
      </c>
      <c r="E2095" s="13" t="str">
        <f t="shared" si="294"/>
        <v>0</v>
      </c>
      <c r="F2095" s="10" t="str">
        <f t="shared" si="295"/>
        <v/>
      </c>
      <c r="G2095" s="1" t="str">
        <f t="shared" si="291"/>
        <v>110124BELLCOS - BODEGA BELLCOS</v>
      </c>
      <c r="H2095" s="1" t="str">
        <f t="shared" si="292"/>
        <v>BELLCOS - BODEGA BELLCOS</v>
      </c>
      <c r="I2095" s="1" t="str">
        <f t="shared" si="296"/>
        <v>.</v>
      </c>
      <c r="L2095" s="1" t="s">
        <v>178</v>
      </c>
      <c r="N2095" s="5"/>
    </row>
    <row r="2096" spans="1:15" ht="11.25" customHeight="1" x14ac:dyDescent="0.2">
      <c r="A2096" s="10" t="str">
        <f t="shared" si="288"/>
        <v>BELLCOS - BODEGA BELLCOS</v>
      </c>
      <c r="B2096" s="10">
        <f t="shared" si="289"/>
        <v>110124</v>
      </c>
      <c r="C2096" s="10" t="str">
        <f t="shared" si="290"/>
        <v>RED LC 381 HLC MAPRIN</v>
      </c>
      <c r="D2096" s="10" t="str">
        <f t="shared" si="293"/>
        <v>16381-02</v>
      </c>
      <c r="E2096" s="13" t="str">
        <f t="shared" si="294"/>
        <v>30/8/2016</v>
      </c>
      <c r="F2096" s="10">
        <f t="shared" si="295"/>
        <v>23.6</v>
      </c>
      <c r="G2096" s="1" t="str">
        <f t="shared" si="291"/>
        <v>110124BELLCOS - BODEGA BELLCOS</v>
      </c>
      <c r="H2096" s="1">
        <f t="shared" si="292"/>
        <v>0</v>
      </c>
      <c r="I2096" s="1" t="str">
        <f t="shared" si="296"/>
        <v>.</v>
      </c>
      <c r="M2096" s="1" t="s">
        <v>1075</v>
      </c>
      <c r="N2096" s="5">
        <v>42612</v>
      </c>
      <c r="O2096" s="1" t="s">
        <v>1076</v>
      </c>
    </row>
    <row r="2097" spans="1:15" ht="11.25" customHeight="1" x14ac:dyDescent="0.2">
      <c r="A2097" s="10" t="str">
        <f t="shared" si="288"/>
        <v>BELLCOS - BODEGA BELLCOS</v>
      </c>
      <c r="B2097" s="10">
        <f t="shared" si="289"/>
        <v>110125</v>
      </c>
      <c r="C2097" s="10" t="str">
        <f t="shared" si="290"/>
        <v>YELLOW LC 182 HLC MAPRIN</v>
      </c>
      <c r="D2097" s="10">
        <f t="shared" si="293"/>
        <v>0</v>
      </c>
      <c r="E2097" s="13" t="str">
        <f t="shared" si="294"/>
        <v>0</v>
      </c>
      <c r="F2097" s="10" t="str">
        <f t="shared" si="295"/>
        <v/>
      </c>
      <c r="G2097" s="1" t="str">
        <f t="shared" si="291"/>
        <v>110125BELLCOS - BODEGA BELLCOS</v>
      </c>
      <c r="H2097" s="1">
        <f t="shared" si="292"/>
        <v>0</v>
      </c>
      <c r="I2097" s="1">
        <f t="shared" si="296"/>
        <v>110125</v>
      </c>
      <c r="K2097" s="1" t="s">
        <v>1077</v>
      </c>
      <c r="N2097" s="5"/>
    </row>
    <row r="2098" spans="1:15" ht="11.25" customHeight="1" x14ac:dyDescent="0.2">
      <c r="A2098" s="10" t="str">
        <f t="shared" si="288"/>
        <v>BELLCOS - BODEGA BELLCOS</v>
      </c>
      <c r="B2098" s="10">
        <f t="shared" si="289"/>
        <v>110125</v>
      </c>
      <c r="C2098" s="10" t="str">
        <f t="shared" si="290"/>
        <v>YELLOW LC 182 HLC MAPRIN</v>
      </c>
      <c r="D2098" s="10">
        <f t="shared" si="293"/>
        <v>0</v>
      </c>
      <c r="E2098" s="13" t="str">
        <f t="shared" si="294"/>
        <v>0</v>
      </c>
      <c r="F2098" s="10" t="str">
        <f t="shared" si="295"/>
        <v/>
      </c>
      <c r="G2098" s="1" t="str">
        <f t="shared" si="291"/>
        <v>110125BELLCOS - BODEGA BELLCOS</v>
      </c>
      <c r="H2098" s="1" t="str">
        <f t="shared" si="292"/>
        <v>BELLCOS - BODEGA BELLCOS</v>
      </c>
      <c r="I2098" s="1" t="str">
        <f t="shared" si="296"/>
        <v>.</v>
      </c>
      <c r="L2098" s="1" t="s">
        <v>178</v>
      </c>
      <c r="N2098" s="5"/>
    </row>
    <row r="2099" spans="1:15" ht="11.25" customHeight="1" x14ac:dyDescent="0.2">
      <c r="A2099" s="10" t="str">
        <f t="shared" si="288"/>
        <v>BELLCOS - BODEGA BELLCOS</v>
      </c>
      <c r="B2099" s="10">
        <f t="shared" si="289"/>
        <v>110125</v>
      </c>
      <c r="C2099" s="10" t="str">
        <f t="shared" si="290"/>
        <v>YELLOW LC 182 HLC MAPRIN</v>
      </c>
      <c r="D2099" s="10" t="str">
        <f t="shared" si="293"/>
        <v>16381-03</v>
      </c>
      <c r="E2099" s="13" t="str">
        <f t="shared" si="294"/>
        <v>30/11/2016</v>
      </c>
      <c r="F2099" s="10">
        <f t="shared" si="295"/>
        <v>21.2</v>
      </c>
      <c r="G2099" s="1" t="str">
        <f t="shared" si="291"/>
        <v>110125BELLCOS - BODEGA BELLCOS</v>
      </c>
      <c r="H2099" s="1">
        <f t="shared" si="292"/>
        <v>0</v>
      </c>
      <c r="I2099" s="1" t="str">
        <f t="shared" si="296"/>
        <v>.</v>
      </c>
      <c r="M2099" s="1" t="s">
        <v>1078</v>
      </c>
      <c r="N2099" s="5">
        <v>42704</v>
      </c>
      <c r="O2099" s="1" t="s">
        <v>1079</v>
      </c>
    </row>
    <row r="2100" spans="1:15" ht="11.25" customHeight="1" x14ac:dyDescent="0.2">
      <c r="A2100" s="10" t="str">
        <f t="shared" si="288"/>
        <v>BELLCOS - BODEGA BELLCOS</v>
      </c>
      <c r="B2100" s="10">
        <f t="shared" si="289"/>
        <v>110126</v>
      </c>
      <c r="C2100" s="10" t="str">
        <f t="shared" si="290"/>
        <v>BLACK LC 989 HLC MAPRIN</v>
      </c>
      <c r="D2100" s="10">
        <f t="shared" si="293"/>
        <v>0</v>
      </c>
      <c r="E2100" s="13" t="str">
        <f t="shared" si="294"/>
        <v>0</v>
      </c>
      <c r="F2100" s="10" t="str">
        <f t="shared" si="295"/>
        <v/>
      </c>
      <c r="G2100" s="1" t="str">
        <f t="shared" si="291"/>
        <v>110126BELLCOS - BODEGA BELLCOS</v>
      </c>
      <c r="H2100" s="1">
        <f t="shared" si="292"/>
        <v>0</v>
      </c>
      <c r="I2100" s="1">
        <f t="shared" si="296"/>
        <v>110126</v>
      </c>
      <c r="K2100" s="1" t="s">
        <v>1080</v>
      </c>
      <c r="N2100" s="5"/>
    </row>
    <row r="2101" spans="1:15" ht="11.25" customHeight="1" x14ac:dyDescent="0.2">
      <c r="A2101" s="10" t="str">
        <f t="shared" si="288"/>
        <v>BELLCOS - BODEGA BELLCOS</v>
      </c>
      <c r="B2101" s="10">
        <f t="shared" si="289"/>
        <v>110126</v>
      </c>
      <c r="C2101" s="10" t="str">
        <f t="shared" si="290"/>
        <v>BLACK LC 989 HLC MAPRIN</v>
      </c>
      <c r="D2101" s="10">
        <f t="shared" si="293"/>
        <v>0</v>
      </c>
      <c r="E2101" s="13" t="str">
        <f t="shared" si="294"/>
        <v>0</v>
      </c>
      <c r="F2101" s="10" t="str">
        <f t="shared" si="295"/>
        <v/>
      </c>
      <c r="G2101" s="1" t="str">
        <f t="shared" si="291"/>
        <v>110126BELLCOS - BODEGA BELLCOS</v>
      </c>
      <c r="H2101" s="1" t="str">
        <f t="shared" si="292"/>
        <v>BELLCOS - BODEGA BELLCOS</v>
      </c>
      <c r="I2101" s="1" t="str">
        <f t="shared" si="296"/>
        <v>.</v>
      </c>
      <c r="L2101" s="1" t="s">
        <v>178</v>
      </c>
      <c r="N2101" s="5"/>
    </row>
    <row r="2102" spans="1:15" ht="11.25" customHeight="1" x14ac:dyDescent="0.2">
      <c r="A2102" s="10" t="str">
        <f t="shared" si="288"/>
        <v>BELLCOS - BODEGA BELLCOS</v>
      </c>
      <c r="B2102" s="10">
        <f t="shared" si="289"/>
        <v>110126</v>
      </c>
      <c r="C2102" s="10" t="str">
        <f t="shared" si="290"/>
        <v>BLACK LC 989 HLC MAPRIN</v>
      </c>
      <c r="D2102" s="10" t="str">
        <f t="shared" si="293"/>
        <v>16381-04</v>
      </c>
      <c r="E2102" s="13" t="str">
        <f t="shared" si="294"/>
        <v>30/12/2016</v>
      </c>
      <c r="F2102" s="10">
        <f t="shared" si="295"/>
        <v>24.6</v>
      </c>
      <c r="G2102" s="1" t="str">
        <f t="shared" si="291"/>
        <v>110126BELLCOS - BODEGA BELLCOS</v>
      </c>
      <c r="H2102" s="1">
        <f t="shared" si="292"/>
        <v>0</v>
      </c>
      <c r="I2102" s="1" t="str">
        <f t="shared" si="296"/>
        <v>.</v>
      </c>
      <c r="M2102" s="1" t="s">
        <v>1081</v>
      </c>
      <c r="N2102" s="5">
        <v>42734</v>
      </c>
      <c r="O2102" s="1" t="s">
        <v>1082</v>
      </c>
    </row>
    <row r="2103" spans="1:15" ht="11.25" customHeight="1" x14ac:dyDescent="0.2">
      <c r="A2103" s="10" t="str">
        <f t="shared" si="288"/>
        <v>BELLCOS - BODEGA BELLCOS</v>
      </c>
      <c r="B2103" s="10">
        <f t="shared" si="289"/>
        <v>110127</v>
      </c>
      <c r="C2103" s="10" t="str">
        <f t="shared" si="290"/>
        <v>PROMULGEN D</v>
      </c>
      <c r="D2103" s="10">
        <f t="shared" si="293"/>
        <v>0</v>
      </c>
      <c r="E2103" s="13" t="str">
        <f t="shared" si="294"/>
        <v>0</v>
      </c>
      <c r="F2103" s="10" t="str">
        <f t="shared" si="295"/>
        <v/>
      </c>
      <c r="G2103" s="1" t="str">
        <f t="shared" si="291"/>
        <v>110127BELLCOS - BODEGA BELLCOS</v>
      </c>
      <c r="H2103" s="1">
        <f t="shared" si="292"/>
        <v>0</v>
      </c>
      <c r="I2103" s="1">
        <f t="shared" si="296"/>
        <v>110127</v>
      </c>
      <c r="K2103" s="1" t="s">
        <v>1083</v>
      </c>
      <c r="N2103" s="5"/>
    </row>
    <row r="2104" spans="1:15" ht="11.25" customHeight="1" x14ac:dyDescent="0.2">
      <c r="A2104" s="10" t="str">
        <f t="shared" si="288"/>
        <v>BELLCOS - BODEGA BELLCOS</v>
      </c>
      <c r="B2104" s="10">
        <f t="shared" si="289"/>
        <v>110127</v>
      </c>
      <c r="C2104" s="10" t="str">
        <f t="shared" si="290"/>
        <v>PROMULGEN D</v>
      </c>
      <c r="D2104" s="10">
        <f t="shared" si="293"/>
        <v>0</v>
      </c>
      <c r="E2104" s="13" t="str">
        <f t="shared" si="294"/>
        <v>0</v>
      </c>
      <c r="F2104" s="10" t="str">
        <f t="shared" si="295"/>
        <v/>
      </c>
      <c r="G2104" s="1" t="str">
        <f t="shared" si="291"/>
        <v>110127BELLCOS - BODEGA BELLCOS</v>
      </c>
      <c r="H2104" s="1" t="str">
        <f t="shared" si="292"/>
        <v>BELLCOS - BODEGA BELLCOS</v>
      </c>
      <c r="I2104" s="1" t="str">
        <f t="shared" si="296"/>
        <v>.</v>
      </c>
      <c r="L2104" s="1" t="s">
        <v>178</v>
      </c>
      <c r="N2104" s="5"/>
    </row>
    <row r="2105" spans="1:15" ht="11.25" customHeight="1" x14ac:dyDescent="0.2">
      <c r="A2105" s="10" t="str">
        <f t="shared" si="288"/>
        <v>BELLCOS - BODEGA BELLCOS</v>
      </c>
      <c r="B2105" s="10">
        <f t="shared" si="289"/>
        <v>110127</v>
      </c>
      <c r="C2105" s="10" t="str">
        <f t="shared" si="290"/>
        <v>PROMULGEN D</v>
      </c>
      <c r="D2105" s="10" t="str">
        <f t="shared" si="293"/>
        <v>07171517830-03</v>
      </c>
      <c r="E2105" s="13" t="str">
        <f t="shared" si="294"/>
        <v>30/7/2017</v>
      </c>
      <c r="F2105" s="10">
        <f t="shared" si="295"/>
        <v>5.45</v>
      </c>
      <c r="G2105" s="1" t="str">
        <f t="shared" si="291"/>
        <v>110127BELLCOS - BODEGA BELLCOS</v>
      </c>
      <c r="H2105" s="1">
        <f t="shared" si="292"/>
        <v>0</v>
      </c>
      <c r="I2105" s="1" t="str">
        <f t="shared" si="296"/>
        <v>.</v>
      </c>
      <c r="M2105" s="1" t="s">
        <v>1084</v>
      </c>
      <c r="N2105" s="5">
        <v>42946</v>
      </c>
      <c r="O2105" s="1" t="s">
        <v>1085</v>
      </c>
    </row>
    <row r="2106" spans="1:15" ht="11.25" customHeight="1" x14ac:dyDescent="0.2">
      <c r="A2106" s="10" t="str">
        <f t="shared" si="288"/>
        <v>BELLCOS - BODEGA BELLCOS</v>
      </c>
      <c r="B2106" s="10">
        <f t="shared" si="289"/>
        <v>110129</v>
      </c>
      <c r="C2106" s="10" t="str">
        <f t="shared" si="290"/>
        <v>FM2000</v>
      </c>
      <c r="D2106" s="10">
        <f t="shared" si="293"/>
        <v>0</v>
      </c>
      <c r="E2106" s="13" t="str">
        <f t="shared" si="294"/>
        <v>0</v>
      </c>
      <c r="F2106" s="10" t="str">
        <f t="shared" si="295"/>
        <v/>
      </c>
      <c r="G2106" s="1" t="str">
        <f t="shared" si="291"/>
        <v>110129BELLCOS - BODEGA BELLCOS</v>
      </c>
      <c r="H2106" s="1">
        <f t="shared" si="292"/>
        <v>0</v>
      </c>
      <c r="I2106" s="1">
        <f t="shared" si="296"/>
        <v>110129</v>
      </c>
      <c r="K2106" s="1" t="s">
        <v>1086</v>
      </c>
      <c r="N2106" s="5"/>
    </row>
    <row r="2107" spans="1:15" ht="11.25" customHeight="1" x14ac:dyDescent="0.2">
      <c r="A2107" s="10" t="str">
        <f t="shared" si="288"/>
        <v>BELLCOS - BODEGA BELLCOS</v>
      </c>
      <c r="B2107" s="10">
        <f t="shared" si="289"/>
        <v>110129</v>
      </c>
      <c r="C2107" s="10" t="str">
        <f t="shared" si="290"/>
        <v>FM2000</v>
      </c>
      <c r="D2107" s="10">
        <f t="shared" si="293"/>
        <v>0</v>
      </c>
      <c r="E2107" s="13" t="str">
        <f t="shared" si="294"/>
        <v>0</v>
      </c>
      <c r="F2107" s="10" t="str">
        <f t="shared" si="295"/>
        <v/>
      </c>
      <c r="G2107" s="1" t="str">
        <f t="shared" si="291"/>
        <v>110129BELLCOS - BODEGA BELLCOS</v>
      </c>
      <c r="H2107" s="1" t="str">
        <f t="shared" si="292"/>
        <v>BELLCOS - BODEGA BELLCOS</v>
      </c>
      <c r="I2107" s="1" t="str">
        <f t="shared" si="296"/>
        <v>.</v>
      </c>
      <c r="L2107" s="1" t="s">
        <v>178</v>
      </c>
      <c r="N2107" s="5"/>
    </row>
    <row r="2108" spans="1:15" ht="11.25" customHeight="1" x14ac:dyDescent="0.2">
      <c r="A2108" s="10" t="str">
        <f t="shared" si="288"/>
        <v>BELLCOS - BODEGA BELLCOS</v>
      </c>
      <c r="B2108" s="10">
        <f t="shared" si="289"/>
        <v>110129</v>
      </c>
      <c r="C2108" s="10" t="str">
        <f t="shared" si="290"/>
        <v>FM2000</v>
      </c>
      <c r="D2108" s="10" t="str">
        <f t="shared" si="293"/>
        <v>11171518862-01</v>
      </c>
      <c r="E2108" s="13" t="str">
        <f t="shared" si="294"/>
        <v>30/11/2017</v>
      </c>
      <c r="F2108" s="10">
        <f t="shared" si="295"/>
        <v>118.9</v>
      </c>
      <c r="G2108" s="1" t="str">
        <f t="shared" si="291"/>
        <v>110129BELLCOS - BODEGA BELLCOS</v>
      </c>
      <c r="H2108" s="1">
        <f t="shared" si="292"/>
        <v>0</v>
      </c>
      <c r="I2108" s="1" t="str">
        <f t="shared" si="296"/>
        <v>.</v>
      </c>
      <c r="M2108" s="1" t="s">
        <v>1087</v>
      </c>
      <c r="N2108" s="5">
        <v>43069</v>
      </c>
      <c r="O2108" s="1" t="s">
        <v>1088</v>
      </c>
    </row>
    <row r="2109" spans="1:15" ht="11.25" customHeight="1" x14ac:dyDescent="0.2">
      <c r="A2109" s="10" t="str">
        <f t="shared" si="288"/>
        <v>BELLCOS - BODEGA BELLCOS</v>
      </c>
      <c r="B2109" s="10">
        <f t="shared" si="289"/>
        <v>110130</v>
      </c>
      <c r="C2109" s="10" t="str">
        <f t="shared" si="290"/>
        <v>BIOSULFHUR FLUID</v>
      </c>
      <c r="D2109" s="10">
        <f t="shared" si="293"/>
        <v>0</v>
      </c>
      <c r="E2109" s="13" t="str">
        <f t="shared" si="294"/>
        <v>0</v>
      </c>
      <c r="F2109" s="10" t="str">
        <f t="shared" si="295"/>
        <v/>
      </c>
      <c r="G2109" s="1" t="str">
        <f t="shared" si="291"/>
        <v>110130BELLCOS - BODEGA BELLCOS</v>
      </c>
      <c r="H2109" s="1">
        <f t="shared" si="292"/>
        <v>0</v>
      </c>
      <c r="I2109" s="1">
        <f t="shared" si="296"/>
        <v>110130</v>
      </c>
      <c r="K2109" s="1" t="s">
        <v>1089</v>
      </c>
      <c r="N2109" s="5"/>
    </row>
    <row r="2110" spans="1:15" ht="11.25" customHeight="1" x14ac:dyDescent="0.2">
      <c r="A2110" s="10" t="str">
        <f t="shared" si="288"/>
        <v>BELLCOS - BODEGA BELLCOS</v>
      </c>
      <c r="B2110" s="10">
        <f t="shared" si="289"/>
        <v>110130</v>
      </c>
      <c r="C2110" s="10" t="str">
        <f t="shared" si="290"/>
        <v>BIOSULFHUR FLUID</v>
      </c>
      <c r="D2110" s="10">
        <f t="shared" si="293"/>
        <v>0</v>
      </c>
      <c r="E2110" s="13" t="str">
        <f t="shared" si="294"/>
        <v>0</v>
      </c>
      <c r="F2110" s="10" t="str">
        <f t="shared" si="295"/>
        <v/>
      </c>
      <c r="G2110" s="1" t="str">
        <f t="shared" si="291"/>
        <v>110130BELLCOS - BODEGA BELLCOS</v>
      </c>
      <c r="H2110" s="1" t="str">
        <f t="shared" si="292"/>
        <v>BELLCOS - BODEGA BELLCOS</v>
      </c>
      <c r="I2110" s="1" t="str">
        <f t="shared" si="296"/>
        <v>.</v>
      </c>
      <c r="L2110" s="1" t="s">
        <v>178</v>
      </c>
      <c r="N2110" s="5"/>
    </row>
    <row r="2111" spans="1:15" ht="11.25" customHeight="1" x14ac:dyDescent="0.2">
      <c r="A2111" s="10" t="str">
        <f t="shared" si="288"/>
        <v>BELLCOS - BODEGA BELLCOS</v>
      </c>
      <c r="B2111" s="10">
        <f t="shared" si="289"/>
        <v>110130</v>
      </c>
      <c r="C2111" s="10" t="str">
        <f t="shared" si="290"/>
        <v>BIOSULFHUR FLUID</v>
      </c>
      <c r="D2111" s="10" t="str">
        <f t="shared" si="293"/>
        <v>08161518897-01</v>
      </c>
      <c r="E2111" s="13" t="str">
        <f t="shared" si="294"/>
        <v>30/8/2016</v>
      </c>
      <c r="F2111" s="10">
        <f t="shared" si="295"/>
        <v>2.5</v>
      </c>
      <c r="G2111" s="1" t="str">
        <f t="shared" si="291"/>
        <v>110130BELLCOS - BODEGA BELLCOS</v>
      </c>
      <c r="H2111" s="1">
        <f t="shared" si="292"/>
        <v>0</v>
      </c>
      <c r="I2111" s="1" t="str">
        <f t="shared" si="296"/>
        <v>.</v>
      </c>
      <c r="M2111" s="1" t="s">
        <v>1090</v>
      </c>
      <c r="N2111" s="5">
        <v>42612</v>
      </c>
      <c r="O2111" s="1" t="s">
        <v>1091</v>
      </c>
    </row>
    <row r="2112" spans="1:15" ht="11.25" customHeight="1" x14ac:dyDescent="0.2">
      <c r="A2112" s="10" t="str">
        <f t="shared" si="288"/>
        <v>BELLCOS - BODEGA BELLCOS</v>
      </c>
      <c r="B2112" s="10">
        <f t="shared" si="289"/>
        <v>110130</v>
      </c>
      <c r="C2112" s="10" t="str">
        <f t="shared" si="290"/>
        <v>BIOSULFHUR FLUID</v>
      </c>
      <c r="D2112" s="10" t="str">
        <f t="shared" si="293"/>
        <v>11161419105-01</v>
      </c>
      <c r="E2112" s="13" t="str">
        <f t="shared" si="294"/>
        <v>30/11/2016</v>
      </c>
      <c r="F2112" s="10">
        <f t="shared" si="295"/>
        <v>5</v>
      </c>
      <c r="G2112" s="1" t="str">
        <f t="shared" si="291"/>
        <v>110130BELLCOS - BODEGA BELLCOS</v>
      </c>
      <c r="H2112" s="1">
        <f t="shared" si="292"/>
        <v>0</v>
      </c>
      <c r="I2112" s="1" t="str">
        <f t="shared" si="296"/>
        <v>.</v>
      </c>
      <c r="M2112" s="1" t="s">
        <v>1092</v>
      </c>
      <c r="N2112" s="5">
        <v>42704</v>
      </c>
      <c r="O2112" s="1" t="s">
        <v>792</v>
      </c>
    </row>
    <row r="2113" spans="1:15" ht="11.25" customHeight="1" x14ac:dyDescent="0.2">
      <c r="A2113" s="10" t="str">
        <f t="shared" si="288"/>
        <v>BELLCOS - BODEGA BELLCOS</v>
      </c>
      <c r="B2113" s="10">
        <f t="shared" si="289"/>
        <v>110132</v>
      </c>
      <c r="C2113" s="10" t="str">
        <f t="shared" si="290"/>
        <v>GENAPOL EGL</v>
      </c>
      <c r="D2113" s="10">
        <f t="shared" si="293"/>
        <v>0</v>
      </c>
      <c r="E2113" s="13" t="str">
        <f t="shared" si="294"/>
        <v>0</v>
      </c>
      <c r="F2113" s="10" t="str">
        <f t="shared" si="295"/>
        <v/>
      </c>
      <c r="G2113" s="1" t="str">
        <f t="shared" si="291"/>
        <v>110132BELLCOS - BODEGA BELLCOS</v>
      </c>
      <c r="H2113" s="1">
        <f t="shared" si="292"/>
        <v>0</v>
      </c>
      <c r="I2113" s="1">
        <f t="shared" si="296"/>
        <v>110132</v>
      </c>
      <c r="K2113" s="1" t="s">
        <v>1093</v>
      </c>
      <c r="N2113" s="5"/>
    </row>
    <row r="2114" spans="1:15" ht="11.25" customHeight="1" x14ac:dyDescent="0.2">
      <c r="A2114" s="10" t="str">
        <f t="shared" si="288"/>
        <v>BELLCOS - BODEGA BELLCOS</v>
      </c>
      <c r="B2114" s="10">
        <f t="shared" si="289"/>
        <v>110132</v>
      </c>
      <c r="C2114" s="10" t="str">
        <f t="shared" si="290"/>
        <v>GENAPOL EGL</v>
      </c>
      <c r="D2114" s="10">
        <f t="shared" si="293"/>
        <v>0</v>
      </c>
      <c r="E2114" s="13" t="str">
        <f t="shared" si="294"/>
        <v>0</v>
      </c>
      <c r="F2114" s="10" t="str">
        <f t="shared" si="295"/>
        <v/>
      </c>
      <c r="G2114" s="1" t="str">
        <f t="shared" si="291"/>
        <v>110132BELLCOS - BODEGA BELLCOS</v>
      </c>
      <c r="H2114" s="1" t="str">
        <f t="shared" si="292"/>
        <v>BELLCOS - BODEGA BELLCOS</v>
      </c>
      <c r="I2114" s="1" t="str">
        <f t="shared" si="296"/>
        <v>.</v>
      </c>
      <c r="L2114" s="1" t="s">
        <v>178</v>
      </c>
      <c r="N2114" s="5"/>
    </row>
    <row r="2115" spans="1:15" ht="11.25" customHeight="1" x14ac:dyDescent="0.2">
      <c r="A2115" s="10" t="str">
        <f t="shared" si="288"/>
        <v>BELLCOS - BODEGA BELLCOS</v>
      </c>
      <c r="B2115" s="10">
        <f t="shared" si="289"/>
        <v>110132</v>
      </c>
      <c r="C2115" s="10" t="str">
        <f t="shared" si="290"/>
        <v>GENAPOL EGL</v>
      </c>
      <c r="D2115" s="10" t="str">
        <f t="shared" si="293"/>
        <v>02171518915-01</v>
      </c>
      <c r="E2115" s="13" t="str">
        <f t="shared" si="294"/>
        <v>28/2/2017</v>
      </c>
      <c r="F2115" s="10">
        <f t="shared" si="295"/>
        <v>78</v>
      </c>
      <c r="G2115" s="1" t="str">
        <f t="shared" si="291"/>
        <v>110132BELLCOS - BODEGA BELLCOS</v>
      </c>
      <c r="H2115" s="1">
        <f t="shared" si="292"/>
        <v>0</v>
      </c>
      <c r="I2115" s="1" t="str">
        <f t="shared" si="296"/>
        <v>.</v>
      </c>
      <c r="M2115" s="1" t="s">
        <v>1094</v>
      </c>
      <c r="N2115" s="5">
        <v>42794</v>
      </c>
      <c r="O2115" s="1" t="s">
        <v>1095</v>
      </c>
    </row>
    <row r="2116" spans="1:15" ht="11.25" customHeight="1" x14ac:dyDescent="0.2">
      <c r="A2116" s="10" t="str">
        <f t="shared" si="288"/>
        <v>BELLCOS - BODEGA BELLCOS</v>
      </c>
      <c r="B2116" s="10">
        <f t="shared" si="289"/>
        <v>110133</v>
      </c>
      <c r="C2116" s="10" t="str">
        <f t="shared" si="290"/>
        <v>WITCONATETM AOS</v>
      </c>
      <c r="D2116" s="10">
        <f t="shared" si="293"/>
        <v>0</v>
      </c>
      <c r="E2116" s="13" t="str">
        <f t="shared" si="294"/>
        <v>0</v>
      </c>
      <c r="F2116" s="10" t="str">
        <f t="shared" si="295"/>
        <v/>
      </c>
      <c r="G2116" s="1" t="str">
        <f t="shared" si="291"/>
        <v>110133BELLCOS - BODEGA BELLCOS</v>
      </c>
      <c r="H2116" s="1">
        <f t="shared" si="292"/>
        <v>0</v>
      </c>
      <c r="I2116" s="1">
        <f t="shared" si="296"/>
        <v>110133</v>
      </c>
      <c r="K2116" s="1" t="s">
        <v>1096</v>
      </c>
      <c r="N2116" s="5"/>
    </row>
    <row r="2117" spans="1:15" ht="11.25" customHeight="1" x14ac:dyDescent="0.2">
      <c r="A2117" s="10" t="str">
        <f t="shared" si="288"/>
        <v>BELLCOS - BODEGA BELLCOS</v>
      </c>
      <c r="B2117" s="10">
        <f t="shared" si="289"/>
        <v>110133</v>
      </c>
      <c r="C2117" s="10" t="str">
        <f t="shared" si="290"/>
        <v>WITCONATETM AOS</v>
      </c>
      <c r="D2117" s="10">
        <f t="shared" si="293"/>
        <v>0</v>
      </c>
      <c r="E2117" s="13" t="str">
        <f t="shared" si="294"/>
        <v>0</v>
      </c>
      <c r="F2117" s="10" t="str">
        <f t="shared" si="295"/>
        <v/>
      </c>
      <c r="G2117" s="1" t="str">
        <f t="shared" si="291"/>
        <v>110133BELLCOS - BODEGA BELLCOS</v>
      </c>
      <c r="H2117" s="1" t="str">
        <f t="shared" si="292"/>
        <v>BELLCOS - BODEGA BELLCOS</v>
      </c>
      <c r="I2117" s="1" t="str">
        <f t="shared" si="296"/>
        <v>.</v>
      </c>
      <c r="L2117" s="1" t="s">
        <v>178</v>
      </c>
      <c r="N2117" s="5"/>
    </row>
    <row r="2118" spans="1:15" ht="11.25" customHeight="1" x14ac:dyDescent="0.2">
      <c r="A2118" s="10" t="str">
        <f t="shared" si="288"/>
        <v>BELLCOS - BODEGA BELLCOS</v>
      </c>
      <c r="B2118" s="10">
        <f t="shared" si="289"/>
        <v>110133</v>
      </c>
      <c r="C2118" s="10" t="str">
        <f t="shared" si="290"/>
        <v>WITCONATETM AOS</v>
      </c>
      <c r="D2118" s="10" t="str">
        <f t="shared" si="293"/>
        <v>08181621246-01</v>
      </c>
      <c r="E2118" s="13" t="str">
        <f t="shared" si="294"/>
        <v>30/8/2018</v>
      </c>
      <c r="F2118" s="10">
        <f t="shared" si="295"/>
        <v>157.30000000000001</v>
      </c>
      <c r="G2118" s="1" t="str">
        <f t="shared" si="291"/>
        <v>110133BELLCOS - BODEGA BELLCOS</v>
      </c>
      <c r="H2118" s="1">
        <f t="shared" si="292"/>
        <v>0</v>
      </c>
      <c r="I2118" s="1" t="str">
        <f t="shared" si="296"/>
        <v>.</v>
      </c>
      <c r="M2118" s="1" t="s">
        <v>1097</v>
      </c>
      <c r="N2118" s="5">
        <v>43342</v>
      </c>
      <c r="O2118" s="1" t="s">
        <v>1098</v>
      </c>
    </row>
    <row r="2119" spans="1:15" ht="11.25" customHeight="1" x14ac:dyDescent="0.2">
      <c r="A2119" s="10" t="str">
        <f t="shared" si="288"/>
        <v>BELLCOS - BODEGA BELLCOS</v>
      </c>
      <c r="B2119" s="10">
        <f t="shared" si="289"/>
        <v>110134</v>
      </c>
      <c r="C2119" s="10" t="str">
        <f t="shared" si="290"/>
        <v>MICROCARE PHDG</v>
      </c>
      <c r="D2119" s="10">
        <f t="shared" si="293"/>
        <v>0</v>
      </c>
      <c r="E2119" s="13" t="str">
        <f t="shared" si="294"/>
        <v>0</v>
      </c>
      <c r="F2119" s="10" t="str">
        <f t="shared" si="295"/>
        <v/>
      </c>
      <c r="G2119" s="1" t="str">
        <f t="shared" si="291"/>
        <v>110134BELLCOS - BODEGA BELLCOS</v>
      </c>
      <c r="H2119" s="1">
        <f t="shared" si="292"/>
        <v>0</v>
      </c>
      <c r="I2119" s="1">
        <f t="shared" si="296"/>
        <v>110134</v>
      </c>
      <c r="K2119" s="1" t="s">
        <v>1099</v>
      </c>
      <c r="N2119" s="5"/>
    </row>
    <row r="2120" spans="1:15" ht="11.25" customHeight="1" x14ac:dyDescent="0.2">
      <c r="A2120" s="10" t="str">
        <f t="shared" ref="A2120:A2183" si="297">IF(H2120=0,A2119,H2120)</f>
        <v>BELLCOS - BODEGA BELLCOS</v>
      </c>
      <c r="B2120" s="10">
        <f t="shared" ref="B2120:B2183" si="298">IF(I2120=".",B2119,I2120)</f>
        <v>110134</v>
      </c>
      <c r="C2120" s="10" t="str">
        <f t="shared" ref="C2120:C2183" si="299">UPPER(IF(I2120=".",C2119,MID(K2120,13,80)))</f>
        <v>MICROCARE PHDG</v>
      </c>
      <c r="D2120" s="10">
        <f t="shared" si="293"/>
        <v>0</v>
      </c>
      <c r="E2120" s="13" t="str">
        <f t="shared" si="294"/>
        <v>0</v>
      </c>
      <c r="F2120" s="10" t="str">
        <f t="shared" si="295"/>
        <v/>
      </c>
      <c r="G2120" s="1" t="str">
        <f t="shared" ref="G2120:G2183" si="300">+B2120&amp;A2120</f>
        <v>110134BELLCOS - BODEGA BELLCOS</v>
      </c>
      <c r="H2120" s="1" t="str">
        <f t="shared" ref="H2120:H2183" si="301">+L2120</f>
        <v>BELLCOS - BODEGA BELLCOS</v>
      </c>
      <c r="I2120" s="1" t="str">
        <f t="shared" si="296"/>
        <v>.</v>
      </c>
      <c r="L2120" s="1" t="s">
        <v>178</v>
      </c>
      <c r="N2120" s="5"/>
    </row>
    <row r="2121" spans="1:15" ht="11.25" customHeight="1" x14ac:dyDescent="0.2">
      <c r="A2121" s="10" t="str">
        <f t="shared" si="297"/>
        <v>BELLCOS - BODEGA BELLCOS</v>
      </c>
      <c r="B2121" s="10">
        <f t="shared" si="298"/>
        <v>110134</v>
      </c>
      <c r="C2121" s="10" t="str">
        <f t="shared" si="299"/>
        <v>MICROCARE PHDG</v>
      </c>
      <c r="D2121" s="10" t="str">
        <f t="shared" ref="D2121:D2184" si="302">IF(IFERROR(+M2121,"")&lt;&gt;"    0/1/1900",IFERROR(+M2121,""),0)</f>
        <v>03171619320-01</v>
      </c>
      <c r="E2121" s="13" t="str">
        <f t="shared" ref="E2121:E2184" si="303">IF(IFERROR(DAY(N2121)&amp;"/"&amp;MONTH(N2121)&amp;"/"&amp;YEAR(N2121),"")="0/1/1900","0",IFERROR(DAY(N2121)&amp;"/"&amp;MONTH(N2121)&amp;"/"&amp;YEAR(N2121),""))</f>
        <v>30/3/2017</v>
      </c>
      <c r="F2121" s="10">
        <f t="shared" ref="F2121:F2184" si="304">IFERROR(IF($A$2&lt;N2121,VALUE(MID(O2121,1,LEN(O2121)-3)),""),"")</f>
        <v>9.1</v>
      </c>
      <c r="G2121" s="1" t="str">
        <f t="shared" si="300"/>
        <v>110134BELLCOS - BODEGA BELLCOS</v>
      </c>
      <c r="H2121" s="1">
        <f t="shared" si="301"/>
        <v>0</v>
      </c>
      <c r="I2121" s="1" t="str">
        <f t="shared" ref="I2121:I2184" si="305">IFERROR(VALUE(MID(K2121,4,6)),".")</f>
        <v>.</v>
      </c>
      <c r="M2121" s="1" t="s">
        <v>1100</v>
      </c>
      <c r="N2121" s="5">
        <v>42824</v>
      </c>
      <c r="O2121" s="1" t="s">
        <v>1101</v>
      </c>
    </row>
    <row r="2122" spans="1:15" ht="11.25" customHeight="1" x14ac:dyDescent="0.2">
      <c r="A2122" s="10" t="str">
        <f t="shared" si="297"/>
        <v>BELLCOS - BODEGA BELLCOS</v>
      </c>
      <c r="B2122" s="10">
        <f t="shared" si="298"/>
        <v>110134</v>
      </c>
      <c r="C2122" s="10" t="str">
        <f t="shared" si="299"/>
        <v>MICROCARE PHDG</v>
      </c>
      <c r="D2122" s="10" t="str">
        <f t="shared" si="302"/>
        <v>10181622010-01</v>
      </c>
      <c r="E2122" s="13" t="str">
        <f t="shared" si="303"/>
        <v>30/10/2018</v>
      </c>
      <c r="F2122" s="10">
        <f t="shared" si="304"/>
        <v>75</v>
      </c>
      <c r="G2122" s="1" t="str">
        <f t="shared" si="300"/>
        <v>110134BELLCOS - BODEGA BELLCOS</v>
      </c>
      <c r="H2122" s="1">
        <f t="shared" si="301"/>
        <v>0</v>
      </c>
      <c r="I2122" s="1" t="str">
        <f t="shared" si="305"/>
        <v>.</v>
      </c>
      <c r="M2122" s="1" t="s">
        <v>1102</v>
      </c>
      <c r="N2122" s="5">
        <v>43403</v>
      </c>
      <c r="O2122" s="1" t="s">
        <v>1103</v>
      </c>
    </row>
    <row r="2123" spans="1:15" ht="11.25" customHeight="1" x14ac:dyDescent="0.2">
      <c r="A2123" s="10" t="str">
        <f t="shared" si="297"/>
        <v>BELLCOS - BODEGA BELLCOS</v>
      </c>
      <c r="B2123" s="10">
        <f t="shared" si="298"/>
        <v>110135</v>
      </c>
      <c r="C2123" s="10" t="str">
        <f t="shared" si="299"/>
        <v>CELLULOSA GUM</v>
      </c>
      <c r="D2123" s="10">
        <f t="shared" si="302"/>
        <v>0</v>
      </c>
      <c r="E2123" s="13" t="str">
        <f t="shared" si="303"/>
        <v>0</v>
      </c>
      <c r="F2123" s="10" t="str">
        <f t="shared" si="304"/>
        <v/>
      </c>
      <c r="G2123" s="1" t="str">
        <f t="shared" si="300"/>
        <v>110135BELLCOS - BODEGA BELLCOS</v>
      </c>
      <c r="H2123" s="1">
        <f t="shared" si="301"/>
        <v>0</v>
      </c>
      <c r="I2123" s="1">
        <f t="shared" si="305"/>
        <v>110135</v>
      </c>
      <c r="K2123" s="1" t="s">
        <v>1104</v>
      </c>
      <c r="N2123" s="5"/>
    </row>
    <row r="2124" spans="1:15" ht="11.25" customHeight="1" x14ac:dyDescent="0.2">
      <c r="A2124" s="10" t="str">
        <f t="shared" si="297"/>
        <v>BELLCOS - BODEGA BELLCOS</v>
      </c>
      <c r="B2124" s="10">
        <f t="shared" si="298"/>
        <v>110135</v>
      </c>
      <c r="C2124" s="10" t="str">
        <f t="shared" si="299"/>
        <v>CELLULOSA GUM</v>
      </c>
      <c r="D2124" s="10">
        <f t="shared" si="302"/>
        <v>0</v>
      </c>
      <c r="E2124" s="13" t="str">
        <f t="shared" si="303"/>
        <v>0</v>
      </c>
      <c r="F2124" s="10" t="str">
        <f t="shared" si="304"/>
        <v/>
      </c>
      <c r="G2124" s="1" t="str">
        <f t="shared" si="300"/>
        <v>110135BELLCOS - BODEGA BELLCOS</v>
      </c>
      <c r="H2124" s="1" t="str">
        <f t="shared" si="301"/>
        <v>BELLCOS - BODEGA BELLCOS</v>
      </c>
      <c r="I2124" s="1" t="str">
        <f t="shared" si="305"/>
        <v>.</v>
      </c>
      <c r="L2124" s="1" t="s">
        <v>178</v>
      </c>
      <c r="N2124" s="5"/>
    </row>
    <row r="2125" spans="1:15" ht="11.25" customHeight="1" x14ac:dyDescent="0.2">
      <c r="A2125" s="10" t="str">
        <f t="shared" si="297"/>
        <v>BELLCOS - BODEGA BELLCOS</v>
      </c>
      <c r="B2125" s="10">
        <f t="shared" si="298"/>
        <v>110135</v>
      </c>
      <c r="C2125" s="10" t="str">
        <f t="shared" si="299"/>
        <v>CELLULOSA GUM</v>
      </c>
      <c r="D2125" s="10" t="str">
        <f t="shared" si="302"/>
        <v>04171419389-01</v>
      </c>
      <c r="E2125" s="13" t="str">
        <f t="shared" si="303"/>
        <v>30/4/2017</v>
      </c>
      <c r="F2125" s="10">
        <f t="shared" si="304"/>
        <v>11.8</v>
      </c>
      <c r="G2125" s="1" t="str">
        <f t="shared" si="300"/>
        <v>110135BELLCOS - BODEGA BELLCOS</v>
      </c>
      <c r="H2125" s="1">
        <f t="shared" si="301"/>
        <v>0</v>
      </c>
      <c r="I2125" s="1" t="str">
        <f t="shared" si="305"/>
        <v>.</v>
      </c>
      <c r="M2125" s="1" t="s">
        <v>1105</v>
      </c>
      <c r="N2125" s="5">
        <v>42855</v>
      </c>
      <c r="O2125" s="1" t="s">
        <v>1106</v>
      </c>
    </row>
    <row r="2126" spans="1:15" ht="11.25" customHeight="1" x14ac:dyDescent="0.2">
      <c r="A2126" s="10" t="str">
        <f t="shared" si="297"/>
        <v>BELLCOS - BODEGA BELLCOS</v>
      </c>
      <c r="B2126" s="10">
        <f t="shared" si="298"/>
        <v>110136</v>
      </c>
      <c r="C2126" s="10" t="str">
        <f t="shared" si="299"/>
        <v>GRAPEFRUIT</v>
      </c>
      <c r="D2126" s="10">
        <f t="shared" si="302"/>
        <v>0</v>
      </c>
      <c r="E2126" s="13" t="str">
        <f t="shared" si="303"/>
        <v>0</v>
      </c>
      <c r="F2126" s="10" t="str">
        <f t="shared" si="304"/>
        <v/>
      </c>
      <c r="G2126" s="1" t="str">
        <f t="shared" si="300"/>
        <v>110136BELLCOS - BODEGA BELLCOS</v>
      </c>
      <c r="H2126" s="1">
        <f t="shared" si="301"/>
        <v>0</v>
      </c>
      <c r="I2126" s="1">
        <f t="shared" si="305"/>
        <v>110136</v>
      </c>
      <c r="K2126" s="1" t="s">
        <v>1107</v>
      </c>
      <c r="N2126" s="5"/>
    </row>
    <row r="2127" spans="1:15" ht="11.25" customHeight="1" x14ac:dyDescent="0.2">
      <c r="A2127" s="10" t="str">
        <f t="shared" si="297"/>
        <v>BELLCOS - BODEGA BELLCOS</v>
      </c>
      <c r="B2127" s="10">
        <f t="shared" si="298"/>
        <v>110136</v>
      </c>
      <c r="C2127" s="10" t="str">
        <f t="shared" si="299"/>
        <v>GRAPEFRUIT</v>
      </c>
      <c r="D2127" s="10">
        <f t="shared" si="302"/>
        <v>0</v>
      </c>
      <c r="E2127" s="13" t="str">
        <f t="shared" si="303"/>
        <v>0</v>
      </c>
      <c r="F2127" s="10" t="str">
        <f t="shared" si="304"/>
        <v/>
      </c>
      <c r="G2127" s="1" t="str">
        <f t="shared" si="300"/>
        <v>110136BELLCOS - BODEGA BELLCOS</v>
      </c>
      <c r="H2127" s="1" t="str">
        <f t="shared" si="301"/>
        <v>BELLCOS - BODEGA BELLCOS</v>
      </c>
      <c r="I2127" s="1" t="str">
        <f t="shared" si="305"/>
        <v>.</v>
      </c>
      <c r="L2127" s="1" t="s">
        <v>178</v>
      </c>
      <c r="N2127" s="5"/>
    </row>
    <row r="2128" spans="1:15" ht="11.25" customHeight="1" x14ac:dyDescent="0.2">
      <c r="A2128" s="10" t="str">
        <f t="shared" si="297"/>
        <v>BELLCOS - BODEGA BELLCOS</v>
      </c>
      <c r="B2128" s="10">
        <f t="shared" si="298"/>
        <v>110136</v>
      </c>
      <c r="C2128" s="10" t="str">
        <f t="shared" si="299"/>
        <v>GRAPEFRUIT</v>
      </c>
      <c r="D2128" s="10" t="str">
        <f t="shared" si="302"/>
        <v>04181620587-01</v>
      </c>
      <c r="E2128" s="13" t="str">
        <f t="shared" si="303"/>
        <v>30/4/2018</v>
      </c>
      <c r="F2128" s="10">
        <f t="shared" si="304"/>
        <v>1.9</v>
      </c>
      <c r="G2128" s="1" t="str">
        <f t="shared" si="300"/>
        <v>110136BELLCOS - BODEGA BELLCOS</v>
      </c>
      <c r="H2128" s="1">
        <f t="shared" si="301"/>
        <v>0</v>
      </c>
      <c r="I2128" s="1" t="str">
        <f t="shared" si="305"/>
        <v>.</v>
      </c>
      <c r="M2128" s="1" t="s">
        <v>1108</v>
      </c>
      <c r="N2128" s="5">
        <v>43220</v>
      </c>
      <c r="O2128" s="1" t="s">
        <v>1109</v>
      </c>
    </row>
    <row r="2129" spans="1:15" ht="11.25" customHeight="1" x14ac:dyDescent="0.2">
      <c r="A2129" s="10" t="str">
        <f t="shared" si="297"/>
        <v>BELLCOS - BODEGA BELLCOS</v>
      </c>
      <c r="B2129" s="10">
        <f t="shared" si="298"/>
        <v>110136</v>
      </c>
      <c r="C2129" s="10" t="str">
        <f t="shared" si="299"/>
        <v>GRAPEFRUIT</v>
      </c>
      <c r="D2129" s="10" t="str">
        <f t="shared" si="302"/>
        <v>10171519432-01</v>
      </c>
      <c r="E2129" s="13" t="str">
        <f t="shared" si="303"/>
        <v>30/10/2017</v>
      </c>
      <c r="F2129" s="10">
        <f t="shared" si="304"/>
        <v>0.11</v>
      </c>
      <c r="G2129" s="1" t="str">
        <f t="shared" si="300"/>
        <v>110136BELLCOS - BODEGA BELLCOS</v>
      </c>
      <c r="H2129" s="1">
        <f t="shared" si="301"/>
        <v>0</v>
      </c>
      <c r="I2129" s="1" t="str">
        <f t="shared" si="305"/>
        <v>.</v>
      </c>
      <c r="M2129" s="1" t="s">
        <v>1110</v>
      </c>
      <c r="N2129" s="5">
        <v>43038</v>
      </c>
      <c r="O2129" s="1" t="s">
        <v>1111</v>
      </c>
    </row>
    <row r="2130" spans="1:15" ht="11.25" customHeight="1" x14ac:dyDescent="0.2">
      <c r="A2130" s="10" t="str">
        <f t="shared" si="297"/>
        <v>BELLCOS - BODEGA BELLCOS</v>
      </c>
      <c r="B2130" s="10">
        <f t="shared" si="298"/>
        <v>110137</v>
      </c>
      <c r="C2130" s="10" t="str">
        <f t="shared" si="299"/>
        <v>EMULIUM 22</v>
      </c>
      <c r="D2130" s="10">
        <f t="shared" si="302"/>
        <v>0</v>
      </c>
      <c r="E2130" s="13" t="str">
        <f t="shared" si="303"/>
        <v>0</v>
      </c>
      <c r="F2130" s="10" t="str">
        <f t="shared" si="304"/>
        <v/>
      </c>
      <c r="G2130" s="1" t="str">
        <f t="shared" si="300"/>
        <v>110137BELLCOS - BODEGA BELLCOS</v>
      </c>
      <c r="H2130" s="1">
        <f t="shared" si="301"/>
        <v>0</v>
      </c>
      <c r="I2130" s="1">
        <f t="shared" si="305"/>
        <v>110137</v>
      </c>
      <c r="K2130" s="1" t="s">
        <v>1112</v>
      </c>
      <c r="N2130" s="5"/>
    </row>
    <row r="2131" spans="1:15" ht="11.25" customHeight="1" x14ac:dyDescent="0.2">
      <c r="A2131" s="10" t="str">
        <f t="shared" si="297"/>
        <v>BELLCOS - BODEGA BELLCOS</v>
      </c>
      <c r="B2131" s="10">
        <f t="shared" si="298"/>
        <v>110137</v>
      </c>
      <c r="C2131" s="10" t="str">
        <f t="shared" si="299"/>
        <v>EMULIUM 22</v>
      </c>
      <c r="D2131" s="10">
        <f t="shared" si="302"/>
        <v>0</v>
      </c>
      <c r="E2131" s="13" t="str">
        <f t="shared" si="303"/>
        <v>0</v>
      </c>
      <c r="F2131" s="10" t="str">
        <f t="shared" si="304"/>
        <v/>
      </c>
      <c r="G2131" s="1" t="str">
        <f t="shared" si="300"/>
        <v>110137BELLCOS - BODEGA BELLCOS</v>
      </c>
      <c r="H2131" s="1" t="str">
        <f t="shared" si="301"/>
        <v>BELLCOS - BODEGA BELLCOS</v>
      </c>
      <c r="I2131" s="1" t="str">
        <f t="shared" si="305"/>
        <v>.</v>
      </c>
      <c r="L2131" s="1" t="s">
        <v>178</v>
      </c>
      <c r="N2131" s="5"/>
    </row>
    <row r="2132" spans="1:15" ht="11.25" customHeight="1" x14ac:dyDescent="0.2">
      <c r="A2132" s="10" t="str">
        <f t="shared" si="297"/>
        <v>BELLCOS - BODEGA BELLCOS</v>
      </c>
      <c r="B2132" s="10">
        <f t="shared" si="298"/>
        <v>110137</v>
      </c>
      <c r="C2132" s="10" t="str">
        <f t="shared" si="299"/>
        <v>EMULIUM 22</v>
      </c>
      <c r="D2132" s="10" t="str">
        <f t="shared" si="302"/>
        <v>03191620761-01</v>
      </c>
      <c r="E2132" s="13" t="str">
        <f t="shared" si="303"/>
        <v>30/3/2019</v>
      </c>
      <c r="F2132" s="10">
        <f t="shared" si="304"/>
        <v>25</v>
      </c>
      <c r="G2132" s="1" t="str">
        <f t="shared" si="300"/>
        <v>110137BELLCOS - BODEGA BELLCOS</v>
      </c>
      <c r="H2132" s="1">
        <f t="shared" si="301"/>
        <v>0</v>
      </c>
      <c r="I2132" s="1" t="str">
        <f t="shared" si="305"/>
        <v>.</v>
      </c>
      <c r="M2132" s="1" t="s">
        <v>1113</v>
      </c>
      <c r="N2132" s="5">
        <v>43554</v>
      </c>
      <c r="O2132" s="1" t="s">
        <v>536</v>
      </c>
    </row>
    <row r="2133" spans="1:15" ht="11.25" customHeight="1" x14ac:dyDescent="0.2">
      <c r="A2133" s="10" t="str">
        <f t="shared" si="297"/>
        <v>BELLCOS - BODEGA BELLCOS</v>
      </c>
      <c r="B2133" s="10">
        <f t="shared" si="298"/>
        <v>110138</v>
      </c>
      <c r="C2133" s="10" t="str">
        <f t="shared" si="299"/>
        <v>PHOTONYL LS 2633</v>
      </c>
      <c r="D2133" s="10">
        <f t="shared" si="302"/>
        <v>0</v>
      </c>
      <c r="E2133" s="13" t="str">
        <f t="shared" si="303"/>
        <v>0</v>
      </c>
      <c r="F2133" s="10" t="str">
        <f t="shared" si="304"/>
        <v/>
      </c>
      <c r="G2133" s="1" t="str">
        <f t="shared" si="300"/>
        <v>110138BELLCOS - BODEGA BELLCOS</v>
      </c>
      <c r="H2133" s="1">
        <f t="shared" si="301"/>
        <v>0</v>
      </c>
      <c r="I2133" s="1">
        <f t="shared" si="305"/>
        <v>110138</v>
      </c>
      <c r="K2133" s="1" t="s">
        <v>1114</v>
      </c>
      <c r="N2133" s="5"/>
    </row>
    <row r="2134" spans="1:15" ht="11.25" customHeight="1" x14ac:dyDescent="0.2">
      <c r="A2134" s="10" t="str">
        <f t="shared" si="297"/>
        <v>BELLCOS - BODEGA BELLCOS</v>
      </c>
      <c r="B2134" s="10">
        <f t="shared" si="298"/>
        <v>110138</v>
      </c>
      <c r="C2134" s="10" t="str">
        <f t="shared" si="299"/>
        <v>PHOTONYL LS 2633</v>
      </c>
      <c r="D2134" s="10">
        <f t="shared" si="302"/>
        <v>0</v>
      </c>
      <c r="E2134" s="13" t="str">
        <f t="shared" si="303"/>
        <v>0</v>
      </c>
      <c r="F2134" s="10" t="str">
        <f t="shared" si="304"/>
        <v/>
      </c>
      <c r="G2134" s="1" t="str">
        <f t="shared" si="300"/>
        <v>110138BELLCOS - BODEGA BELLCOS</v>
      </c>
      <c r="H2134" s="1" t="str">
        <f t="shared" si="301"/>
        <v>BELLCOS - BODEGA BELLCOS</v>
      </c>
      <c r="I2134" s="1" t="str">
        <f t="shared" si="305"/>
        <v>.</v>
      </c>
      <c r="L2134" s="1" t="s">
        <v>178</v>
      </c>
      <c r="N2134" s="5"/>
    </row>
    <row r="2135" spans="1:15" ht="11.25" customHeight="1" x14ac:dyDescent="0.2">
      <c r="A2135" s="10" t="str">
        <f t="shared" si="297"/>
        <v>BELLCOS - BODEGA BELLCOS</v>
      </c>
      <c r="B2135" s="10">
        <f t="shared" si="298"/>
        <v>110138</v>
      </c>
      <c r="C2135" s="10" t="str">
        <f t="shared" si="299"/>
        <v>PHOTONYL LS 2633</v>
      </c>
      <c r="D2135" s="10" t="str">
        <f t="shared" si="302"/>
        <v>03191620455-01</v>
      </c>
      <c r="E2135" s="13" t="str">
        <f t="shared" si="303"/>
        <v>30/3/2019</v>
      </c>
      <c r="F2135" s="10">
        <f t="shared" si="304"/>
        <v>10</v>
      </c>
      <c r="G2135" s="1" t="str">
        <f t="shared" si="300"/>
        <v>110138BELLCOS - BODEGA BELLCOS</v>
      </c>
      <c r="H2135" s="1">
        <f t="shared" si="301"/>
        <v>0</v>
      </c>
      <c r="I2135" s="1" t="str">
        <f t="shared" si="305"/>
        <v>.</v>
      </c>
      <c r="M2135" s="1" t="s">
        <v>1115</v>
      </c>
      <c r="N2135" s="5">
        <v>43554</v>
      </c>
      <c r="O2135" s="1" t="s">
        <v>643</v>
      </c>
    </row>
    <row r="2136" spans="1:15" ht="11.25" customHeight="1" x14ac:dyDescent="0.2">
      <c r="A2136" s="10" t="str">
        <f t="shared" si="297"/>
        <v>BELLCOS - BODEGA BELLCOS</v>
      </c>
      <c r="B2136" s="10">
        <f t="shared" si="298"/>
        <v>110139</v>
      </c>
      <c r="C2136" s="10" t="str">
        <f t="shared" si="299"/>
        <v>CETIOL SN</v>
      </c>
      <c r="D2136" s="10">
        <f t="shared" si="302"/>
        <v>0</v>
      </c>
      <c r="E2136" s="13" t="str">
        <f t="shared" si="303"/>
        <v>0</v>
      </c>
      <c r="F2136" s="10" t="str">
        <f t="shared" si="304"/>
        <v/>
      </c>
      <c r="G2136" s="1" t="str">
        <f t="shared" si="300"/>
        <v>110139BELLCOS - BODEGA BELLCOS</v>
      </c>
      <c r="H2136" s="1">
        <f t="shared" si="301"/>
        <v>0</v>
      </c>
      <c r="I2136" s="1">
        <f t="shared" si="305"/>
        <v>110139</v>
      </c>
      <c r="K2136" s="1" t="s">
        <v>1116</v>
      </c>
      <c r="N2136" s="5"/>
    </row>
    <row r="2137" spans="1:15" ht="11.25" customHeight="1" x14ac:dyDescent="0.2">
      <c r="A2137" s="10" t="str">
        <f t="shared" si="297"/>
        <v>BELLCOS - BODEGA BELLCOS</v>
      </c>
      <c r="B2137" s="10">
        <f t="shared" si="298"/>
        <v>110139</v>
      </c>
      <c r="C2137" s="10" t="str">
        <f t="shared" si="299"/>
        <v>CETIOL SN</v>
      </c>
      <c r="D2137" s="10">
        <f t="shared" si="302"/>
        <v>0</v>
      </c>
      <c r="E2137" s="13" t="str">
        <f t="shared" si="303"/>
        <v>0</v>
      </c>
      <c r="F2137" s="10" t="str">
        <f t="shared" si="304"/>
        <v/>
      </c>
      <c r="G2137" s="1" t="str">
        <f t="shared" si="300"/>
        <v>110139BELLCOS - BODEGA BELLCOS</v>
      </c>
      <c r="H2137" s="1" t="str">
        <f t="shared" si="301"/>
        <v>BELLCOS - BODEGA BELLCOS</v>
      </c>
      <c r="I2137" s="1" t="str">
        <f t="shared" si="305"/>
        <v>.</v>
      </c>
      <c r="L2137" s="1" t="s">
        <v>178</v>
      </c>
      <c r="N2137" s="5"/>
    </row>
    <row r="2138" spans="1:15" ht="11.25" customHeight="1" x14ac:dyDescent="0.2">
      <c r="A2138" s="10" t="str">
        <f t="shared" si="297"/>
        <v>BELLCOS - BODEGA BELLCOS</v>
      </c>
      <c r="B2138" s="10">
        <f t="shared" si="298"/>
        <v>110139</v>
      </c>
      <c r="C2138" s="10" t="str">
        <f t="shared" si="299"/>
        <v>CETIOL SN</v>
      </c>
      <c r="D2138" s="10" t="str">
        <f t="shared" si="302"/>
        <v>05181620798-01</v>
      </c>
      <c r="E2138" s="13" t="str">
        <f t="shared" si="303"/>
        <v>30/5/2018</v>
      </c>
      <c r="F2138" s="10">
        <f t="shared" si="304"/>
        <v>175.8</v>
      </c>
      <c r="G2138" s="1" t="str">
        <f t="shared" si="300"/>
        <v>110139BELLCOS - BODEGA BELLCOS</v>
      </c>
      <c r="H2138" s="1">
        <f t="shared" si="301"/>
        <v>0</v>
      </c>
      <c r="I2138" s="1" t="str">
        <f t="shared" si="305"/>
        <v>.</v>
      </c>
      <c r="M2138" s="1" t="s">
        <v>1117</v>
      </c>
      <c r="N2138" s="5">
        <v>43250</v>
      </c>
      <c r="O2138" s="1" t="s">
        <v>1118</v>
      </c>
    </row>
    <row r="2139" spans="1:15" ht="11.25" customHeight="1" x14ac:dyDescent="0.2">
      <c r="A2139" s="10" t="str">
        <f t="shared" si="297"/>
        <v>BELLCOS - BODEGA BELLCOS</v>
      </c>
      <c r="B2139" s="10">
        <f t="shared" si="298"/>
        <v>110140</v>
      </c>
      <c r="C2139" s="10" t="str">
        <f t="shared" si="299"/>
        <v>LIPOSHIELD HEV MELANIN</v>
      </c>
      <c r="D2139" s="10">
        <f t="shared" si="302"/>
        <v>0</v>
      </c>
      <c r="E2139" s="13" t="str">
        <f t="shared" si="303"/>
        <v>0</v>
      </c>
      <c r="F2139" s="10" t="str">
        <f t="shared" si="304"/>
        <v/>
      </c>
      <c r="G2139" s="1" t="str">
        <f t="shared" si="300"/>
        <v>110140BELLCOS - BODEGA BELLCOS</v>
      </c>
      <c r="H2139" s="1">
        <f t="shared" si="301"/>
        <v>0</v>
      </c>
      <c r="I2139" s="1">
        <f t="shared" si="305"/>
        <v>110140</v>
      </c>
      <c r="K2139" s="1" t="s">
        <v>1119</v>
      </c>
      <c r="N2139" s="5"/>
    </row>
    <row r="2140" spans="1:15" ht="11.25" customHeight="1" x14ac:dyDescent="0.2">
      <c r="A2140" s="10" t="str">
        <f t="shared" si="297"/>
        <v>BELLCOS - BODEGA BELLCOS</v>
      </c>
      <c r="B2140" s="10">
        <f t="shared" si="298"/>
        <v>110140</v>
      </c>
      <c r="C2140" s="10" t="str">
        <f t="shared" si="299"/>
        <v>LIPOSHIELD HEV MELANIN</v>
      </c>
      <c r="D2140" s="10">
        <f t="shared" si="302"/>
        <v>0</v>
      </c>
      <c r="E2140" s="13" t="str">
        <f t="shared" si="303"/>
        <v>0</v>
      </c>
      <c r="F2140" s="10" t="str">
        <f t="shared" si="304"/>
        <v/>
      </c>
      <c r="G2140" s="1" t="str">
        <f t="shared" si="300"/>
        <v>110140BELLCOS - BODEGA BELLCOS</v>
      </c>
      <c r="H2140" s="1" t="str">
        <f t="shared" si="301"/>
        <v>BELLCOS - BODEGA BELLCOS</v>
      </c>
      <c r="I2140" s="1" t="str">
        <f t="shared" si="305"/>
        <v>.</v>
      </c>
      <c r="L2140" s="1" t="s">
        <v>178</v>
      </c>
      <c r="N2140" s="5"/>
    </row>
    <row r="2141" spans="1:15" ht="11.25" customHeight="1" x14ac:dyDescent="0.2">
      <c r="A2141" s="10" t="str">
        <f t="shared" si="297"/>
        <v>BELLCOS - BODEGA BELLCOS</v>
      </c>
      <c r="B2141" s="10">
        <f t="shared" si="298"/>
        <v>110140</v>
      </c>
      <c r="C2141" s="10" t="str">
        <f t="shared" si="299"/>
        <v>LIPOSHIELD HEV MELANIN</v>
      </c>
      <c r="D2141" s="10" t="str">
        <f t="shared" si="302"/>
        <v>02191620650-01</v>
      </c>
      <c r="E2141" s="13" t="str">
        <f t="shared" si="303"/>
        <v>28/2/2019</v>
      </c>
      <c r="F2141" s="10">
        <f t="shared" si="304"/>
        <v>5</v>
      </c>
      <c r="G2141" s="1" t="str">
        <f t="shared" si="300"/>
        <v>110140BELLCOS - BODEGA BELLCOS</v>
      </c>
      <c r="H2141" s="1">
        <f t="shared" si="301"/>
        <v>0</v>
      </c>
      <c r="I2141" s="1" t="str">
        <f t="shared" si="305"/>
        <v>.</v>
      </c>
      <c r="M2141" s="1" t="s">
        <v>1120</v>
      </c>
      <c r="N2141" s="5">
        <v>43524</v>
      </c>
      <c r="O2141" s="1" t="s">
        <v>792</v>
      </c>
    </row>
    <row r="2142" spans="1:15" ht="11.25" customHeight="1" x14ac:dyDescent="0.2">
      <c r="A2142" s="10" t="str">
        <f t="shared" si="297"/>
        <v>BELLCOS - BODEGA BELLCOS</v>
      </c>
      <c r="B2142" s="10">
        <f t="shared" si="298"/>
        <v>110140</v>
      </c>
      <c r="C2142" s="10" t="str">
        <f t="shared" si="299"/>
        <v>LIPOSHIELD HEV MELANIN</v>
      </c>
      <c r="D2142" s="10" t="str">
        <f t="shared" si="302"/>
        <v>11191622138-01</v>
      </c>
      <c r="E2142" s="13" t="str">
        <f t="shared" si="303"/>
        <v>30/11/2019</v>
      </c>
      <c r="F2142" s="10">
        <f t="shared" si="304"/>
        <v>2</v>
      </c>
      <c r="G2142" s="1" t="str">
        <f t="shared" si="300"/>
        <v>110140BELLCOS - BODEGA BELLCOS</v>
      </c>
      <c r="H2142" s="1">
        <f t="shared" si="301"/>
        <v>0</v>
      </c>
      <c r="I2142" s="1" t="str">
        <f t="shared" si="305"/>
        <v>.</v>
      </c>
      <c r="M2142" s="1" t="s">
        <v>1121</v>
      </c>
      <c r="N2142" s="5">
        <v>43799</v>
      </c>
      <c r="O2142" s="1" t="s">
        <v>609</v>
      </c>
    </row>
    <row r="2143" spans="1:15" ht="11.25" customHeight="1" x14ac:dyDescent="0.2">
      <c r="A2143" s="10" t="str">
        <f t="shared" si="297"/>
        <v>BELLCOS - BODEGA BELLCOS</v>
      </c>
      <c r="B2143" s="10">
        <f t="shared" si="298"/>
        <v>110141</v>
      </c>
      <c r="C2143" s="10" t="str">
        <f t="shared" si="299"/>
        <v>AMPHISOL K</v>
      </c>
      <c r="D2143" s="10">
        <f t="shared" si="302"/>
        <v>0</v>
      </c>
      <c r="E2143" s="13" t="str">
        <f t="shared" si="303"/>
        <v>0</v>
      </c>
      <c r="F2143" s="10" t="str">
        <f t="shared" si="304"/>
        <v/>
      </c>
      <c r="G2143" s="1" t="str">
        <f t="shared" si="300"/>
        <v>110141BELLCOS - BODEGA BELLCOS</v>
      </c>
      <c r="H2143" s="1">
        <f t="shared" si="301"/>
        <v>0</v>
      </c>
      <c r="I2143" s="1">
        <f t="shared" si="305"/>
        <v>110141</v>
      </c>
      <c r="K2143" s="1" t="s">
        <v>1122</v>
      </c>
      <c r="N2143" s="5"/>
    </row>
    <row r="2144" spans="1:15" ht="11.25" customHeight="1" x14ac:dyDescent="0.2">
      <c r="A2144" s="10" t="str">
        <f t="shared" si="297"/>
        <v>BELLCOS - BODEGA BELLCOS</v>
      </c>
      <c r="B2144" s="10">
        <f t="shared" si="298"/>
        <v>110141</v>
      </c>
      <c r="C2144" s="10" t="str">
        <f t="shared" si="299"/>
        <v>AMPHISOL K</v>
      </c>
      <c r="D2144" s="10">
        <f t="shared" si="302"/>
        <v>0</v>
      </c>
      <c r="E2144" s="13" t="str">
        <f t="shared" si="303"/>
        <v>0</v>
      </c>
      <c r="F2144" s="10" t="str">
        <f t="shared" si="304"/>
        <v/>
      </c>
      <c r="G2144" s="1" t="str">
        <f t="shared" si="300"/>
        <v>110141BELLCOS - BODEGA BELLCOS</v>
      </c>
      <c r="H2144" s="1" t="str">
        <f t="shared" si="301"/>
        <v>BELLCOS - BODEGA BELLCOS</v>
      </c>
      <c r="I2144" s="1" t="str">
        <f t="shared" si="305"/>
        <v>.</v>
      </c>
      <c r="L2144" s="1" t="s">
        <v>178</v>
      </c>
      <c r="N2144" s="5"/>
    </row>
    <row r="2145" spans="1:15" ht="11.25" customHeight="1" x14ac:dyDescent="0.2">
      <c r="A2145" s="10" t="str">
        <f t="shared" si="297"/>
        <v>BELLCOS - BODEGA BELLCOS</v>
      </c>
      <c r="B2145" s="10">
        <f t="shared" si="298"/>
        <v>110141</v>
      </c>
      <c r="C2145" s="10" t="str">
        <f t="shared" si="299"/>
        <v>AMPHISOL K</v>
      </c>
      <c r="D2145" s="10" t="str">
        <f t="shared" si="302"/>
        <v>02171519963-01</v>
      </c>
      <c r="E2145" s="13" t="str">
        <f t="shared" si="303"/>
        <v>28/2/2017</v>
      </c>
      <c r="F2145" s="10">
        <f t="shared" si="304"/>
        <v>21.4</v>
      </c>
      <c r="G2145" s="1" t="str">
        <f t="shared" si="300"/>
        <v>110141BELLCOS - BODEGA BELLCOS</v>
      </c>
      <c r="H2145" s="1">
        <f t="shared" si="301"/>
        <v>0</v>
      </c>
      <c r="I2145" s="1" t="str">
        <f t="shared" si="305"/>
        <v>.</v>
      </c>
      <c r="M2145" s="1" t="s">
        <v>1123</v>
      </c>
      <c r="N2145" s="5">
        <v>42794</v>
      </c>
      <c r="O2145" s="1" t="s">
        <v>1124</v>
      </c>
    </row>
    <row r="2146" spans="1:15" ht="11.25" customHeight="1" x14ac:dyDescent="0.2">
      <c r="A2146" s="10" t="str">
        <f t="shared" si="297"/>
        <v>BELLCOS - BODEGA BELLCOS</v>
      </c>
      <c r="B2146" s="10">
        <f t="shared" si="298"/>
        <v>110142</v>
      </c>
      <c r="C2146" s="10" t="str">
        <f t="shared" si="299"/>
        <v>BPD-500W</v>
      </c>
      <c r="D2146" s="10">
        <f t="shared" si="302"/>
        <v>0</v>
      </c>
      <c r="E2146" s="13" t="str">
        <f t="shared" si="303"/>
        <v>0</v>
      </c>
      <c r="F2146" s="10" t="str">
        <f t="shared" si="304"/>
        <v/>
      </c>
      <c r="G2146" s="1" t="str">
        <f t="shared" si="300"/>
        <v>110142BELLCOS - BODEGA BELLCOS</v>
      </c>
      <c r="H2146" s="1">
        <f t="shared" si="301"/>
        <v>0</v>
      </c>
      <c r="I2146" s="1">
        <f t="shared" si="305"/>
        <v>110142</v>
      </c>
      <c r="K2146" s="1" t="s">
        <v>1125</v>
      </c>
      <c r="N2146" s="5"/>
    </row>
    <row r="2147" spans="1:15" ht="11.25" customHeight="1" x14ac:dyDescent="0.2">
      <c r="A2147" s="10" t="str">
        <f t="shared" si="297"/>
        <v>BELLCOS - BODEGA BELLCOS</v>
      </c>
      <c r="B2147" s="10">
        <f t="shared" si="298"/>
        <v>110142</v>
      </c>
      <c r="C2147" s="10" t="str">
        <f t="shared" si="299"/>
        <v>BPD-500W</v>
      </c>
      <c r="D2147" s="10">
        <f t="shared" si="302"/>
        <v>0</v>
      </c>
      <c r="E2147" s="13" t="str">
        <f t="shared" si="303"/>
        <v>0</v>
      </c>
      <c r="F2147" s="10" t="str">
        <f t="shared" si="304"/>
        <v/>
      </c>
      <c r="G2147" s="1" t="str">
        <f t="shared" si="300"/>
        <v>110142BELLCOS - BODEGA BELLCOS</v>
      </c>
      <c r="H2147" s="1" t="str">
        <f t="shared" si="301"/>
        <v>BELLCOS - BODEGA BELLCOS</v>
      </c>
      <c r="I2147" s="1" t="str">
        <f t="shared" si="305"/>
        <v>.</v>
      </c>
      <c r="L2147" s="1" t="s">
        <v>178</v>
      </c>
      <c r="N2147" s="5"/>
    </row>
    <row r="2148" spans="1:15" ht="11.25" customHeight="1" x14ac:dyDescent="0.2">
      <c r="A2148" s="10" t="str">
        <f t="shared" si="297"/>
        <v>BELLCOS - BODEGA BELLCOS</v>
      </c>
      <c r="B2148" s="10">
        <f t="shared" si="298"/>
        <v>110142</v>
      </c>
      <c r="C2148" s="10" t="str">
        <f t="shared" si="299"/>
        <v>BPD-500W</v>
      </c>
      <c r="D2148" s="10" t="str">
        <f t="shared" si="302"/>
        <v>03211620505-01</v>
      </c>
      <c r="E2148" s="13" t="str">
        <f t="shared" si="303"/>
        <v>30/3/2021</v>
      </c>
      <c r="F2148" s="10">
        <f t="shared" si="304"/>
        <v>25</v>
      </c>
      <c r="G2148" s="1" t="str">
        <f t="shared" si="300"/>
        <v>110142BELLCOS - BODEGA BELLCOS</v>
      </c>
      <c r="H2148" s="1">
        <f t="shared" si="301"/>
        <v>0</v>
      </c>
      <c r="I2148" s="1" t="str">
        <f t="shared" si="305"/>
        <v>.</v>
      </c>
      <c r="M2148" s="1" t="s">
        <v>1126</v>
      </c>
      <c r="N2148" s="5">
        <v>44285</v>
      </c>
      <c r="O2148" s="1" t="s">
        <v>536</v>
      </c>
    </row>
    <row r="2149" spans="1:15" ht="11.25" customHeight="1" x14ac:dyDescent="0.2">
      <c r="A2149" s="10" t="str">
        <f t="shared" si="297"/>
        <v>BELLCOS - BODEGA BELLCOS</v>
      </c>
      <c r="B2149" s="10">
        <f t="shared" si="298"/>
        <v>110143</v>
      </c>
      <c r="C2149" s="10" t="str">
        <f t="shared" si="299"/>
        <v>AGUA DESMINERALIZADA</v>
      </c>
      <c r="D2149" s="10">
        <f t="shared" si="302"/>
        <v>0</v>
      </c>
      <c r="E2149" s="13" t="str">
        <f t="shared" si="303"/>
        <v>0</v>
      </c>
      <c r="F2149" s="10" t="str">
        <f t="shared" si="304"/>
        <v/>
      </c>
      <c r="G2149" s="1" t="str">
        <f t="shared" si="300"/>
        <v>110143BELLCOS - BODEGA BELLCOS</v>
      </c>
      <c r="H2149" s="1">
        <f t="shared" si="301"/>
        <v>0</v>
      </c>
      <c r="I2149" s="1">
        <f t="shared" si="305"/>
        <v>110143</v>
      </c>
      <c r="K2149" s="1" t="s">
        <v>1127</v>
      </c>
      <c r="N2149" s="5"/>
    </row>
    <row r="2150" spans="1:15" ht="11.25" customHeight="1" x14ac:dyDescent="0.2">
      <c r="A2150" s="10" t="str">
        <f t="shared" si="297"/>
        <v>BELLCOS - BODEGA BELLCOS</v>
      </c>
      <c r="B2150" s="10">
        <f t="shared" si="298"/>
        <v>110143</v>
      </c>
      <c r="C2150" s="10" t="str">
        <f t="shared" si="299"/>
        <v>AGUA DESMINERALIZADA</v>
      </c>
      <c r="D2150" s="10">
        <f t="shared" si="302"/>
        <v>0</v>
      </c>
      <c r="E2150" s="13" t="str">
        <f t="shared" si="303"/>
        <v>0</v>
      </c>
      <c r="F2150" s="10" t="str">
        <f t="shared" si="304"/>
        <v/>
      </c>
      <c r="G2150" s="1" t="str">
        <f t="shared" si="300"/>
        <v>110143BELLCOS - BODEGA BELLCOS</v>
      </c>
      <c r="H2150" s="1" t="str">
        <f t="shared" si="301"/>
        <v>BELLCOS - BODEGA BELLCOS</v>
      </c>
      <c r="I2150" s="1" t="str">
        <f t="shared" si="305"/>
        <v>.</v>
      </c>
      <c r="L2150" s="1" t="s">
        <v>178</v>
      </c>
      <c r="N2150" s="5"/>
    </row>
    <row r="2151" spans="1:15" ht="11.25" customHeight="1" x14ac:dyDescent="0.2">
      <c r="A2151" s="10" t="str">
        <f t="shared" si="297"/>
        <v>BELLCOS - BODEGA BELLCOS</v>
      </c>
      <c r="B2151" s="10">
        <f t="shared" si="298"/>
        <v>110143</v>
      </c>
      <c r="C2151" s="10" t="str">
        <f t="shared" si="299"/>
        <v>AGUA DESMINERALIZADA</v>
      </c>
      <c r="D2151" s="10">
        <f t="shared" si="302"/>
        <v>111111</v>
      </c>
      <c r="E2151" s="13" t="str">
        <f t="shared" si="303"/>
        <v>12/12/2050</v>
      </c>
      <c r="F2151" s="10">
        <f t="shared" si="304"/>
        <v>199062.48295999999</v>
      </c>
      <c r="G2151" s="1" t="str">
        <f t="shared" si="300"/>
        <v>110143BELLCOS - BODEGA BELLCOS</v>
      </c>
      <c r="H2151" s="1">
        <f t="shared" si="301"/>
        <v>0</v>
      </c>
      <c r="I2151" s="1" t="str">
        <f t="shared" si="305"/>
        <v>.</v>
      </c>
      <c r="M2151" s="1">
        <v>111111</v>
      </c>
      <c r="N2151" s="5">
        <v>55134</v>
      </c>
      <c r="O2151" s="1" t="s">
        <v>1128</v>
      </c>
    </row>
    <row r="2152" spans="1:15" ht="11.25" customHeight="1" x14ac:dyDescent="0.2">
      <c r="A2152" s="10" t="str">
        <f t="shared" si="297"/>
        <v>DUKAY - BODEGA DUKAY</v>
      </c>
      <c r="B2152" s="10">
        <f t="shared" si="298"/>
        <v>110143</v>
      </c>
      <c r="C2152" s="10" t="str">
        <f t="shared" si="299"/>
        <v>AGUA DESMINERALIZADA</v>
      </c>
      <c r="D2152" s="10">
        <f t="shared" si="302"/>
        <v>0</v>
      </c>
      <c r="E2152" s="13" t="str">
        <f t="shared" si="303"/>
        <v>0</v>
      </c>
      <c r="F2152" s="10" t="str">
        <f t="shared" si="304"/>
        <v/>
      </c>
      <c r="G2152" s="1" t="str">
        <f t="shared" si="300"/>
        <v>110143DUKAY - BODEGA DUKAY</v>
      </c>
      <c r="H2152" s="1" t="str">
        <f t="shared" si="301"/>
        <v>DUKAY - BODEGA DUKAY</v>
      </c>
      <c r="I2152" s="1" t="str">
        <f t="shared" si="305"/>
        <v>.</v>
      </c>
      <c r="L2152" s="1" t="s">
        <v>361</v>
      </c>
      <c r="N2152" s="5"/>
    </row>
    <row r="2153" spans="1:15" ht="11.25" customHeight="1" x14ac:dyDescent="0.2">
      <c r="A2153" s="10" t="str">
        <f t="shared" si="297"/>
        <v>DUKAY - BODEGA DUKAY</v>
      </c>
      <c r="B2153" s="10">
        <f t="shared" si="298"/>
        <v>110143</v>
      </c>
      <c r="C2153" s="10" t="str">
        <f t="shared" si="299"/>
        <v>AGUA DESMINERALIZADA</v>
      </c>
      <c r="D2153" s="10">
        <f t="shared" si="302"/>
        <v>1111</v>
      </c>
      <c r="E2153" s="13" t="str">
        <f t="shared" si="303"/>
        <v>30/12/2050</v>
      </c>
      <c r="F2153" s="10">
        <f t="shared" si="304"/>
        <v>9992527.80174</v>
      </c>
      <c r="G2153" s="1" t="str">
        <f t="shared" si="300"/>
        <v>110143DUKAY - BODEGA DUKAY</v>
      </c>
      <c r="H2153" s="1">
        <f t="shared" si="301"/>
        <v>0</v>
      </c>
      <c r="I2153" s="1" t="str">
        <f t="shared" si="305"/>
        <v>.</v>
      </c>
      <c r="M2153" s="1">
        <v>1111</v>
      </c>
      <c r="N2153" s="5">
        <v>55152</v>
      </c>
      <c r="O2153" s="1" t="s">
        <v>1129</v>
      </c>
    </row>
    <row r="2154" spans="1:15" ht="11.25" customHeight="1" x14ac:dyDescent="0.2">
      <c r="A2154" s="10" t="str">
        <f t="shared" si="297"/>
        <v>DUKAY - BODEGA DUKAY</v>
      </c>
      <c r="B2154" s="10">
        <f t="shared" si="298"/>
        <v>110144</v>
      </c>
      <c r="C2154" s="10" t="str">
        <f t="shared" si="299"/>
        <v>ULTRASOMES-V</v>
      </c>
      <c r="D2154" s="10">
        <f t="shared" si="302"/>
        <v>0</v>
      </c>
      <c r="E2154" s="13" t="str">
        <f t="shared" si="303"/>
        <v>0</v>
      </c>
      <c r="F2154" s="10" t="str">
        <f t="shared" si="304"/>
        <v/>
      </c>
      <c r="G2154" s="1" t="str">
        <f t="shared" si="300"/>
        <v>110144DUKAY - BODEGA DUKAY</v>
      </c>
      <c r="H2154" s="1">
        <f t="shared" si="301"/>
        <v>0</v>
      </c>
      <c r="I2154" s="1">
        <f t="shared" si="305"/>
        <v>110144</v>
      </c>
      <c r="K2154" s="1" t="s">
        <v>1130</v>
      </c>
      <c r="N2154" s="5"/>
    </row>
    <row r="2155" spans="1:15" ht="11.25" customHeight="1" x14ac:dyDescent="0.2">
      <c r="A2155" s="10" t="str">
        <f t="shared" si="297"/>
        <v>BELLCOS - BODEGA BELLCOS</v>
      </c>
      <c r="B2155" s="10">
        <f t="shared" si="298"/>
        <v>110144</v>
      </c>
      <c r="C2155" s="10" t="str">
        <f t="shared" si="299"/>
        <v>ULTRASOMES-V</v>
      </c>
      <c r="D2155" s="10">
        <f t="shared" si="302"/>
        <v>0</v>
      </c>
      <c r="E2155" s="13" t="str">
        <f t="shared" si="303"/>
        <v>0</v>
      </c>
      <c r="F2155" s="10" t="str">
        <f t="shared" si="304"/>
        <v/>
      </c>
      <c r="G2155" s="1" t="str">
        <f t="shared" si="300"/>
        <v>110144BELLCOS - BODEGA BELLCOS</v>
      </c>
      <c r="H2155" s="1" t="str">
        <f t="shared" si="301"/>
        <v>BELLCOS - BODEGA BELLCOS</v>
      </c>
      <c r="I2155" s="1" t="str">
        <f t="shared" si="305"/>
        <v>.</v>
      </c>
      <c r="L2155" s="1" t="s">
        <v>178</v>
      </c>
      <c r="N2155" s="5"/>
    </row>
    <row r="2156" spans="1:15" ht="11.25" customHeight="1" x14ac:dyDescent="0.2">
      <c r="A2156" s="10" t="str">
        <f t="shared" si="297"/>
        <v>BELLCOS - BODEGA BELLCOS</v>
      </c>
      <c r="B2156" s="10">
        <f t="shared" si="298"/>
        <v>110144</v>
      </c>
      <c r="C2156" s="10" t="str">
        <f t="shared" si="299"/>
        <v>ULTRASOMES-V</v>
      </c>
      <c r="D2156" s="10" t="str">
        <f t="shared" si="302"/>
        <v>05181621435-01</v>
      </c>
      <c r="E2156" s="13" t="str">
        <f t="shared" si="303"/>
        <v>1/5/2018</v>
      </c>
      <c r="F2156" s="10">
        <f t="shared" si="304"/>
        <v>2</v>
      </c>
      <c r="G2156" s="1" t="str">
        <f t="shared" si="300"/>
        <v>110144BELLCOS - BODEGA BELLCOS</v>
      </c>
      <c r="H2156" s="1">
        <f t="shared" si="301"/>
        <v>0</v>
      </c>
      <c r="I2156" s="1" t="str">
        <f t="shared" si="305"/>
        <v>.</v>
      </c>
      <c r="M2156" s="1" t="s">
        <v>1131</v>
      </c>
      <c r="N2156" s="5">
        <v>43221</v>
      </c>
      <c r="O2156" s="1" t="s">
        <v>609</v>
      </c>
    </row>
    <row r="2157" spans="1:15" ht="11.25" customHeight="1" x14ac:dyDescent="0.2">
      <c r="A2157" s="10" t="str">
        <f t="shared" si="297"/>
        <v>BELLCOS - BODEGA BELLCOS</v>
      </c>
      <c r="B2157" s="10">
        <f t="shared" si="298"/>
        <v>110144</v>
      </c>
      <c r="C2157" s="10" t="str">
        <f t="shared" si="299"/>
        <v>ULTRASOMES-V</v>
      </c>
      <c r="D2157" s="10" t="str">
        <f t="shared" si="302"/>
        <v>10171521756-01</v>
      </c>
      <c r="E2157" s="13" t="str">
        <f t="shared" si="303"/>
        <v>1/10/2017</v>
      </c>
      <c r="F2157" s="10">
        <f t="shared" si="304"/>
        <v>1</v>
      </c>
      <c r="G2157" s="1" t="str">
        <f t="shared" si="300"/>
        <v>110144BELLCOS - BODEGA BELLCOS</v>
      </c>
      <c r="H2157" s="1">
        <f t="shared" si="301"/>
        <v>0</v>
      </c>
      <c r="I2157" s="1" t="str">
        <f t="shared" si="305"/>
        <v>.</v>
      </c>
      <c r="M2157" s="1" t="s">
        <v>1132</v>
      </c>
      <c r="N2157" s="5">
        <v>43009</v>
      </c>
      <c r="O2157" s="1" t="s">
        <v>925</v>
      </c>
    </row>
    <row r="2158" spans="1:15" ht="11.25" customHeight="1" x14ac:dyDescent="0.2">
      <c r="A2158" s="10" t="str">
        <f t="shared" si="297"/>
        <v>BELLCOS - BODEGA BELLCOS</v>
      </c>
      <c r="B2158" s="10">
        <f t="shared" si="298"/>
        <v>110145</v>
      </c>
      <c r="C2158" s="10" t="str">
        <f t="shared" si="299"/>
        <v>SOLAVEIL CT W (TI02)</v>
      </c>
      <c r="D2158" s="10">
        <f t="shared" si="302"/>
        <v>0</v>
      </c>
      <c r="E2158" s="13" t="str">
        <f t="shared" si="303"/>
        <v>0</v>
      </c>
      <c r="F2158" s="10" t="str">
        <f t="shared" si="304"/>
        <v/>
      </c>
      <c r="G2158" s="1" t="str">
        <f t="shared" si="300"/>
        <v>110145BELLCOS - BODEGA BELLCOS</v>
      </c>
      <c r="H2158" s="1">
        <f t="shared" si="301"/>
        <v>0</v>
      </c>
      <c r="I2158" s="1">
        <f t="shared" si="305"/>
        <v>110145</v>
      </c>
      <c r="K2158" s="1" t="s">
        <v>1133</v>
      </c>
      <c r="N2158" s="5"/>
    </row>
    <row r="2159" spans="1:15" ht="11.25" customHeight="1" x14ac:dyDescent="0.2">
      <c r="A2159" s="10" t="str">
        <f t="shared" si="297"/>
        <v>BELLCOS - BODEGA BELLCOS</v>
      </c>
      <c r="B2159" s="10">
        <f t="shared" si="298"/>
        <v>110145</v>
      </c>
      <c r="C2159" s="10" t="str">
        <f t="shared" si="299"/>
        <v>SOLAVEIL CT W (TI02)</v>
      </c>
      <c r="D2159" s="10">
        <f t="shared" si="302"/>
        <v>0</v>
      </c>
      <c r="E2159" s="13" t="str">
        <f t="shared" si="303"/>
        <v>0</v>
      </c>
      <c r="F2159" s="10" t="str">
        <f t="shared" si="304"/>
        <v/>
      </c>
      <c r="G2159" s="1" t="str">
        <f t="shared" si="300"/>
        <v>110145BELLCOS - BODEGA BELLCOS</v>
      </c>
      <c r="H2159" s="1" t="str">
        <f t="shared" si="301"/>
        <v>BELLCOS - BODEGA BELLCOS</v>
      </c>
      <c r="I2159" s="1" t="str">
        <f t="shared" si="305"/>
        <v>.</v>
      </c>
      <c r="L2159" s="1" t="s">
        <v>178</v>
      </c>
      <c r="N2159" s="5"/>
    </row>
    <row r="2160" spans="1:15" ht="11.25" customHeight="1" x14ac:dyDescent="0.2">
      <c r="A2160" s="10" t="str">
        <f t="shared" si="297"/>
        <v>BELLCOS - BODEGA BELLCOS</v>
      </c>
      <c r="B2160" s="10">
        <f t="shared" si="298"/>
        <v>110145</v>
      </c>
      <c r="C2160" s="10" t="str">
        <f t="shared" si="299"/>
        <v>SOLAVEIL CT W (TI02)</v>
      </c>
      <c r="D2160" s="10" t="str">
        <f t="shared" si="302"/>
        <v>03221621325-01</v>
      </c>
      <c r="E2160" s="13" t="str">
        <f t="shared" si="303"/>
        <v>1/3/2022</v>
      </c>
      <c r="F2160" s="10">
        <f t="shared" si="304"/>
        <v>25</v>
      </c>
      <c r="G2160" s="1" t="str">
        <f t="shared" si="300"/>
        <v>110145BELLCOS - BODEGA BELLCOS</v>
      </c>
      <c r="H2160" s="1">
        <f t="shared" si="301"/>
        <v>0</v>
      </c>
      <c r="I2160" s="1" t="str">
        <f t="shared" si="305"/>
        <v>.</v>
      </c>
      <c r="M2160" s="1" t="s">
        <v>1134</v>
      </c>
      <c r="N2160" s="5">
        <v>44621</v>
      </c>
      <c r="O2160" s="1" t="s">
        <v>536</v>
      </c>
    </row>
    <row r="2161" spans="1:15" ht="11.25" customHeight="1" x14ac:dyDescent="0.2">
      <c r="A2161" s="10" t="str">
        <f t="shared" si="297"/>
        <v>BELLCOS - BODEGA BELLCOS</v>
      </c>
      <c r="B2161" s="10">
        <f t="shared" si="298"/>
        <v>110145</v>
      </c>
      <c r="C2161" s="10" t="str">
        <f t="shared" si="299"/>
        <v>SOLAVEIL CT W (TI02)</v>
      </c>
      <c r="D2161" s="10" t="str">
        <f t="shared" si="302"/>
        <v>21464-01</v>
      </c>
      <c r="E2161" s="13" t="str">
        <f t="shared" si="303"/>
        <v>1/2/2022</v>
      </c>
      <c r="F2161" s="10">
        <f t="shared" si="304"/>
        <v>25</v>
      </c>
      <c r="G2161" s="1" t="str">
        <f t="shared" si="300"/>
        <v>110145BELLCOS - BODEGA BELLCOS</v>
      </c>
      <c r="H2161" s="1">
        <f t="shared" si="301"/>
        <v>0</v>
      </c>
      <c r="I2161" s="1" t="str">
        <f t="shared" si="305"/>
        <v>.</v>
      </c>
      <c r="M2161" s="1" t="s">
        <v>1135</v>
      </c>
      <c r="N2161" s="5">
        <v>44593</v>
      </c>
      <c r="O2161" s="1" t="s">
        <v>536</v>
      </c>
    </row>
    <row r="2162" spans="1:15" ht="11.25" customHeight="1" x14ac:dyDescent="0.2">
      <c r="A2162" s="10" t="str">
        <f t="shared" si="297"/>
        <v>BELLCOS - BODEGA BELLCOS</v>
      </c>
      <c r="B2162" s="10">
        <f t="shared" si="298"/>
        <v>110146</v>
      </c>
      <c r="C2162" s="10" t="str">
        <f t="shared" si="299"/>
        <v>AMAZING COLOR A-IVORY</v>
      </c>
      <c r="D2162" s="10">
        <f t="shared" si="302"/>
        <v>0</v>
      </c>
      <c r="E2162" s="13" t="str">
        <f t="shared" si="303"/>
        <v>0</v>
      </c>
      <c r="F2162" s="10" t="str">
        <f t="shared" si="304"/>
        <v/>
      </c>
      <c r="G2162" s="1" t="str">
        <f t="shared" si="300"/>
        <v>110146BELLCOS - BODEGA BELLCOS</v>
      </c>
      <c r="H2162" s="1">
        <f t="shared" si="301"/>
        <v>0</v>
      </c>
      <c r="I2162" s="1">
        <f t="shared" si="305"/>
        <v>110146</v>
      </c>
      <c r="K2162" s="1" t="s">
        <v>1136</v>
      </c>
      <c r="N2162" s="5"/>
    </row>
    <row r="2163" spans="1:15" ht="11.25" customHeight="1" x14ac:dyDescent="0.2">
      <c r="A2163" s="10" t="str">
        <f t="shared" si="297"/>
        <v>BELLCOS - BODEGA BELLCOS</v>
      </c>
      <c r="B2163" s="10">
        <f t="shared" si="298"/>
        <v>110146</v>
      </c>
      <c r="C2163" s="10" t="str">
        <f t="shared" si="299"/>
        <v>AMAZING COLOR A-IVORY</v>
      </c>
      <c r="D2163" s="10">
        <f t="shared" si="302"/>
        <v>0</v>
      </c>
      <c r="E2163" s="13" t="str">
        <f t="shared" si="303"/>
        <v>0</v>
      </c>
      <c r="F2163" s="10" t="str">
        <f t="shared" si="304"/>
        <v/>
      </c>
      <c r="G2163" s="1" t="str">
        <f t="shared" si="300"/>
        <v>110146BELLCOS - BODEGA BELLCOS</v>
      </c>
      <c r="H2163" s="1" t="str">
        <f t="shared" si="301"/>
        <v>BELLCOS - BODEGA BELLCOS</v>
      </c>
      <c r="I2163" s="1" t="str">
        <f t="shared" si="305"/>
        <v>.</v>
      </c>
      <c r="L2163" s="1" t="s">
        <v>178</v>
      </c>
      <c r="N2163" s="5"/>
    </row>
    <row r="2164" spans="1:15" ht="11.25" customHeight="1" x14ac:dyDescent="0.2">
      <c r="A2164" s="10" t="str">
        <f t="shared" si="297"/>
        <v>BELLCOS - BODEGA BELLCOS</v>
      </c>
      <c r="B2164" s="10">
        <f t="shared" si="298"/>
        <v>110146</v>
      </c>
      <c r="C2164" s="10" t="str">
        <f t="shared" si="299"/>
        <v>AMAZING COLOR A-IVORY</v>
      </c>
      <c r="D2164" s="10" t="str">
        <f t="shared" si="302"/>
        <v>10161421701-13</v>
      </c>
      <c r="E2164" s="13" t="str">
        <f t="shared" si="303"/>
        <v>1/10/2016</v>
      </c>
      <c r="F2164" s="10">
        <f t="shared" si="304"/>
        <v>17</v>
      </c>
      <c r="G2164" s="1" t="str">
        <f t="shared" si="300"/>
        <v>110146BELLCOS - BODEGA BELLCOS</v>
      </c>
      <c r="H2164" s="1">
        <f t="shared" si="301"/>
        <v>0</v>
      </c>
      <c r="I2164" s="1" t="str">
        <f t="shared" si="305"/>
        <v>.</v>
      </c>
      <c r="M2164" s="1" t="s">
        <v>1137</v>
      </c>
      <c r="N2164" s="5">
        <v>42644</v>
      </c>
      <c r="O2164" s="1" t="s">
        <v>1138</v>
      </c>
    </row>
    <row r="2165" spans="1:15" ht="11.25" customHeight="1" x14ac:dyDescent="0.2">
      <c r="A2165" s="10" t="str">
        <f t="shared" si="297"/>
        <v>BELLCOS - BODEGA BELLCOS</v>
      </c>
      <c r="B2165" s="10">
        <f t="shared" si="298"/>
        <v>110148</v>
      </c>
      <c r="C2165" s="10" t="str">
        <f t="shared" si="299"/>
        <v>VENUCEANE</v>
      </c>
      <c r="D2165" s="10">
        <f t="shared" si="302"/>
        <v>0</v>
      </c>
      <c r="E2165" s="13" t="str">
        <f t="shared" si="303"/>
        <v>0</v>
      </c>
      <c r="F2165" s="10" t="str">
        <f t="shared" si="304"/>
        <v/>
      </c>
      <c r="G2165" s="1" t="str">
        <f t="shared" si="300"/>
        <v>110148BELLCOS - BODEGA BELLCOS</v>
      </c>
      <c r="H2165" s="1">
        <f t="shared" si="301"/>
        <v>0</v>
      </c>
      <c r="I2165" s="1">
        <f t="shared" si="305"/>
        <v>110148</v>
      </c>
      <c r="K2165" s="1" t="s">
        <v>1139</v>
      </c>
      <c r="N2165" s="5"/>
    </row>
    <row r="2166" spans="1:15" ht="11.25" customHeight="1" x14ac:dyDescent="0.2">
      <c r="A2166" s="10" t="str">
        <f t="shared" si="297"/>
        <v>BELLCOS - BODEGA BELLCOS</v>
      </c>
      <c r="B2166" s="10">
        <f t="shared" si="298"/>
        <v>110148</v>
      </c>
      <c r="C2166" s="10" t="str">
        <f t="shared" si="299"/>
        <v>VENUCEANE</v>
      </c>
      <c r="D2166" s="10">
        <f t="shared" si="302"/>
        <v>0</v>
      </c>
      <c r="E2166" s="13" t="str">
        <f t="shared" si="303"/>
        <v>0</v>
      </c>
      <c r="F2166" s="10" t="str">
        <f t="shared" si="304"/>
        <v/>
      </c>
      <c r="G2166" s="1" t="str">
        <f t="shared" si="300"/>
        <v>110148BELLCOS - BODEGA BELLCOS</v>
      </c>
      <c r="H2166" s="1" t="str">
        <f t="shared" si="301"/>
        <v>BELLCOS - BODEGA BELLCOS</v>
      </c>
      <c r="I2166" s="1" t="str">
        <f t="shared" si="305"/>
        <v>.</v>
      </c>
      <c r="L2166" s="1" t="s">
        <v>178</v>
      </c>
      <c r="N2166" s="5"/>
    </row>
    <row r="2167" spans="1:15" ht="11.25" customHeight="1" x14ac:dyDescent="0.2">
      <c r="A2167" s="10" t="str">
        <f t="shared" si="297"/>
        <v>BELLCOS - BODEGA BELLCOS</v>
      </c>
      <c r="B2167" s="10">
        <f t="shared" si="298"/>
        <v>110148</v>
      </c>
      <c r="C2167" s="10" t="str">
        <f t="shared" si="299"/>
        <v>VENUCEANE</v>
      </c>
      <c r="D2167" s="10" t="str">
        <f t="shared" si="302"/>
        <v>06181621326-01</v>
      </c>
      <c r="E2167" s="13" t="str">
        <f t="shared" si="303"/>
        <v>1/6/2018</v>
      </c>
      <c r="F2167" s="10">
        <f t="shared" si="304"/>
        <v>10</v>
      </c>
      <c r="G2167" s="1" t="str">
        <f t="shared" si="300"/>
        <v>110148BELLCOS - BODEGA BELLCOS</v>
      </c>
      <c r="H2167" s="1">
        <f t="shared" si="301"/>
        <v>0</v>
      </c>
      <c r="I2167" s="1" t="str">
        <f t="shared" si="305"/>
        <v>.</v>
      </c>
      <c r="M2167" s="1" t="s">
        <v>1140</v>
      </c>
      <c r="N2167" s="5">
        <v>43252</v>
      </c>
      <c r="O2167" s="1" t="s">
        <v>643</v>
      </c>
    </row>
    <row r="2168" spans="1:15" ht="11.25" customHeight="1" x14ac:dyDescent="0.2">
      <c r="A2168" s="10" t="str">
        <f t="shared" si="297"/>
        <v>BELLCOS - BODEGA BELLCOS</v>
      </c>
      <c r="B2168" s="10">
        <f t="shared" si="298"/>
        <v>110149</v>
      </c>
      <c r="C2168" s="10" t="str">
        <f t="shared" si="299"/>
        <v>CUTINA PES</v>
      </c>
      <c r="D2168" s="10">
        <f t="shared" si="302"/>
        <v>0</v>
      </c>
      <c r="E2168" s="13" t="str">
        <f t="shared" si="303"/>
        <v>0</v>
      </c>
      <c r="F2168" s="10" t="str">
        <f t="shared" si="304"/>
        <v/>
      </c>
      <c r="G2168" s="1" t="str">
        <f t="shared" si="300"/>
        <v>110149BELLCOS - BODEGA BELLCOS</v>
      </c>
      <c r="H2168" s="1">
        <f t="shared" si="301"/>
        <v>0</v>
      </c>
      <c r="I2168" s="1">
        <f t="shared" si="305"/>
        <v>110149</v>
      </c>
      <c r="K2168" s="1" t="s">
        <v>1141</v>
      </c>
      <c r="N2168" s="5"/>
    </row>
    <row r="2169" spans="1:15" ht="11.25" customHeight="1" x14ac:dyDescent="0.2">
      <c r="A2169" s="10" t="str">
        <f t="shared" si="297"/>
        <v>BELLCOS - BODEGA BELLCOS</v>
      </c>
      <c r="B2169" s="10">
        <f t="shared" si="298"/>
        <v>110149</v>
      </c>
      <c r="C2169" s="10" t="str">
        <f t="shared" si="299"/>
        <v>CUTINA PES</v>
      </c>
      <c r="D2169" s="10">
        <f t="shared" si="302"/>
        <v>0</v>
      </c>
      <c r="E2169" s="13" t="str">
        <f t="shared" si="303"/>
        <v>0</v>
      </c>
      <c r="F2169" s="10" t="str">
        <f t="shared" si="304"/>
        <v/>
      </c>
      <c r="G2169" s="1" t="str">
        <f t="shared" si="300"/>
        <v>110149BELLCOS - BODEGA BELLCOS</v>
      </c>
      <c r="H2169" s="1" t="str">
        <f t="shared" si="301"/>
        <v>BELLCOS - BODEGA BELLCOS</v>
      </c>
      <c r="I2169" s="1" t="str">
        <f t="shared" si="305"/>
        <v>.</v>
      </c>
      <c r="L2169" s="1" t="s">
        <v>178</v>
      </c>
      <c r="N2169" s="5"/>
    </row>
    <row r="2170" spans="1:15" ht="11.25" customHeight="1" x14ac:dyDescent="0.2">
      <c r="A2170" s="10" t="str">
        <f t="shared" si="297"/>
        <v>BELLCOS - BODEGA BELLCOS</v>
      </c>
      <c r="B2170" s="10">
        <f t="shared" si="298"/>
        <v>110149</v>
      </c>
      <c r="C2170" s="10" t="str">
        <f t="shared" si="299"/>
        <v>CUTINA PES</v>
      </c>
      <c r="D2170" s="10" t="str">
        <f t="shared" si="302"/>
        <v>02171520902-01</v>
      </c>
      <c r="E2170" s="13" t="str">
        <f t="shared" si="303"/>
        <v>28/2/2017</v>
      </c>
      <c r="F2170" s="10">
        <f t="shared" si="304"/>
        <v>25</v>
      </c>
      <c r="G2170" s="1" t="str">
        <f t="shared" si="300"/>
        <v>110149BELLCOS - BODEGA BELLCOS</v>
      </c>
      <c r="H2170" s="1">
        <f t="shared" si="301"/>
        <v>0</v>
      </c>
      <c r="I2170" s="1" t="str">
        <f t="shared" si="305"/>
        <v>.</v>
      </c>
      <c r="M2170" s="1" t="s">
        <v>1142</v>
      </c>
      <c r="N2170" s="5">
        <v>42794</v>
      </c>
      <c r="O2170" s="1" t="s">
        <v>536</v>
      </c>
    </row>
    <row r="2171" spans="1:15" ht="11.25" customHeight="1" x14ac:dyDescent="0.2">
      <c r="A2171" s="10" t="str">
        <f t="shared" si="297"/>
        <v>BELLCOS - BODEGA BELLCOS</v>
      </c>
      <c r="B2171" s="10">
        <f t="shared" si="298"/>
        <v>110150</v>
      </c>
      <c r="C2171" s="10" t="str">
        <f t="shared" si="299"/>
        <v>UVASORB HEB</v>
      </c>
      <c r="D2171" s="10">
        <f t="shared" si="302"/>
        <v>0</v>
      </c>
      <c r="E2171" s="13" t="str">
        <f t="shared" si="303"/>
        <v>0</v>
      </c>
      <c r="F2171" s="10" t="str">
        <f t="shared" si="304"/>
        <v/>
      </c>
      <c r="G2171" s="1" t="str">
        <f t="shared" si="300"/>
        <v>110150BELLCOS - BODEGA BELLCOS</v>
      </c>
      <c r="H2171" s="1">
        <f t="shared" si="301"/>
        <v>0</v>
      </c>
      <c r="I2171" s="1">
        <f t="shared" si="305"/>
        <v>110150</v>
      </c>
      <c r="K2171" s="1" t="s">
        <v>1143</v>
      </c>
      <c r="N2171" s="5"/>
    </row>
    <row r="2172" spans="1:15" ht="11.25" customHeight="1" x14ac:dyDescent="0.2">
      <c r="A2172" s="10" t="str">
        <f t="shared" si="297"/>
        <v>BELLCOS - BODEGA BELLCOS</v>
      </c>
      <c r="B2172" s="10">
        <f t="shared" si="298"/>
        <v>110150</v>
      </c>
      <c r="C2172" s="10" t="str">
        <f t="shared" si="299"/>
        <v>UVASORB HEB</v>
      </c>
      <c r="D2172" s="10">
        <f t="shared" si="302"/>
        <v>0</v>
      </c>
      <c r="E2172" s="13" t="str">
        <f t="shared" si="303"/>
        <v>0</v>
      </c>
      <c r="F2172" s="10" t="str">
        <f t="shared" si="304"/>
        <v/>
      </c>
      <c r="G2172" s="1" t="str">
        <f t="shared" si="300"/>
        <v>110150BELLCOS - BODEGA BELLCOS</v>
      </c>
      <c r="H2172" s="1" t="str">
        <f t="shared" si="301"/>
        <v>BELLCOS - BODEGA BELLCOS</v>
      </c>
      <c r="I2172" s="1" t="str">
        <f t="shared" si="305"/>
        <v>.</v>
      </c>
      <c r="L2172" s="1" t="s">
        <v>178</v>
      </c>
      <c r="N2172" s="5"/>
    </row>
    <row r="2173" spans="1:15" ht="11.25" customHeight="1" x14ac:dyDescent="0.2">
      <c r="A2173" s="10" t="str">
        <f t="shared" si="297"/>
        <v>BELLCOS - BODEGA BELLCOS</v>
      </c>
      <c r="B2173" s="10">
        <f t="shared" si="298"/>
        <v>110150</v>
      </c>
      <c r="C2173" s="10" t="str">
        <f t="shared" si="299"/>
        <v>UVASORB HEB</v>
      </c>
      <c r="D2173" s="10" t="str">
        <f t="shared" si="302"/>
        <v>07201521701-08</v>
      </c>
      <c r="E2173" s="13" t="str">
        <f t="shared" si="303"/>
        <v>1/7/2020</v>
      </c>
      <c r="F2173" s="10">
        <f t="shared" si="304"/>
        <v>7</v>
      </c>
      <c r="G2173" s="1" t="str">
        <f t="shared" si="300"/>
        <v>110150BELLCOS - BODEGA BELLCOS</v>
      </c>
      <c r="H2173" s="1">
        <f t="shared" si="301"/>
        <v>0</v>
      </c>
      <c r="I2173" s="1" t="str">
        <f t="shared" si="305"/>
        <v>.</v>
      </c>
      <c r="M2173" s="1" t="s">
        <v>1144</v>
      </c>
      <c r="N2173" s="5">
        <v>44013</v>
      </c>
      <c r="O2173" s="1" t="s">
        <v>1145</v>
      </c>
    </row>
    <row r="2174" spans="1:15" ht="11.25" customHeight="1" x14ac:dyDescent="0.2">
      <c r="A2174" s="10" t="str">
        <f t="shared" si="297"/>
        <v>BELLCOS - BODEGA BELLCOS</v>
      </c>
      <c r="B2174" s="10">
        <f t="shared" si="298"/>
        <v>110150</v>
      </c>
      <c r="C2174" s="10" t="str">
        <f t="shared" si="299"/>
        <v>UVASORB HEB</v>
      </c>
      <c r="D2174" s="10" t="str">
        <f t="shared" si="302"/>
        <v>08211622270-01</v>
      </c>
      <c r="E2174" s="13" t="str">
        <f t="shared" si="303"/>
        <v>30/8/2021</v>
      </c>
      <c r="F2174" s="10">
        <f t="shared" si="304"/>
        <v>20</v>
      </c>
      <c r="G2174" s="1" t="str">
        <f t="shared" si="300"/>
        <v>110150BELLCOS - BODEGA BELLCOS</v>
      </c>
      <c r="H2174" s="1">
        <f t="shared" si="301"/>
        <v>0</v>
      </c>
      <c r="I2174" s="1" t="str">
        <f t="shared" si="305"/>
        <v>.</v>
      </c>
      <c r="M2174" s="1" t="s">
        <v>1146</v>
      </c>
      <c r="N2174" s="5">
        <v>44438</v>
      </c>
      <c r="O2174" s="1" t="s">
        <v>626</v>
      </c>
    </row>
    <row r="2175" spans="1:15" ht="11.25" customHeight="1" x14ac:dyDescent="0.2">
      <c r="A2175" s="10" t="str">
        <f t="shared" si="297"/>
        <v>BELLCOS - BODEGA BELLCOS</v>
      </c>
      <c r="B2175" s="10">
        <f t="shared" si="298"/>
        <v>110151</v>
      </c>
      <c r="C2175" s="10" t="str">
        <f t="shared" si="299"/>
        <v>COSMEDIA GEL CC</v>
      </c>
      <c r="D2175" s="10">
        <f t="shared" si="302"/>
        <v>0</v>
      </c>
      <c r="E2175" s="13" t="str">
        <f t="shared" si="303"/>
        <v>0</v>
      </c>
      <c r="F2175" s="10" t="str">
        <f t="shared" si="304"/>
        <v/>
      </c>
      <c r="G2175" s="1" t="str">
        <f t="shared" si="300"/>
        <v>110151BELLCOS - BODEGA BELLCOS</v>
      </c>
      <c r="H2175" s="1">
        <f t="shared" si="301"/>
        <v>0</v>
      </c>
      <c r="I2175" s="1">
        <f t="shared" si="305"/>
        <v>110151</v>
      </c>
      <c r="K2175" s="1" t="s">
        <v>1147</v>
      </c>
      <c r="N2175" s="5"/>
    </row>
    <row r="2176" spans="1:15" ht="11.25" customHeight="1" x14ac:dyDescent="0.2">
      <c r="A2176" s="10" t="str">
        <f t="shared" si="297"/>
        <v>BELLCOS - BODEGA BELLCOS</v>
      </c>
      <c r="B2176" s="10">
        <f t="shared" si="298"/>
        <v>110151</v>
      </c>
      <c r="C2176" s="10" t="str">
        <f t="shared" si="299"/>
        <v>COSMEDIA GEL CC</v>
      </c>
      <c r="D2176" s="10">
        <f t="shared" si="302"/>
        <v>0</v>
      </c>
      <c r="E2176" s="13" t="str">
        <f t="shared" si="303"/>
        <v>0</v>
      </c>
      <c r="F2176" s="10" t="str">
        <f t="shared" si="304"/>
        <v/>
      </c>
      <c r="G2176" s="1" t="str">
        <f t="shared" si="300"/>
        <v>110151BELLCOS - BODEGA BELLCOS</v>
      </c>
      <c r="H2176" s="1" t="str">
        <f t="shared" si="301"/>
        <v>BELLCOS - BODEGA BELLCOS</v>
      </c>
      <c r="I2176" s="1" t="str">
        <f t="shared" si="305"/>
        <v>.</v>
      </c>
      <c r="L2176" s="1" t="s">
        <v>178</v>
      </c>
      <c r="N2176" s="5"/>
    </row>
    <row r="2177" spans="1:15" ht="11.25" customHeight="1" x14ac:dyDescent="0.2">
      <c r="A2177" s="10" t="str">
        <f t="shared" si="297"/>
        <v>BELLCOS - BODEGA BELLCOS</v>
      </c>
      <c r="B2177" s="10">
        <f t="shared" si="298"/>
        <v>110151</v>
      </c>
      <c r="C2177" s="10" t="str">
        <f t="shared" si="299"/>
        <v>COSMEDIA GEL CC</v>
      </c>
      <c r="D2177" s="10" t="str">
        <f t="shared" si="302"/>
        <v>21344-01</v>
      </c>
      <c r="E2177" s="13" t="str">
        <f t="shared" si="303"/>
        <v>1/6/2017</v>
      </c>
      <c r="F2177" s="10">
        <f t="shared" si="304"/>
        <v>17.5</v>
      </c>
      <c r="G2177" s="1" t="str">
        <f t="shared" si="300"/>
        <v>110151BELLCOS - BODEGA BELLCOS</v>
      </c>
      <c r="H2177" s="1">
        <f t="shared" si="301"/>
        <v>0</v>
      </c>
      <c r="I2177" s="1" t="str">
        <f t="shared" si="305"/>
        <v>.</v>
      </c>
      <c r="M2177" s="1" t="s">
        <v>1148</v>
      </c>
      <c r="N2177" s="5">
        <v>42887</v>
      </c>
      <c r="O2177" s="1" t="s">
        <v>662</v>
      </c>
    </row>
    <row r="2178" spans="1:15" ht="11.25" customHeight="1" x14ac:dyDescent="0.2">
      <c r="A2178" s="10" t="str">
        <f t="shared" si="297"/>
        <v>BELLCOS - BODEGA BELLCOS</v>
      </c>
      <c r="B2178" s="10">
        <f t="shared" si="298"/>
        <v>110152</v>
      </c>
      <c r="C2178" s="10" t="str">
        <f t="shared" si="299"/>
        <v>MSP 822 (PMMA)</v>
      </c>
      <c r="D2178" s="10">
        <f t="shared" si="302"/>
        <v>0</v>
      </c>
      <c r="E2178" s="13" t="str">
        <f t="shared" si="303"/>
        <v>0</v>
      </c>
      <c r="F2178" s="10" t="str">
        <f t="shared" si="304"/>
        <v/>
      </c>
      <c r="G2178" s="1" t="str">
        <f t="shared" si="300"/>
        <v>110152BELLCOS - BODEGA BELLCOS</v>
      </c>
      <c r="H2178" s="1">
        <f t="shared" si="301"/>
        <v>0</v>
      </c>
      <c r="I2178" s="1">
        <f t="shared" si="305"/>
        <v>110152</v>
      </c>
      <c r="K2178" s="1" t="s">
        <v>1149</v>
      </c>
      <c r="N2178" s="5"/>
    </row>
    <row r="2179" spans="1:15" ht="11.25" customHeight="1" x14ac:dyDescent="0.2">
      <c r="A2179" s="10" t="str">
        <f t="shared" si="297"/>
        <v>BELLCOS - BODEGA BELLCOS</v>
      </c>
      <c r="B2179" s="10">
        <f t="shared" si="298"/>
        <v>110152</v>
      </c>
      <c r="C2179" s="10" t="str">
        <f t="shared" si="299"/>
        <v>MSP 822 (PMMA)</v>
      </c>
      <c r="D2179" s="10">
        <f t="shared" si="302"/>
        <v>0</v>
      </c>
      <c r="E2179" s="13" t="str">
        <f t="shared" si="303"/>
        <v>0</v>
      </c>
      <c r="F2179" s="10" t="str">
        <f t="shared" si="304"/>
        <v/>
      </c>
      <c r="G2179" s="1" t="str">
        <f t="shared" si="300"/>
        <v>110152BELLCOS - BODEGA BELLCOS</v>
      </c>
      <c r="H2179" s="1" t="str">
        <f t="shared" si="301"/>
        <v>BELLCOS - BODEGA BELLCOS</v>
      </c>
      <c r="I2179" s="1" t="str">
        <f t="shared" si="305"/>
        <v>.</v>
      </c>
      <c r="L2179" s="1" t="s">
        <v>178</v>
      </c>
      <c r="N2179" s="5"/>
    </row>
    <row r="2180" spans="1:15" ht="11.25" customHeight="1" x14ac:dyDescent="0.2">
      <c r="A2180" s="10" t="str">
        <f t="shared" si="297"/>
        <v>BELLCOS - BODEGA BELLCOS</v>
      </c>
      <c r="B2180" s="10">
        <f t="shared" si="298"/>
        <v>110152</v>
      </c>
      <c r="C2180" s="10" t="str">
        <f t="shared" si="299"/>
        <v>MSP 822 (PMMA)</v>
      </c>
      <c r="D2180" s="10" t="str">
        <f t="shared" si="302"/>
        <v>06191421701-12</v>
      </c>
      <c r="E2180" s="13" t="str">
        <f t="shared" si="303"/>
        <v>1/6/2019</v>
      </c>
      <c r="F2180" s="10">
        <f t="shared" si="304"/>
        <v>11</v>
      </c>
      <c r="G2180" s="1" t="str">
        <f t="shared" si="300"/>
        <v>110152BELLCOS - BODEGA BELLCOS</v>
      </c>
      <c r="H2180" s="1">
        <f t="shared" si="301"/>
        <v>0</v>
      </c>
      <c r="I2180" s="1" t="str">
        <f t="shared" si="305"/>
        <v>.</v>
      </c>
      <c r="M2180" s="1" t="s">
        <v>1150</v>
      </c>
      <c r="N2180" s="5">
        <v>43617</v>
      </c>
      <c r="O2180" s="1" t="s">
        <v>1151</v>
      </c>
    </row>
    <row r="2181" spans="1:15" ht="11.25" customHeight="1" x14ac:dyDescent="0.2">
      <c r="A2181" s="10" t="str">
        <f t="shared" si="297"/>
        <v>BELLCOS - BODEGA BELLCOS</v>
      </c>
      <c r="B2181" s="10">
        <f t="shared" si="298"/>
        <v>110153</v>
      </c>
      <c r="C2181" s="10" t="str">
        <f t="shared" si="299"/>
        <v>COSMEDIA DC</v>
      </c>
      <c r="D2181" s="10">
        <f t="shared" si="302"/>
        <v>0</v>
      </c>
      <c r="E2181" s="13" t="str">
        <f t="shared" si="303"/>
        <v>0</v>
      </c>
      <c r="F2181" s="10" t="str">
        <f t="shared" si="304"/>
        <v/>
      </c>
      <c r="G2181" s="1" t="str">
        <f t="shared" si="300"/>
        <v>110153BELLCOS - BODEGA BELLCOS</v>
      </c>
      <c r="H2181" s="1">
        <f t="shared" si="301"/>
        <v>0</v>
      </c>
      <c r="I2181" s="1">
        <f t="shared" si="305"/>
        <v>110153</v>
      </c>
      <c r="K2181" s="1" t="s">
        <v>1152</v>
      </c>
      <c r="N2181" s="5"/>
    </row>
    <row r="2182" spans="1:15" ht="11.25" customHeight="1" x14ac:dyDescent="0.2">
      <c r="A2182" s="10" t="str">
        <f t="shared" si="297"/>
        <v>BELLCOS - BODEGA BELLCOS</v>
      </c>
      <c r="B2182" s="10">
        <f t="shared" si="298"/>
        <v>110153</v>
      </c>
      <c r="C2182" s="10" t="str">
        <f t="shared" si="299"/>
        <v>COSMEDIA DC</v>
      </c>
      <c r="D2182" s="10">
        <f t="shared" si="302"/>
        <v>0</v>
      </c>
      <c r="E2182" s="13" t="str">
        <f t="shared" si="303"/>
        <v>0</v>
      </c>
      <c r="F2182" s="10" t="str">
        <f t="shared" si="304"/>
        <v/>
      </c>
      <c r="G2182" s="1" t="str">
        <f t="shared" si="300"/>
        <v>110153BELLCOS - BODEGA BELLCOS</v>
      </c>
      <c r="H2182" s="1" t="str">
        <f t="shared" si="301"/>
        <v>BELLCOS - BODEGA BELLCOS</v>
      </c>
      <c r="I2182" s="1" t="str">
        <f t="shared" si="305"/>
        <v>.</v>
      </c>
      <c r="L2182" s="1" t="s">
        <v>178</v>
      </c>
      <c r="N2182" s="5"/>
    </row>
    <row r="2183" spans="1:15" ht="11.25" customHeight="1" x14ac:dyDescent="0.2">
      <c r="A2183" s="10" t="str">
        <f t="shared" si="297"/>
        <v>BELLCOS - BODEGA BELLCOS</v>
      </c>
      <c r="B2183" s="10">
        <f t="shared" si="298"/>
        <v>110153</v>
      </c>
      <c r="C2183" s="10" t="str">
        <f t="shared" si="299"/>
        <v>COSMEDIA DC</v>
      </c>
      <c r="D2183" s="10" t="str">
        <f t="shared" si="302"/>
        <v>04171621023-01</v>
      </c>
      <c r="E2183" s="13" t="str">
        <f t="shared" si="303"/>
        <v>30/4/2017</v>
      </c>
      <c r="F2183" s="10">
        <f t="shared" si="304"/>
        <v>50</v>
      </c>
      <c r="G2183" s="1" t="str">
        <f t="shared" si="300"/>
        <v>110153BELLCOS - BODEGA BELLCOS</v>
      </c>
      <c r="H2183" s="1">
        <f t="shared" si="301"/>
        <v>0</v>
      </c>
      <c r="I2183" s="1" t="str">
        <f t="shared" si="305"/>
        <v>.</v>
      </c>
      <c r="M2183" s="1" t="s">
        <v>1153</v>
      </c>
      <c r="N2183" s="5">
        <v>42855</v>
      </c>
      <c r="O2183" s="1" t="s">
        <v>575</v>
      </c>
    </row>
    <row r="2184" spans="1:15" ht="11.25" customHeight="1" x14ac:dyDescent="0.2">
      <c r="A2184" s="10" t="str">
        <f t="shared" ref="A2184:A2247" si="306">IF(H2184=0,A2183,H2184)</f>
        <v>BELLCOS - BODEGA BELLCOS</v>
      </c>
      <c r="B2184" s="10">
        <f t="shared" ref="B2184:B2247" si="307">IF(I2184=".",B2183,I2184)</f>
        <v>110154</v>
      </c>
      <c r="C2184" s="10" t="str">
        <f t="shared" ref="C2184:C2247" si="308">UPPER(IF(I2184=".",C2183,MID(K2184,13,80)))</f>
        <v>VEEGUM ULTRA</v>
      </c>
      <c r="D2184" s="10">
        <f t="shared" si="302"/>
        <v>0</v>
      </c>
      <c r="E2184" s="13" t="str">
        <f t="shared" si="303"/>
        <v>0</v>
      </c>
      <c r="F2184" s="10" t="str">
        <f t="shared" si="304"/>
        <v/>
      </c>
      <c r="G2184" s="1" t="str">
        <f t="shared" ref="G2184:G2247" si="309">+B2184&amp;A2184</f>
        <v>110154BELLCOS - BODEGA BELLCOS</v>
      </c>
      <c r="H2184" s="1">
        <f t="shared" ref="H2184:H2247" si="310">+L2184</f>
        <v>0</v>
      </c>
      <c r="I2184" s="1">
        <f t="shared" si="305"/>
        <v>110154</v>
      </c>
      <c r="K2184" s="1" t="s">
        <v>1154</v>
      </c>
      <c r="N2184" s="5"/>
    </row>
    <row r="2185" spans="1:15" ht="11.25" customHeight="1" x14ac:dyDescent="0.2">
      <c r="A2185" s="10" t="str">
        <f t="shared" si="306"/>
        <v>BELLCOS - BODEGA BELLCOS</v>
      </c>
      <c r="B2185" s="10">
        <f t="shared" si="307"/>
        <v>110154</v>
      </c>
      <c r="C2185" s="10" t="str">
        <f t="shared" si="308"/>
        <v>VEEGUM ULTRA</v>
      </c>
      <c r="D2185" s="10">
        <f t="shared" ref="D2185:D2248" si="311">IF(IFERROR(+M2185,"")&lt;&gt;"    0/1/1900",IFERROR(+M2185,""),0)</f>
        <v>0</v>
      </c>
      <c r="E2185" s="13" t="str">
        <f t="shared" ref="E2185:E2248" si="312">IF(IFERROR(DAY(N2185)&amp;"/"&amp;MONTH(N2185)&amp;"/"&amp;YEAR(N2185),"")="0/1/1900","0",IFERROR(DAY(N2185)&amp;"/"&amp;MONTH(N2185)&amp;"/"&amp;YEAR(N2185),""))</f>
        <v>0</v>
      </c>
      <c r="F2185" s="10" t="str">
        <f t="shared" ref="F2185:F2248" si="313">IFERROR(IF($A$2&lt;N2185,VALUE(MID(O2185,1,LEN(O2185)-3)),""),"")</f>
        <v/>
      </c>
      <c r="G2185" s="1" t="str">
        <f t="shared" si="309"/>
        <v>110154BELLCOS - BODEGA BELLCOS</v>
      </c>
      <c r="H2185" s="1" t="str">
        <f t="shared" si="310"/>
        <v>BELLCOS - BODEGA BELLCOS</v>
      </c>
      <c r="I2185" s="1" t="str">
        <f t="shared" ref="I2185:I2248" si="314">IFERROR(VALUE(MID(K2185,4,6)),".")</f>
        <v>.</v>
      </c>
      <c r="L2185" s="1" t="s">
        <v>178</v>
      </c>
      <c r="N2185" s="5"/>
    </row>
    <row r="2186" spans="1:15" ht="11.25" customHeight="1" x14ac:dyDescent="0.2">
      <c r="A2186" s="10" t="str">
        <f t="shared" si="306"/>
        <v>BELLCOS - BODEGA BELLCOS</v>
      </c>
      <c r="B2186" s="10">
        <f t="shared" si="307"/>
        <v>110154</v>
      </c>
      <c r="C2186" s="10" t="str">
        <f t="shared" si="308"/>
        <v>VEEGUM ULTRA</v>
      </c>
      <c r="D2186" s="10" t="str">
        <f t="shared" si="311"/>
        <v>11161221701-01</v>
      </c>
      <c r="E2186" s="13" t="str">
        <f t="shared" si="312"/>
        <v>1/11/2016</v>
      </c>
      <c r="F2186" s="10">
        <f t="shared" si="313"/>
        <v>4</v>
      </c>
      <c r="G2186" s="1" t="str">
        <f t="shared" si="309"/>
        <v>110154BELLCOS - BODEGA BELLCOS</v>
      </c>
      <c r="H2186" s="1">
        <f t="shared" si="310"/>
        <v>0</v>
      </c>
      <c r="I2186" s="1" t="str">
        <f t="shared" si="314"/>
        <v>.</v>
      </c>
      <c r="M2186" s="1" t="s">
        <v>1155</v>
      </c>
      <c r="N2186" s="5">
        <v>42675</v>
      </c>
      <c r="O2186" s="1" t="s">
        <v>1156</v>
      </c>
    </row>
    <row r="2187" spans="1:15" ht="11.25" customHeight="1" x14ac:dyDescent="0.2">
      <c r="A2187" s="10" t="str">
        <f t="shared" si="306"/>
        <v>BELLCOS - BODEGA BELLCOS</v>
      </c>
      <c r="B2187" s="10">
        <f t="shared" si="307"/>
        <v>110157</v>
      </c>
      <c r="C2187" s="10" t="str">
        <f t="shared" si="308"/>
        <v>IBR - CLC 0404</v>
      </c>
      <c r="D2187" s="10">
        <f t="shared" si="311"/>
        <v>0</v>
      </c>
      <c r="E2187" s="13" t="str">
        <f t="shared" si="312"/>
        <v>0</v>
      </c>
      <c r="F2187" s="10" t="str">
        <f t="shared" si="313"/>
        <v/>
      </c>
      <c r="G2187" s="1" t="str">
        <f t="shared" si="309"/>
        <v>110157BELLCOS - BODEGA BELLCOS</v>
      </c>
      <c r="H2187" s="1">
        <f t="shared" si="310"/>
        <v>0</v>
      </c>
      <c r="I2187" s="1">
        <f t="shared" si="314"/>
        <v>110157</v>
      </c>
      <c r="K2187" s="1" t="s">
        <v>1157</v>
      </c>
      <c r="N2187" s="5"/>
    </row>
    <row r="2188" spans="1:15" ht="11.25" customHeight="1" x14ac:dyDescent="0.2">
      <c r="A2188" s="10" t="str">
        <f t="shared" si="306"/>
        <v>BELLCOS - BODEGA BELLCOS</v>
      </c>
      <c r="B2188" s="10">
        <f t="shared" si="307"/>
        <v>110157</v>
      </c>
      <c r="C2188" s="10" t="str">
        <f t="shared" si="308"/>
        <v>IBR - CLC 0404</v>
      </c>
      <c r="D2188" s="10">
        <f t="shared" si="311"/>
        <v>0</v>
      </c>
      <c r="E2188" s="13" t="str">
        <f t="shared" si="312"/>
        <v>0</v>
      </c>
      <c r="F2188" s="10" t="str">
        <f t="shared" si="313"/>
        <v/>
      </c>
      <c r="G2188" s="1" t="str">
        <f t="shared" si="309"/>
        <v>110157BELLCOS - BODEGA BELLCOS</v>
      </c>
      <c r="H2188" s="1" t="str">
        <f t="shared" si="310"/>
        <v>BELLCOS - BODEGA BELLCOS</v>
      </c>
      <c r="I2188" s="1" t="str">
        <f t="shared" si="314"/>
        <v>.</v>
      </c>
      <c r="L2188" s="1" t="s">
        <v>178</v>
      </c>
      <c r="N2188" s="5"/>
    </row>
    <row r="2189" spans="1:15" ht="11.25" customHeight="1" x14ac:dyDescent="0.2">
      <c r="A2189" s="10" t="str">
        <f t="shared" si="306"/>
        <v>BELLCOS - BODEGA BELLCOS</v>
      </c>
      <c r="B2189" s="10">
        <f t="shared" si="307"/>
        <v>110157</v>
      </c>
      <c r="C2189" s="10" t="str">
        <f t="shared" si="308"/>
        <v>IBR - CLC 0404</v>
      </c>
      <c r="D2189" s="10" t="str">
        <f t="shared" si="311"/>
        <v>10171421701-03</v>
      </c>
      <c r="E2189" s="13" t="str">
        <f t="shared" si="312"/>
        <v>1/10/2017</v>
      </c>
      <c r="F2189" s="10">
        <f t="shared" si="313"/>
        <v>4</v>
      </c>
      <c r="G2189" s="1" t="str">
        <f t="shared" si="309"/>
        <v>110157BELLCOS - BODEGA BELLCOS</v>
      </c>
      <c r="H2189" s="1">
        <f t="shared" si="310"/>
        <v>0</v>
      </c>
      <c r="I2189" s="1" t="str">
        <f t="shared" si="314"/>
        <v>.</v>
      </c>
      <c r="M2189" s="1" t="s">
        <v>1158</v>
      </c>
      <c r="N2189" s="5">
        <v>43009</v>
      </c>
      <c r="O2189" s="1" t="s">
        <v>1156</v>
      </c>
    </row>
    <row r="2190" spans="1:15" ht="11.25" customHeight="1" x14ac:dyDescent="0.2">
      <c r="A2190" s="10" t="str">
        <f t="shared" si="306"/>
        <v>BELLCOS - BODEGA BELLCOS</v>
      </c>
      <c r="B2190" s="10">
        <f t="shared" si="307"/>
        <v>110158</v>
      </c>
      <c r="C2190" s="10" t="str">
        <f t="shared" si="308"/>
        <v>PEMULEN TR2</v>
      </c>
      <c r="D2190" s="10">
        <f t="shared" si="311"/>
        <v>0</v>
      </c>
      <c r="E2190" s="13" t="str">
        <f t="shared" si="312"/>
        <v>0</v>
      </c>
      <c r="F2190" s="10" t="str">
        <f t="shared" si="313"/>
        <v/>
      </c>
      <c r="G2190" s="1" t="str">
        <f t="shared" si="309"/>
        <v>110158BELLCOS - BODEGA BELLCOS</v>
      </c>
      <c r="H2190" s="1">
        <f t="shared" si="310"/>
        <v>0</v>
      </c>
      <c r="I2190" s="1">
        <f t="shared" si="314"/>
        <v>110158</v>
      </c>
      <c r="K2190" s="1" t="s">
        <v>1159</v>
      </c>
      <c r="N2190" s="5"/>
    </row>
    <row r="2191" spans="1:15" ht="11.25" customHeight="1" x14ac:dyDescent="0.2">
      <c r="A2191" s="10" t="str">
        <f t="shared" si="306"/>
        <v>BELLCOS - BODEGA BELLCOS</v>
      </c>
      <c r="B2191" s="10">
        <f t="shared" si="307"/>
        <v>110158</v>
      </c>
      <c r="C2191" s="10" t="str">
        <f t="shared" si="308"/>
        <v>PEMULEN TR2</v>
      </c>
      <c r="D2191" s="10">
        <f t="shared" si="311"/>
        <v>0</v>
      </c>
      <c r="E2191" s="13" t="str">
        <f t="shared" si="312"/>
        <v>0</v>
      </c>
      <c r="F2191" s="10" t="str">
        <f t="shared" si="313"/>
        <v/>
      </c>
      <c r="G2191" s="1" t="str">
        <f t="shared" si="309"/>
        <v>110158BELLCOS - BODEGA BELLCOS</v>
      </c>
      <c r="H2191" s="1" t="str">
        <f t="shared" si="310"/>
        <v>BELLCOS - BODEGA BELLCOS</v>
      </c>
      <c r="I2191" s="1" t="str">
        <f t="shared" si="314"/>
        <v>.</v>
      </c>
      <c r="L2191" s="1" t="s">
        <v>178</v>
      </c>
      <c r="N2191" s="5"/>
    </row>
    <row r="2192" spans="1:15" ht="11.25" customHeight="1" x14ac:dyDescent="0.2">
      <c r="A2192" s="10" t="str">
        <f t="shared" si="306"/>
        <v>BELLCOS - BODEGA BELLCOS</v>
      </c>
      <c r="B2192" s="10">
        <f t="shared" si="307"/>
        <v>110158</v>
      </c>
      <c r="C2192" s="10" t="str">
        <f t="shared" si="308"/>
        <v>PEMULEN TR2</v>
      </c>
      <c r="D2192" s="10" t="str">
        <f t="shared" si="311"/>
        <v>10171521842-05</v>
      </c>
      <c r="E2192" s="13" t="str">
        <f t="shared" si="312"/>
        <v>30/10/2017</v>
      </c>
      <c r="F2192" s="10">
        <f t="shared" si="313"/>
        <v>20</v>
      </c>
      <c r="G2192" s="1" t="str">
        <f t="shared" si="309"/>
        <v>110158BELLCOS - BODEGA BELLCOS</v>
      </c>
      <c r="H2192" s="1">
        <f t="shared" si="310"/>
        <v>0</v>
      </c>
      <c r="I2192" s="1" t="str">
        <f t="shared" si="314"/>
        <v>.</v>
      </c>
      <c r="M2192" s="1" t="s">
        <v>1160</v>
      </c>
      <c r="N2192" s="5">
        <v>43038</v>
      </c>
      <c r="O2192" s="1" t="s">
        <v>626</v>
      </c>
    </row>
    <row r="2193" spans="1:15" ht="11.25" customHeight="1" x14ac:dyDescent="0.2">
      <c r="A2193" s="10" t="str">
        <f t="shared" si="306"/>
        <v>BELLCOS - BODEGA BELLCOS</v>
      </c>
      <c r="B2193" s="10">
        <f t="shared" si="307"/>
        <v>110158</v>
      </c>
      <c r="C2193" s="10" t="str">
        <f t="shared" si="308"/>
        <v>PEMULEN TR2</v>
      </c>
      <c r="D2193" s="10">
        <f t="shared" si="311"/>
        <v>0</v>
      </c>
      <c r="E2193" s="13" t="str">
        <f t="shared" si="312"/>
        <v/>
      </c>
      <c r="F2193" s="10" t="str">
        <f t="shared" si="313"/>
        <v/>
      </c>
      <c r="G2193" s="1" t="str">
        <f t="shared" si="309"/>
        <v>110158BELLCOS - BODEGA BELLCOS</v>
      </c>
      <c r="H2193" s="1">
        <f t="shared" si="310"/>
        <v>0</v>
      </c>
      <c r="I2193" s="1" t="str">
        <f t="shared" si="314"/>
        <v>.</v>
      </c>
      <c r="K2193" s="1" t="s">
        <v>85</v>
      </c>
      <c r="N2193" s="5" t="s">
        <v>1161</v>
      </c>
    </row>
    <row r="2194" spans="1:15" ht="11.25" customHeight="1" x14ac:dyDescent="0.2">
      <c r="A2194" s="10" t="str">
        <f t="shared" si="306"/>
        <v>BELLCOS - BODEGA BELLCOS</v>
      </c>
      <c r="B2194" s="10">
        <f t="shared" si="307"/>
        <v>110158</v>
      </c>
      <c r="C2194" s="10" t="str">
        <f t="shared" si="308"/>
        <v>PEMULEN TR2</v>
      </c>
      <c r="D2194" s="10">
        <f t="shared" si="311"/>
        <v>0</v>
      </c>
      <c r="E2194" s="13" t="str">
        <f t="shared" si="312"/>
        <v>0</v>
      </c>
      <c r="F2194" s="10" t="str">
        <f t="shared" si="313"/>
        <v/>
      </c>
      <c r="G2194" s="1" t="str">
        <f t="shared" si="309"/>
        <v>110158BELLCOS - BODEGA BELLCOS</v>
      </c>
      <c r="H2194" s="1">
        <f t="shared" si="310"/>
        <v>0</v>
      </c>
      <c r="I2194" s="1" t="str">
        <f t="shared" si="314"/>
        <v>.</v>
      </c>
      <c r="K2194" s="1" t="s">
        <v>0</v>
      </c>
      <c r="N2194" s="5"/>
    </row>
    <row r="2195" spans="1:15" ht="11.25" customHeight="1" x14ac:dyDescent="0.2">
      <c r="A2195" s="10" t="str">
        <f t="shared" si="306"/>
        <v>BELLCOS - BODEGA BELLCOS</v>
      </c>
      <c r="B2195" s="10">
        <f t="shared" si="307"/>
        <v>110158</v>
      </c>
      <c r="C2195" s="10" t="str">
        <f t="shared" si="308"/>
        <v>PEMULEN TR2</v>
      </c>
      <c r="D2195" s="10">
        <f t="shared" si="311"/>
        <v>0</v>
      </c>
      <c r="E2195" s="13" t="str">
        <f t="shared" si="312"/>
        <v>0</v>
      </c>
      <c r="F2195" s="10" t="str">
        <f t="shared" si="313"/>
        <v/>
      </c>
      <c r="G2195" s="1" t="str">
        <f t="shared" si="309"/>
        <v>110158BELLCOS - BODEGA BELLCOS</v>
      </c>
      <c r="H2195" s="1">
        <f t="shared" si="310"/>
        <v>0</v>
      </c>
      <c r="I2195" s="1" t="str">
        <f t="shared" si="314"/>
        <v>.</v>
      </c>
      <c r="K2195" s="1" t="s">
        <v>1</v>
      </c>
      <c r="N2195" s="5"/>
    </row>
    <row r="2196" spans="1:15" ht="11.25" customHeight="1" x14ac:dyDescent="0.2">
      <c r="A2196" s="10" t="str">
        <f t="shared" si="306"/>
        <v>BELLCOS - BODEGA BELLCOS</v>
      </c>
      <c r="B2196" s="10">
        <f t="shared" si="307"/>
        <v>110158</v>
      </c>
      <c r="C2196" s="10" t="str">
        <f t="shared" si="308"/>
        <v>PEMULEN TR2</v>
      </c>
      <c r="D2196" s="10">
        <f t="shared" si="311"/>
        <v>0</v>
      </c>
      <c r="E2196" s="13" t="str">
        <f t="shared" si="312"/>
        <v>0</v>
      </c>
      <c r="F2196" s="10" t="str">
        <f t="shared" si="313"/>
        <v/>
      </c>
      <c r="G2196" s="1" t="str">
        <f t="shared" si="309"/>
        <v>110158BELLCOS - BODEGA BELLCOS</v>
      </c>
      <c r="H2196" s="1">
        <f t="shared" si="310"/>
        <v>0</v>
      </c>
      <c r="I2196" s="1" t="str">
        <f t="shared" si="314"/>
        <v>.</v>
      </c>
      <c r="K2196" s="1" t="s">
        <v>2</v>
      </c>
      <c r="N2196" s="5"/>
    </row>
    <row r="2197" spans="1:15" ht="11.25" customHeight="1" x14ac:dyDescent="0.2">
      <c r="A2197" s="10" t="str">
        <f t="shared" si="306"/>
        <v>Bodega</v>
      </c>
      <c r="B2197" s="10">
        <f t="shared" si="307"/>
        <v>110158</v>
      </c>
      <c r="C2197" s="10" t="str">
        <f t="shared" si="308"/>
        <v>PEMULEN TR2</v>
      </c>
      <c r="D2197" s="10">
        <f t="shared" si="311"/>
        <v>0</v>
      </c>
      <c r="E2197" s="13" t="str">
        <f t="shared" si="312"/>
        <v>0</v>
      </c>
      <c r="F2197" s="10" t="str">
        <f t="shared" si="313"/>
        <v/>
      </c>
      <c r="G2197" s="1" t="str">
        <f t="shared" si="309"/>
        <v>110158Bodega</v>
      </c>
      <c r="H2197" s="1" t="str">
        <f t="shared" si="310"/>
        <v>Bodega</v>
      </c>
      <c r="I2197" s="1" t="str">
        <f t="shared" si="314"/>
        <v>.</v>
      </c>
      <c r="L2197" s="1" t="s">
        <v>4</v>
      </c>
      <c r="N2197" s="5"/>
    </row>
    <row r="2198" spans="1:15" ht="11.25" customHeight="1" x14ac:dyDescent="0.2">
      <c r="A2198" s="10" t="str">
        <f t="shared" si="306"/>
        <v>Bodega</v>
      </c>
      <c r="B2198" s="10">
        <f t="shared" si="307"/>
        <v>110158</v>
      </c>
      <c r="C2198" s="10" t="str">
        <f t="shared" si="308"/>
        <v>PEMULEN TR2</v>
      </c>
      <c r="D2198" s="10" t="str">
        <f t="shared" si="311"/>
        <v>Lote</v>
      </c>
      <c r="E2198" s="13" t="str">
        <f t="shared" si="312"/>
        <v/>
      </c>
      <c r="F2198" s="10" t="str">
        <f t="shared" si="313"/>
        <v/>
      </c>
      <c r="G2198" s="1" t="str">
        <f t="shared" si="309"/>
        <v>110158Bodega</v>
      </c>
      <c r="H2198" s="1">
        <f t="shared" si="310"/>
        <v>0</v>
      </c>
      <c r="I2198" s="1" t="str">
        <f t="shared" si="314"/>
        <v>.</v>
      </c>
      <c r="M2198" s="1" t="s">
        <v>11</v>
      </c>
      <c r="N2198" s="5" t="s">
        <v>12</v>
      </c>
      <c r="O2198" s="1" t="s">
        <v>13</v>
      </c>
    </row>
    <row r="2199" spans="1:15" ht="11.25" customHeight="1" x14ac:dyDescent="0.2">
      <c r="A2199" s="10" t="str">
        <f t="shared" si="306"/>
        <v>Bodega</v>
      </c>
      <c r="B2199" s="10">
        <f t="shared" si="307"/>
        <v>110159</v>
      </c>
      <c r="C2199" s="10" t="str">
        <f t="shared" si="308"/>
        <v>FRAGANCIA BRONZE SUN 355971A</v>
      </c>
      <c r="D2199" s="10">
        <f t="shared" si="311"/>
        <v>0</v>
      </c>
      <c r="E2199" s="13" t="str">
        <f t="shared" si="312"/>
        <v>0</v>
      </c>
      <c r="F2199" s="10" t="str">
        <f t="shared" si="313"/>
        <v/>
      </c>
      <c r="G2199" s="1" t="str">
        <f t="shared" si="309"/>
        <v>110159Bodega</v>
      </c>
      <c r="H2199" s="1">
        <f t="shared" si="310"/>
        <v>0</v>
      </c>
      <c r="I2199" s="1">
        <f t="shared" si="314"/>
        <v>110159</v>
      </c>
      <c r="K2199" s="1" t="s">
        <v>1162</v>
      </c>
      <c r="N2199" s="5"/>
    </row>
    <row r="2200" spans="1:15" ht="11.25" customHeight="1" x14ac:dyDescent="0.2">
      <c r="A2200" s="10" t="str">
        <f t="shared" si="306"/>
        <v>BELLCOS - BODEGA BELLCOS</v>
      </c>
      <c r="B2200" s="10">
        <f t="shared" si="307"/>
        <v>110159</v>
      </c>
      <c r="C2200" s="10" t="str">
        <f t="shared" si="308"/>
        <v>FRAGANCIA BRONZE SUN 355971A</v>
      </c>
      <c r="D2200" s="10">
        <f t="shared" si="311"/>
        <v>0</v>
      </c>
      <c r="E2200" s="13" t="str">
        <f t="shared" si="312"/>
        <v>0</v>
      </c>
      <c r="F2200" s="10" t="str">
        <f t="shared" si="313"/>
        <v/>
      </c>
      <c r="G2200" s="1" t="str">
        <f t="shared" si="309"/>
        <v>110159BELLCOS - BODEGA BELLCOS</v>
      </c>
      <c r="H2200" s="1" t="str">
        <f t="shared" si="310"/>
        <v>BELLCOS - BODEGA BELLCOS</v>
      </c>
      <c r="I2200" s="1" t="str">
        <f t="shared" si="314"/>
        <v>.</v>
      </c>
      <c r="L2200" s="1" t="s">
        <v>178</v>
      </c>
      <c r="N2200" s="5"/>
    </row>
    <row r="2201" spans="1:15" ht="11.25" customHeight="1" x14ac:dyDescent="0.2">
      <c r="A2201" s="10" t="str">
        <f t="shared" si="306"/>
        <v>BELLCOS - BODEGA BELLCOS</v>
      </c>
      <c r="B2201" s="10">
        <f t="shared" si="307"/>
        <v>110159</v>
      </c>
      <c r="C2201" s="10" t="str">
        <f t="shared" si="308"/>
        <v>FRAGANCIA BRONZE SUN 355971A</v>
      </c>
      <c r="D2201" s="10" t="str">
        <f t="shared" si="311"/>
        <v>06181620652-01</v>
      </c>
      <c r="E2201" s="13" t="str">
        <f t="shared" si="312"/>
        <v>30/6/2018</v>
      </c>
      <c r="F2201" s="10">
        <f t="shared" si="313"/>
        <v>5.14</v>
      </c>
      <c r="G2201" s="1" t="str">
        <f t="shared" si="309"/>
        <v>110159BELLCOS - BODEGA BELLCOS</v>
      </c>
      <c r="H2201" s="1">
        <f t="shared" si="310"/>
        <v>0</v>
      </c>
      <c r="I2201" s="1" t="str">
        <f t="shared" si="314"/>
        <v>.</v>
      </c>
      <c r="M2201" s="1" t="s">
        <v>1163</v>
      </c>
      <c r="N2201" s="5">
        <v>43281</v>
      </c>
      <c r="O2201" s="1" t="s">
        <v>1164</v>
      </c>
    </row>
    <row r="2202" spans="1:15" ht="11.25" customHeight="1" x14ac:dyDescent="0.2">
      <c r="A2202" s="10" t="str">
        <f t="shared" si="306"/>
        <v>BELLCOS - BODEGA BELLCOS</v>
      </c>
      <c r="B2202" s="10">
        <f t="shared" si="307"/>
        <v>110160</v>
      </c>
      <c r="C2202" s="10" t="str">
        <f t="shared" si="308"/>
        <v>ULTREZ 10</v>
      </c>
      <c r="D2202" s="10">
        <f t="shared" si="311"/>
        <v>0</v>
      </c>
      <c r="E2202" s="13" t="str">
        <f t="shared" si="312"/>
        <v>0</v>
      </c>
      <c r="F2202" s="10" t="str">
        <f t="shared" si="313"/>
        <v/>
      </c>
      <c r="G2202" s="1" t="str">
        <f t="shared" si="309"/>
        <v>110160BELLCOS - BODEGA BELLCOS</v>
      </c>
      <c r="H2202" s="1">
        <f t="shared" si="310"/>
        <v>0</v>
      </c>
      <c r="I2202" s="1">
        <f t="shared" si="314"/>
        <v>110160</v>
      </c>
      <c r="K2202" s="1" t="s">
        <v>1165</v>
      </c>
      <c r="N2202" s="5"/>
    </row>
    <row r="2203" spans="1:15" ht="11.25" customHeight="1" x14ac:dyDescent="0.2">
      <c r="A2203" s="10" t="str">
        <f t="shared" si="306"/>
        <v>BELLCOS - BODEGA BELLCOS</v>
      </c>
      <c r="B2203" s="10">
        <f t="shared" si="307"/>
        <v>110160</v>
      </c>
      <c r="C2203" s="10" t="str">
        <f t="shared" si="308"/>
        <v>ULTREZ 10</v>
      </c>
      <c r="D2203" s="10">
        <f t="shared" si="311"/>
        <v>0</v>
      </c>
      <c r="E2203" s="13" t="str">
        <f t="shared" si="312"/>
        <v>0</v>
      </c>
      <c r="F2203" s="10" t="str">
        <f t="shared" si="313"/>
        <v/>
      </c>
      <c r="G2203" s="1" t="str">
        <f t="shared" si="309"/>
        <v>110160BELLCOS - BODEGA BELLCOS</v>
      </c>
      <c r="H2203" s="1" t="str">
        <f t="shared" si="310"/>
        <v>BELLCOS - BODEGA BELLCOS</v>
      </c>
      <c r="I2203" s="1" t="str">
        <f t="shared" si="314"/>
        <v>.</v>
      </c>
      <c r="L2203" s="1" t="s">
        <v>178</v>
      </c>
      <c r="N2203" s="5"/>
    </row>
    <row r="2204" spans="1:15" ht="11.25" customHeight="1" x14ac:dyDescent="0.2">
      <c r="A2204" s="10" t="str">
        <f t="shared" si="306"/>
        <v>BELLCOS - BODEGA BELLCOS</v>
      </c>
      <c r="B2204" s="10">
        <f t="shared" si="307"/>
        <v>110160</v>
      </c>
      <c r="C2204" s="10" t="str">
        <f t="shared" si="308"/>
        <v>ULTREZ 10</v>
      </c>
      <c r="D2204" s="10" t="str">
        <f t="shared" si="311"/>
        <v>12171521843-01</v>
      </c>
      <c r="E2204" s="13" t="str">
        <f t="shared" si="312"/>
        <v>30/12/2017</v>
      </c>
      <c r="F2204" s="10">
        <f t="shared" si="313"/>
        <v>20</v>
      </c>
      <c r="G2204" s="1" t="str">
        <f t="shared" si="309"/>
        <v>110160BELLCOS - BODEGA BELLCOS</v>
      </c>
      <c r="H2204" s="1">
        <f t="shared" si="310"/>
        <v>0</v>
      </c>
      <c r="I2204" s="1" t="str">
        <f t="shared" si="314"/>
        <v>.</v>
      </c>
      <c r="M2204" s="1" t="s">
        <v>1166</v>
      </c>
      <c r="N2204" s="5">
        <v>43099</v>
      </c>
      <c r="O2204" s="1" t="s">
        <v>626</v>
      </c>
    </row>
    <row r="2205" spans="1:15" ht="11.25" customHeight="1" x14ac:dyDescent="0.2">
      <c r="A2205" s="10" t="str">
        <f t="shared" si="306"/>
        <v>BELLCOS - BODEGA BELLCOS</v>
      </c>
      <c r="B2205" s="10">
        <f t="shared" si="307"/>
        <v>110161</v>
      </c>
      <c r="C2205" s="10" t="str">
        <f t="shared" si="308"/>
        <v>EUPERLAN</v>
      </c>
      <c r="D2205" s="10">
        <f t="shared" si="311"/>
        <v>0</v>
      </c>
      <c r="E2205" s="13" t="str">
        <f t="shared" si="312"/>
        <v>0</v>
      </c>
      <c r="F2205" s="10" t="str">
        <f t="shared" si="313"/>
        <v/>
      </c>
      <c r="G2205" s="1" t="str">
        <f t="shared" si="309"/>
        <v>110161BELLCOS - BODEGA BELLCOS</v>
      </c>
      <c r="H2205" s="1">
        <f t="shared" si="310"/>
        <v>0</v>
      </c>
      <c r="I2205" s="1">
        <f t="shared" si="314"/>
        <v>110161</v>
      </c>
      <c r="K2205" s="1" t="s">
        <v>1167</v>
      </c>
      <c r="N2205" s="5"/>
    </row>
    <row r="2206" spans="1:15" ht="11.25" customHeight="1" x14ac:dyDescent="0.2">
      <c r="A2206" s="10" t="str">
        <f t="shared" si="306"/>
        <v>BELLCOS - BODEGA BELLCOS</v>
      </c>
      <c r="B2206" s="10">
        <f t="shared" si="307"/>
        <v>110161</v>
      </c>
      <c r="C2206" s="10" t="str">
        <f t="shared" si="308"/>
        <v>EUPERLAN</v>
      </c>
      <c r="D2206" s="10">
        <f t="shared" si="311"/>
        <v>0</v>
      </c>
      <c r="E2206" s="13" t="str">
        <f t="shared" si="312"/>
        <v>0</v>
      </c>
      <c r="F2206" s="10" t="str">
        <f t="shared" si="313"/>
        <v/>
      </c>
      <c r="G2206" s="1" t="str">
        <f t="shared" si="309"/>
        <v>110161BELLCOS - BODEGA BELLCOS</v>
      </c>
      <c r="H2206" s="1" t="str">
        <f t="shared" si="310"/>
        <v>BELLCOS - BODEGA BELLCOS</v>
      </c>
      <c r="I2206" s="1" t="str">
        <f t="shared" si="314"/>
        <v>.</v>
      </c>
      <c r="L2206" s="1" t="s">
        <v>178</v>
      </c>
      <c r="N2206" s="5"/>
    </row>
    <row r="2207" spans="1:15" ht="11.25" customHeight="1" x14ac:dyDescent="0.2">
      <c r="A2207" s="10" t="str">
        <f t="shared" si="306"/>
        <v>BELLCOS - BODEGA BELLCOS</v>
      </c>
      <c r="B2207" s="10">
        <f t="shared" si="307"/>
        <v>110161</v>
      </c>
      <c r="C2207" s="10" t="str">
        <f t="shared" si="308"/>
        <v>EUPERLAN</v>
      </c>
      <c r="D2207" s="10" t="str">
        <f t="shared" si="311"/>
        <v>04171620342-01</v>
      </c>
      <c r="E2207" s="13" t="str">
        <f t="shared" si="312"/>
        <v>30/4/2017</v>
      </c>
      <c r="F2207" s="10">
        <f t="shared" si="313"/>
        <v>33.6</v>
      </c>
      <c r="G2207" s="1" t="str">
        <f t="shared" si="309"/>
        <v>110161BELLCOS - BODEGA BELLCOS</v>
      </c>
      <c r="H2207" s="1">
        <f t="shared" si="310"/>
        <v>0</v>
      </c>
      <c r="I2207" s="1" t="str">
        <f t="shared" si="314"/>
        <v>.</v>
      </c>
      <c r="M2207" s="1" t="s">
        <v>1168</v>
      </c>
      <c r="N2207" s="5">
        <v>42855</v>
      </c>
      <c r="O2207" s="1" t="s">
        <v>1169</v>
      </c>
    </row>
    <row r="2208" spans="1:15" ht="11.25" customHeight="1" x14ac:dyDescent="0.2">
      <c r="A2208" s="10" t="str">
        <f t="shared" si="306"/>
        <v>BELLCOS - BODEGA BELLCOS</v>
      </c>
      <c r="B2208" s="10">
        <f t="shared" si="307"/>
        <v>110162</v>
      </c>
      <c r="C2208" s="10" t="str">
        <f t="shared" si="308"/>
        <v>HBTN55TIS</v>
      </c>
      <c r="D2208" s="10">
        <f t="shared" si="311"/>
        <v>0</v>
      </c>
      <c r="E2208" s="13" t="str">
        <f t="shared" si="312"/>
        <v>0</v>
      </c>
      <c r="F2208" s="10" t="str">
        <f t="shared" si="313"/>
        <v/>
      </c>
      <c r="G2208" s="1" t="str">
        <f t="shared" si="309"/>
        <v>110162BELLCOS - BODEGA BELLCOS</v>
      </c>
      <c r="H2208" s="1">
        <f t="shared" si="310"/>
        <v>0</v>
      </c>
      <c r="I2208" s="1">
        <f t="shared" si="314"/>
        <v>110162</v>
      </c>
      <c r="K2208" s="1" t="s">
        <v>1170</v>
      </c>
      <c r="N2208" s="5"/>
    </row>
    <row r="2209" spans="1:15" ht="11.25" customHeight="1" x14ac:dyDescent="0.2">
      <c r="A2209" s="10" t="str">
        <f t="shared" si="306"/>
        <v>BELLCOS - BODEGA BELLCOS</v>
      </c>
      <c r="B2209" s="10">
        <f t="shared" si="307"/>
        <v>110162</v>
      </c>
      <c r="C2209" s="10" t="str">
        <f t="shared" si="308"/>
        <v>HBTN55TIS</v>
      </c>
      <c r="D2209" s="10">
        <f t="shared" si="311"/>
        <v>0</v>
      </c>
      <c r="E2209" s="13" t="str">
        <f t="shared" si="312"/>
        <v>0</v>
      </c>
      <c r="F2209" s="10" t="str">
        <f t="shared" si="313"/>
        <v/>
      </c>
      <c r="G2209" s="1" t="str">
        <f t="shared" si="309"/>
        <v>110162BELLCOS - BODEGA BELLCOS</v>
      </c>
      <c r="H2209" s="1" t="str">
        <f t="shared" si="310"/>
        <v>BELLCOS - BODEGA BELLCOS</v>
      </c>
      <c r="I2209" s="1" t="str">
        <f t="shared" si="314"/>
        <v>.</v>
      </c>
      <c r="L2209" s="1" t="s">
        <v>178</v>
      </c>
      <c r="N2209" s="5"/>
    </row>
    <row r="2210" spans="1:15" ht="11.25" customHeight="1" x14ac:dyDescent="0.2">
      <c r="A2210" s="10" t="str">
        <f t="shared" si="306"/>
        <v>BELLCOS - BODEGA BELLCOS</v>
      </c>
      <c r="B2210" s="10">
        <f t="shared" si="307"/>
        <v>110162</v>
      </c>
      <c r="C2210" s="10" t="str">
        <f t="shared" si="308"/>
        <v>HBTN55TIS</v>
      </c>
      <c r="D2210" s="10" t="str">
        <f t="shared" si="311"/>
        <v>05181621187-01</v>
      </c>
      <c r="E2210" s="13" t="str">
        <f t="shared" si="312"/>
        <v>30/5/2018</v>
      </c>
      <c r="F2210" s="10">
        <f t="shared" si="313"/>
        <v>25</v>
      </c>
      <c r="G2210" s="1" t="str">
        <f t="shared" si="309"/>
        <v>110162BELLCOS - BODEGA BELLCOS</v>
      </c>
      <c r="H2210" s="1">
        <f t="shared" si="310"/>
        <v>0</v>
      </c>
      <c r="I2210" s="1" t="str">
        <f t="shared" si="314"/>
        <v>.</v>
      </c>
      <c r="M2210" s="1" t="s">
        <v>1171</v>
      </c>
      <c r="N2210" s="5">
        <v>43250</v>
      </c>
      <c r="O2210" s="1" t="s">
        <v>536</v>
      </c>
    </row>
    <row r="2211" spans="1:15" ht="11.25" customHeight="1" x14ac:dyDescent="0.2">
      <c r="A2211" s="10" t="str">
        <f t="shared" si="306"/>
        <v>BELLCOS - BODEGA BELLCOS</v>
      </c>
      <c r="B2211" s="10">
        <f t="shared" si="307"/>
        <v>110163</v>
      </c>
      <c r="C2211" s="10" t="str">
        <f t="shared" si="308"/>
        <v>INBP75EB</v>
      </c>
      <c r="D2211" s="10">
        <f t="shared" si="311"/>
        <v>0</v>
      </c>
      <c r="E2211" s="13" t="str">
        <f t="shared" si="312"/>
        <v>0</v>
      </c>
      <c r="F2211" s="10" t="str">
        <f t="shared" si="313"/>
        <v/>
      </c>
      <c r="G2211" s="1" t="str">
        <f t="shared" si="309"/>
        <v>110163BELLCOS - BODEGA BELLCOS</v>
      </c>
      <c r="H2211" s="1">
        <f t="shared" si="310"/>
        <v>0</v>
      </c>
      <c r="I2211" s="1">
        <f t="shared" si="314"/>
        <v>110163</v>
      </c>
      <c r="K2211" s="1" t="s">
        <v>1172</v>
      </c>
      <c r="N2211" s="5"/>
    </row>
    <row r="2212" spans="1:15" ht="11.25" customHeight="1" x14ac:dyDescent="0.2">
      <c r="A2212" s="10" t="str">
        <f t="shared" si="306"/>
        <v>BELLCOS - BODEGA BELLCOS</v>
      </c>
      <c r="B2212" s="10">
        <f t="shared" si="307"/>
        <v>110163</v>
      </c>
      <c r="C2212" s="10" t="str">
        <f t="shared" si="308"/>
        <v>INBP75EB</v>
      </c>
      <c r="D2212" s="10">
        <f t="shared" si="311"/>
        <v>0</v>
      </c>
      <c r="E2212" s="13" t="str">
        <f t="shared" si="312"/>
        <v>0</v>
      </c>
      <c r="F2212" s="10" t="str">
        <f t="shared" si="313"/>
        <v/>
      </c>
      <c r="G2212" s="1" t="str">
        <f t="shared" si="309"/>
        <v>110163BELLCOS - BODEGA BELLCOS</v>
      </c>
      <c r="H2212" s="1" t="str">
        <f t="shared" si="310"/>
        <v>BELLCOS - BODEGA BELLCOS</v>
      </c>
      <c r="I2212" s="1" t="str">
        <f t="shared" si="314"/>
        <v>.</v>
      </c>
      <c r="L2212" s="1" t="s">
        <v>178</v>
      </c>
      <c r="N2212" s="5"/>
    </row>
    <row r="2213" spans="1:15" ht="11.25" customHeight="1" x14ac:dyDescent="0.2">
      <c r="A2213" s="10" t="str">
        <f t="shared" si="306"/>
        <v>BELLCOS - BODEGA BELLCOS</v>
      </c>
      <c r="B2213" s="10">
        <f t="shared" si="307"/>
        <v>110163</v>
      </c>
      <c r="C2213" s="10" t="str">
        <f t="shared" si="308"/>
        <v>INBP75EB</v>
      </c>
      <c r="D2213" s="10" t="str">
        <f t="shared" si="311"/>
        <v>07181621234-01</v>
      </c>
      <c r="E2213" s="13" t="str">
        <f t="shared" si="312"/>
        <v>30/7/2018</v>
      </c>
      <c r="F2213" s="10">
        <f t="shared" si="313"/>
        <v>25</v>
      </c>
      <c r="G2213" s="1" t="str">
        <f t="shared" si="309"/>
        <v>110163BELLCOS - BODEGA BELLCOS</v>
      </c>
      <c r="H2213" s="1">
        <f t="shared" si="310"/>
        <v>0</v>
      </c>
      <c r="I2213" s="1" t="str">
        <f t="shared" si="314"/>
        <v>.</v>
      </c>
      <c r="M2213" s="1" t="s">
        <v>1173</v>
      </c>
      <c r="N2213" s="5">
        <v>43311</v>
      </c>
      <c r="O2213" s="1" t="s">
        <v>536</v>
      </c>
    </row>
    <row r="2214" spans="1:15" ht="11.25" customHeight="1" x14ac:dyDescent="0.2">
      <c r="A2214" s="10" t="str">
        <f t="shared" si="306"/>
        <v>BELLCOS - BODEGA BELLCOS</v>
      </c>
      <c r="B2214" s="10">
        <f t="shared" si="307"/>
        <v>110165</v>
      </c>
      <c r="C2214" s="10" t="str">
        <f t="shared" si="308"/>
        <v>INBP70U</v>
      </c>
      <c r="D2214" s="10">
        <f t="shared" si="311"/>
        <v>0</v>
      </c>
      <c r="E2214" s="13" t="str">
        <f t="shared" si="312"/>
        <v>0</v>
      </c>
      <c r="F2214" s="10" t="str">
        <f t="shared" si="313"/>
        <v/>
      </c>
      <c r="G2214" s="1" t="str">
        <f t="shared" si="309"/>
        <v>110165BELLCOS - BODEGA BELLCOS</v>
      </c>
      <c r="H2214" s="1">
        <f t="shared" si="310"/>
        <v>0</v>
      </c>
      <c r="I2214" s="1">
        <f t="shared" si="314"/>
        <v>110165</v>
      </c>
      <c r="K2214" s="1" t="s">
        <v>1174</v>
      </c>
      <c r="N2214" s="5"/>
    </row>
    <row r="2215" spans="1:15" ht="11.25" customHeight="1" x14ac:dyDescent="0.2">
      <c r="A2215" s="10" t="str">
        <f t="shared" si="306"/>
        <v>BELLCOS - BODEGA BELLCOS</v>
      </c>
      <c r="B2215" s="10">
        <f t="shared" si="307"/>
        <v>110165</v>
      </c>
      <c r="C2215" s="10" t="str">
        <f t="shared" si="308"/>
        <v>INBP70U</v>
      </c>
      <c r="D2215" s="10">
        <f t="shared" si="311"/>
        <v>0</v>
      </c>
      <c r="E2215" s="13" t="str">
        <f t="shared" si="312"/>
        <v>0</v>
      </c>
      <c r="F2215" s="10" t="str">
        <f t="shared" si="313"/>
        <v/>
      </c>
      <c r="G2215" s="1" t="str">
        <f t="shared" si="309"/>
        <v>110165BELLCOS - BODEGA BELLCOS</v>
      </c>
      <c r="H2215" s="1" t="str">
        <f t="shared" si="310"/>
        <v>BELLCOS - BODEGA BELLCOS</v>
      </c>
      <c r="I2215" s="1" t="str">
        <f t="shared" si="314"/>
        <v>.</v>
      </c>
      <c r="L2215" s="1" t="s">
        <v>178</v>
      </c>
      <c r="N2215" s="5"/>
    </row>
    <row r="2216" spans="1:15" ht="11.25" customHeight="1" x14ac:dyDescent="0.2">
      <c r="A2216" s="10" t="str">
        <f t="shared" si="306"/>
        <v>BELLCOS - BODEGA BELLCOS</v>
      </c>
      <c r="B2216" s="10">
        <f t="shared" si="307"/>
        <v>110165</v>
      </c>
      <c r="C2216" s="10" t="str">
        <f t="shared" si="308"/>
        <v>INBP70U</v>
      </c>
      <c r="D2216" s="10" t="str">
        <f t="shared" si="311"/>
        <v>01181621701-04</v>
      </c>
      <c r="E2216" s="13" t="str">
        <f t="shared" si="312"/>
        <v>1/1/2018</v>
      </c>
      <c r="F2216" s="10">
        <f t="shared" si="313"/>
        <v>1</v>
      </c>
      <c r="G2216" s="1" t="str">
        <f t="shared" si="309"/>
        <v>110165BELLCOS - BODEGA BELLCOS</v>
      </c>
      <c r="H2216" s="1">
        <f t="shared" si="310"/>
        <v>0</v>
      </c>
      <c r="I2216" s="1" t="str">
        <f t="shared" si="314"/>
        <v>.</v>
      </c>
      <c r="M2216" s="1" t="s">
        <v>1175</v>
      </c>
      <c r="N2216" s="5">
        <v>43101</v>
      </c>
      <c r="O2216" s="1" t="s">
        <v>925</v>
      </c>
    </row>
    <row r="2217" spans="1:15" ht="11.25" customHeight="1" x14ac:dyDescent="0.2">
      <c r="A2217" s="10" t="str">
        <f t="shared" si="306"/>
        <v>BELLCOS - BODEGA BELLCOS</v>
      </c>
      <c r="B2217" s="10">
        <f t="shared" si="307"/>
        <v>110165</v>
      </c>
      <c r="C2217" s="10" t="str">
        <f t="shared" si="308"/>
        <v>INBP70U</v>
      </c>
      <c r="D2217" s="10" t="str">
        <f t="shared" si="311"/>
        <v>07171521701-10</v>
      </c>
      <c r="E2217" s="13" t="str">
        <f t="shared" si="312"/>
        <v>1/7/2017</v>
      </c>
      <c r="F2217" s="10">
        <f t="shared" si="313"/>
        <v>8</v>
      </c>
      <c r="G2217" s="1" t="str">
        <f t="shared" si="309"/>
        <v>110165BELLCOS - BODEGA BELLCOS</v>
      </c>
      <c r="H2217" s="1">
        <f t="shared" si="310"/>
        <v>0</v>
      </c>
      <c r="I2217" s="1" t="str">
        <f t="shared" si="314"/>
        <v>.</v>
      </c>
      <c r="M2217" s="1" t="s">
        <v>1176</v>
      </c>
      <c r="N2217" s="5">
        <v>42917</v>
      </c>
      <c r="O2217" s="1" t="s">
        <v>720</v>
      </c>
    </row>
    <row r="2218" spans="1:15" ht="11.25" customHeight="1" x14ac:dyDescent="0.2">
      <c r="A2218" s="10" t="str">
        <f t="shared" si="306"/>
        <v>BELLCOS - BODEGA BELLCOS</v>
      </c>
      <c r="B2218" s="10">
        <f t="shared" si="307"/>
        <v>110166</v>
      </c>
      <c r="C2218" s="10" t="str">
        <f t="shared" si="308"/>
        <v>HBTN65HP1</v>
      </c>
      <c r="D2218" s="10">
        <f t="shared" si="311"/>
        <v>0</v>
      </c>
      <c r="E2218" s="13" t="str">
        <f t="shared" si="312"/>
        <v>0</v>
      </c>
      <c r="F2218" s="10" t="str">
        <f t="shared" si="313"/>
        <v/>
      </c>
      <c r="G2218" s="1" t="str">
        <f t="shared" si="309"/>
        <v>110166BELLCOS - BODEGA BELLCOS</v>
      </c>
      <c r="H2218" s="1">
        <f t="shared" si="310"/>
        <v>0</v>
      </c>
      <c r="I2218" s="1">
        <f t="shared" si="314"/>
        <v>110166</v>
      </c>
      <c r="K2218" s="1" t="s">
        <v>1177</v>
      </c>
      <c r="N2218" s="5"/>
    </row>
    <row r="2219" spans="1:15" ht="11.25" customHeight="1" x14ac:dyDescent="0.2">
      <c r="A2219" s="10" t="str">
        <f t="shared" si="306"/>
        <v>BELLCOS - BODEGA BELLCOS</v>
      </c>
      <c r="B2219" s="10">
        <f t="shared" si="307"/>
        <v>110166</v>
      </c>
      <c r="C2219" s="10" t="str">
        <f t="shared" si="308"/>
        <v>HBTN65HP1</v>
      </c>
      <c r="D2219" s="10">
        <f t="shared" si="311"/>
        <v>0</v>
      </c>
      <c r="E2219" s="13" t="str">
        <f t="shared" si="312"/>
        <v>0</v>
      </c>
      <c r="F2219" s="10" t="str">
        <f t="shared" si="313"/>
        <v/>
      </c>
      <c r="G2219" s="1" t="str">
        <f t="shared" si="309"/>
        <v>110166BELLCOS - BODEGA BELLCOS</v>
      </c>
      <c r="H2219" s="1" t="str">
        <f t="shared" si="310"/>
        <v>BELLCOS - BODEGA BELLCOS</v>
      </c>
      <c r="I2219" s="1" t="str">
        <f t="shared" si="314"/>
        <v>.</v>
      </c>
      <c r="L2219" s="1" t="s">
        <v>178</v>
      </c>
      <c r="N2219" s="5"/>
    </row>
    <row r="2220" spans="1:15" ht="11.25" customHeight="1" x14ac:dyDescent="0.2">
      <c r="A2220" s="10" t="str">
        <f t="shared" si="306"/>
        <v>BELLCOS - BODEGA BELLCOS</v>
      </c>
      <c r="B2220" s="10">
        <f t="shared" si="307"/>
        <v>110166</v>
      </c>
      <c r="C2220" s="10" t="str">
        <f t="shared" si="308"/>
        <v>HBTN65HP1</v>
      </c>
      <c r="D2220" s="10" t="str">
        <f t="shared" si="311"/>
        <v>09171521701-02</v>
      </c>
      <c r="E2220" s="13" t="str">
        <f t="shared" si="312"/>
        <v>1/9/2017</v>
      </c>
      <c r="F2220" s="10">
        <f t="shared" si="313"/>
        <v>7</v>
      </c>
      <c r="G2220" s="1" t="str">
        <f t="shared" si="309"/>
        <v>110166BELLCOS - BODEGA BELLCOS</v>
      </c>
      <c r="H2220" s="1">
        <f t="shared" si="310"/>
        <v>0</v>
      </c>
      <c r="I2220" s="1" t="str">
        <f t="shared" si="314"/>
        <v>.</v>
      </c>
      <c r="M2220" s="1" t="s">
        <v>1178</v>
      </c>
      <c r="N2220" s="5">
        <v>42979</v>
      </c>
      <c r="O2220" s="1" t="s">
        <v>1145</v>
      </c>
    </row>
    <row r="2221" spans="1:15" ht="11.25" customHeight="1" x14ac:dyDescent="0.2">
      <c r="A2221" s="10" t="str">
        <f t="shared" si="306"/>
        <v>BELLCOS - BODEGA BELLCOS</v>
      </c>
      <c r="B2221" s="10">
        <f t="shared" si="307"/>
        <v>110167</v>
      </c>
      <c r="C2221" s="10" t="str">
        <f t="shared" si="308"/>
        <v>INBP55EY</v>
      </c>
      <c r="D2221" s="10">
        <f t="shared" si="311"/>
        <v>0</v>
      </c>
      <c r="E2221" s="13" t="str">
        <f t="shared" si="312"/>
        <v>0</v>
      </c>
      <c r="F2221" s="10" t="str">
        <f t="shared" si="313"/>
        <v/>
      </c>
      <c r="G2221" s="1" t="str">
        <f t="shared" si="309"/>
        <v>110167BELLCOS - BODEGA BELLCOS</v>
      </c>
      <c r="H2221" s="1">
        <f t="shared" si="310"/>
        <v>0</v>
      </c>
      <c r="I2221" s="1">
        <f t="shared" si="314"/>
        <v>110167</v>
      </c>
      <c r="K2221" s="1" t="s">
        <v>1179</v>
      </c>
      <c r="N2221" s="5"/>
    </row>
    <row r="2222" spans="1:15" ht="11.25" customHeight="1" x14ac:dyDescent="0.2">
      <c r="A2222" s="10" t="str">
        <f t="shared" si="306"/>
        <v>BELLCOS - BODEGA BELLCOS</v>
      </c>
      <c r="B2222" s="10">
        <f t="shared" si="307"/>
        <v>110167</v>
      </c>
      <c r="C2222" s="10" t="str">
        <f t="shared" si="308"/>
        <v>INBP55EY</v>
      </c>
      <c r="D2222" s="10">
        <f t="shared" si="311"/>
        <v>0</v>
      </c>
      <c r="E2222" s="13" t="str">
        <f t="shared" si="312"/>
        <v>0</v>
      </c>
      <c r="F2222" s="10" t="str">
        <f t="shared" si="313"/>
        <v/>
      </c>
      <c r="G2222" s="1" t="str">
        <f t="shared" si="309"/>
        <v>110167BELLCOS - BODEGA BELLCOS</v>
      </c>
      <c r="H2222" s="1" t="str">
        <f t="shared" si="310"/>
        <v>BELLCOS - BODEGA BELLCOS</v>
      </c>
      <c r="I2222" s="1" t="str">
        <f t="shared" si="314"/>
        <v>.</v>
      </c>
      <c r="L2222" s="1" t="s">
        <v>178</v>
      </c>
      <c r="N2222" s="5"/>
    </row>
    <row r="2223" spans="1:15" ht="11.25" customHeight="1" x14ac:dyDescent="0.2">
      <c r="A2223" s="10" t="str">
        <f t="shared" si="306"/>
        <v>BELLCOS - BODEGA BELLCOS</v>
      </c>
      <c r="B2223" s="10">
        <f t="shared" si="307"/>
        <v>110167</v>
      </c>
      <c r="C2223" s="10" t="str">
        <f t="shared" si="308"/>
        <v>INBP55EY</v>
      </c>
      <c r="D2223" s="10" t="str">
        <f t="shared" si="311"/>
        <v>11171521701-09</v>
      </c>
      <c r="E2223" s="13" t="str">
        <f t="shared" si="312"/>
        <v>1/11/2017</v>
      </c>
      <c r="F2223" s="10">
        <f t="shared" si="313"/>
        <v>10</v>
      </c>
      <c r="G2223" s="1" t="str">
        <f t="shared" si="309"/>
        <v>110167BELLCOS - BODEGA BELLCOS</v>
      </c>
      <c r="H2223" s="1">
        <f t="shared" si="310"/>
        <v>0</v>
      </c>
      <c r="I2223" s="1" t="str">
        <f t="shared" si="314"/>
        <v>.</v>
      </c>
      <c r="M2223" s="1" t="s">
        <v>1180</v>
      </c>
      <c r="N2223" s="5">
        <v>43040</v>
      </c>
      <c r="O2223" s="1" t="s">
        <v>643</v>
      </c>
    </row>
    <row r="2224" spans="1:15" ht="11.25" customHeight="1" x14ac:dyDescent="0.2">
      <c r="A2224" s="10" t="str">
        <f t="shared" si="306"/>
        <v>BELLCOS - BODEGA BELLCOS</v>
      </c>
      <c r="B2224" s="10">
        <f t="shared" si="307"/>
        <v>110168</v>
      </c>
      <c r="C2224" s="10" t="str">
        <f t="shared" si="308"/>
        <v>CERA CARNAUBA</v>
      </c>
      <c r="D2224" s="10">
        <f t="shared" si="311"/>
        <v>0</v>
      </c>
      <c r="E2224" s="13" t="str">
        <f t="shared" si="312"/>
        <v>0</v>
      </c>
      <c r="F2224" s="10" t="str">
        <f t="shared" si="313"/>
        <v/>
      </c>
      <c r="G2224" s="1" t="str">
        <f t="shared" si="309"/>
        <v>110168BELLCOS - BODEGA BELLCOS</v>
      </c>
      <c r="H2224" s="1">
        <f t="shared" si="310"/>
        <v>0</v>
      </c>
      <c r="I2224" s="1">
        <f t="shared" si="314"/>
        <v>110168</v>
      </c>
      <c r="K2224" s="1" t="s">
        <v>1181</v>
      </c>
      <c r="N2224" s="5"/>
    </row>
    <row r="2225" spans="1:15" ht="11.25" customHeight="1" x14ac:dyDescent="0.2">
      <c r="A2225" s="10" t="str">
        <f t="shared" si="306"/>
        <v>BELLCOS - BODEGA BELLCOS</v>
      </c>
      <c r="B2225" s="10">
        <f t="shared" si="307"/>
        <v>110168</v>
      </c>
      <c r="C2225" s="10" t="str">
        <f t="shared" si="308"/>
        <v>CERA CARNAUBA</v>
      </c>
      <c r="D2225" s="10">
        <f t="shared" si="311"/>
        <v>0</v>
      </c>
      <c r="E2225" s="13" t="str">
        <f t="shared" si="312"/>
        <v>0</v>
      </c>
      <c r="F2225" s="10" t="str">
        <f t="shared" si="313"/>
        <v/>
      </c>
      <c r="G2225" s="1" t="str">
        <f t="shared" si="309"/>
        <v>110168BELLCOS - BODEGA BELLCOS</v>
      </c>
      <c r="H2225" s="1" t="str">
        <f t="shared" si="310"/>
        <v>BELLCOS - BODEGA BELLCOS</v>
      </c>
      <c r="I2225" s="1" t="str">
        <f t="shared" si="314"/>
        <v>.</v>
      </c>
      <c r="L2225" s="1" t="s">
        <v>178</v>
      </c>
      <c r="N2225" s="5"/>
    </row>
    <row r="2226" spans="1:15" ht="11.25" customHeight="1" x14ac:dyDescent="0.2">
      <c r="A2226" s="10" t="str">
        <f t="shared" si="306"/>
        <v>BELLCOS - BODEGA BELLCOS</v>
      </c>
      <c r="B2226" s="10">
        <f t="shared" si="307"/>
        <v>110168</v>
      </c>
      <c r="C2226" s="10" t="str">
        <f t="shared" si="308"/>
        <v>CERA CARNAUBA</v>
      </c>
      <c r="D2226" s="10" t="str">
        <f t="shared" si="311"/>
        <v>05211622253-01</v>
      </c>
      <c r="E2226" s="13" t="str">
        <f t="shared" si="312"/>
        <v>30/5/2021</v>
      </c>
      <c r="F2226" s="10">
        <f t="shared" si="313"/>
        <v>25</v>
      </c>
      <c r="G2226" s="1" t="str">
        <f t="shared" si="309"/>
        <v>110168BELLCOS - BODEGA BELLCOS</v>
      </c>
      <c r="H2226" s="1">
        <f t="shared" si="310"/>
        <v>0</v>
      </c>
      <c r="I2226" s="1" t="str">
        <f t="shared" si="314"/>
        <v>.</v>
      </c>
      <c r="M2226" s="1" t="s">
        <v>1182</v>
      </c>
      <c r="N2226" s="5">
        <v>44346</v>
      </c>
      <c r="O2226" s="1" t="s">
        <v>536</v>
      </c>
    </row>
    <row r="2227" spans="1:15" ht="11.25" customHeight="1" x14ac:dyDescent="0.2">
      <c r="A2227" s="10" t="str">
        <f t="shared" si="306"/>
        <v>BELLCOS - BODEGA BELLCOS</v>
      </c>
      <c r="B2227" s="10">
        <f t="shared" si="307"/>
        <v>110169</v>
      </c>
      <c r="C2227" s="10" t="str">
        <f t="shared" si="308"/>
        <v>SP10</v>
      </c>
      <c r="D2227" s="10">
        <f t="shared" si="311"/>
        <v>0</v>
      </c>
      <c r="E2227" s="13" t="str">
        <f t="shared" si="312"/>
        <v>0</v>
      </c>
      <c r="F2227" s="10" t="str">
        <f t="shared" si="313"/>
        <v/>
      </c>
      <c r="G2227" s="1" t="str">
        <f t="shared" si="309"/>
        <v>110169BELLCOS - BODEGA BELLCOS</v>
      </c>
      <c r="H2227" s="1">
        <f t="shared" si="310"/>
        <v>0</v>
      </c>
      <c r="I2227" s="1">
        <f t="shared" si="314"/>
        <v>110169</v>
      </c>
      <c r="K2227" s="1" t="s">
        <v>1183</v>
      </c>
      <c r="N2227" s="5"/>
    </row>
    <row r="2228" spans="1:15" ht="11.25" customHeight="1" x14ac:dyDescent="0.2">
      <c r="A2228" s="10" t="str">
        <f t="shared" si="306"/>
        <v>BELLCOS - BODEGA BELLCOS</v>
      </c>
      <c r="B2228" s="10">
        <f t="shared" si="307"/>
        <v>110169</v>
      </c>
      <c r="C2228" s="10" t="str">
        <f t="shared" si="308"/>
        <v>SP10</v>
      </c>
      <c r="D2228" s="10">
        <f t="shared" si="311"/>
        <v>0</v>
      </c>
      <c r="E2228" s="13" t="str">
        <f t="shared" si="312"/>
        <v>0</v>
      </c>
      <c r="F2228" s="10" t="str">
        <f t="shared" si="313"/>
        <v/>
      </c>
      <c r="G2228" s="1" t="str">
        <f t="shared" si="309"/>
        <v>110169BELLCOS - BODEGA BELLCOS</v>
      </c>
      <c r="H2228" s="1" t="str">
        <f t="shared" si="310"/>
        <v>BELLCOS - BODEGA BELLCOS</v>
      </c>
      <c r="I2228" s="1" t="str">
        <f t="shared" si="314"/>
        <v>.</v>
      </c>
      <c r="L2228" s="1" t="s">
        <v>178</v>
      </c>
      <c r="N2228" s="5"/>
    </row>
    <row r="2229" spans="1:15" ht="11.25" customHeight="1" x14ac:dyDescent="0.2">
      <c r="A2229" s="10" t="str">
        <f t="shared" si="306"/>
        <v>BELLCOS - BODEGA BELLCOS</v>
      </c>
      <c r="B2229" s="10">
        <f t="shared" si="307"/>
        <v>110169</v>
      </c>
      <c r="C2229" s="10" t="str">
        <f t="shared" si="308"/>
        <v>SP10</v>
      </c>
      <c r="D2229" s="10" t="str">
        <f t="shared" si="311"/>
        <v>05191421701-05</v>
      </c>
      <c r="E2229" s="13" t="str">
        <f t="shared" si="312"/>
        <v>1/5/2019</v>
      </c>
      <c r="F2229" s="10">
        <f t="shared" si="313"/>
        <v>5</v>
      </c>
      <c r="G2229" s="1" t="str">
        <f t="shared" si="309"/>
        <v>110169BELLCOS - BODEGA BELLCOS</v>
      </c>
      <c r="H2229" s="1">
        <f t="shared" si="310"/>
        <v>0</v>
      </c>
      <c r="I2229" s="1" t="str">
        <f t="shared" si="314"/>
        <v>.</v>
      </c>
      <c r="M2229" s="1" t="s">
        <v>1184</v>
      </c>
      <c r="N2229" s="5">
        <v>43586</v>
      </c>
      <c r="O2229" s="1" t="s">
        <v>792</v>
      </c>
    </row>
    <row r="2230" spans="1:15" ht="11.25" customHeight="1" x14ac:dyDescent="0.2">
      <c r="A2230" s="10" t="str">
        <f t="shared" si="306"/>
        <v>BELLCOS - BODEGA BELLCOS</v>
      </c>
      <c r="B2230" s="10">
        <f t="shared" si="307"/>
        <v>110170</v>
      </c>
      <c r="C2230" s="10" t="str">
        <f t="shared" si="308"/>
        <v>SERICITE GMS 4C MICA</v>
      </c>
      <c r="D2230" s="10">
        <f t="shared" si="311"/>
        <v>0</v>
      </c>
      <c r="E2230" s="13" t="str">
        <f t="shared" si="312"/>
        <v>0</v>
      </c>
      <c r="F2230" s="10" t="str">
        <f t="shared" si="313"/>
        <v/>
      </c>
      <c r="G2230" s="1" t="str">
        <f t="shared" si="309"/>
        <v>110170BELLCOS - BODEGA BELLCOS</v>
      </c>
      <c r="H2230" s="1">
        <f t="shared" si="310"/>
        <v>0</v>
      </c>
      <c r="I2230" s="1">
        <f t="shared" si="314"/>
        <v>110170</v>
      </c>
      <c r="K2230" s="1" t="s">
        <v>1185</v>
      </c>
      <c r="N2230" s="5"/>
    </row>
    <row r="2231" spans="1:15" ht="11.25" customHeight="1" x14ac:dyDescent="0.2">
      <c r="A2231" s="10" t="str">
        <f t="shared" si="306"/>
        <v>BELLCOS - BODEGA BELLCOS</v>
      </c>
      <c r="B2231" s="10">
        <f t="shared" si="307"/>
        <v>110170</v>
      </c>
      <c r="C2231" s="10" t="str">
        <f t="shared" si="308"/>
        <v>SERICITE GMS 4C MICA</v>
      </c>
      <c r="D2231" s="10">
        <f t="shared" si="311"/>
        <v>0</v>
      </c>
      <c r="E2231" s="13" t="str">
        <f t="shared" si="312"/>
        <v>0</v>
      </c>
      <c r="F2231" s="10" t="str">
        <f t="shared" si="313"/>
        <v/>
      </c>
      <c r="G2231" s="1" t="str">
        <f t="shared" si="309"/>
        <v>110170BELLCOS - BODEGA BELLCOS</v>
      </c>
      <c r="H2231" s="1" t="str">
        <f t="shared" si="310"/>
        <v>BELLCOS - BODEGA BELLCOS</v>
      </c>
      <c r="I2231" s="1" t="str">
        <f t="shared" si="314"/>
        <v>.</v>
      </c>
      <c r="L2231" s="1" t="s">
        <v>178</v>
      </c>
      <c r="N2231" s="5"/>
    </row>
    <row r="2232" spans="1:15" ht="11.25" customHeight="1" x14ac:dyDescent="0.2">
      <c r="A2232" s="10" t="str">
        <f t="shared" si="306"/>
        <v>BELLCOS - BODEGA BELLCOS</v>
      </c>
      <c r="B2232" s="10">
        <f t="shared" si="307"/>
        <v>110170</v>
      </c>
      <c r="C2232" s="10" t="str">
        <f t="shared" si="308"/>
        <v>SERICITE GMS 4C MICA</v>
      </c>
      <c r="D2232" s="10" t="str">
        <f t="shared" si="311"/>
        <v>02211621701-07</v>
      </c>
      <c r="E2232" s="13" t="str">
        <f t="shared" si="312"/>
        <v>1/2/2021</v>
      </c>
      <c r="F2232" s="10">
        <f t="shared" si="313"/>
        <v>5</v>
      </c>
      <c r="G2232" s="1" t="str">
        <f t="shared" si="309"/>
        <v>110170BELLCOS - BODEGA BELLCOS</v>
      </c>
      <c r="H2232" s="1">
        <f t="shared" si="310"/>
        <v>0</v>
      </c>
      <c r="I2232" s="1" t="str">
        <f t="shared" si="314"/>
        <v>.</v>
      </c>
      <c r="M2232" s="1" t="s">
        <v>1186</v>
      </c>
      <c r="N2232" s="5">
        <v>44228</v>
      </c>
      <c r="O2232" s="1" t="s">
        <v>792</v>
      </c>
    </row>
    <row r="2233" spans="1:15" ht="11.25" customHeight="1" x14ac:dyDescent="0.2">
      <c r="A2233" s="10" t="str">
        <f t="shared" si="306"/>
        <v>BELLCOS - BODEGA BELLCOS</v>
      </c>
      <c r="B2233" s="10">
        <f t="shared" si="307"/>
        <v>110171</v>
      </c>
      <c r="C2233" s="10" t="str">
        <f t="shared" si="308"/>
        <v>LIPOBEE 102</v>
      </c>
      <c r="D2233" s="10">
        <f t="shared" si="311"/>
        <v>0</v>
      </c>
      <c r="E2233" s="13" t="str">
        <f t="shared" si="312"/>
        <v>0</v>
      </c>
      <c r="F2233" s="10" t="str">
        <f t="shared" si="313"/>
        <v/>
      </c>
      <c r="G2233" s="1" t="str">
        <f t="shared" si="309"/>
        <v>110171BELLCOS - BODEGA BELLCOS</v>
      </c>
      <c r="H2233" s="1">
        <f t="shared" si="310"/>
        <v>0</v>
      </c>
      <c r="I2233" s="1">
        <f t="shared" si="314"/>
        <v>110171</v>
      </c>
      <c r="K2233" s="1" t="s">
        <v>1187</v>
      </c>
      <c r="N2233" s="5"/>
    </row>
    <row r="2234" spans="1:15" ht="11.25" customHeight="1" x14ac:dyDescent="0.2">
      <c r="A2234" s="10" t="str">
        <f t="shared" si="306"/>
        <v>BELLCOS - BODEGA BELLCOS</v>
      </c>
      <c r="B2234" s="10">
        <f t="shared" si="307"/>
        <v>110171</v>
      </c>
      <c r="C2234" s="10" t="str">
        <f t="shared" si="308"/>
        <v>LIPOBEE 102</v>
      </c>
      <c r="D2234" s="10">
        <f t="shared" si="311"/>
        <v>0</v>
      </c>
      <c r="E2234" s="13" t="str">
        <f t="shared" si="312"/>
        <v>0</v>
      </c>
      <c r="F2234" s="10" t="str">
        <f t="shared" si="313"/>
        <v/>
      </c>
      <c r="G2234" s="1" t="str">
        <f t="shared" si="309"/>
        <v>110171BELLCOS - BODEGA BELLCOS</v>
      </c>
      <c r="H2234" s="1" t="str">
        <f t="shared" si="310"/>
        <v>BELLCOS - BODEGA BELLCOS</v>
      </c>
      <c r="I2234" s="1" t="str">
        <f t="shared" si="314"/>
        <v>.</v>
      </c>
      <c r="L2234" s="1" t="s">
        <v>178</v>
      </c>
      <c r="N2234" s="5"/>
    </row>
    <row r="2235" spans="1:15" ht="11.25" customHeight="1" x14ac:dyDescent="0.2">
      <c r="A2235" s="10" t="str">
        <f t="shared" si="306"/>
        <v>BELLCOS - BODEGA BELLCOS</v>
      </c>
      <c r="B2235" s="10">
        <f t="shared" si="307"/>
        <v>110171</v>
      </c>
      <c r="C2235" s="10" t="str">
        <f t="shared" si="308"/>
        <v>LIPOBEE 102</v>
      </c>
      <c r="D2235" s="10" t="str">
        <f t="shared" si="311"/>
        <v>10181520669-01</v>
      </c>
      <c r="E2235" s="13" t="str">
        <f t="shared" si="312"/>
        <v>30/10/2018</v>
      </c>
      <c r="F2235" s="10">
        <f t="shared" si="313"/>
        <v>25</v>
      </c>
      <c r="G2235" s="1" t="str">
        <f t="shared" si="309"/>
        <v>110171BELLCOS - BODEGA BELLCOS</v>
      </c>
      <c r="H2235" s="1">
        <f t="shared" si="310"/>
        <v>0</v>
      </c>
      <c r="I2235" s="1" t="str">
        <f t="shared" si="314"/>
        <v>.</v>
      </c>
      <c r="M2235" s="1" t="s">
        <v>1188</v>
      </c>
      <c r="N2235" s="5">
        <v>43403</v>
      </c>
      <c r="O2235" s="1" t="s">
        <v>536</v>
      </c>
    </row>
    <row r="2236" spans="1:15" ht="11.25" customHeight="1" x14ac:dyDescent="0.2">
      <c r="A2236" s="10" t="str">
        <f t="shared" si="306"/>
        <v>BELLCOS - BODEGA BELLCOS</v>
      </c>
      <c r="B2236" s="10">
        <f t="shared" si="307"/>
        <v>110172</v>
      </c>
      <c r="C2236" s="10" t="str">
        <f t="shared" si="308"/>
        <v>SUN BOOST</v>
      </c>
      <c r="D2236" s="10">
        <f t="shared" si="311"/>
        <v>0</v>
      </c>
      <c r="E2236" s="13" t="str">
        <f t="shared" si="312"/>
        <v>0</v>
      </c>
      <c r="F2236" s="10" t="str">
        <f t="shared" si="313"/>
        <v/>
      </c>
      <c r="G2236" s="1" t="str">
        <f t="shared" si="309"/>
        <v>110172BELLCOS - BODEGA BELLCOS</v>
      </c>
      <c r="H2236" s="1">
        <f t="shared" si="310"/>
        <v>0</v>
      </c>
      <c r="I2236" s="1">
        <f t="shared" si="314"/>
        <v>110172</v>
      </c>
      <c r="K2236" s="1" t="s">
        <v>1189</v>
      </c>
      <c r="N2236" s="5"/>
    </row>
    <row r="2237" spans="1:15" ht="11.25" customHeight="1" x14ac:dyDescent="0.2">
      <c r="A2237" s="10" t="str">
        <f t="shared" si="306"/>
        <v>BELLCOS - BODEGA BELLCOS</v>
      </c>
      <c r="B2237" s="10">
        <f t="shared" si="307"/>
        <v>110172</v>
      </c>
      <c r="C2237" s="10" t="str">
        <f t="shared" si="308"/>
        <v>SUN BOOST</v>
      </c>
      <c r="D2237" s="10">
        <f t="shared" si="311"/>
        <v>0</v>
      </c>
      <c r="E2237" s="13" t="str">
        <f t="shared" si="312"/>
        <v>0</v>
      </c>
      <c r="F2237" s="10" t="str">
        <f t="shared" si="313"/>
        <v/>
      </c>
      <c r="G2237" s="1" t="str">
        <f t="shared" si="309"/>
        <v>110172BELLCOS - BODEGA BELLCOS</v>
      </c>
      <c r="H2237" s="1" t="str">
        <f t="shared" si="310"/>
        <v>BELLCOS - BODEGA BELLCOS</v>
      </c>
      <c r="I2237" s="1" t="str">
        <f t="shared" si="314"/>
        <v>.</v>
      </c>
      <c r="L2237" s="1" t="s">
        <v>178</v>
      </c>
      <c r="N2237" s="5"/>
    </row>
    <row r="2238" spans="1:15" ht="11.25" customHeight="1" x14ac:dyDescent="0.2">
      <c r="A2238" s="10" t="str">
        <f t="shared" si="306"/>
        <v>BELLCOS - BODEGA BELLCOS</v>
      </c>
      <c r="B2238" s="10">
        <f t="shared" si="307"/>
        <v>110172</v>
      </c>
      <c r="C2238" s="10" t="str">
        <f t="shared" si="308"/>
        <v>SUN BOOST</v>
      </c>
      <c r="D2238" s="10" t="str">
        <f t="shared" si="311"/>
        <v>02181621701-14</v>
      </c>
      <c r="E2238" s="13" t="str">
        <f t="shared" si="312"/>
        <v>1/2/2018</v>
      </c>
      <c r="F2238" s="10">
        <f t="shared" si="313"/>
        <v>5</v>
      </c>
      <c r="G2238" s="1" t="str">
        <f t="shared" si="309"/>
        <v>110172BELLCOS - BODEGA BELLCOS</v>
      </c>
      <c r="H2238" s="1">
        <f t="shared" si="310"/>
        <v>0</v>
      </c>
      <c r="I2238" s="1" t="str">
        <f t="shared" si="314"/>
        <v>.</v>
      </c>
      <c r="M2238" s="1" t="s">
        <v>1190</v>
      </c>
      <c r="N2238" s="5">
        <v>43132</v>
      </c>
      <c r="O2238" s="1" t="s">
        <v>792</v>
      </c>
    </row>
    <row r="2239" spans="1:15" ht="11.25" customHeight="1" x14ac:dyDescent="0.2">
      <c r="A2239" s="10" t="str">
        <f t="shared" si="306"/>
        <v>BELLCOS - BODEGA BELLCOS</v>
      </c>
      <c r="B2239" s="10">
        <f t="shared" si="307"/>
        <v>110174</v>
      </c>
      <c r="C2239" s="10" t="str">
        <f t="shared" si="308"/>
        <v>ASO I 2</v>
      </c>
      <c r="D2239" s="10">
        <f t="shared" si="311"/>
        <v>0</v>
      </c>
      <c r="E2239" s="13" t="str">
        <f t="shared" si="312"/>
        <v>0</v>
      </c>
      <c r="F2239" s="10" t="str">
        <f t="shared" si="313"/>
        <v/>
      </c>
      <c r="G2239" s="1" t="str">
        <f t="shared" si="309"/>
        <v>110174BELLCOS - BODEGA BELLCOS</v>
      </c>
      <c r="H2239" s="1">
        <f t="shared" si="310"/>
        <v>0</v>
      </c>
      <c r="I2239" s="1">
        <f t="shared" si="314"/>
        <v>110174</v>
      </c>
      <c r="K2239" s="1" t="s">
        <v>1191</v>
      </c>
      <c r="N2239" s="5"/>
    </row>
    <row r="2240" spans="1:15" ht="11.25" customHeight="1" x14ac:dyDescent="0.2">
      <c r="A2240" s="10" t="str">
        <f t="shared" si="306"/>
        <v>BELLCOS - BODEGA BELLCOS</v>
      </c>
      <c r="B2240" s="10">
        <f t="shared" si="307"/>
        <v>110174</v>
      </c>
      <c r="C2240" s="10" t="str">
        <f t="shared" si="308"/>
        <v>ASO I 2</v>
      </c>
      <c r="D2240" s="10">
        <f t="shared" si="311"/>
        <v>0</v>
      </c>
      <c r="E2240" s="13" t="str">
        <f t="shared" si="312"/>
        <v>0</v>
      </c>
      <c r="F2240" s="10" t="str">
        <f t="shared" si="313"/>
        <v/>
      </c>
      <c r="G2240" s="1" t="str">
        <f t="shared" si="309"/>
        <v>110174BELLCOS - BODEGA BELLCOS</v>
      </c>
      <c r="H2240" s="1" t="str">
        <f t="shared" si="310"/>
        <v>BELLCOS - BODEGA BELLCOS</v>
      </c>
      <c r="I2240" s="1" t="str">
        <f t="shared" si="314"/>
        <v>.</v>
      </c>
      <c r="L2240" s="1" t="s">
        <v>178</v>
      </c>
      <c r="N2240" s="5"/>
    </row>
    <row r="2241" spans="1:15" ht="11.25" customHeight="1" x14ac:dyDescent="0.2">
      <c r="A2241" s="10" t="str">
        <f t="shared" si="306"/>
        <v>BELLCOS - BODEGA BELLCOS</v>
      </c>
      <c r="B2241" s="10">
        <f t="shared" si="307"/>
        <v>110174</v>
      </c>
      <c r="C2241" s="10" t="str">
        <f t="shared" si="308"/>
        <v>ASO I 2</v>
      </c>
      <c r="D2241" s="10" t="str">
        <f t="shared" si="311"/>
        <v>09201521701-06</v>
      </c>
      <c r="E2241" s="13" t="str">
        <f t="shared" si="312"/>
        <v>1/9/2020</v>
      </c>
      <c r="F2241" s="10">
        <f t="shared" si="313"/>
        <v>5</v>
      </c>
      <c r="G2241" s="1" t="str">
        <f t="shared" si="309"/>
        <v>110174BELLCOS - BODEGA BELLCOS</v>
      </c>
      <c r="H2241" s="1">
        <f t="shared" si="310"/>
        <v>0</v>
      </c>
      <c r="I2241" s="1" t="str">
        <f t="shared" si="314"/>
        <v>.</v>
      </c>
      <c r="M2241" s="1" t="s">
        <v>1192</v>
      </c>
      <c r="N2241" s="5">
        <v>44075</v>
      </c>
      <c r="O2241" s="1" t="s">
        <v>792</v>
      </c>
    </row>
    <row r="2242" spans="1:15" ht="11.25" customHeight="1" x14ac:dyDescent="0.2">
      <c r="A2242" s="10" t="str">
        <f t="shared" si="306"/>
        <v>BELLCOS - BODEGA BELLCOS</v>
      </c>
      <c r="B2242" s="10">
        <f t="shared" si="307"/>
        <v>110176</v>
      </c>
      <c r="C2242" s="10" t="str">
        <f t="shared" si="308"/>
        <v>TALCO USP</v>
      </c>
      <c r="D2242" s="10">
        <f t="shared" si="311"/>
        <v>0</v>
      </c>
      <c r="E2242" s="13" t="str">
        <f t="shared" si="312"/>
        <v>0</v>
      </c>
      <c r="F2242" s="10" t="str">
        <f t="shared" si="313"/>
        <v/>
      </c>
      <c r="G2242" s="1" t="str">
        <f t="shared" si="309"/>
        <v>110176BELLCOS - BODEGA BELLCOS</v>
      </c>
      <c r="H2242" s="1">
        <f t="shared" si="310"/>
        <v>0</v>
      </c>
      <c r="I2242" s="1">
        <f t="shared" si="314"/>
        <v>110176</v>
      </c>
      <c r="K2242" s="1" t="s">
        <v>1193</v>
      </c>
      <c r="N2242" s="5"/>
    </row>
    <row r="2243" spans="1:15" ht="11.25" customHeight="1" x14ac:dyDescent="0.2">
      <c r="A2243" s="10" t="str">
        <f t="shared" si="306"/>
        <v>BELLCOS - BODEGA BELLCOS</v>
      </c>
      <c r="B2243" s="10">
        <f t="shared" si="307"/>
        <v>110176</v>
      </c>
      <c r="C2243" s="10" t="str">
        <f t="shared" si="308"/>
        <v>TALCO USP</v>
      </c>
      <c r="D2243" s="10">
        <f t="shared" si="311"/>
        <v>0</v>
      </c>
      <c r="E2243" s="13" t="str">
        <f t="shared" si="312"/>
        <v>0</v>
      </c>
      <c r="F2243" s="10" t="str">
        <f t="shared" si="313"/>
        <v/>
      </c>
      <c r="G2243" s="1" t="str">
        <f t="shared" si="309"/>
        <v>110176BELLCOS - BODEGA BELLCOS</v>
      </c>
      <c r="H2243" s="1" t="str">
        <f t="shared" si="310"/>
        <v>BELLCOS - BODEGA BELLCOS</v>
      </c>
      <c r="I2243" s="1" t="str">
        <f t="shared" si="314"/>
        <v>.</v>
      </c>
      <c r="L2243" s="1" t="s">
        <v>178</v>
      </c>
      <c r="N2243" s="5"/>
    </row>
    <row r="2244" spans="1:15" ht="11.25" customHeight="1" x14ac:dyDescent="0.2">
      <c r="A2244" s="10" t="str">
        <f t="shared" si="306"/>
        <v>BELLCOS - BODEGA BELLCOS</v>
      </c>
      <c r="B2244" s="10">
        <f t="shared" si="307"/>
        <v>110176</v>
      </c>
      <c r="C2244" s="10" t="str">
        <f t="shared" si="308"/>
        <v>TALCO USP</v>
      </c>
      <c r="D2244" s="10" t="str">
        <f t="shared" si="311"/>
        <v>07191621840-01</v>
      </c>
      <c r="E2244" s="13" t="str">
        <f t="shared" si="312"/>
        <v>30/7/2019</v>
      </c>
      <c r="F2244" s="10">
        <f t="shared" si="313"/>
        <v>22.68</v>
      </c>
      <c r="G2244" s="1" t="str">
        <f t="shared" si="309"/>
        <v>110176BELLCOS - BODEGA BELLCOS</v>
      </c>
      <c r="H2244" s="1">
        <f t="shared" si="310"/>
        <v>0</v>
      </c>
      <c r="I2244" s="1" t="str">
        <f t="shared" si="314"/>
        <v>.</v>
      </c>
      <c r="M2244" s="1" t="s">
        <v>1194</v>
      </c>
      <c r="N2244" s="5">
        <v>43676</v>
      </c>
      <c r="O2244" s="1" t="s">
        <v>1195</v>
      </c>
    </row>
    <row r="2245" spans="1:15" ht="11.25" customHeight="1" x14ac:dyDescent="0.2">
      <c r="A2245" s="10" t="str">
        <f t="shared" si="306"/>
        <v>BELLCOS - BODEGA BELLCOS</v>
      </c>
      <c r="B2245" s="10">
        <f t="shared" si="307"/>
        <v>110177</v>
      </c>
      <c r="C2245" s="10" t="str">
        <f t="shared" si="308"/>
        <v>UME EXTRACT</v>
      </c>
      <c r="D2245" s="10">
        <f t="shared" si="311"/>
        <v>0</v>
      </c>
      <c r="E2245" s="13" t="str">
        <f t="shared" si="312"/>
        <v>0</v>
      </c>
      <c r="F2245" s="10" t="str">
        <f t="shared" si="313"/>
        <v/>
      </c>
      <c r="G2245" s="1" t="str">
        <f t="shared" si="309"/>
        <v>110177BELLCOS - BODEGA BELLCOS</v>
      </c>
      <c r="H2245" s="1">
        <f t="shared" si="310"/>
        <v>0</v>
      </c>
      <c r="I2245" s="1">
        <f t="shared" si="314"/>
        <v>110177</v>
      </c>
      <c r="K2245" s="1" t="s">
        <v>1196</v>
      </c>
      <c r="N2245" s="5"/>
    </row>
    <row r="2246" spans="1:15" ht="11.25" customHeight="1" x14ac:dyDescent="0.2">
      <c r="A2246" s="10" t="str">
        <f t="shared" si="306"/>
        <v>BELLCOS - BODEGA BELLCOS</v>
      </c>
      <c r="B2246" s="10">
        <f t="shared" si="307"/>
        <v>110177</v>
      </c>
      <c r="C2246" s="10" t="str">
        <f t="shared" si="308"/>
        <v>UME EXTRACT</v>
      </c>
      <c r="D2246" s="10">
        <f t="shared" si="311"/>
        <v>0</v>
      </c>
      <c r="E2246" s="13" t="str">
        <f t="shared" si="312"/>
        <v>0</v>
      </c>
      <c r="F2246" s="10" t="str">
        <f t="shared" si="313"/>
        <v/>
      </c>
      <c r="G2246" s="1" t="str">
        <f t="shared" si="309"/>
        <v>110177BELLCOS - BODEGA BELLCOS</v>
      </c>
      <c r="H2246" s="1" t="str">
        <f t="shared" si="310"/>
        <v>BELLCOS - BODEGA BELLCOS</v>
      </c>
      <c r="I2246" s="1" t="str">
        <f t="shared" si="314"/>
        <v>.</v>
      </c>
      <c r="L2246" s="1" t="s">
        <v>178</v>
      </c>
      <c r="N2246" s="5"/>
    </row>
    <row r="2247" spans="1:15" ht="11.25" customHeight="1" x14ac:dyDescent="0.2">
      <c r="A2247" s="10" t="str">
        <f t="shared" si="306"/>
        <v>BELLCOS - BODEGA BELLCOS</v>
      </c>
      <c r="B2247" s="10">
        <f t="shared" si="307"/>
        <v>110177</v>
      </c>
      <c r="C2247" s="10" t="str">
        <f t="shared" si="308"/>
        <v>UME EXTRACT</v>
      </c>
      <c r="D2247" s="10" t="str">
        <f t="shared" si="311"/>
        <v>051891620903-01</v>
      </c>
      <c r="E2247" s="13" t="str">
        <f t="shared" si="312"/>
        <v>30/5/2018</v>
      </c>
      <c r="F2247" s="10">
        <f t="shared" si="313"/>
        <v>6</v>
      </c>
      <c r="G2247" s="1" t="str">
        <f t="shared" si="309"/>
        <v>110177BELLCOS - BODEGA BELLCOS</v>
      </c>
      <c r="H2247" s="1">
        <f t="shared" si="310"/>
        <v>0</v>
      </c>
      <c r="I2247" s="1" t="str">
        <f t="shared" si="314"/>
        <v>.</v>
      </c>
      <c r="M2247" s="1" t="s">
        <v>1197</v>
      </c>
      <c r="N2247" s="5">
        <v>43250</v>
      </c>
      <c r="O2247" s="1" t="s">
        <v>1198</v>
      </c>
    </row>
    <row r="2248" spans="1:15" ht="11.25" customHeight="1" x14ac:dyDescent="0.2">
      <c r="A2248" s="10" t="str">
        <f t="shared" ref="A2248:A2311" si="315">IF(H2248=0,A2247,H2248)</f>
        <v>BELLCOS - BODEGA BELLCOS</v>
      </c>
      <c r="B2248" s="10">
        <f t="shared" ref="B2248:B2311" si="316">IF(I2248=".",B2247,I2248)</f>
        <v>110177</v>
      </c>
      <c r="C2248" s="10" t="str">
        <f t="shared" ref="C2248:C2311" si="317">UPPER(IF(I2248=".",C2247,MID(K2248,13,80)))</f>
        <v>UME EXTRACT</v>
      </c>
      <c r="D2248" s="10" t="str">
        <f t="shared" si="311"/>
        <v>07181622313-01</v>
      </c>
      <c r="E2248" s="13" t="str">
        <f t="shared" si="312"/>
        <v>30/7/2018</v>
      </c>
      <c r="F2248" s="10">
        <f t="shared" si="313"/>
        <v>6</v>
      </c>
      <c r="G2248" s="1" t="str">
        <f t="shared" ref="G2248:G2311" si="318">+B2248&amp;A2248</f>
        <v>110177BELLCOS - BODEGA BELLCOS</v>
      </c>
      <c r="H2248" s="1">
        <f t="shared" ref="H2248:H2311" si="319">+L2248</f>
        <v>0</v>
      </c>
      <c r="I2248" s="1" t="str">
        <f t="shared" si="314"/>
        <v>.</v>
      </c>
      <c r="M2248" s="1" t="s">
        <v>1199</v>
      </c>
      <c r="N2248" s="5">
        <v>43311</v>
      </c>
      <c r="O2248" s="1" t="s">
        <v>1198</v>
      </c>
    </row>
    <row r="2249" spans="1:15" ht="11.25" customHeight="1" x14ac:dyDescent="0.2">
      <c r="A2249" s="10" t="str">
        <f t="shared" si="315"/>
        <v>BELLCOS - BODEGA BELLCOS</v>
      </c>
      <c r="B2249" s="10">
        <f t="shared" si="316"/>
        <v>110178</v>
      </c>
      <c r="C2249" s="10" t="str">
        <f t="shared" si="317"/>
        <v>FLAVONOID COMPLEX SC</v>
      </c>
      <c r="D2249" s="10">
        <f t="shared" ref="D2249:D2312" si="320">IF(IFERROR(+M2249,"")&lt;&gt;"    0/1/1900",IFERROR(+M2249,""),0)</f>
        <v>0</v>
      </c>
      <c r="E2249" s="13" t="str">
        <f t="shared" ref="E2249:E2312" si="321">IF(IFERROR(DAY(N2249)&amp;"/"&amp;MONTH(N2249)&amp;"/"&amp;YEAR(N2249),"")="0/1/1900","0",IFERROR(DAY(N2249)&amp;"/"&amp;MONTH(N2249)&amp;"/"&amp;YEAR(N2249),""))</f>
        <v>0</v>
      </c>
      <c r="F2249" s="10" t="str">
        <f t="shared" ref="F2249:F2312" si="322">IFERROR(IF($A$2&lt;N2249,VALUE(MID(O2249,1,LEN(O2249)-3)),""),"")</f>
        <v/>
      </c>
      <c r="G2249" s="1" t="str">
        <f t="shared" si="318"/>
        <v>110178BELLCOS - BODEGA BELLCOS</v>
      </c>
      <c r="H2249" s="1">
        <f t="shared" si="319"/>
        <v>0</v>
      </c>
      <c r="I2249" s="1">
        <f t="shared" ref="I2249:I2312" si="323">IFERROR(VALUE(MID(K2249,4,6)),".")</f>
        <v>110178</v>
      </c>
      <c r="K2249" s="1" t="s">
        <v>1200</v>
      </c>
      <c r="N2249" s="5"/>
    </row>
    <row r="2250" spans="1:15" ht="11.25" customHeight="1" x14ac:dyDescent="0.2">
      <c r="A2250" s="10" t="str">
        <f t="shared" si="315"/>
        <v>BELLCOS - BODEGA BELLCOS</v>
      </c>
      <c r="B2250" s="10">
        <f t="shared" si="316"/>
        <v>110178</v>
      </c>
      <c r="C2250" s="10" t="str">
        <f t="shared" si="317"/>
        <v>FLAVONOID COMPLEX SC</v>
      </c>
      <c r="D2250" s="10">
        <f t="shared" si="320"/>
        <v>0</v>
      </c>
      <c r="E2250" s="13" t="str">
        <f t="shared" si="321"/>
        <v>0</v>
      </c>
      <c r="F2250" s="10" t="str">
        <f t="shared" si="322"/>
        <v/>
      </c>
      <c r="G2250" s="1" t="str">
        <f t="shared" si="318"/>
        <v>110178BELLCOS - BODEGA BELLCOS</v>
      </c>
      <c r="H2250" s="1" t="str">
        <f t="shared" si="319"/>
        <v>BELLCOS - BODEGA BELLCOS</v>
      </c>
      <c r="I2250" s="1" t="str">
        <f t="shared" si="323"/>
        <v>.</v>
      </c>
      <c r="L2250" s="1" t="s">
        <v>178</v>
      </c>
      <c r="N2250" s="5"/>
    </row>
    <row r="2251" spans="1:15" ht="11.25" customHeight="1" x14ac:dyDescent="0.2">
      <c r="A2251" s="10" t="str">
        <f t="shared" si="315"/>
        <v>BELLCOS - BODEGA BELLCOS</v>
      </c>
      <c r="B2251" s="10">
        <f t="shared" si="316"/>
        <v>110178</v>
      </c>
      <c r="C2251" s="10" t="str">
        <f t="shared" si="317"/>
        <v>FLAVONOID COMPLEX SC</v>
      </c>
      <c r="D2251" s="10" t="str">
        <f t="shared" si="320"/>
        <v>07171620799-01</v>
      </c>
      <c r="E2251" s="13" t="str">
        <f t="shared" si="321"/>
        <v>30/7/2017</v>
      </c>
      <c r="F2251" s="10">
        <f t="shared" si="322"/>
        <v>10</v>
      </c>
      <c r="G2251" s="1" t="str">
        <f t="shared" si="318"/>
        <v>110178BELLCOS - BODEGA BELLCOS</v>
      </c>
      <c r="H2251" s="1">
        <f t="shared" si="319"/>
        <v>0</v>
      </c>
      <c r="I2251" s="1" t="str">
        <f t="shared" si="323"/>
        <v>.</v>
      </c>
      <c r="M2251" s="1" t="s">
        <v>1201</v>
      </c>
      <c r="N2251" s="5">
        <v>42946</v>
      </c>
      <c r="O2251" s="1" t="s">
        <v>643</v>
      </c>
    </row>
    <row r="2252" spans="1:15" ht="11.25" customHeight="1" x14ac:dyDescent="0.2">
      <c r="A2252" s="10" t="str">
        <f t="shared" si="315"/>
        <v>BELLCOS - BODEGA BELLCOS</v>
      </c>
      <c r="B2252" s="10">
        <f t="shared" si="316"/>
        <v>110179</v>
      </c>
      <c r="C2252" s="10" t="str">
        <f t="shared" si="317"/>
        <v>COFFE HERBASOL EXTRACT</v>
      </c>
      <c r="D2252" s="10">
        <f t="shared" si="320"/>
        <v>0</v>
      </c>
      <c r="E2252" s="13" t="str">
        <f t="shared" si="321"/>
        <v>0</v>
      </c>
      <c r="F2252" s="10" t="str">
        <f t="shared" si="322"/>
        <v/>
      </c>
      <c r="G2252" s="1" t="str">
        <f t="shared" si="318"/>
        <v>110179BELLCOS - BODEGA BELLCOS</v>
      </c>
      <c r="H2252" s="1">
        <f t="shared" si="319"/>
        <v>0</v>
      </c>
      <c r="I2252" s="1">
        <f t="shared" si="323"/>
        <v>110179</v>
      </c>
      <c r="K2252" s="1" t="s">
        <v>1202</v>
      </c>
      <c r="N2252" s="5"/>
    </row>
    <row r="2253" spans="1:15" ht="11.25" customHeight="1" x14ac:dyDescent="0.2">
      <c r="A2253" s="10" t="str">
        <f t="shared" si="315"/>
        <v>BELLCOS - BODEGA BELLCOS</v>
      </c>
      <c r="B2253" s="10">
        <f t="shared" si="316"/>
        <v>110179</v>
      </c>
      <c r="C2253" s="10" t="str">
        <f t="shared" si="317"/>
        <v>COFFE HERBASOL EXTRACT</v>
      </c>
      <c r="D2253" s="10">
        <f t="shared" si="320"/>
        <v>0</v>
      </c>
      <c r="E2253" s="13" t="str">
        <f t="shared" si="321"/>
        <v>0</v>
      </c>
      <c r="F2253" s="10" t="str">
        <f t="shared" si="322"/>
        <v/>
      </c>
      <c r="G2253" s="1" t="str">
        <f t="shared" si="318"/>
        <v>110179BELLCOS - BODEGA BELLCOS</v>
      </c>
      <c r="H2253" s="1" t="str">
        <f t="shared" si="319"/>
        <v>BELLCOS - BODEGA BELLCOS</v>
      </c>
      <c r="I2253" s="1" t="str">
        <f t="shared" si="323"/>
        <v>.</v>
      </c>
      <c r="L2253" s="1" t="s">
        <v>178</v>
      </c>
      <c r="N2253" s="5"/>
    </row>
    <row r="2254" spans="1:15" ht="11.25" customHeight="1" x14ac:dyDescent="0.2">
      <c r="A2254" s="10" t="str">
        <f t="shared" si="315"/>
        <v>BELLCOS - BODEGA BELLCOS</v>
      </c>
      <c r="B2254" s="10">
        <f t="shared" si="316"/>
        <v>110179</v>
      </c>
      <c r="C2254" s="10" t="str">
        <f t="shared" si="317"/>
        <v>COFFE HERBASOL EXTRACT</v>
      </c>
      <c r="D2254" s="10" t="str">
        <f t="shared" si="320"/>
        <v>10171520799-02</v>
      </c>
      <c r="E2254" s="13" t="str">
        <f t="shared" si="321"/>
        <v>30/10/2017</v>
      </c>
      <c r="F2254" s="10">
        <f t="shared" si="322"/>
        <v>10</v>
      </c>
      <c r="G2254" s="1" t="str">
        <f t="shared" si="318"/>
        <v>110179BELLCOS - BODEGA BELLCOS</v>
      </c>
      <c r="H2254" s="1">
        <f t="shared" si="319"/>
        <v>0</v>
      </c>
      <c r="I2254" s="1" t="str">
        <f t="shared" si="323"/>
        <v>.</v>
      </c>
      <c r="M2254" s="1" t="s">
        <v>1203</v>
      </c>
      <c r="N2254" s="5">
        <v>43038</v>
      </c>
      <c r="O2254" s="1" t="s">
        <v>643</v>
      </c>
    </row>
    <row r="2255" spans="1:15" ht="11.25" customHeight="1" x14ac:dyDescent="0.2">
      <c r="A2255" s="10" t="str">
        <f t="shared" si="315"/>
        <v>BELLCOS - BODEGA BELLCOS</v>
      </c>
      <c r="B2255" s="10">
        <f t="shared" si="316"/>
        <v>110180</v>
      </c>
      <c r="C2255" s="10" t="str">
        <f t="shared" si="317"/>
        <v>LUMINOUS 370788</v>
      </c>
      <c r="D2255" s="10">
        <f t="shared" si="320"/>
        <v>0</v>
      </c>
      <c r="E2255" s="13" t="str">
        <f t="shared" si="321"/>
        <v>0</v>
      </c>
      <c r="F2255" s="10" t="str">
        <f t="shared" si="322"/>
        <v/>
      </c>
      <c r="G2255" s="1" t="str">
        <f t="shared" si="318"/>
        <v>110180BELLCOS - BODEGA BELLCOS</v>
      </c>
      <c r="H2255" s="1">
        <f t="shared" si="319"/>
        <v>0</v>
      </c>
      <c r="I2255" s="1">
        <f t="shared" si="323"/>
        <v>110180</v>
      </c>
      <c r="K2255" s="1" t="s">
        <v>1204</v>
      </c>
      <c r="N2255" s="5"/>
    </row>
    <row r="2256" spans="1:15" ht="11.25" customHeight="1" x14ac:dyDescent="0.2">
      <c r="A2256" s="10" t="str">
        <f t="shared" si="315"/>
        <v>BELLCOS - BODEGA BELLCOS</v>
      </c>
      <c r="B2256" s="10">
        <f t="shared" si="316"/>
        <v>110180</v>
      </c>
      <c r="C2256" s="10" t="str">
        <f t="shared" si="317"/>
        <v>LUMINOUS 370788</v>
      </c>
      <c r="D2256" s="10">
        <f t="shared" si="320"/>
        <v>0</v>
      </c>
      <c r="E2256" s="13" t="str">
        <f t="shared" si="321"/>
        <v>0</v>
      </c>
      <c r="F2256" s="10" t="str">
        <f t="shared" si="322"/>
        <v/>
      </c>
      <c r="G2256" s="1" t="str">
        <f t="shared" si="318"/>
        <v>110180BELLCOS - BODEGA BELLCOS</v>
      </c>
      <c r="H2256" s="1" t="str">
        <f t="shared" si="319"/>
        <v>BELLCOS - BODEGA BELLCOS</v>
      </c>
      <c r="I2256" s="1" t="str">
        <f t="shared" si="323"/>
        <v>.</v>
      </c>
      <c r="L2256" s="1" t="s">
        <v>178</v>
      </c>
      <c r="N2256" s="5"/>
    </row>
    <row r="2257" spans="1:15" ht="11.25" customHeight="1" x14ac:dyDescent="0.2">
      <c r="A2257" s="10" t="str">
        <f t="shared" si="315"/>
        <v>BELLCOS - BODEGA BELLCOS</v>
      </c>
      <c r="B2257" s="10">
        <f t="shared" si="316"/>
        <v>110180</v>
      </c>
      <c r="C2257" s="10" t="str">
        <f t="shared" si="317"/>
        <v>LUMINOUS 370788</v>
      </c>
      <c r="D2257" s="10" t="str">
        <f t="shared" si="320"/>
        <v>07181620909-01</v>
      </c>
      <c r="E2257" s="13" t="str">
        <f t="shared" si="321"/>
        <v>30/7/2018</v>
      </c>
      <c r="F2257" s="10">
        <f t="shared" si="322"/>
        <v>4.87</v>
      </c>
      <c r="G2257" s="1" t="str">
        <f t="shared" si="318"/>
        <v>110180BELLCOS - BODEGA BELLCOS</v>
      </c>
      <c r="H2257" s="1">
        <f t="shared" si="319"/>
        <v>0</v>
      </c>
      <c r="I2257" s="1" t="str">
        <f t="shared" si="323"/>
        <v>.</v>
      </c>
      <c r="M2257" s="1" t="s">
        <v>1205</v>
      </c>
      <c r="N2257" s="5">
        <v>43311</v>
      </c>
      <c r="O2257" s="1" t="s">
        <v>1206</v>
      </c>
    </row>
    <row r="2258" spans="1:15" ht="11.25" customHeight="1" x14ac:dyDescent="0.2">
      <c r="A2258" s="10" t="str">
        <f t="shared" si="315"/>
        <v>BELLCOS - BODEGA BELLCOS</v>
      </c>
      <c r="B2258" s="10">
        <f t="shared" si="316"/>
        <v>110182</v>
      </c>
      <c r="C2258" s="10" t="str">
        <f t="shared" si="317"/>
        <v>DECANEX 2006FG</v>
      </c>
      <c r="D2258" s="10">
        <f t="shared" si="320"/>
        <v>0</v>
      </c>
      <c r="E2258" s="13" t="str">
        <f t="shared" si="321"/>
        <v>0</v>
      </c>
      <c r="F2258" s="10" t="str">
        <f t="shared" si="322"/>
        <v/>
      </c>
      <c r="G2258" s="1" t="str">
        <f t="shared" si="318"/>
        <v>110182BELLCOS - BODEGA BELLCOS</v>
      </c>
      <c r="H2258" s="1">
        <f t="shared" si="319"/>
        <v>0</v>
      </c>
      <c r="I2258" s="1">
        <f t="shared" si="323"/>
        <v>110182</v>
      </c>
      <c r="K2258" s="1" t="s">
        <v>1207</v>
      </c>
      <c r="N2258" s="5"/>
    </row>
    <row r="2259" spans="1:15" ht="11.25" customHeight="1" x14ac:dyDescent="0.2">
      <c r="A2259" s="10" t="str">
        <f t="shared" si="315"/>
        <v>BELLCOS - BODEGA BELLCOS</v>
      </c>
      <c r="B2259" s="10">
        <f t="shared" si="316"/>
        <v>110182</v>
      </c>
      <c r="C2259" s="10" t="str">
        <f t="shared" si="317"/>
        <v>DECANEX 2006FG</v>
      </c>
      <c r="D2259" s="10">
        <f t="shared" si="320"/>
        <v>0</v>
      </c>
      <c r="E2259" s="13" t="str">
        <f t="shared" si="321"/>
        <v>0</v>
      </c>
      <c r="F2259" s="10" t="str">
        <f t="shared" si="322"/>
        <v/>
      </c>
      <c r="G2259" s="1" t="str">
        <f t="shared" si="318"/>
        <v>110182BELLCOS - BODEGA BELLCOS</v>
      </c>
      <c r="H2259" s="1" t="str">
        <f t="shared" si="319"/>
        <v>BELLCOS - BODEGA BELLCOS</v>
      </c>
      <c r="I2259" s="1" t="str">
        <f t="shared" si="323"/>
        <v>.</v>
      </c>
      <c r="L2259" s="1" t="s">
        <v>178</v>
      </c>
      <c r="N2259" s="5"/>
    </row>
    <row r="2260" spans="1:15" ht="11.25" customHeight="1" x14ac:dyDescent="0.2">
      <c r="A2260" s="10" t="str">
        <f t="shared" si="315"/>
        <v>BELLCOS - BODEGA BELLCOS</v>
      </c>
      <c r="B2260" s="10">
        <f t="shared" si="316"/>
        <v>110182</v>
      </c>
      <c r="C2260" s="10" t="str">
        <f t="shared" si="317"/>
        <v>DECANEX 2006FG</v>
      </c>
      <c r="D2260" s="10" t="str">
        <f t="shared" si="320"/>
        <v>08171521099-01</v>
      </c>
      <c r="E2260" s="13" t="str">
        <f t="shared" si="321"/>
        <v>30/8/2017</v>
      </c>
      <c r="F2260" s="10">
        <f t="shared" si="322"/>
        <v>60</v>
      </c>
      <c r="G2260" s="1" t="str">
        <f t="shared" si="318"/>
        <v>110182BELLCOS - BODEGA BELLCOS</v>
      </c>
      <c r="H2260" s="1">
        <f t="shared" si="319"/>
        <v>0</v>
      </c>
      <c r="I2260" s="1" t="str">
        <f t="shared" si="323"/>
        <v>.</v>
      </c>
      <c r="M2260" s="1" t="s">
        <v>1208</v>
      </c>
      <c r="N2260" s="5">
        <v>42977</v>
      </c>
      <c r="O2260" s="1" t="s">
        <v>639</v>
      </c>
    </row>
    <row r="2261" spans="1:15" ht="11.25" customHeight="1" x14ac:dyDescent="0.2">
      <c r="A2261" s="10" t="str">
        <f t="shared" si="315"/>
        <v>BELLCOS - BODEGA BELLCOS</v>
      </c>
      <c r="B2261" s="10">
        <f t="shared" si="316"/>
        <v>110183</v>
      </c>
      <c r="C2261" s="10" t="str">
        <f t="shared" si="317"/>
        <v>UJI TEA EXTRACT</v>
      </c>
      <c r="D2261" s="10">
        <f t="shared" si="320"/>
        <v>0</v>
      </c>
      <c r="E2261" s="13" t="str">
        <f t="shared" si="321"/>
        <v>0</v>
      </c>
      <c r="F2261" s="10" t="str">
        <f t="shared" si="322"/>
        <v/>
      </c>
      <c r="G2261" s="1" t="str">
        <f t="shared" si="318"/>
        <v>110183BELLCOS - BODEGA BELLCOS</v>
      </c>
      <c r="H2261" s="1">
        <f t="shared" si="319"/>
        <v>0</v>
      </c>
      <c r="I2261" s="1">
        <f t="shared" si="323"/>
        <v>110183</v>
      </c>
      <c r="K2261" s="1" t="s">
        <v>1209</v>
      </c>
      <c r="N2261" s="5"/>
    </row>
    <row r="2262" spans="1:15" ht="11.25" customHeight="1" x14ac:dyDescent="0.2">
      <c r="A2262" s="10" t="str">
        <f t="shared" si="315"/>
        <v>BELLCOS - BODEGA BELLCOS</v>
      </c>
      <c r="B2262" s="10">
        <f t="shared" si="316"/>
        <v>110183</v>
      </c>
      <c r="C2262" s="10" t="str">
        <f t="shared" si="317"/>
        <v>UJI TEA EXTRACT</v>
      </c>
      <c r="D2262" s="10">
        <f t="shared" si="320"/>
        <v>0</v>
      </c>
      <c r="E2262" s="13" t="str">
        <f t="shared" si="321"/>
        <v>0</v>
      </c>
      <c r="F2262" s="10" t="str">
        <f t="shared" si="322"/>
        <v/>
      </c>
      <c r="G2262" s="1" t="str">
        <f t="shared" si="318"/>
        <v>110183BELLCOS - BODEGA BELLCOS</v>
      </c>
      <c r="H2262" s="1" t="str">
        <f t="shared" si="319"/>
        <v>BELLCOS - BODEGA BELLCOS</v>
      </c>
      <c r="I2262" s="1" t="str">
        <f t="shared" si="323"/>
        <v>.</v>
      </c>
      <c r="L2262" s="1" t="s">
        <v>178</v>
      </c>
      <c r="N2262" s="5"/>
    </row>
    <row r="2263" spans="1:15" ht="11.25" customHeight="1" x14ac:dyDescent="0.2">
      <c r="A2263" s="10" t="str">
        <f t="shared" si="315"/>
        <v>BELLCOS - BODEGA BELLCOS</v>
      </c>
      <c r="B2263" s="10">
        <f t="shared" si="316"/>
        <v>110183</v>
      </c>
      <c r="C2263" s="10" t="str">
        <f t="shared" si="317"/>
        <v>UJI TEA EXTRACT</v>
      </c>
      <c r="D2263" s="10" t="str">
        <f t="shared" si="320"/>
        <v>03181621099-02</v>
      </c>
      <c r="E2263" s="13" t="str">
        <f t="shared" si="321"/>
        <v>30/3/2018</v>
      </c>
      <c r="F2263" s="10">
        <f t="shared" si="322"/>
        <v>60</v>
      </c>
      <c r="G2263" s="1" t="str">
        <f t="shared" si="318"/>
        <v>110183BELLCOS - BODEGA BELLCOS</v>
      </c>
      <c r="H2263" s="1">
        <f t="shared" si="319"/>
        <v>0</v>
      </c>
      <c r="I2263" s="1" t="str">
        <f t="shared" si="323"/>
        <v>.</v>
      </c>
      <c r="M2263" s="1" t="s">
        <v>1210</v>
      </c>
      <c r="N2263" s="5">
        <v>43189</v>
      </c>
      <c r="O2263" s="1" t="s">
        <v>639</v>
      </c>
    </row>
    <row r="2264" spans="1:15" ht="11.25" customHeight="1" x14ac:dyDescent="0.2">
      <c r="A2264" s="10" t="str">
        <f t="shared" si="315"/>
        <v>BELLCOS - BODEGA BELLCOS</v>
      </c>
      <c r="B2264" s="10">
        <f t="shared" si="316"/>
        <v>110184</v>
      </c>
      <c r="C2264" s="10" t="str">
        <f t="shared" si="317"/>
        <v>DAITOSOL 4000 SJT</v>
      </c>
      <c r="D2264" s="10">
        <f t="shared" si="320"/>
        <v>0</v>
      </c>
      <c r="E2264" s="13" t="str">
        <f t="shared" si="321"/>
        <v>0</v>
      </c>
      <c r="F2264" s="10" t="str">
        <f t="shared" si="322"/>
        <v/>
      </c>
      <c r="G2264" s="1" t="str">
        <f t="shared" si="318"/>
        <v>110184BELLCOS - BODEGA BELLCOS</v>
      </c>
      <c r="H2264" s="1">
        <f t="shared" si="319"/>
        <v>0</v>
      </c>
      <c r="I2264" s="1">
        <f t="shared" si="323"/>
        <v>110184</v>
      </c>
      <c r="K2264" s="1" t="s">
        <v>1211</v>
      </c>
      <c r="N2264" s="5"/>
    </row>
    <row r="2265" spans="1:15" ht="11.25" customHeight="1" x14ac:dyDescent="0.2">
      <c r="A2265" s="10" t="str">
        <f t="shared" si="315"/>
        <v>BELLCOS - BODEGA BELLCOS</v>
      </c>
      <c r="B2265" s="10">
        <f t="shared" si="316"/>
        <v>110184</v>
      </c>
      <c r="C2265" s="10" t="str">
        <f t="shared" si="317"/>
        <v>DAITOSOL 4000 SJT</v>
      </c>
      <c r="D2265" s="10">
        <f t="shared" si="320"/>
        <v>0</v>
      </c>
      <c r="E2265" s="13" t="str">
        <f t="shared" si="321"/>
        <v>0</v>
      </c>
      <c r="F2265" s="10" t="str">
        <f t="shared" si="322"/>
        <v/>
      </c>
      <c r="G2265" s="1" t="str">
        <f t="shared" si="318"/>
        <v>110184BELLCOS - BODEGA BELLCOS</v>
      </c>
      <c r="H2265" s="1" t="str">
        <f t="shared" si="319"/>
        <v>BELLCOS - BODEGA BELLCOS</v>
      </c>
      <c r="I2265" s="1" t="str">
        <f t="shared" si="323"/>
        <v>.</v>
      </c>
      <c r="L2265" s="1" t="s">
        <v>178</v>
      </c>
      <c r="N2265" s="5"/>
    </row>
    <row r="2266" spans="1:15" ht="11.25" customHeight="1" x14ac:dyDescent="0.2">
      <c r="A2266" s="10" t="str">
        <f t="shared" si="315"/>
        <v>BELLCOS - BODEGA BELLCOS</v>
      </c>
      <c r="B2266" s="10">
        <f t="shared" si="316"/>
        <v>110184</v>
      </c>
      <c r="C2266" s="10" t="str">
        <f t="shared" si="317"/>
        <v>DAITOSOL 4000 SJT</v>
      </c>
      <c r="D2266" s="10" t="str">
        <f t="shared" si="320"/>
        <v>06191621004-01</v>
      </c>
      <c r="E2266" s="13" t="str">
        <f t="shared" si="321"/>
        <v>30/6/2019</v>
      </c>
      <c r="F2266" s="10">
        <f t="shared" si="322"/>
        <v>54</v>
      </c>
      <c r="G2266" s="1" t="str">
        <f t="shared" si="318"/>
        <v>110184BELLCOS - BODEGA BELLCOS</v>
      </c>
      <c r="H2266" s="1">
        <f t="shared" si="319"/>
        <v>0</v>
      </c>
      <c r="I2266" s="1" t="str">
        <f t="shared" si="323"/>
        <v>.</v>
      </c>
      <c r="M2266" s="1" t="s">
        <v>1212</v>
      </c>
      <c r="N2266" s="5">
        <v>43646</v>
      </c>
      <c r="O2266" s="1" t="s">
        <v>1213</v>
      </c>
    </row>
    <row r="2267" spans="1:15" ht="11.25" customHeight="1" x14ac:dyDescent="0.2">
      <c r="A2267" s="10" t="str">
        <f t="shared" si="315"/>
        <v>BELLCOS - BODEGA BELLCOS</v>
      </c>
      <c r="B2267" s="10">
        <f t="shared" si="316"/>
        <v>110185</v>
      </c>
      <c r="C2267" s="10" t="str">
        <f t="shared" si="317"/>
        <v>ALOE VERA LG VERAGEL</v>
      </c>
      <c r="D2267" s="10">
        <f t="shared" si="320"/>
        <v>0</v>
      </c>
      <c r="E2267" s="13" t="str">
        <f t="shared" si="321"/>
        <v>0</v>
      </c>
      <c r="F2267" s="10" t="str">
        <f t="shared" si="322"/>
        <v/>
      </c>
      <c r="G2267" s="1" t="str">
        <f t="shared" si="318"/>
        <v>110185BELLCOS - BODEGA BELLCOS</v>
      </c>
      <c r="H2267" s="1">
        <f t="shared" si="319"/>
        <v>0</v>
      </c>
      <c r="I2267" s="1">
        <f t="shared" si="323"/>
        <v>110185</v>
      </c>
      <c r="K2267" s="1" t="s">
        <v>1214</v>
      </c>
      <c r="N2267" s="5"/>
    </row>
    <row r="2268" spans="1:15" ht="11.25" customHeight="1" x14ac:dyDescent="0.2">
      <c r="A2268" s="10" t="str">
        <f t="shared" si="315"/>
        <v>BELLCOS - BODEGA BELLCOS</v>
      </c>
      <c r="B2268" s="10">
        <f t="shared" si="316"/>
        <v>110185</v>
      </c>
      <c r="C2268" s="10" t="str">
        <f t="shared" si="317"/>
        <v>ALOE VERA LG VERAGEL</v>
      </c>
      <c r="D2268" s="10">
        <f t="shared" si="320"/>
        <v>0</v>
      </c>
      <c r="E2268" s="13" t="str">
        <f t="shared" si="321"/>
        <v>0</v>
      </c>
      <c r="F2268" s="10" t="str">
        <f t="shared" si="322"/>
        <v/>
      </c>
      <c r="G2268" s="1" t="str">
        <f t="shared" si="318"/>
        <v>110185BELLCOS - BODEGA BELLCOS</v>
      </c>
      <c r="H2268" s="1" t="str">
        <f t="shared" si="319"/>
        <v>BELLCOS - BODEGA BELLCOS</v>
      </c>
      <c r="I2268" s="1" t="str">
        <f t="shared" si="323"/>
        <v>.</v>
      </c>
      <c r="L2268" s="1" t="s">
        <v>178</v>
      </c>
      <c r="N2268" s="5"/>
    </row>
    <row r="2269" spans="1:15" ht="11.25" customHeight="1" x14ac:dyDescent="0.2">
      <c r="A2269" s="10" t="str">
        <f t="shared" si="315"/>
        <v>BELLCOS - BODEGA BELLCOS</v>
      </c>
      <c r="B2269" s="10">
        <f t="shared" si="316"/>
        <v>110185</v>
      </c>
      <c r="C2269" s="10" t="str">
        <f t="shared" si="317"/>
        <v>ALOE VERA LG VERAGEL</v>
      </c>
      <c r="D2269" s="10" t="str">
        <f t="shared" si="320"/>
        <v>07171621617-01</v>
      </c>
      <c r="E2269" s="13" t="str">
        <f t="shared" si="321"/>
        <v>1/7/2017</v>
      </c>
      <c r="F2269" s="10">
        <f t="shared" si="322"/>
        <v>225</v>
      </c>
      <c r="G2269" s="1" t="str">
        <f t="shared" si="318"/>
        <v>110185BELLCOS - BODEGA BELLCOS</v>
      </c>
      <c r="H2269" s="1">
        <f t="shared" si="319"/>
        <v>0</v>
      </c>
      <c r="I2269" s="1" t="str">
        <f t="shared" si="323"/>
        <v>.</v>
      </c>
      <c r="M2269" s="1" t="s">
        <v>1215</v>
      </c>
      <c r="N2269" s="5">
        <v>42917</v>
      </c>
      <c r="O2269" s="1" t="s">
        <v>1216</v>
      </c>
    </row>
    <row r="2270" spans="1:15" ht="11.25" customHeight="1" x14ac:dyDescent="0.2">
      <c r="A2270" s="10" t="str">
        <f t="shared" si="315"/>
        <v>BELLCOS - BODEGA BELLCOS</v>
      </c>
      <c r="B2270" s="10">
        <f t="shared" si="316"/>
        <v>110186</v>
      </c>
      <c r="C2270" s="10" t="str">
        <f t="shared" si="317"/>
        <v>ZIN CITE</v>
      </c>
      <c r="D2270" s="10">
        <f t="shared" si="320"/>
        <v>0</v>
      </c>
      <c r="E2270" s="13" t="str">
        <f t="shared" si="321"/>
        <v>0</v>
      </c>
      <c r="F2270" s="10" t="str">
        <f t="shared" si="322"/>
        <v/>
      </c>
      <c r="G2270" s="1" t="str">
        <f t="shared" si="318"/>
        <v>110186BELLCOS - BODEGA BELLCOS</v>
      </c>
      <c r="H2270" s="1">
        <f t="shared" si="319"/>
        <v>0</v>
      </c>
      <c r="I2270" s="1">
        <f t="shared" si="323"/>
        <v>110186</v>
      </c>
      <c r="K2270" s="1" t="s">
        <v>1217</v>
      </c>
      <c r="N2270" s="5"/>
    </row>
    <row r="2271" spans="1:15" ht="11.25" customHeight="1" x14ac:dyDescent="0.2">
      <c r="A2271" s="10" t="str">
        <f t="shared" si="315"/>
        <v>BELLCOS - BODEGA BELLCOS</v>
      </c>
      <c r="B2271" s="10">
        <f t="shared" si="316"/>
        <v>110186</v>
      </c>
      <c r="C2271" s="10" t="str">
        <f t="shared" si="317"/>
        <v>ZIN CITE</v>
      </c>
      <c r="D2271" s="10">
        <f t="shared" si="320"/>
        <v>0</v>
      </c>
      <c r="E2271" s="13" t="str">
        <f t="shared" si="321"/>
        <v>0</v>
      </c>
      <c r="F2271" s="10" t="str">
        <f t="shared" si="322"/>
        <v/>
      </c>
      <c r="G2271" s="1" t="str">
        <f t="shared" si="318"/>
        <v>110186BELLCOS - BODEGA BELLCOS</v>
      </c>
      <c r="H2271" s="1" t="str">
        <f t="shared" si="319"/>
        <v>BELLCOS - BODEGA BELLCOS</v>
      </c>
      <c r="I2271" s="1" t="str">
        <f t="shared" si="323"/>
        <v>.</v>
      </c>
      <c r="L2271" s="1" t="s">
        <v>178</v>
      </c>
      <c r="N2271" s="5"/>
    </row>
    <row r="2272" spans="1:15" ht="11.25" customHeight="1" x14ac:dyDescent="0.2">
      <c r="A2272" s="10" t="str">
        <f t="shared" si="315"/>
        <v>BELLCOS - BODEGA BELLCOS</v>
      </c>
      <c r="B2272" s="10">
        <f t="shared" si="316"/>
        <v>110186</v>
      </c>
      <c r="C2272" s="10" t="str">
        <f t="shared" si="317"/>
        <v>ZIN CITE</v>
      </c>
      <c r="D2272" s="10" t="str">
        <f t="shared" si="320"/>
        <v>06181621024-01</v>
      </c>
      <c r="E2272" s="13" t="str">
        <f t="shared" si="321"/>
        <v>30/6/2018</v>
      </c>
      <c r="F2272" s="10">
        <f t="shared" si="322"/>
        <v>55</v>
      </c>
      <c r="G2272" s="1" t="str">
        <f t="shared" si="318"/>
        <v>110186BELLCOS - BODEGA BELLCOS</v>
      </c>
      <c r="H2272" s="1">
        <f t="shared" si="319"/>
        <v>0</v>
      </c>
      <c r="I2272" s="1" t="str">
        <f t="shared" si="323"/>
        <v>.</v>
      </c>
      <c r="M2272" s="1" t="s">
        <v>1218</v>
      </c>
      <c r="N2272" s="5">
        <v>43281</v>
      </c>
      <c r="O2272" s="1" t="s">
        <v>1219</v>
      </c>
    </row>
    <row r="2273" spans="1:15" ht="11.25" customHeight="1" x14ac:dyDescent="0.2">
      <c r="A2273" s="10" t="str">
        <f t="shared" si="315"/>
        <v>BELLCOS - BODEGA BELLCOS</v>
      </c>
      <c r="B2273" s="10">
        <f t="shared" si="316"/>
        <v>110187</v>
      </c>
      <c r="C2273" s="10" t="str">
        <f t="shared" si="317"/>
        <v>ACEITE ANDIROBA</v>
      </c>
      <c r="D2273" s="10">
        <f t="shared" si="320"/>
        <v>0</v>
      </c>
      <c r="E2273" s="13" t="str">
        <f t="shared" si="321"/>
        <v>0</v>
      </c>
      <c r="F2273" s="10" t="str">
        <f t="shared" si="322"/>
        <v/>
      </c>
      <c r="G2273" s="1" t="str">
        <f t="shared" si="318"/>
        <v>110187BELLCOS - BODEGA BELLCOS</v>
      </c>
      <c r="H2273" s="1">
        <f t="shared" si="319"/>
        <v>0</v>
      </c>
      <c r="I2273" s="1">
        <f t="shared" si="323"/>
        <v>110187</v>
      </c>
      <c r="K2273" s="1" t="s">
        <v>1220</v>
      </c>
      <c r="N2273" s="5"/>
    </row>
    <row r="2274" spans="1:15" ht="11.25" customHeight="1" x14ac:dyDescent="0.2">
      <c r="A2274" s="10" t="str">
        <f t="shared" si="315"/>
        <v>BELLCOS - BODEGA BELLCOS</v>
      </c>
      <c r="B2274" s="10">
        <f t="shared" si="316"/>
        <v>110187</v>
      </c>
      <c r="C2274" s="10" t="str">
        <f t="shared" si="317"/>
        <v>ACEITE ANDIROBA</v>
      </c>
      <c r="D2274" s="10">
        <f t="shared" si="320"/>
        <v>0</v>
      </c>
      <c r="E2274" s="13" t="str">
        <f t="shared" si="321"/>
        <v>0</v>
      </c>
      <c r="F2274" s="10" t="str">
        <f t="shared" si="322"/>
        <v/>
      </c>
      <c r="G2274" s="1" t="str">
        <f t="shared" si="318"/>
        <v>110187BELLCOS - BODEGA BELLCOS</v>
      </c>
      <c r="H2274" s="1" t="str">
        <f t="shared" si="319"/>
        <v>BELLCOS - BODEGA BELLCOS</v>
      </c>
      <c r="I2274" s="1" t="str">
        <f t="shared" si="323"/>
        <v>.</v>
      </c>
      <c r="L2274" s="1" t="s">
        <v>178</v>
      </c>
    </row>
    <row r="2275" spans="1:15" ht="11.25" customHeight="1" x14ac:dyDescent="0.2">
      <c r="A2275" s="10" t="str">
        <f t="shared" si="315"/>
        <v>BELLCOS - BODEGA BELLCOS</v>
      </c>
      <c r="B2275" s="10">
        <f t="shared" si="316"/>
        <v>110187</v>
      </c>
      <c r="C2275" s="10" t="str">
        <f t="shared" si="317"/>
        <v>ACEITE ANDIROBA</v>
      </c>
      <c r="D2275" s="10" t="str">
        <f t="shared" si="320"/>
        <v>08181621009-01</v>
      </c>
      <c r="E2275" s="13" t="str">
        <f t="shared" si="321"/>
        <v>30/8/2018</v>
      </c>
      <c r="F2275" s="10">
        <f t="shared" si="322"/>
        <v>175</v>
      </c>
      <c r="G2275" s="1" t="str">
        <f t="shared" si="318"/>
        <v>110187BELLCOS - BODEGA BELLCOS</v>
      </c>
      <c r="H2275" s="1">
        <f t="shared" si="319"/>
        <v>0</v>
      </c>
      <c r="I2275" s="1" t="str">
        <f t="shared" si="323"/>
        <v>.</v>
      </c>
      <c r="M2275" s="1" t="s">
        <v>1221</v>
      </c>
      <c r="N2275" s="5">
        <v>43342</v>
      </c>
      <c r="O2275" s="1" t="s">
        <v>608</v>
      </c>
    </row>
    <row r="2276" spans="1:15" ht="11.25" customHeight="1" x14ac:dyDescent="0.2">
      <c r="A2276" s="10" t="str">
        <f t="shared" si="315"/>
        <v>BELLCOS - BODEGA BELLCOS</v>
      </c>
      <c r="B2276" s="10">
        <f t="shared" si="316"/>
        <v>110188</v>
      </c>
      <c r="C2276" s="10" t="str">
        <f t="shared" si="317"/>
        <v>POLLUSHIELD</v>
      </c>
      <c r="D2276" s="10">
        <f t="shared" si="320"/>
        <v>0</v>
      </c>
      <c r="E2276" s="13" t="str">
        <f t="shared" si="321"/>
        <v>0</v>
      </c>
      <c r="F2276" s="10" t="str">
        <f t="shared" si="322"/>
        <v/>
      </c>
      <c r="G2276" s="1" t="str">
        <f t="shared" si="318"/>
        <v>110188BELLCOS - BODEGA BELLCOS</v>
      </c>
      <c r="H2276" s="1">
        <f t="shared" si="319"/>
        <v>0</v>
      </c>
      <c r="I2276" s="1">
        <f t="shared" si="323"/>
        <v>110188</v>
      </c>
      <c r="K2276" s="1" t="s">
        <v>1222</v>
      </c>
      <c r="N2276" s="5"/>
    </row>
    <row r="2277" spans="1:15" ht="11.25" customHeight="1" x14ac:dyDescent="0.2">
      <c r="A2277" s="10" t="str">
        <f t="shared" si="315"/>
        <v>BELLCOS - BODEGA BELLCOS</v>
      </c>
      <c r="B2277" s="10">
        <f t="shared" si="316"/>
        <v>110188</v>
      </c>
      <c r="C2277" s="10" t="str">
        <f t="shared" si="317"/>
        <v>POLLUSHIELD</v>
      </c>
      <c r="D2277" s="10">
        <f t="shared" si="320"/>
        <v>0</v>
      </c>
      <c r="E2277" s="13" t="str">
        <f t="shared" si="321"/>
        <v>0</v>
      </c>
      <c r="F2277" s="10" t="str">
        <f t="shared" si="322"/>
        <v/>
      </c>
      <c r="G2277" s="1" t="str">
        <f t="shared" si="318"/>
        <v>110188BELLCOS - BODEGA BELLCOS</v>
      </c>
      <c r="H2277" s="1" t="str">
        <f t="shared" si="319"/>
        <v>BELLCOS - BODEGA BELLCOS</v>
      </c>
      <c r="I2277" s="1" t="str">
        <f t="shared" si="323"/>
        <v>.</v>
      </c>
      <c r="L2277" s="1" t="s">
        <v>178</v>
      </c>
      <c r="N2277" s="5"/>
    </row>
    <row r="2278" spans="1:15" ht="11.25" customHeight="1" x14ac:dyDescent="0.2">
      <c r="A2278" s="10" t="str">
        <f t="shared" si="315"/>
        <v>BELLCOS - BODEGA BELLCOS</v>
      </c>
      <c r="B2278" s="10">
        <f t="shared" si="316"/>
        <v>110188</v>
      </c>
      <c r="C2278" s="10" t="str">
        <f t="shared" si="317"/>
        <v>POLLUSHIELD</v>
      </c>
      <c r="D2278" s="10" t="str">
        <f t="shared" si="320"/>
        <v>01181621979-01</v>
      </c>
      <c r="E2278" s="13" t="str">
        <f t="shared" si="321"/>
        <v>30/1/2018</v>
      </c>
      <c r="F2278" s="10">
        <f t="shared" si="322"/>
        <v>15</v>
      </c>
      <c r="G2278" s="1" t="str">
        <f t="shared" si="318"/>
        <v>110188BELLCOS - BODEGA BELLCOS</v>
      </c>
      <c r="H2278" s="1">
        <f t="shared" si="319"/>
        <v>0</v>
      </c>
      <c r="I2278" s="1" t="str">
        <f t="shared" si="323"/>
        <v>.</v>
      </c>
      <c r="M2278" s="1" t="s">
        <v>1223</v>
      </c>
      <c r="N2278" s="5">
        <v>43130</v>
      </c>
      <c r="O2278" s="1" t="s">
        <v>790</v>
      </c>
    </row>
    <row r="2279" spans="1:15" ht="11.25" customHeight="1" x14ac:dyDescent="0.2">
      <c r="A2279" s="10" t="str">
        <f t="shared" si="315"/>
        <v>BELLCOS - BODEGA BELLCOS</v>
      </c>
      <c r="B2279" s="10">
        <f t="shared" si="316"/>
        <v>110188</v>
      </c>
      <c r="C2279" s="10" t="str">
        <f t="shared" si="317"/>
        <v>POLLUSHIELD</v>
      </c>
      <c r="D2279" s="10" t="str">
        <f t="shared" si="320"/>
        <v>06181620897-01</v>
      </c>
      <c r="E2279" s="13" t="str">
        <f t="shared" si="321"/>
        <v>30/6/2018</v>
      </c>
      <c r="F2279" s="10">
        <f t="shared" si="322"/>
        <v>14.98</v>
      </c>
      <c r="G2279" s="1" t="str">
        <f t="shared" si="318"/>
        <v>110188BELLCOS - BODEGA BELLCOS</v>
      </c>
      <c r="H2279" s="1">
        <f t="shared" si="319"/>
        <v>0</v>
      </c>
      <c r="I2279" s="1" t="str">
        <f t="shared" si="323"/>
        <v>.</v>
      </c>
      <c r="M2279" s="1" t="s">
        <v>1224</v>
      </c>
      <c r="N2279" s="5">
        <v>43281</v>
      </c>
      <c r="O2279" s="1" t="s">
        <v>1225</v>
      </c>
    </row>
    <row r="2280" spans="1:15" ht="11.25" customHeight="1" x14ac:dyDescent="0.2">
      <c r="A2280" s="10" t="str">
        <f t="shared" si="315"/>
        <v>BELLCOS - BODEGA BELLCOS</v>
      </c>
      <c r="B2280" s="10">
        <f t="shared" si="316"/>
        <v>110189</v>
      </c>
      <c r="C2280" s="10" t="str">
        <f t="shared" si="317"/>
        <v>SKIN RESCUE 450144</v>
      </c>
      <c r="D2280" s="10">
        <f t="shared" si="320"/>
        <v>0</v>
      </c>
      <c r="E2280" s="13" t="str">
        <f t="shared" si="321"/>
        <v>0</v>
      </c>
      <c r="F2280" s="10" t="str">
        <f t="shared" si="322"/>
        <v/>
      </c>
      <c r="G2280" s="1" t="str">
        <f t="shared" si="318"/>
        <v>110189BELLCOS - BODEGA BELLCOS</v>
      </c>
      <c r="H2280" s="1">
        <f t="shared" si="319"/>
        <v>0</v>
      </c>
      <c r="I2280" s="1">
        <f t="shared" si="323"/>
        <v>110189</v>
      </c>
      <c r="K2280" s="1" t="s">
        <v>1226</v>
      </c>
      <c r="N2280" s="5"/>
    </row>
    <row r="2281" spans="1:15" ht="11.25" customHeight="1" x14ac:dyDescent="0.2">
      <c r="A2281" s="10" t="str">
        <f t="shared" si="315"/>
        <v>BELLCOS - BODEGA BELLCOS</v>
      </c>
      <c r="B2281" s="10">
        <f t="shared" si="316"/>
        <v>110189</v>
      </c>
      <c r="C2281" s="10" t="str">
        <f t="shared" si="317"/>
        <v>SKIN RESCUE 450144</v>
      </c>
      <c r="D2281" s="10">
        <f t="shared" si="320"/>
        <v>0</v>
      </c>
      <c r="E2281" s="13" t="str">
        <f t="shared" si="321"/>
        <v>0</v>
      </c>
      <c r="F2281" s="10" t="str">
        <f t="shared" si="322"/>
        <v/>
      </c>
      <c r="G2281" s="1" t="str">
        <f t="shared" si="318"/>
        <v>110189BELLCOS - BODEGA BELLCOS</v>
      </c>
      <c r="H2281" s="1" t="str">
        <f t="shared" si="319"/>
        <v>BELLCOS - BODEGA BELLCOS</v>
      </c>
      <c r="I2281" s="1" t="str">
        <f t="shared" si="323"/>
        <v>.</v>
      </c>
      <c r="L2281" s="1" t="s">
        <v>178</v>
      </c>
      <c r="N2281" s="5"/>
    </row>
    <row r="2282" spans="1:15" ht="11.25" customHeight="1" x14ac:dyDescent="0.2">
      <c r="A2282" s="10" t="str">
        <f t="shared" si="315"/>
        <v>BELLCOS - BODEGA BELLCOS</v>
      </c>
      <c r="B2282" s="10">
        <f t="shared" si="316"/>
        <v>110189</v>
      </c>
      <c r="C2282" s="10" t="str">
        <f t="shared" si="317"/>
        <v>SKIN RESCUE 450144</v>
      </c>
      <c r="D2282" s="10" t="str">
        <f t="shared" si="320"/>
        <v>08181621075-01</v>
      </c>
      <c r="E2282" s="13" t="str">
        <f t="shared" si="321"/>
        <v>30/8/2018</v>
      </c>
      <c r="F2282" s="10">
        <f t="shared" si="322"/>
        <v>5</v>
      </c>
      <c r="G2282" s="1" t="str">
        <f t="shared" si="318"/>
        <v>110189BELLCOS - BODEGA BELLCOS</v>
      </c>
      <c r="H2282" s="1">
        <f t="shared" si="319"/>
        <v>0</v>
      </c>
      <c r="I2282" s="1" t="str">
        <f t="shared" si="323"/>
        <v>.</v>
      </c>
      <c r="M2282" s="1" t="s">
        <v>1227</v>
      </c>
      <c r="N2282" s="5">
        <v>43342</v>
      </c>
      <c r="O2282" s="1" t="s">
        <v>792</v>
      </c>
    </row>
    <row r="2283" spans="1:15" ht="11.25" customHeight="1" x14ac:dyDescent="0.2">
      <c r="A2283" s="10" t="str">
        <f t="shared" si="315"/>
        <v>BELLCOS - BODEGA BELLCOS</v>
      </c>
      <c r="B2283" s="10">
        <f t="shared" si="316"/>
        <v>110190</v>
      </c>
      <c r="C2283" s="10" t="str">
        <f t="shared" si="317"/>
        <v>PMX 200/ 0,65 CP</v>
      </c>
      <c r="D2283" s="10">
        <f t="shared" si="320"/>
        <v>0</v>
      </c>
      <c r="E2283" s="13" t="str">
        <f t="shared" si="321"/>
        <v>0</v>
      </c>
      <c r="F2283" s="10" t="str">
        <f t="shared" si="322"/>
        <v/>
      </c>
      <c r="G2283" s="1" t="str">
        <f t="shared" si="318"/>
        <v>110190BELLCOS - BODEGA BELLCOS</v>
      </c>
      <c r="H2283" s="1">
        <f t="shared" si="319"/>
        <v>0</v>
      </c>
      <c r="I2283" s="1">
        <f t="shared" si="323"/>
        <v>110190</v>
      </c>
      <c r="K2283" s="1" t="s">
        <v>1228</v>
      </c>
      <c r="N2283" s="5"/>
    </row>
    <row r="2284" spans="1:15" ht="11.25" customHeight="1" x14ac:dyDescent="0.2">
      <c r="A2284" s="10" t="str">
        <f t="shared" si="315"/>
        <v>BELLCOS - BODEGA BELLCOS</v>
      </c>
      <c r="B2284" s="10">
        <f t="shared" si="316"/>
        <v>110190</v>
      </c>
      <c r="C2284" s="10" t="str">
        <f t="shared" si="317"/>
        <v>PMX 200/ 0,65 CP</v>
      </c>
      <c r="D2284" s="10">
        <f t="shared" si="320"/>
        <v>0</v>
      </c>
      <c r="E2284" s="13" t="str">
        <f t="shared" si="321"/>
        <v>0</v>
      </c>
      <c r="F2284" s="10" t="str">
        <f t="shared" si="322"/>
        <v/>
      </c>
      <c r="G2284" s="1" t="str">
        <f t="shared" si="318"/>
        <v>110190BELLCOS - BODEGA BELLCOS</v>
      </c>
      <c r="H2284" s="1" t="str">
        <f t="shared" si="319"/>
        <v>BELLCOS - BODEGA BELLCOS</v>
      </c>
      <c r="I2284" s="1" t="str">
        <f t="shared" si="323"/>
        <v>.</v>
      </c>
      <c r="L2284" s="1" t="s">
        <v>178</v>
      </c>
      <c r="N2284" s="5"/>
    </row>
    <row r="2285" spans="1:15" ht="11.25" customHeight="1" x14ac:dyDescent="0.2">
      <c r="A2285" s="10" t="str">
        <f t="shared" si="315"/>
        <v>BELLCOS - BODEGA BELLCOS</v>
      </c>
      <c r="B2285" s="10">
        <f t="shared" si="316"/>
        <v>110190</v>
      </c>
      <c r="C2285" s="10" t="str">
        <f t="shared" si="317"/>
        <v>PMX 200/ 0,65 CP</v>
      </c>
      <c r="D2285" s="10" t="str">
        <f t="shared" si="320"/>
        <v>01211621198-01</v>
      </c>
      <c r="E2285" s="13" t="str">
        <f t="shared" si="321"/>
        <v>30/1/2021</v>
      </c>
      <c r="F2285" s="10">
        <f t="shared" si="322"/>
        <v>75</v>
      </c>
      <c r="G2285" s="1" t="str">
        <f t="shared" si="318"/>
        <v>110190BELLCOS - BODEGA BELLCOS</v>
      </c>
      <c r="H2285" s="1">
        <f t="shared" si="319"/>
        <v>0</v>
      </c>
      <c r="I2285" s="1" t="str">
        <f t="shared" si="323"/>
        <v>.</v>
      </c>
      <c r="M2285" s="1" t="s">
        <v>1229</v>
      </c>
      <c r="N2285" s="5">
        <v>44226</v>
      </c>
      <c r="O2285" s="1" t="s">
        <v>1103</v>
      </c>
    </row>
    <row r="2286" spans="1:15" ht="11.25" customHeight="1" x14ac:dyDescent="0.2">
      <c r="A2286" s="10" t="str">
        <f t="shared" si="315"/>
        <v>BELLCOS - BODEGA BELLCOS</v>
      </c>
      <c r="B2286" s="10">
        <f t="shared" si="316"/>
        <v>110191</v>
      </c>
      <c r="C2286" s="10" t="str">
        <f t="shared" si="317"/>
        <v>INBP75ER</v>
      </c>
      <c r="D2286" s="10">
        <f t="shared" si="320"/>
        <v>0</v>
      </c>
      <c r="E2286" s="13" t="str">
        <f t="shared" si="321"/>
        <v>0</v>
      </c>
      <c r="F2286" s="10" t="str">
        <f t="shared" si="322"/>
        <v/>
      </c>
      <c r="G2286" s="1" t="str">
        <f t="shared" si="318"/>
        <v>110191BELLCOS - BODEGA BELLCOS</v>
      </c>
      <c r="H2286" s="1">
        <f t="shared" si="319"/>
        <v>0</v>
      </c>
      <c r="I2286" s="1">
        <f t="shared" si="323"/>
        <v>110191</v>
      </c>
      <c r="K2286" s="1" t="s">
        <v>1230</v>
      </c>
      <c r="N2286" s="5"/>
    </row>
    <row r="2287" spans="1:15" ht="11.25" customHeight="1" x14ac:dyDescent="0.2">
      <c r="A2287" s="10" t="str">
        <f t="shared" si="315"/>
        <v>BELLCOS - BODEGA BELLCOS</v>
      </c>
      <c r="B2287" s="10">
        <f t="shared" si="316"/>
        <v>110191</v>
      </c>
      <c r="C2287" s="10" t="str">
        <f t="shared" si="317"/>
        <v>INBP75ER</v>
      </c>
      <c r="D2287" s="10">
        <f t="shared" si="320"/>
        <v>0</v>
      </c>
      <c r="E2287" s="13" t="str">
        <f t="shared" si="321"/>
        <v>0</v>
      </c>
      <c r="F2287" s="10" t="str">
        <f t="shared" si="322"/>
        <v/>
      </c>
      <c r="G2287" s="1" t="str">
        <f t="shared" si="318"/>
        <v>110191BELLCOS - BODEGA BELLCOS</v>
      </c>
      <c r="H2287" s="1" t="str">
        <f t="shared" si="319"/>
        <v>BELLCOS - BODEGA BELLCOS</v>
      </c>
      <c r="I2287" s="1" t="str">
        <f t="shared" si="323"/>
        <v>.</v>
      </c>
      <c r="L2287" s="1" t="s">
        <v>178</v>
      </c>
      <c r="N2287" s="5"/>
    </row>
    <row r="2288" spans="1:15" ht="11.25" customHeight="1" x14ac:dyDescent="0.2">
      <c r="A2288" s="10" t="str">
        <f t="shared" si="315"/>
        <v>BELLCOS - BODEGA BELLCOS</v>
      </c>
      <c r="B2288" s="10">
        <f t="shared" si="316"/>
        <v>110191</v>
      </c>
      <c r="C2288" s="10" t="str">
        <f t="shared" si="317"/>
        <v>INBP75ER</v>
      </c>
      <c r="D2288" s="10" t="str">
        <f t="shared" si="320"/>
        <v>09181621616-01</v>
      </c>
      <c r="E2288" s="13" t="str">
        <f t="shared" si="321"/>
        <v>1/1/2021</v>
      </c>
      <c r="F2288" s="10">
        <f t="shared" si="322"/>
        <v>25</v>
      </c>
      <c r="G2288" s="1" t="str">
        <f t="shared" si="318"/>
        <v>110191BELLCOS - BODEGA BELLCOS</v>
      </c>
      <c r="H2288" s="1">
        <f t="shared" si="319"/>
        <v>0</v>
      </c>
      <c r="I2288" s="1" t="str">
        <f t="shared" si="323"/>
        <v>.</v>
      </c>
      <c r="M2288" s="1" t="s">
        <v>1231</v>
      </c>
      <c r="N2288" s="1">
        <v>44197</v>
      </c>
      <c r="O2288" s="1" t="s">
        <v>536</v>
      </c>
    </row>
    <row r="2289" spans="1:15" ht="11.25" customHeight="1" x14ac:dyDescent="0.2">
      <c r="A2289" s="10" t="str">
        <f t="shared" si="315"/>
        <v>BELLCOS - BODEGA BELLCOS</v>
      </c>
      <c r="B2289" s="10">
        <f t="shared" si="316"/>
        <v>110192</v>
      </c>
      <c r="C2289" s="10" t="str">
        <f t="shared" si="317"/>
        <v>INBP75EBR</v>
      </c>
      <c r="D2289" s="10">
        <f t="shared" si="320"/>
        <v>0</v>
      </c>
      <c r="E2289" s="13" t="str">
        <f t="shared" si="321"/>
        <v>0</v>
      </c>
      <c r="F2289" s="10" t="str">
        <f t="shared" si="322"/>
        <v/>
      </c>
      <c r="G2289" s="1" t="str">
        <f t="shared" si="318"/>
        <v>110192BELLCOS - BODEGA BELLCOS</v>
      </c>
      <c r="H2289" s="1">
        <f t="shared" si="319"/>
        <v>0</v>
      </c>
      <c r="I2289" s="1">
        <f t="shared" si="323"/>
        <v>110192</v>
      </c>
      <c r="K2289" s="1" t="s">
        <v>1232</v>
      </c>
      <c r="N2289" s="5"/>
    </row>
    <row r="2290" spans="1:15" ht="11.25" customHeight="1" x14ac:dyDescent="0.2">
      <c r="A2290" s="10" t="str">
        <f t="shared" si="315"/>
        <v>BELLCOS - BODEGA BELLCOS</v>
      </c>
      <c r="B2290" s="10">
        <f t="shared" si="316"/>
        <v>110192</v>
      </c>
      <c r="C2290" s="10" t="str">
        <f t="shared" si="317"/>
        <v>INBP75EBR</v>
      </c>
      <c r="D2290" s="10">
        <f t="shared" si="320"/>
        <v>0</v>
      </c>
      <c r="E2290" s="13" t="str">
        <f t="shared" si="321"/>
        <v>0</v>
      </c>
      <c r="F2290" s="10" t="str">
        <f t="shared" si="322"/>
        <v/>
      </c>
      <c r="G2290" s="1" t="str">
        <f t="shared" si="318"/>
        <v>110192BELLCOS - BODEGA BELLCOS</v>
      </c>
      <c r="H2290" s="1" t="str">
        <f t="shared" si="319"/>
        <v>BELLCOS - BODEGA BELLCOS</v>
      </c>
      <c r="I2290" s="1" t="str">
        <f t="shared" si="323"/>
        <v>.</v>
      </c>
      <c r="L2290" s="1" t="s">
        <v>178</v>
      </c>
      <c r="N2290" s="5"/>
    </row>
    <row r="2291" spans="1:15" ht="11.25" customHeight="1" x14ac:dyDescent="0.2">
      <c r="A2291" s="10" t="str">
        <f t="shared" si="315"/>
        <v>BELLCOS - BODEGA BELLCOS</v>
      </c>
      <c r="B2291" s="10">
        <f t="shared" si="316"/>
        <v>110192</v>
      </c>
      <c r="C2291" s="10" t="str">
        <f t="shared" si="317"/>
        <v>INBP75EBR</v>
      </c>
      <c r="D2291" s="10" t="str">
        <f t="shared" si="320"/>
        <v>09161421701-01</v>
      </c>
      <c r="E2291" s="13" t="str">
        <f t="shared" si="321"/>
        <v>1/9/2016</v>
      </c>
      <c r="F2291" s="10">
        <f t="shared" si="322"/>
        <v>0.99</v>
      </c>
      <c r="G2291" s="1" t="str">
        <f t="shared" si="318"/>
        <v>110192BELLCOS - BODEGA BELLCOS</v>
      </c>
      <c r="H2291" s="1">
        <f t="shared" si="319"/>
        <v>0</v>
      </c>
      <c r="I2291" s="1" t="str">
        <f t="shared" si="323"/>
        <v>.</v>
      </c>
      <c r="M2291" s="1" t="s">
        <v>1233</v>
      </c>
      <c r="N2291" s="1">
        <v>42614</v>
      </c>
      <c r="O2291" s="1" t="s">
        <v>1234</v>
      </c>
    </row>
    <row r="2292" spans="1:15" ht="11.25" customHeight="1" x14ac:dyDescent="0.2">
      <c r="A2292" s="10" t="str">
        <f t="shared" si="315"/>
        <v>BELLCOS - BODEGA BELLCOS</v>
      </c>
      <c r="B2292" s="10">
        <f t="shared" si="316"/>
        <v>110193</v>
      </c>
      <c r="C2292" s="10" t="str">
        <f t="shared" si="317"/>
        <v>CHIAPROTECT</v>
      </c>
      <c r="D2292" s="10">
        <f t="shared" si="320"/>
        <v>0</v>
      </c>
      <c r="E2292" s="13" t="str">
        <f t="shared" si="321"/>
        <v>0</v>
      </c>
      <c r="F2292" s="10" t="str">
        <f t="shared" si="322"/>
        <v/>
      </c>
      <c r="G2292" s="1" t="str">
        <f t="shared" si="318"/>
        <v>110193BELLCOS - BODEGA BELLCOS</v>
      </c>
      <c r="H2292" s="1">
        <f t="shared" si="319"/>
        <v>0</v>
      </c>
      <c r="I2292" s="1">
        <f t="shared" si="323"/>
        <v>110193</v>
      </c>
      <c r="K2292" s="1" t="s">
        <v>1235</v>
      </c>
      <c r="N2292" s="5"/>
    </row>
    <row r="2293" spans="1:15" ht="11.25" customHeight="1" x14ac:dyDescent="0.2">
      <c r="A2293" s="10" t="str">
        <f t="shared" si="315"/>
        <v>BELLCOS - BODEGA BELLCOS</v>
      </c>
      <c r="B2293" s="10">
        <f t="shared" si="316"/>
        <v>110193</v>
      </c>
      <c r="C2293" s="10" t="str">
        <f t="shared" si="317"/>
        <v>CHIAPROTECT</v>
      </c>
      <c r="D2293" s="10">
        <f t="shared" si="320"/>
        <v>0</v>
      </c>
      <c r="E2293" s="13" t="str">
        <f t="shared" si="321"/>
        <v>0</v>
      </c>
      <c r="F2293" s="10" t="str">
        <f t="shared" si="322"/>
        <v/>
      </c>
      <c r="G2293" s="1" t="str">
        <f t="shared" si="318"/>
        <v>110193BELLCOS - BODEGA BELLCOS</v>
      </c>
      <c r="H2293" s="1" t="str">
        <f t="shared" si="319"/>
        <v>BELLCOS - BODEGA BELLCOS</v>
      </c>
      <c r="I2293" s="1" t="str">
        <f t="shared" si="323"/>
        <v>.</v>
      </c>
      <c r="L2293" s="1" t="s">
        <v>178</v>
      </c>
    </row>
    <row r="2294" spans="1:15" ht="11.25" customHeight="1" x14ac:dyDescent="0.2">
      <c r="A2294" s="10" t="str">
        <f t="shared" si="315"/>
        <v>BELLCOS - BODEGA BELLCOS</v>
      </c>
      <c r="B2294" s="10">
        <f t="shared" si="316"/>
        <v>110193</v>
      </c>
      <c r="C2294" s="10" t="str">
        <f t="shared" si="317"/>
        <v>CHIAPROTECT</v>
      </c>
      <c r="D2294" s="10" t="str">
        <f t="shared" si="320"/>
        <v>06181621933-01</v>
      </c>
      <c r="E2294" s="13" t="str">
        <f t="shared" si="321"/>
        <v>30/6/2018</v>
      </c>
      <c r="F2294" s="10">
        <f t="shared" si="322"/>
        <v>9.8000000000000007</v>
      </c>
      <c r="G2294" s="1" t="str">
        <f t="shared" si="318"/>
        <v>110193BELLCOS - BODEGA BELLCOS</v>
      </c>
      <c r="H2294" s="1">
        <f t="shared" si="319"/>
        <v>0</v>
      </c>
      <c r="I2294" s="1" t="str">
        <f t="shared" si="323"/>
        <v>.</v>
      </c>
      <c r="M2294" s="1" t="s">
        <v>1236</v>
      </c>
      <c r="N2294" s="5">
        <v>43281</v>
      </c>
      <c r="O2294" s="1" t="s">
        <v>1237</v>
      </c>
    </row>
    <row r="2295" spans="1:15" ht="11.25" customHeight="1" x14ac:dyDescent="0.2">
      <c r="A2295" s="10" t="str">
        <f t="shared" si="315"/>
        <v>BELLCOS_M - BODEGA MERMAS BELLCOS</v>
      </c>
      <c r="B2295" s="10">
        <f t="shared" si="316"/>
        <v>110193</v>
      </c>
      <c r="C2295" s="10" t="str">
        <f t="shared" si="317"/>
        <v>CHIAPROTECT</v>
      </c>
      <c r="D2295" s="10">
        <f t="shared" si="320"/>
        <v>0</v>
      </c>
      <c r="E2295" s="13" t="str">
        <f t="shared" si="321"/>
        <v>0</v>
      </c>
      <c r="F2295" s="10" t="str">
        <f t="shared" si="322"/>
        <v/>
      </c>
      <c r="G2295" s="1" t="str">
        <f t="shared" si="318"/>
        <v>110193BELLCOS_M - BODEGA MERMAS BELLCOS</v>
      </c>
      <c r="H2295" s="1" t="str">
        <f t="shared" si="319"/>
        <v>BELLCOS_M - BODEGA MERMAS BELLCOS</v>
      </c>
      <c r="I2295" s="1" t="str">
        <f t="shared" si="323"/>
        <v>.</v>
      </c>
      <c r="L2295" s="1" t="s">
        <v>568</v>
      </c>
      <c r="N2295" s="5"/>
    </row>
    <row r="2296" spans="1:15" ht="11.25" customHeight="1" x14ac:dyDescent="0.2">
      <c r="A2296" s="10" t="str">
        <f t="shared" si="315"/>
        <v>BELLCOS_M - BODEGA MERMAS BELLCOS</v>
      </c>
      <c r="B2296" s="10">
        <f t="shared" si="316"/>
        <v>110193</v>
      </c>
      <c r="C2296" s="10" t="str">
        <f t="shared" si="317"/>
        <v>CHIAPROTECT</v>
      </c>
      <c r="D2296" s="10" t="str">
        <f t="shared" si="320"/>
        <v>06181621933-01</v>
      </c>
      <c r="E2296" s="13" t="str">
        <f t="shared" si="321"/>
        <v>30/6/2018</v>
      </c>
      <c r="F2296" s="10">
        <f t="shared" si="322"/>
        <v>0.2</v>
      </c>
      <c r="G2296" s="1" t="str">
        <f t="shared" si="318"/>
        <v>110193BELLCOS_M - BODEGA MERMAS BELLCOS</v>
      </c>
      <c r="H2296" s="1">
        <f t="shared" si="319"/>
        <v>0</v>
      </c>
      <c r="I2296" s="1" t="str">
        <f t="shared" si="323"/>
        <v>.</v>
      </c>
      <c r="M2296" s="1" t="s">
        <v>1236</v>
      </c>
      <c r="N2296" s="1">
        <v>43281</v>
      </c>
      <c r="O2296" s="1" t="s">
        <v>569</v>
      </c>
    </row>
    <row r="2297" spans="1:15" ht="11.25" customHeight="1" x14ac:dyDescent="0.2">
      <c r="A2297" s="10" t="str">
        <f t="shared" si="315"/>
        <v>BELLCOS_M - BODEGA MERMAS BELLCOS</v>
      </c>
      <c r="B2297" s="10">
        <f t="shared" si="316"/>
        <v>110193</v>
      </c>
      <c r="C2297" s="10" t="str">
        <f t="shared" si="317"/>
        <v>CHIAPROTECT</v>
      </c>
      <c r="D2297" s="10" t="str">
        <f t="shared" si="320"/>
        <v>Página actual:  24</v>
      </c>
      <c r="E2297" s="13" t="str">
        <f t="shared" si="321"/>
        <v>0</v>
      </c>
      <c r="F2297" s="10" t="str">
        <f t="shared" si="322"/>
        <v/>
      </c>
      <c r="G2297" s="1" t="str">
        <f t="shared" si="318"/>
        <v>110193BELLCOS_M - BODEGA MERMAS BELLCOS</v>
      </c>
      <c r="H2297" s="1">
        <f t="shared" si="319"/>
        <v>0</v>
      </c>
      <c r="I2297" s="1" t="str">
        <f t="shared" si="323"/>
        <v>.</v>
      </c>
      <c r="K2297" s="1" t="s">
        <v>85</v>
      </c>
      <c r="M2297" s="1" t="s">
        <v>1238</v>
      </c>
      <c r="N2297" s="5"/>
    </row>
    <row r="2298" spans="1:15" ht="11.25" customHeight="1" x14ac:dyDescent="0.2">
      <c r="A2298" s="10" t="str">
        <f t="shared" si="315"/>
        <v>BELLCOS_M - BODEGA MERMAS BELLCOS</v>
      </c>
      <c r="B2298" s="10">
        <f t="shared" si="316"/>
        <v>110193</v>
      </c>
      <c r="C2298" s="10" t="str">
        <f t="shared" si="317"/>
        <v>CHIAPROTECT</v>
      </c>
      <c r="D2298" s="10">
        <f t="shared" si="320"/>
        <v>0</v>
      </c>
      <c r="E2298" s="13" t="str">
        <f t="shared" si="321"/>
        <v>0</v>
      </c>
      <c r="F2298" s="10" t="str">
        <f t="shared" si="322"/>
        <v/>
      </c>
      <c r="G2298" s="1" t="str">
        <f t="shared" si="318"/>
        <v>110193BELLCOS_M - BODEGA MERMAS BELLCOS</v>
      </c>
      <c r="H2298" s="1">
        <f t="shared" si="319"/>
        <v>0</v>
      </c>
      <c r="I2298" s="1" t="str">
        <f t="shared" si="323"/>
        <v>.</v>
      </c>
      <c r="N2298" s="5"/>
    </row>
    <row r="2299" spans="1:15" ht="11.25" customHeight="1" x14ac:dyDescent="0.2">
      <c r="A2299" s="10" t="str">
        <f t="shared" si="315"/>
        <v>BELLCOS_M - BODEGA MERMAS BELLCOS</v>
      </c>
      <c r="B2299" s="10">
        <f t="shared" si="316"/>
        <v>110193</v>
      </c>
      <c r="C2299" s="10" t="str">
        <f t="shared" si="317"/>
        <v>CHIAPROTECT</v>
      </c>
      <c r="D2299" s="10">
        <f t="shared" si="320"/>
        <v>0</v>
      </c>
      <c r="E2299" s="13" t="str">
        <f t="shared" si="321"/>
        <v>0</v>
      </c>
      <c r="F2299" s="10" t="str">
        <f t="shared" si="322"/>
        <v/>
      </c>
      <c r="G2299" s="1" t="str">
        <f t="shared" si="318"/>
        <v>110193BELLCOS_M - BODEGA MERMAS BELLCOS</v>
      </c>
      <c r="H2299" s="1">
        <f t="shared" si="319"/>
        <v>0</v>
      </c>
      <c r="I2299" s="1" t="str">
        <f t="shared" si="323"/>
        <v>.</v>
      </c>
    </row>
    <row r="2300" spans="1:15" ht="11.25" customHeight="1" x14ac:dyDescent="0.2">
      <c r="A2300" s="10" t="str">
        <f t="shared" si="315"/>
        <v>BELLCOS_M - BODEGA MERMAS BELLCOS</v>
      </c>
      <c r="B2300" s="10">
        <f t="shared" si="316"/>
        <v>110193</v>
      </c>
      <c r="C2300" s="10" t="str">
        <f t="shared" si="317"/>
        <v>CHIAPROTECT</v>
      </c>
      <c r="D2300" s="10">
        <f t="shared" si="320"/>
        <v>0</v>
      </c>
      <c r="E2300" s="13" t="str">
        <f t="shared" si="321"/>
        <v>0</v>
      </c>
      <c r="F2300" s="10" t="str">
        <f t="shared" si="322"/>
        <v/>
      </c>
      <c r="G2300" s="1" t="str">
        <f t="shared" si="318"/>
        <v>110193BELLCOS_M - BODEGA MERMAS BELLCOS</v>
      </c>
      <c r="H2300" s="1">
        <f t="shared" si="319"/>
        <v>0</v>
      </c>
      <c r="I2300" s="1" t="str">
        <f t="shared" si="323"/>
        <v>.</v>
      </c>
      <c r="N2300" s="5"/>
    </row>
    <row r="2301" spans="1:15" ht="11.25" customHeight="1" x14ac:dyDescent="0.2">
      <c r="A2301" s="10" t="str">
        <f t="shared" si="315"/>
        <v>BELLCOS_M - BODEGA MERMAS BELLCOS</v>
      </c>
      <c r="B2301" s="10">
        <f t="shared" si="316"/>
        <v>110193</v>
      </c>
      <c r="C2301" s="10" t="str">
        <f t="shared" si="317"/>
        <v>CHIAPROTECT</v>
      </c>
      <c r="D2301" s="10">
        <f t="shared" si="320"/>
        <v>0</v>
      </c>
      <c r="E2301" s="13" t="str">
        <f t="shared" si="321"/>
        <v>0</v>
      </c>
      <c r="F2301" s="10" t="str">
        <f t="shared" si="322"/>
        <v/>
      </c>
      <c r="G2301" s="1" t="str">
        <f t="shared" si="318"/>
        <v>110193BELLCOS_M - BODEGA MERMAS BELLCOS</v>
      </c>
      <c r="H2301" s="1">
        <f t="shared" si="319"/>
        <v>0</v>
      </c>
      <c r="I2301" s="1" t="str">
        <f t="shared" si="323"/>
        <v>.</v>
      </c>
      <c r="N2301" s="5"/>
    </row>
    <row r="2302" spans="1:15" ht="11.25" customHeight="1" x14ac:dyDescent="0.2">
      <c r="A2302" s="10" t="str">
        <f t="shared" si="315"/>
        <v>BELLCOS_M - BODEGA MERMAS BELLCOS</v>
      </c>
      <c r="B2302" s="10">
        <f t="shared" si="316"/>
        <v>110193</v>
      </c>
      <c r="C2302" s="10" t="str">
        <f t="shared" si="317"/>
        <v>CHIAPROTECT</v>
      </c>
      <c r="D2302" s="10">
        <f t="shared" si="320"/>
        <v>0</v>
      </c>
      <c r="E2302" s="13" t="str">
        <f t="shared" si="321"/>
        <v>0</v>
      </c>
      <c r="F2302" s="10" t="str">
        <f t="shared" si="322"/>
        <v/>
      </c>
      <c r="G2302" s="1" t="str">
        <f t="shared" si="318"/>
        <v>110193BELLCOS_M - BODEGA MERMAS BELLCOS</v>
      </c>
      <c r="H2302" s="1">
        <f t="shared" si="319"/>
        <v>0</v>
      </c>
      <c r="I2302" s="1" t="str">
        <f t="shared" si="323"/>
        <v>.</v>
      </c>
      <c r="N2302" s="5"/>
    </row>
    <row r="2303" spans="1:15" ht="11.25" customHeight="1" x14ac:dyDescent="0.2">
      <c r="A2303" s="10" t="str">
        <f t="shared" si="315"/>
        <v>BELLCOS_M - BODEGA MERMAS BELLCOS</v>
      </c>
      <c r="B2303" s="10">
        <f t="shared" si="316"/>
        <v>110193</v>
      </c>
      <c r="C2303" s="10" t="str">
        <f t="shared" si="317"/>
        <v>CHIAPROTECT</v>
      </c>
      <c r="D2303" s="10">
        <f t="shared" si="320"/>
        <v>0</v>
      </c>
      <c r="E2303" s="13" t="str">
        <f t="shared" si="321"/>
        <v>0</v>
      </c>
      <c r="F2303" s="10" t="str">
        <f t="shared" si="322"/>
        <v/>
      </c>
      <c r="G2303" s="1" t="str">
        <f t="shared" si="318"/>
        <v>110193BELLCOS_M - BODEGA MERMAS BELLCOS</v>
      </c>
      <c r="H2303" s="1">
        <f t="shared" si="319"/>
        <v>0</v>
      </c>
      <c r="I2303" s="1" t="str">
        <f t="shared" si="323"/>
        <v>.</v>
      </c>
      <c r="N2303" s="5"/>
    </row>
    <row r="2304" spans="1:15" ht="11.25" customHeight="1" x14ac:dyDescent="0.2">
      <c r="A2304" s="10" t="str">
        <f t="shared" si="315"/>
        <v>BELLCOS_M - BODEGA MERMAS BELLCOS</v>
      </c>
      <c r="B2304" s="10">
        <f t="shared" si="316"/>
        <v>110193</v>
      </c>
      <c r="C2304" s="10" t="str">
        <f t="shared" si="317"/>
        <v>CHIAPROTECT</v>
      </c>
      <c r="D2304" s="10">
        <f t="shared" si="320"/>
        <v>0</v>
      </c>
      <c r="E2304" s="13" t="str">
        <f t="shared" si="321"/>
        <v>0</v>
      </c>
      <c r="F2304" s="10" t="str">
        <f t="shared" si="322"/>
        <v/>
      </c>
      <c r="G2304" s="1" t="str">
        <f t="shared" si="318"/>
        <v>110193BELLCOS_M - BODEGA MERMAS BELLCOS</v>
      </c>
      <c r="H2304" s="1">
        <f t="shared" si="319"/>
        <v>0</v>
      </c>
      <c r="I2304" s="1" t="str">
        <f t="shared" si="323"/>
        <v>.</v>
      </c>
      <c r="N2304" s="5"/>
    </row>
    <row r="2305" spans="1:14" ht="11.25" customHeight="1" x14ac:dyDescent="0.2">
      <c r="A2305" s="10" t="str">
        <f t="shared" si="315"/>
        <v>BELLCOS_M - BODEGA MERMAS BELLCOS</v>
      </c>
      <c r="B2305" s="10">
        <f t="shared" si="316"/>
        <v>110193</v>
      </c>
      <c r="C2305" s="10" t="str">
        <f t="shared" si="317"/>
        <v>CHIAPROTECT</v>
      </c>
      <c r="D2305" s="10">
        <f t="shared" si="320"/>
        <v>0</v>
      </c>
      <c r="E2305" s="13" t="str">
        <f t="shared" si="321"/>
        <v>0</v>
      </c>
      <c r="F2305" s="10" t="str">
        <f t="shared" si="322"/>
        <v/>
      </c>
      <c r="G2305" s="1" t="str">
        <f t="shared" si="318"/>
        <v>110193BELLCOS_M - BODEGA MERMAS BELLCOS</v>
      </c>
      <c r="H2305" s="1">
        <f t="shared" si="319"/>
        <v>0</v>
      </c>
      <c r="I2305" s="1" t="str">
        <f t="shared" si="323"/>
        <v>.</v>
      </c>
    </row>
    <row r="2306" spans="1:14" ht="11.25" customHeight="1" x14ac:dyDescent="0.2">
      <c r="A2306" s="10" t="str">
        <f t="shared" si="315"/>
        <v>BELLCOS_M - BODEGA MERMAS BELLCOS</v>
      </c>
      <c r="B2306" s="10">
        <f t="shared" si="316"/>
        <v>110193</v>
      </c>
      <c r="C2306" s="10" t="str">
        <f t="shared" si="317"/>
        <v>CHIAPROTECT</v>
      </c>
      <c r="D2306" s="10">
        <f t="shared" si="320"/>
        <v>0</v>
      </c>
      <c r="E2306" s="13" t="str">
        <f t="shared" si="321"/>
        <v>0</v>
      </c>
      <c r="F2306" s="10" t="str">
        <f t="shared" si="322"/>
        <v/>
      </c>
      <c r="G2306" s="1" t="str">
        <f t="shared" si="318"/>
        <v>110193BELLCOS_M - BODEGA MERMAS BELLCOS</v>
      </c>
      <c r="H2306" s="1">
        <f t="shared" si="319"/>
        <v>0</v>
      </c>
      <c r="I2306" s="1" t="str">
        <f t="shared" si="323"/>
        <v>.</v>
      </c>
      <c r="N2306" s="5"/>
    </row>
    <row r="2307" spans="1:14" ht="11.25" customHeight="1" x14ac:dyDescent="0.2">
      <c r="A2307" s="10" t="str">
        <f t="shared" si="315"/>
        <v>BELLCOS_M - BODEGA MERMAS BELLCOS</v>
      </c>
      <c r="B2307" s="10">
        <f t="shared" si="316"/>
        <v>110193</v>
      </c>
      <c r="C2307" s="10" t="str">
        <f t="shared" si="317"/>
        <v>CHIAPROTECT</v>
      </c>
      <c r="D2307" s="10">
        <f t="shared" si="320"/>
        <v>0</v>
      </c>
      <c r="E2307" s="13" t="str">
        <f t="shared" si="321"/>
        <v>0</v>
      </c>
      <c r="F2307" s="10" t="str">
        <f t="shared" si="322"/>
        <v/>
      </c>
      <c r="G2307" s="1" t="str">
        <f t="shared" si="318"/>
        <v>110193BELLCOS_M - BODEGA MERMAS BELLCOS</v>
      </c>
      <c r="H2307" s="1">
        <f t="shared" si="319"/>
        <v>0</v>
      </c>
      <c r="I2307" s="1" t="str">
        <f t="shared" si="323"/>
        <v>.</v>
      </c>
      <c r="N2307" s="5"/>
    </row>
    <row r="2308" spans="1:14" ht="11.25" customHeight="1" x14ac:dyDescent="0.2">
      <c r="A2308" s="10" t="str">
        <f t="shared" si="315"/>
        <v>BELLCOS_M - BODEGA MERMAS BELLCOS</v>
      </c>
      <c r="B2308" s="10">
        <f t="shared" si="316"/>
        <v>110193</v>
      </c>
      <c r="C2308" s="10" t="str">
        <f t="shared" si="317"/>
        <v>CHIAPROTECT</v>
      </c>
      <c r="D2308" s="10">
        <f t="shared" si="320"/>
        <v>0</v>
      </c>
      <c r="E2308" s="13" t="str">
        <f t="shared" si="321"/>
        <v>0</v>
      </c>
      <c r="F2308" s="10" t="str">
        <f t="shared" si="322"/>
        <v/>
      </c>
      <c r="G2308" s="1" t="str">
        <f t="shared" si="318"/>
        <v>110193BELLCOS_M - BODEGA MERMAS BELLCOS</v>
      </c>
      <c r="H2308" s="1">
        <f t="shared" si="319"/>
        <v>0</v>
      </c>
      <c r="I2308" s="1" t="str">
        <f t="shared" si="323"/>
        <v>.</v>
      </c>
    </row>
    <row r="2309" spans="1:14" ht="11.25" customHeight="1" x14ac:dyDescent="0.2">
      <c r="A2309" s="10" t="str">
        <f t="shared" si="315"/>
        <v>BELLCOS_M - BODEGA MERMAS BELLCOS</v>
      </c>
      <c r="B2309" s="10">
        <f t="shared" si="316"/>
        <v>110193</v>
      </c>
      <c r="C2309" s="10" t="str">
        <f t="shared" si="317"/>
        <v>CHIAPROTECT</v>
      </c>
      <c r="D2309" s="10">
        <f t="shared" si="320"/>
        <v>0</v>
      </c>
      <c r="E2309" s="13" t="str">
        <f t="shared" si="321"/>
        <v>0</v>
      </c>
      <c r="F2309" s="10" t="str">
        <f t="shared" si="322"/>
        <v/>
      </c>
      <c r="G2309" s="1" t="str">
        <f t="shared" si="318"/>
        <v>110193BELLCOS_M - BODEGA MERMAS BELLCOS</v>
      </c>
      <c r="H2309" s="1">
        <f t="shared" si="319"/>
        <v>0</v>
      </c>
      <c r="I2309" s="1" t="str">
        <f t="shared" si="323"/>
        <v>.</v>
      </c>
      <c r="N2309" s="5"/>
    </row>
    <row r="2310" spans="1:14" ht="11.25" customHeight="1" x14ac:dyDescent="0.2">
      <c r="A2310" s="10" t="str">
        <f t="shared" si="315"/>
        <v>BELLCOS_M - BODEGA MERMAS BELLCOS</v>
      </c>
      <c r="B2310" s="10">
        <f t="shared" si="316"/>
        <v>110193</v>
      </c>
      <c r="C2310" s="10" t="str">
        <f t="shared" si="317"/>
        <v>CHIAPROTECT</v>
      </c>
      <c r="D2310" s="10">
        <f t="shared" si="320"/>
        <v>0</v>
      </c>
      <c r="E2310" s="13" t="str">
        <f t="shared" si="321"/>
        <v>0</v>
      </c>
      <c r="F2310" s="10" t="str">
        <f t="shared" si="322"/>
        <v/>
      </c>
      <c r="G2310" s="1" t="str">
        <f t="shared" si="318"/>
        <v>110193BELLCOS_M - BODEGA MERMAS BELLCOS</v>
      </c>
      <c r="H2310" s="1">
        <f t="shared" si="319"/>
        <v>0</v>
      </c>
      <c r="I2310" s="1" t="str">
        <f t="shared" si="323"/>
        <v>.</v>
      </c>
    </row>
    <row r="2311" spans="1:14" ht="11.25" customHeight="1" x14ac:dyDescent="0.2">
      <c r="A2311" s="10" t="str">
        <f t="shared" si="315"/>
        <v>BELLCOS_M - BODEGA MERMAS BELLCOS</v>
      </c>
      <c r="B2311" s="10">
        <f t="shared" si="316"/>
        <v>110193</v>
      </c>
      <c r="C2311" s="10" t="str">
        <f t="shared" si="317"/>
        <v>CHIAPROTECT</v>
      </c>
      <c r="D2311" s="10">
        <f t="shared" si="320"/>
        <v>0</v>
      </c>
      <c r="E2311" s="13" t="str">
        <f t="shared" si="321"/>
        <v>0</v>
      </c>
      <c r="F2311" s="10" t="str">
        <f t="shared" si="322"/>
        <v/>
      </c>
      <c r="G2311" s="1" t="str">
        <f t="shared" si="318"/>
        <v>110193BELLCOS_M - BODEGA MERMAS BELLCOS</v>
      </c>
      <c r="H2311" s="1">
        <f t="shared" si="319"/>
        <v>0</v>
      </c>
      <c r="I2311" s="1" t="str">
        <f t="shared" si="323"/>
        <v>.</v>
      </c>
    </row>
    <row r="2312" spans="1:14" ht="11.25" customHeight="1" x14ac:dyDescent="0.2">
      <c r="A2312" s="10" t="str">
        <f t="shared" ref="A2312:A2375" si="324">IF(H2312=0,A2311,H2312)</f>
        <v>BELLCOS_M - BODEGA MERMAS BELLCOS</v>
      </c>
      <c r="B2312" s="10">
        <f t="shared" ref="B2312:B2375" si="325">IF(I2312=".",B2311,I2312)</f>
        <v>110193</v>
      </c>
      <c r="C2312" s="10" t="str">
        <f t="shared" ref="C2312:C2375" si="326">UPPER(IF(I2312=".",C2311,MID(K2312,13,80)))</f>
        <v>CHIAPROTECT</v>
      </c>
      <c r="D2312" s="10">
        <f t="shared" si="320"/>
        <v>0</v>
      </c>
      <c r="E2312" s="13" t="str">
        <f t="shared" si="321"/>
        <v>0</v>
      </c>
      <c r="F2312" s="10" t="str">
        <f t="shared" si="322"/>
        <v/>
      </c>
      <c r="G2312" s="1" t="str">
        <f t="shared" ref="G2312:G2375" si="327">+B2312&amp;A2312</f>
        <v>110193BELLCOS_M - BODEGA MERMAS BELLCOS</v>
      </c>
      <c r="H2312" s="1">
        <f t="shared" ref="H2312:H2375" si="328">+L2312</f>
        <v>0</v>
      </c>
      <c r="I2312" s="1" t="str">
        <f t="shared" si="323"/>
        <v>.</v>
      </c>
      <c r="N2312" s="5"/>
    </row>
    <row r="2313" spans="1:14" ht="11.25" customHeight="1" x14ac:dyDescent="0.2">
      <c r="A2313" s="10" t="str">
        <f t="shared" si="324"/>
        <v>BELLCOS_M - BODEGA MERMAS BELLCOS</v>
      </c>
      <c r="B2313" s="10">
        <f t="shared" si="325"/>
        <v>110193</v>
      </c>
      <c r="C2313" s="10" t="str">
        <f t="shared" si="326"/>
        <v>CHIAPROTECT</v>
      </c>
      <c r="D2313" s="10">
        <f t="shared" ref="D2313:D2376" si="329">IF(IFERROR(+M2313,"")&lt;&gt;"    0/1/1900",IFERROR(+M2313,""),0)</f>
        <v>0</v>
      </c>
      <c r="E2313" s="13" t="str">
        <f t="shared" ref="E2313:E2376" si="330">IF(IFERROR(DAY(N2313)&amp;"/"&amp;MONTH(N2313)&amp;"/"&amp;YEAR(N2313),"")="0/1/1900","0",IFERROR(DAY(N2313)&amp;"/"&amp;MONTH(N2313)&amp;"/"&amp;YEAR(N2313),""))</f>
        <v>0</v>
      </c>
      <c r="F2313" s="10" t="str">
        <f t="shared" ref="F2313:F2376" si="331">IFERROR(IF($A$2&lt;N2313,VALUE(MID(O2313,1,LEN(O2313)-3)),""),"")</f>
        <v/>
      </c>
      <c r="G2313" s="1" t="str">
        <f t="shared" si="327"/>
        <v>110193BELLCOS_M - BODEGA MERMAS BELLCOS</v>
      </c>
      <c r="H2313" s="1">
        <f t="shared" si="328"/>
        <v>0</v>
      </c>
      <c r="I2313" s="1" t="str">
        <f t="shared" ref="I2313:I2376" si="332">IFERROR(VALUE(MID(K2313,4,6)),".")</f>
        <v>.</v>
      </c>
    </row>
    <row r="2314" spans="1:14" ht="11.25" customHeight="1" x14ac:dyDescent="0.2">
      <c r="A2314" s="10" t="str">
        <f t="shared" si="324"/>
        <v>BELLCOS_M - BODEGA MERMAS BELLCOS</v>
      </c>
      <c r="B2314" s="10">
        <f t="shared" si="325"/>
        <v>110193</v>
      </c>
      <c r="C2314" s="10" t="str">
        <f t="shared" si="326"/>
        <v>CHIAPROTECT</v>
      </c>
      <c r="D2314" s="10">
        <f t="shared" si="329"/>
        <v>0</v>
      </c>
      <c r="E2314" s="13" t="str">
        <f t="shared" si="330"/>
        <v>0</v>
      </c>
      <c r="F2314" s="10" t="str">
        <f t="shared" si="331"/>
        <v/>
      </c>
      <c r="G2314" s="1" t="str">
        <f t="shared" si="327"/>
        <v>110193BELLCOS_M - BODEGA MERMAS BELLCOS</v>
      </c>
      <c r="H2314" s="1">
        <f t="shared" si="328"/>
        <v>0</v>
      </c>
      <c r="I2314" s="1" t="str">
        <f t="shared" si="332"/>
        <v>.</v>
      </c>
    </row>
    <row r="2315" spans="1:14" ht="11.25" customHeight="1" x14ac:dyDescent="0.2">
      <c r="A2315" s="10" t="str">
        <f t="shared" si="324"/>
        <v>BELLCOS_M - BODEGA MERMAS BELLCOS</v>
      </c>
      <c r="B2315" s="10">
        <f t="shared" si="325"/>
        <v>110193</v>
      </c>
      <c r="C2315" s="10" t="str">
        <f t="shared" si="326"/>
        <v>CHIAPROTECT</v>
      </c>
      <c r="D2315" s="10">
        <f t="shared" si="329"/>
        <v>0</v>
      </c>
      <c r="E2315" s="13" t="str">
        <f t="shared" si="330"/>
        <v>0</v>
      </c>
      <c r="F2315" s="10" t="str">
        <f t="shared" si="331"/>
        <v/>
      </c>
      <c r="G2315" s="1" t="str">
        <f t="shared" si="327"/>
        <v>110193BELLCOS_M - BODEGA MERMAS BELLCOS</v>
      </c>
      <c r="H2315" s="1">
        <f t="shared" si="328"/>
        <v>0</v>
      </c>
      <c r="I2315" s="1" t="str">
        <f t="shared" si="332"/>
        <v>.</v>
      </c>
      <c r="N2315" s="5"/>
    </row>
    <row r="2316" spans="1:14" ht="11.25" customHeight="1" x14ac:dyDescent="0.2">
      <c r="A2316" s="10" t="str">
        <f t="shared" si="324"/>
        <v>BELLCOS_M - BODEGA MERMAS BELLCOS</v>
      </c>
      <c r="B2316" s="10">
        <f t="shared" si="325"/>
        <v>110193</v>
      </c>
      <c r="C2316" s="10" t="str">
        <f t="shared" si="326"/>
        <v>CHIAPROTECT</v>
      </c>
      <c r="D2316" s="10">
        <f t="shared" si="329"/>
        <v>0</v>
      </c>
      <c r="E2316" s="13" t="str">
        <f t="shared" si="330"/>
        <v>0</v>
      </c>
      <c r="F2316" s="10" t="str">
        <f t="shared" si="331"/>
        <v/>
      </c>
      <c r="G2316" s="1" t="str">
        <f t="shared" si="327"/>
        <v>110193BELLCOS_M - BODEGA MERMAS BELLCOS</v>
      </c>
      <c r="H2316" s="1">
        <f t="shared" si="328"/>
        <v>0</v>
      </c>
      <c r="I2316" s="1" t="str">
        <f t="shared" si="332"/>
        <v>.</v>
      </c>
      <c r="N2316" s="5"/>
    </row>
    <row r="2317" spans="1:14" ht="11.25" customHeight="1" x14ac:dyDescent="0.2">
      <c r="A2317" s="10" t="str">
        <f t="shared" si="324"/>
        <v>BELLCOS_M - BODEGA MERMAS BELLCOS</v>
      </c>
      <c r="B2317" s="10">
        <f t="shared" si="325"/>
        <v>110193</v>
      </c>
      <c r="C2317" s="10" t="str">
        <f t="shared" si="326"/>
        <v>CHIAPROTECT</v>
      </c>
      <c r="D2317" s="10">
        <f t="shared" si="329"/>
        <v>0</v>
      </c>
      <c r="E2317" s="13" t="str">
        <f t="shared" si="330"/>
        <v>0</v>
      </c>
      <c r="F2317" s="10" t="str">
        <f t="shared" si="331"/>
        <v/>
      </c>
      <c r="G2317" s="1" t="str">
        <f t="shared" si="327"/>
        <v>110193BELLCOS_M - BODEGA MERMAS BELLCOS</v>
      </c>
      <c r="H2317" s="1">
        <f t="shared" si="328"/>
        <v>0</v>
      </c>
      <c r="I2317" s="1" t="str">
        <f t="shared" si="332"/>
        <v>.</v>
      </c>
      <c r="N2317" s="5"/>
    </row>
    <row r="2318" spans="1:14" ht="11.25" customHeight="1" x14ac:dyDescent="0.2">
      <c r="A2318" s="10" t="str">
        <f t="shared" si="324"/>
        <v>BELLCOS_M - BODEGA MERMAS BELLCOS</v>
      </c>
      <c r="B2318" s="10">
        <f t="shared" si="325"/>
        <v>110193</v>
      </c>
      <c r="C2318" s="10" t="str">
        <f t="shared" si="326"/>
        <v>CHIAPROTECT</v>
      </c>
      <c r="D2318" s="10">
        <f t="shared" si="329"/>
        <v>0</v>
      </c>
      <c r="E2318" s="13" t="str">
        <f t="shared" si="330"/>
        <v>0</v>
      </c>
      <c r="F2318" s="10" t="str">
        <f t="shared" si="331"/>
        <v/>
      </c>
      <c r="G2318" s="1" t="str">
        <f t="shared" si="327"/>
        <v>110193BELLCOS_M - BODEGA MERMAS BELLCOS</v>
      </c>
      <c r="H2318" s="1">
        <f t="shared" si="328"/>
        <v>0</v>
      </c>
      <c r="I2318" s="1" t="str">
        <f t="shared" si="332"/>
        <v>.</v>
      </c>
      <c r="N2318" s="5"/>
    </row>
    <row r="2319" spans="1:14" ht="11.25" customHeight="1" x14ac:dyDescent="0.2">
      <c r="A2319" s="10" t="str">
        <f t="shared" si="324"/>
        <v>BELLCOS_M - BODEGA MERMAS BELLCOS</v>
      </c>
      <c r="B2319" s="10">
        <f t="shared" si="325"/>
        <v>110193</v>
      </c>
      <c r="C2319" s="10" t="str">
        <f t="shared" si="326"/>
        <v>CHIAPROTECT</v>
      </c>
      <c r="D2319" s="10">
        <f t="shared" si="329"/>
        <v>0</v>
      </c>
      <c r="E2319" s="13" t="str">
        <f t="shared" si="330"/>
        <v>0</v>
      </c>
      <c r="F2319" s="10" t="str">
        <f t="shared" si="331"/>
        <v/>
      </c>
      <c r="G2319" s="1" t="str">
        <f t="shared" si="327"/>
        <v>110193BELLCOS_M - BODEGA MERMAS BELLCOS</v>
      </c>
      <c r="H2319" s="1">
        <f t="shared" si="328"/>
        <v>0</v>
      </c>
      <c r="I2319" s="1" t="str">
        <f t="shared" si="332"/>
        <v>.</v>
      </c>
      <c r="N2319" s="5"/>
    </row>
    <row r="2320" spans="1:14" ht="11.25" customHeight="1" x14ac:dyDescent="0.2">
      <c r="A2320" s="10" t="str">
        <f t="shared" si="324"/>
        <v>BELLCOS_M - BODEGA MERMAS BELLCOS</v>
      </c>
      <c r="B2320" s="10">
        <f t="shared" si="325"/>
        <v>110193</v>
      </c>
      <c r="C2320" s="10" t="str">
        <f t="shared" si="326"/>
        <v>CHIAPROTECT</v>
      </c>
      <c r="D2320" s="10">
        <f t="shared" si="329"/>
        <v>0</v>
      </c>
      <c r="E2320" s="13" t="str">
        <f t="shared" si="330"/>
        <v>0</v>
      </c>
      <c r="F2320" s="10" t="str">
        <f t="shared" si="331"/>
        <v/>
      </c>
      <c r="G2320" s="1" t="str">
        <f t="shared" si="327"/>
        <v>110193BELLCOS_M - BODEGA MERMAS BELLCOS</v>
      </c>
      <c r="H2320" s="1">
        <f t="shared" si="328"/>
        <v>0</v>
      </c>
      <c r="I2320" s="1" t="str">
        <f t="shared" si="332"/>
        <v>.</v>
      </c>
    </row>
    <row r="2321" spans="1:14" ht="11.25" customHeight="1" x14ac:dyDescent="0.2">
      <c r="A2321" s="10" t="str">
        <f t="shared" si="324"/>
        <v>BELLCOS_M - BODEGA MERMAS BELLCOS</v>
      </c>
      <c r="B2321" s="10">
        <f t="shared" si="325"/>
        <v>110193</v>
      </c>
      <c r="C2321" s="10" t="str">
        <f t="shared" si="326"/>
        <v>CHIAPROTECT</v>
      </c>
      <c r="D2321" s="10">
        <f t="shared" si="329"/>
        <v>0</v>
      </c>
      <c r="E2321" s="13" t="str">
        <f t="shared" si="330"/>
        <v>0</v>
      </c>
      <c r="F2321" s="10" t="str">
        <f t="shared" si="331"/>
        <v/>
      </c>
      <c r="G2321" s="1" t="str">
        <f t="shared" si="327"/>
        <v>110193BELLCOS_M - BODEGA MERMAS BELLCOS</v>
      </c>
      <c r="H2321" s="1">
        <f t="shared" si="328"/>
        <v>0</v>
      </c>
      <c r="I2321" s="1" t="str">
        <f t="shared" si="332"/>
        <v>.</v>
      </c>
      <c r="N2321" s="5"/>
    </row>
    <row r="2322" spans="1:14" ht="11.25" customHeight="1" x14ac:dyDescent="0.2">
      <c r="A2322" s="10" t="str">
        <f t="shared" si="324"/>
        <v>BELLCOS_M - BODEGA MERMAS BELLCOS</v>
      </c>
      <c r="B2322" s="10">
        <f t="shared" si="325"/>
        <v>110193</v>
      </c>
      <c r="C2322" s="10" t="str">
        <f t="shared" si="326"/>
        <v>CHIAPROTECT</v>
      </c>
      <c r="D2322" s="10">
        <f t="shared" si="329"/>
        <v>0</v>
      </c>
      <c r="E2322" s="13" t="str">
        <f t="shared" si="330"/>
        <v>0</v>
      </c>
      <c r="F2322" s="10" t="str">
        <f t="shared" si="331"/>
        <v/>
      </c>
      <c r="G2322" s="1" t="str">
        <f t="shared" si="327"/>
        <v>110193BELLCOS_M - BODEGA MERMAS BELLCOS</v>
      </c>
      <c r="H2322" s="1">
        <f t="shared" si="328"/>
        <v>0</v>
      </c>
      <c r="I2322" s="1" t="str">
        <f t="shared" si="332"/>
        <v>.</v>
      </c>
      <c r="N2322" s="5"/>
    </row>
    <row r="2323" spans="1:14" ht="11.25" customHeight="1" x14ac:dyDescent="0.2">
      <c r="A2323" s="10" t="str">
        <f t="shared" si="324"/>
        <v>BELLCOS_M - BODEGA MERMAS BELLCOS</v>
      </c>
      <c r="B2323" s="10">
        <f t="shared" si="325"/>
        <v>110193</v>
      </c>
      <c r="C2323" s="10" t="str">
        <f t="shared" si="326"/>
        <v>CHIAPROTECT</v>
      </c>
      <c r="D2323" s="10">
        <f t="shared" si="329"/>
        <v>0</v>
      </c>
      <c r="E2323" s="13" t="str">
        <f t="shared" si="330"/>
        <v>0</v>
      </c>
      <c r="F2323" s="10" t="str">
        <f t="shared" si="331"/>
        <v/>
      </c>
      <c r="G2323" s="1" t="str">
        <f t="shared" si="327"/>
        <v>110193BELLCOS_M - BODEGA MERMAS BELLCOS</v>
      </c>
      <c r="H2323" s="1">
        <f t="shared" si="328"/>
        <v>0</v>
      </c>
      <c r="I2323" s="1" t="str">
        <f t="shared" si="332"/>
        <v>.</v>
      </c>
    </row>
    <row r="2324" spans="1:14" ht="11.25" customHeight="1" x14ac:dyDescent="0.2">
      <c r="A2324" s="10" t="str">
        <f t="shared" si="324"/>
        <v>BELLCOS_M - BODEGA MERMAS BELLCOS</v>
      </c>
      <c r="B2324" s="10">
        <f t="shared" si="325"/>
        <v>110193</v>
      </c>
      <c r="C2324" s="10" t="str">
        <f t="shared" si="326"/>
        <v>CHIAPROTECT</v>
      </c>
      <c r="D2324" s="10">
        <f t="shared" si="329"/>
        <v>0</v>
      </c>
      <c r="E2324" s="13" t="str">
        <f t="shared" si="330"/>
        <v>0</v>
      </c>
      <c r="F2324" s="10" t="str">
        <f t="shared" si="331"/>
        <v/>
      </c>
      <c r="G2324" s="1" t="str">
        <f t="shared" si="327"/>
        <v>110193BELLCOS_M - BODEGA MERMAS BELLCOS</v>
      </c>
      <c r="H2324" s="1">
        <f t="shared" si="328"/>
        <v>0</v>
      </c>
      <c r="I2324" s="1" t="str">
        <f t="shared" si="332"/>
        <v>.</v>
      </c>
      <c r="N2324" s="5"/>
    </row>
    <row r="2325" spans="1:14" ht="11.25" customHeight="1" x14ac:dyDescent="0.2">
      <c r="A2325" s="10" t="str">
        <f t="shared" si="324"/>
        <v>BELLCOS_M - BODEGA MERMAS BELLCOS</v>
      </c>
      <c r="B2325" s="10">
        <f t="shared" si="325"/>
        <v>110193</v>
      </c>
      <c r="C2325" s="10" t="str">
        <f t="shared" si="326"/>
        <v>CHIAPROTECT</v>
      </c>
      <c r="D2325" s="10">
        <f t="shared" si="329"/>
        <v>0</v>
      </c>
      <c r="E2325" s="13" t="str">
        <f t="shared" si="330"/>
        <v>0</v>
      </c>
      <c r="F2325" s="10" t="str">
        <f t="shared" si="331"/>
        <v/>
      </c>
      <c r="G2325" s="1" t="str">
        <f t="shared" si="327"/>
        <v>110193BELLCOS_M - BODEGA MERMAS BELLCOS</v>
      </c>
      <c r="H2325" s="1">
        <f t="shared" si="328"/>
        <v>0</v>
      </c>
      <c r="I2325" s="1" t="str">
        <f t="shared" si="332"/>
        <v>.</v>
      </c>
    </row>
    <row r="2326" spans="1:14" ht="11.25" customHeight="1" x14ac:dyDescent="0.2">
      <c r="A2326" s="10" t="str">
        <f t="shared" si="324"/>
        <v>BELLCOS_M - BODEGA MERMAS BELLCOS</v>
      </c>
      <c r="B2326" s="10">
        <f t="shared" si="325"/>
        <v>110193</v>
      </c>
      <c r="C2326" s="10" t="str">
        <f t="shared" si="326"/>
        <v>CHIAPROTECT</v>
      </c>
      <c r="D2326" s="10">
        <f t="shared" si="329"/>
        <v>0</v>
      </c>
      <c r="E2326" s="13" t="str">
        <f t="shared" si="330"/>
        <v>0</v>
      </c>
      <c r="F2326" s="10" t="str">
        <f t="shared" si="331"/>
        <v/>
      </c>
      <c r="G2326" s="1" t="str">
        <f t="shared" si="327"/>
        <v>110193BELLCOS_M - BODEGA MERMAS BELLCOS</v>
      </c>
      <c r="H2326" s="1">
        <f t="shared" si="328"/>
        <v>0</v>
      </c>
      <c r="I2326" s="1" t="str">
        <f t="shared" si="332"/>
        <v>.</v>
      </c>
      <c r="N2326" s="5"/>
    </row>
    <row r="2327" spans="1:14" ht="11.25" customHeight="1" x14ac:dyDescent="0.2">
      <c r="A2327" s="10" t="str">
        <f t="shared" si="324"/>
        <v>BELLCOS_M - BODEGA MERMAS BELLCOS</v>
      </c>
      <c r="B2327" s="10">
        <f t="shared" si="325"/>
        <v>110193</v>
      </c>
      <c r="C2327" s="10" t="str">
        <f t="shared" si="326"/>
        <v>CHIAPROTECT</v>
      </c>
      <c r="D2327" s="10">
        <f t="shared" si="329"/>
        <v>0</v>
      </c>
      <c r="E2327" s="13" t="str">
        <f t="shared" si="330"/>
        <v>0</v>
      </c>
      <c r="F2327" s="10" t="str">
        <f t="shared" si="331"/>
        <v/>
      </c>
      <c r="G2327" s="1" t="str">
        <f t="shared" si="327"/>
        <v>110193BELLCOS_M - BODEGA MERMAS BELLCOS</v>
      </c>
      <c r="H2327" s="1">
        <f t="shared" si="328"/>
        <v>0</v>
      </c>
      <c r="I2327" s="1" t="str">
        <f t="shared" si="332"/>
        <v>.</v>
      </c>
      <c r="N2327" s="5"/>
    </row>
    <row r="2328" spans="1:14" ht="11.25" customHeight="1" x14ac:dyDescent="0.2">
      <c r="A2328" s="10" t="str">
        <f t="shared" si="324"/>
        <v>BELLCOS_M - BODEGA MERMAS BELLCOS</v>
      </c>
      <c r="B2328" s="10">
        <f t="shared" si="325"/>
        <v>110193</v>
      </c>
      <c r="C2328" s="10" t="str">
        <f t="shared" si="326"/>
        <v>CHIAPROTECT</v>
      </c>
      <c r="D2328" s="10">
        <f t="shared" si="329"/>
        <v>0</v>
      </c>
      <c r="E2328" s="13" t="str">
        <f t="shared" si="330"/>
        <v>0</v>
      </c>
      <c r="F2328" s="10" t="str">
        <f t="shared" si="331"/>
        <v/>
      </c>
      <c r="G2328" s="1" t="str">
        <f t="shared" si="327"/>
        <v>110193BELLCOS_M - BODEGA MERMAS BELLCOS</v>
      </c>
      <c r="H2328" s="1">
        <f t="shared" si="328"/>
        <v>0</v>
      </c>
      <c r="I2328" s="1" t="str">
        <f t="shared" si="332"/>
        <v>.</v>
      </c>
      <c r="N2328" s="5"/>
    </row>
    <row r="2329" spans="1:14" ht="11.25" customHeight="1" x14ac:dyDescent="0.2">
      <c r="A2329" s="10" t="str">
        <f t="shared" si="324"/>
        <v>BELLCOS_M - BODEGA MERMAS BELLCOS</v>
      </c>
      <c r="B2329" s="10">
        <f t="shared" si="325"/>
        <v>110193</v>
      </c>
      <c r="C2329" s="10" t="str">
        <f t="shared" si="326"/>
        <v>CHIAPROTECT</v>
      </c>
      <c r="D2329" s="10">
        <f t="shared" si="329"/>
        <v>0</v>
      </c>
      <c r="E2329" s="13" t="str">
        <f t="shared" si="330"/>
        <v>0</v>
      </c>
      <c r="F2329" s="10" t="str">
        <f t="shared" si="331"/>
        <v/>
      </c>
      <c r="G2329" s="1" t="str">
        <f t="shared" si="327"/>
        <v>110193BELLCOS_M - BODEGA MERMAS BELLCOS</v>
      </c>
      <c r="H2329" s="1">
        <f t="shared" si="328"/>
        <v>0</v>
      </c>
      <c r="I2329" s="1" t="str">
        <f t="shared" si="332"/>
        <v>.</v>
      </c>
    </row>
    <row r="2330" spans="1:14" ht="11.25" customHeight="1" x14ac:dyDescent="0.2">
      <c r="A2330" s="10" t="str">
        <f t="shared" si="324"/>
        <v>BELLCOS_M - BODEGA MERMAS BELLCOS</v>
      </c>
      <c r="B2330" s="10">
        <f t="shared" si="325"/>
        <v>110193</v>
      </c>
      <c r="C2330" s="10" t="str">
        <f t="shared" si="326"/>
        <v>CHIAPROTECT</v>
      </c>
      <c r="D2330" s="10">
        <f t="shared" si="329"/>
        <v>0</v>
      </c>
      <c r="E2330" s="13" t="str">
        <f t="shared" si="330"/>
        <v>0</v>
      </c>
      <c r="F2330" s="10" t="str">
        <f t="shared" si="331"/>
        <v/>
      </c>
      <c r="G2330" s="1" t="str">
        <f t="shared" si="327"/>
        <v>110193BELLCOS_M - BODEGA MERMAS BELLCOS</v>
      </c>
      <c r="H2330" s="1">
        <f t="shared" si="328"/>
        <v>0</v>
      </c>
      <c r="I2330" s="1" t="str">
        <f t="shared" si="332"/>
        <v>.</v>
      </c>
    </row>
    <row r="2331" spans="1:14" ht="11.25" customHeight="1" x14ac:dyDescent="0.2">
      <c r="A2331" s="10" t="str">
        <f t="shared" si="324"/>
        <v>BELLCOS_M - BODEGA MERMAS BELLCOS</v>
      </c>
      <c r="B2331" s="10">
        <f t="shared" si="325"/>
        <v>110193</v>
      </c>
      <c r="C2331" s="10" t="str">
        <f t="shared" si="326"/>
        <v>CHIAPROTECT</v>
      </c>
      <c r="D2331" s="10">
        <f t="shared" si="329"/>
        <v>0</v>
      </c>
      <c r="E2331" s="13" t="str">
        <f t="shared" si="330"/>
        <v>0</v>
      </c>
      <c r="F2331" s="10" t="str">
        <f t="shared" si="331"/>
        <v/>
      </c>
      <c r="G2331" s="1" t="str">
        <f t="shared" si="327"/>
        <v>110193BELLCOS_M - BODEGA MERMAS BELLCOS</v>
      </c>
      <c r="H2331" s="1">
        <f t="shared" si="328"/>
        <v>0</v>
      </c>
      <c r="I2331" s="1" t="str">
        <f t="shared" si="332"/>
        <v>.</v>
      </c>
      <c r="N2331" s="5"/>
    </row>
    <row r="2332" spans="1:14" ht="11.25" customHeight="1" x14ac:dyDescent="0.2">
      <c r="A2332" s="10" t="str">
        <f t="shared" si="324"/>
        <v>BELLCOS_M - BODEGA MERMAS BELLCOS</v>
      </c>
      <c r="B2332" s="10">
        <f t="shared" si="325"/>
        <v>110193</v>
      </c>
      <c r="C2332" s="10" t="str">
        <f t="shared" si="326"/>
        <v>CHIAPROTECT</v>
      </c>
      <c r="D2332" s="10">
        <f t="shared" si="329"/>
        <v>0</v>
      </c>
      <c r="E2332" s="13" t="str">
        <f t="shared" si="330"/>
        <v>0</v>
      </c>
      <c r="F2332" s="10" t="str">
        <f t="shared" si="331"/>
        <v/>
      </c>
      <c r="G2332" s="1" t="str">
        <f t="shared" si="327"/>
        <v>110193BELLCOS_M - BODEGA MERMAS BELLCOS</v>
      </c>
      <c r="H2332" s="1">
        <f t="shared" si="328"/>
        <v>0</v>
      </c>
      <c r="I2332" s="1" t="str">
        <f t="shared" si="332"/>
        <v>.</v>
      </c>
    </row>
    <row r="2333" spans="1:14" ht="11.25" customHeight="1" x14ac:dyDescent="0.2">
      <c r="A2333" s="10" t="str">
        <f t="shared" si="324"/>
        <v>BELLCOS_M - BODEGA MERMAS BELLCOS</v>
      </c>
      <c r="B2333" s="10">
        <f t="shared" si="325"/>
        <v>110193</v>
      </c>
      <c r="C2333" s="10" t="str">
        <f t="shared" si="326"/>
        <v>CHIAPROTECT</v>
      </c>
      <c r="D2333" s="10">
        <f t="shared" si="329"/>
        <v>0</v>
      </c>
      <c r="E2333" s="13" t="str">
        <f t="shared" si="330"/>
        <v>0</v>
      </c>
      <c r="F2333" s="10" t="str">
        <f t="shared" si="331"/>
        <v/>
      </c>
      <c r="G2333" s="1" t="str">
        <f t="shared" si="327"/>
        <v>110193BELLCOS_M - BODEGA MERMAS BELLCOS</v>
      </c>
      <c r="H2333" s="1">
        <f t="shared" si="328"/>
        <v>0</v>
      </c>
      <c r="I2333" s="1" t="str">
        <f t="shared" si="332"/>
        <v>.</v>
      </c>
      <c r="N2333" s="5"/>
    </row>
    <row r="2334" spans="1:14" ht="11.25" customHeight="1" x14ac:dyDescent="0.2">
      <c r="A2334" s="10" t="str">
        <f t="shared" si="324"/>
        <v>BELLCOS_M - BODEGA MERMAS BELLCOS</v>
      </c>
      <c r="B2334" s="10">
        <f t="shared" si="325"/>
        <v>110193</v>
      </c>
      <c r="C2334" s="10" t="str">
        <f t="shared" si="326"/>
        <v>CHIAPROTECT</v>
      </c>
      <c r="D2334" s="10">
        <f t="shared" si="329"/>
        <v>0</v>
      </c>
      <c r="E2334" s="13" t="str">
        <f t="shared" si="330"/>
        <v>0</v>
      </c>
      <c r="F2334" s="10" t="str">
        <f t="shared" si="331"/>
        <v/>
      </c>
      <c r="G2334" s="1" t="str">
        <f t="shared" si="327"/>
        <v>110193BELLCOS_M - BODEGA MERMAS BELLCOS</v>
      </c>
      <c r="H2334" s="1">
        <f t="shared" si="328"/>
        <v>0</v>
      </c>
      <c r="I2334" s="1" t="str">
        <f t="shared" si="332"/>
        <v>.</v>
      </c>
    </row>
    <row r="2335" spans="1:14" ht="11.25" customHeight="1" x14ac:dyDescent="0.2">
      <c r="A2335" s="10" t="str">
        <f t="shared" si="324"/>
        <v>BELLCOS_M - BODEGA MERMAS BELLCOS</v>
      </c>
      <c r="B2335" s="10">
        <f t="shared" si="325"/>
        <v>110193</v>
      </c>
      <c r="C2335" s="10" t="str">
        <f t="shared" si="326"/>
        <v>CHIAPROTECT</v>
      </c>
      <c r="D2335" s="10">
        <f t="shared" si="329"/>
        <v>0</v>
      </c>
      <c r="E2335" s="13" t="str">
        <f t="shared" si="330"/>
        <v>0</v>
      </c>
      <c r="F2335" s="10" t="str">
        <f t="shared" si="331"/>
        <v/>
      </c>
      <c r="G2335" s="1" t="str">
        <f t="shared" si="327"/>
        <v>110193BELLCOS_M - BODEGA MERMAS BELLCOS</v>
      </c>
      <c r="H2335" s="1">
        <f t="shared" si="328"/>
        <v>0</v>
      </c>
      <c r="I2335" s="1" t="str">
        <f t="shared" si="332"/>
        <v>.</v>
      </c>
    </row>
    <row r="2336" spans="1:14" ht="11.25" customHeight="1" x14ac:dyDescent="0.2">
      <c r="A2336" s="10" t="str">
        <f t="shared" si="324"/>
        <v>BELLCOS_M - BODEGA MERMAS BELLCOS</v>
      </c>
      <c r="B2336" s="10">
        <f t="shared" si="325"/>
        <v>110193</v>
      </c>
      <c r="C2336" s="10" t="str">
        <f t="shared" si="326"/>
        <v>CHIAPROTECT</v>
      </c>
      <c r="D2336" s="10">
        <f t="shared" si="329"/>
        <v>0</v>
      </c>
      <c r="E2336" s="13" t="str">
        <f t="shared" si="330"/>
        <v>0</v>
      </c>
      <c r="F2336" s="10" t="str">
        <f t="shared" si="331"/>
        <v/>
      </c>
      <c r="G2336" s="1" t="str">
        <f t="shared" si="327"/>
        <v>110193BELLCOS_M - BODEGA MERMAS BELLCOS</v>
      </c>
      <c r="H2336" s="1">
        <f t="shared" si="328"/>
        <v>0</v>
      </c>
      <c r="I2336" s="1" t="str">
        <f t="shared" si="332"/>
        <v>.</v>
      </c>
      <c r="N2336" s="5"/>
    </row>
    <row r="2337" spans="1:14" ht="11.25" customHeight="1" x14ac:dyDescent="0.2">
      <c r="A2337" s="10" t="str">
        <f t="shared" si="324"/>
        <v>BELLCOS_M - BODEGA MERMAS BELLCOS</v>
      </c>
      <c r="B2337" s="10">
        <f t="shared" si="325"/>
        <v>110193</v>
      </c>
      <c r="C2337" s="10" t="str">
        <f t="shared" si="326"/>
        <v>CHIAPROTECT</v>
      </c>
      <c r="D2337" s="10">
        <f t="shared" si="329"/>
        <v>0</v>
      </c>
      <c r="E2337" s="13" t="str">
        <f t="shared" si="330"/>
        <v>0</v>
      </c>
      <c r="F2337" s="10" t="str">
        <f t="shared" si="331"/>
        <v/>
      </c>
      <c r="G2337" s="1" t="str">
        <f t="shared" si="327"/>
        <v>110193BELLCOS_M - BODEGA MERMAS BELLCOS</v>
      </c>
      <c r="H2337" s="1">
        <f t="shared" si="328"/>
        <v>0</v>
      </c>
      <c r="I2337" s="1" t="str">
        <f t="shared" si="332"/>
        <v>.</v>
      </c>
    </row>
    <row r="2338" spans="1:14" ht="11.25" customHeight="1" x14ac:dyDescent="0.2">
      <c r="A2338" s="10" t="str">
        <f t="shared" si="324"/>
        <v>BELLCOS_M - BODEGA MERMAS BELLCOS</v>
      </c>
      <c r="B2338" s="10">
        <f t="shared" si="325"/>
        <v>110193</v>
      </c>
      <c r="C2338" s="10" t="str">
        <f t="shared" si="326"/>
        <v>CHIAPROTECT</v>
      </c>
      <c r="D2338" s="10">
        <f t="shared" si="329"/>
        <v>0</v>
      </c>
      <c r="E2338" s="13" t="str">
        <f t="shared" si="330"/>
        <v>0</v>
      </c>
      <c r="F2338" s="10" t="str">
        <f t="shared" si="331"/>
        <v/>
      </c>
      <c r="G2338" s="1" t="str">
        <f t="shared" si="327"/>
        <v>110193BELLCOS_M - BODEGA MERMAS BELLCOS</v>
      </c>
      <c r="H2338" s="1">
        <f t="shared" si="328"/>
        <v>0</v>
      </c>
      <c r="I2338" s="1" t="str">
        <f t="shared" si="332"/>
        <v>.</v>
      </c>
    </row>
    <row r="2339" spans="1:14" ht="11.25" customHeight="1" x14ac:dyDescent="0.2">
      <c r="A2339" s="10" t="str">
        <f t="shared" si="324"/>
        <v>BELLCOS_M - BODEGA MERMAS BELLCOS</v>
      </c>
      <c r="B2339" s="10">
        <f t="shared" si="325"/>
        <v>110193</v>
      </c>
      <c r="C2339" s="10" t="str">
        <f t="shared" si="326"/>
        <v>CHIAPROTECT</v>
      </c>
      <c r="D2339" s="10">
        <f t="shared" si="329"/>
        <v>0</v>
      </c>
      <c r="E2339" s="13" t="str">
        <f t="shared" si="330"/>
        <v>0</v>
      </c>
      <c r="F2339" s="10" t="str">
        <f t="shared" si="331"/>
        <v/>
      </c>
      <c r="G2339" s="1" t="str">
        <f t="shared" si="327"/>
        <v>110193BELLCOS_M - BODEGA MERMAS BELLCOS</v>
      </c>
      <c r="H2339" s="1">
        <f t="shared" si="328"/>
        <v>0</v>
      </c>
      <c r="I2339" s="1" t="str">
        <f t="shared" si="332"/>
        <v>.</v>
      </c>
      <c r="N2339" s="5"/>
    </row>
    <row r="2340" spans="1:14" ht="11.25" customHeight="1" x14ac:dyDescent="0.2">
      <c r="A2340" s="10" t="str">
        <f t="shared" si="324"/>
        <v>BELLCOS_M - BODEGA MERMAS BELLCOS</v>
      </c>
      <c r="B2340" s="10">
        <f t="shared" si="325"/>
        <v>110193</v>
      </c>
      <c r="C2340" s="10" t="str">
        <f t="shared" si="326"/>
        <v>CHIAPROTECT</v>
      </c>
      <c r="D2340" s="10">
        <f t="shared" si="329"/>
        <v>0</v>
      </c>
      <c r="E2340" s="13" t="str">
        <f t="shared" si="330"/>
        <v>0</v>
      </c>
      <c r="F2340" s="10" t="str">
        <f t="shared" si="331"/>
        <v/>
      </c>
      <c r="G2340" s="1" t="str">
        <f t="shared" si="327"/>
        <v>110193BELLCOS_M - BODEGA MERMAS BELLCOS</v>
      </c>
      <c r="H2340" s="1">
        <f t="shared" si="328"/>
        <v>0</v>
      </c>
      <c r="I2340" s="1" t="str">
        <f t="shared" si="332"/>
        <v>.</v>
      </c>
    </row>
    <row r="2341" spans="1:14" ht="11.25" customHeight="1" x14ac:dyDescent="0.2">
      <c r="A2341" s="10" t="str">
        <f t="shared" si="324"/>
        <v>BELLCOS_M - BODEGA MERMAS BELLCOS</v>
      </c>
      <c r="B2341" s="10">
        <f t="shared" si="325"/>
        <v>110193</v>
      </c>
      <c r="C2341" s="10" t="str">
        <f t="shared" si="326"/>
        <v>CHIAPROTECT</v>
      </c>
      <c r="D2341" s="10">
        <f t="shared" si="329"/>
        <v>0</v>
      </c>
      <c r="E2341" s="13" t="str">
        <f t="shared" si="330"/>
        <v>0</v>
      </c>
      <c r="F2341" s="10" t="str">
        <f t="shared" si="331"/>
        <v/>
      </c>
      <c r="G2341" s="1" t="str">
        <f t="shared" si="327"/>
        <v>110193BELLCOS_M - BODEGA MERMAS BELLCOS</v>
      </c>
      <c r="H2341" s="1">
        <f t="shared" si="328"/>
        <v>0</v>
      </c>
      <c r="I2341" s="1" t="str">
        <f t="shared" si="332"/>
        <v>.</v>
      </c>
    </row>
    <row r="2342" spans="1:14" ht="11.25" customHeight="1" x14ac:dyDescent="0.2">
      <c r="A2342" s="10" t="str">
        <f t="shared" si="324"/>
        <v>BELLCOS_M - BODEGA MERMAS BELLCOS</v>
      </c>
      <c r="B2342" s="10">
        <f t="shared" si="325"/>
        <v>110193</v>
      </c>
      <c r="C2342" s="10" t="str">
        <f t="shared" si="326"/>
        <v>CHIAPROTECT</v>
      </c>
      <c r="D2342" s="10">
        <f t="shared" si="329"/>
        <v>0</v>
      </c>
      <c r="E2342" s="13" t="str">
        <f t="shared" si="330"/>
        <v>0</v>
      </c>
      <c r="F2342" s="10" t="str">
        <f t="shared" si="331"/>
        <v/>
      </c>
      <c r="G2342" s="1" t="str">
        <f t="shared" si="327"/>
        <v>110193BELLCOS_M - BODEGA MERMAS BELLCOS</v>
      </c>
      <c r="H2342" s="1">
        <f t="shared" si="328"/>
        <v>0</v>
      </c>
      <c r="I2342" s="1" t="str">
        <f t="shared" si="332"/>
        <v>.</v>
      </c>
      <c r="N2342" s="5"/>
    </row>
    <row r="2343" spans="1:14" ht="11.25" customHeight="1" x14ac:dyDescent="0.2">
      <c r="A2343" s="10" t="str">
        <f t="shared" si="324"/>
        <v>BELLCOS_M - BODEGA MERMAS BELLCOS</v>
      </c>
      <c r="B2343" s="10">
        <f t="shared" si="325"/>
        <v>110193</v>
      </c>
      <c r="C2343" s="10" t="str">
        <f t="shared" si="326"/>
        <v>CHIAPROTECT</v>
      </c>
      <c r="D2343" s="10">
        <f t="shared" si="329"/>
        <v>0</v>
      </c>
      <c r="E2343" s="13" t="str">
        <f t="shared" si="330"/>
        <v>0</v>
      </c>
      <c r="F2343" s="10" t="str">
        <f t="shared" si="331"/>
        <v/>
      </c>
      <c r="G2343" s="1" t="str">
        <f t="shared" si="327"/>
        <v>110193BELLCOS_M - BODEGA MERMAS BELLCOS</v>
      </c>
      <c r="H2343" s="1">
        <f t="shared" si="328"/>
        <v>0</v>
      </c>
      <c r="I2343" s="1" t="str">
        <f t="shared" si="332"/>
        <v>.</v>
      </c>
    </row>
    <row r="2344" spans="1:14" ht="11.25" customHeight="1" x14ac:dyDescent="0.2">
      <c r="A2344" s="10" t="str">
        <f t="shared" si="324"/>
        <v>BELLCOS_M - BODEGA MERMAS BELLCOS</v>
      </c>
      <c r="B2344" s="10">
        <f t="shared" si="325"/>
        <v>110193</v>
      </c>
      <c r="C2344" s="10" t="str">
        <f t="shared" si="326"/>
        <v>CHIAPROTECT</v>
      </c>
      <c r="D2344" s="10">
        <f t="shared" si="329"/>
        <v>0</v>
      </c>
      <c r="E2344" s="13" t="str">
        <f t="shared" si="330"/>
        <v>0</v>
      </c>
      <c r="F2344" s="10" t="str">
        <f t="shared" si="331"/>
        <v/>
      </c>
      <c r="G2344" s="1" t="str">
        <f t="shared" si="327"/>
        <v>110193BELLCOS_M - BODEGA MERMAS BELLCOS</v>
      </c>
      <c r="H2344" s="1">
        <f t="shared" si="328"/>
        <v>0</v>
      </c>
      <c r="I2344" s="1" t="str">
        <f t="shared" si="332"/>
        <v>.</v>
      </c>
    </row>
    <row r="2345" spans="1:14" ht="11.25" customHeight="1" x14ac:dyDescent="0.2">
      <c r="A2345" s="10" t="str">
        <f t="shared" si="324"/>
        <v>BELLCOS_M - BODEGA MERMAS BELLCOS</v>
      </c>
      <c r="B2345" s="10">
        <f t="shared" si="325"/>
        <v>110193</v>
      </c>
      <c r="C2345" s="10" t="str">
        <f t="shared" si="326"/>
        <v>CHIAPROTECT</v>
      </c>
      <c r="D2345" s="10">
        <f t="shared" si="329"/>
        <v>0</v>
      </c>
      <c r="E2345" s="13" t="str">
        <f t="shared" si="330"/>
        <v>0</v>
      </c>
      <c r="F2345" s="10" t="str">
        <f t="shared" si="331"/>
        <v/>
      </c>
      <c r="G2345" s="1" t="str">
        <f t="shared" si="327"/>
        <v>110193BELLCOS_M - BODEGA MERMAS BELLCOS</v>
      </c>
      <c r="H2345" s="1">
        <f t="shared" si="328"/>
        <v>0</v>
      </c>
      <c r="I2345" s="1" t="str">
        <f t="shared" si="332"/>
        <v>.</v>
      </c>
      <c r="N2345" s="5"/>
    </row>
    <row r="2346" spans="1:14" ht="11.25" customHeight="1" x14ac:dyDescent="0.2">
      <c r="A2346" s="10" t="str">
        <f t="shared" si="324"/>
        <v>BELLCOS_M - BODEGA MERMAS BELLCOS</v>
      </c>
      <c r="B2346" s="10">
        <f t="shared" si="325"/>
        <v>110193</v>
      </c>
      <c r="C2346" s="10" t="str">
        <f t="shared" si="326"/>
        <v>CHIAPROTECT</v>
      </c>
      <c r="D2346" s="10">
        <f t="shared" si="329"/>
        <v>0</v>
      </c>
      <c r="E2346" s="13" t="str">
        <f t="shared" si="330"/>
        <v>0</v>
      </c>
      <c r="F2346" s="10" t="str">
        <f t="shared" si="331"/>
        <v/>
      </c>
      <c r="G2346" s="1" t="str">
        <f t="shared" si="327"/>
        <v>110193BELLCOS_M - BODEGA MERMAS BELLCOS</v>
      </c>
      <c r="H2346" s="1">
        <f t="shared" si="328"/>
        <v>0</v>
      </c>
      <c r="I2346" s="1" t="str">
        <f t="shared" si="332"/>
        <v>.</v>
      </c>
    </row>
    <row r="2347" spans="1:14" ht="11.25" customHeight="1" x14ac:dyDescent="0.2">
      <c r="A2347" s="10" t="str">
        <f t="shared" si="324"/>
        <v>BELLCOS_M - BODEGA MERMAS BELLCOS</v>
      </c>
      <c r="B2347" s="10">
        <f t="shared" si="325"/>
        <v>110193</v>
      </c>
      <c r="C2347" s="10" t="str">
        <f t="shared" si="326"/>
        <v>CHIAPROTECT</v>
      </c>
      <c r="D2347" s="10">
        <f t="shared" si="329"/>
        <v>0</v>
      </c>
      <c r="E2347" s="13" t="str">
        <f t="shared" si="330"/>
        <v>0</v>
      </c>
      <c r="F2347" s="10" t="str">
        <f t="shared" si="331"/>
        <v/>
      </c>
      <c r="G2347" s="1" t="str">
        <f t="shared" si="327"/>
        <v>110193BELLCOS_M - BODEGA MERMAS BELLCOS</v>
      </c>
      <c r="H2347" s="1">
        <f t="shared" si="328"/>
        <v>0</v>
      </c>
      <c r="I2347" s="1" t="str">
        <f t="shared" si="332"/>
        <v>.</v>
      </c>
      <c r="N2347" s="5"/>
    </row>
    <row r="2348" spans="1:14" ht="11.25" customHeight="1" x14ac:dyDescent="0.2">
      <c r="A2348" s="10" t="str">
        <f t="shared" si="324"/>
        <v>BELLCOS_M - BODEGA MERMAS BELLCOS</v>
      </c>
      <c r="B2348" s="10">
        <f t="shared" si="325"/>
        <v>110193</v>
      </c>
      <c r="C2348" s="10" t="str">
        <f t="shared" si="326"/>
        <v>CHIAPROTECT</v>
      </c>
      <c r="D2348" s="10">
        <f t="shared" si="329"/>
        <v>0</v>
      </c>
      <c r="E2348" s="13" t="str">
        <f t="shared" si="330"/>
        <v>0</v>
      </c>
      <c r="F2348" s="10" t="str">
        <f t="shared" si="331"/>
        <v/>
      </c>
      <c r="G2348" s="1" t="str">
        <f t="shared" si="327"/>
        <v>110193BELLCOS_M - BODEGA MERMAS BELLCOS</v>
      </c>
      <c r="H2348" s="1">
        <f t="shared" si="328"/>
        <v>0</v>
      </c>
      <c r="I2348" s="1" t="str">
        <f t="shared" si="332"/>
        <v>.</v>
      </c>
    </row>
    <row r="2349" spans="1:14" ht="11.25" customHeight="1" x14ac:dyDescent="0.2">
      <c r="A2349" s="10" t="str">
        <f t="shared" si="324"/>
        <v>BELLCOS_M - BODEGA MERMAS BELLCOS</v>
      </c>
      <c r="B2349" s="10">
        <f t="shared" si="325"/>
        <v>110193</v>
      </c>
      <c r="C2349" s="10" t="str">
        <f t="shared" si="326"/>
        <v>CHIAPROTECT</v>
      </c>
      <c r="D2349" s="10">
        <f t="shared" si="329"/>
        <v>0</v>
      </c>
      <c r="E2349" s="13" t="str">
        <f t="shared" si="330"/>
        <v>0</v>
      </c>
      <c r="F2349" s="10" t="str">
        <f t="shared" si="331"/>
        <v/>
      </c>
      <c r="G2349" s="1" t="str">
        <f t="shared" si="327"/>
        <v>110193BELLCOS_M - BODEGA MERMAS BELLCOS</v>
      </c>
      <c r="H2349" s="1">
        <f t="shared" si="328"/>
        <v>0</v>
      </c>
      <c r="I2349" s="1" t="str">
        <f t="shared" si="332"/>
        <v>.</v>
      </c>
    </row>
    <row r="2350" spans="1:14" ht="11.25" customHeight="1" x14ac:dyDescent="0.2">
      <c r="A2350" s="10" t="str">
        <f t="shared" si="324"/>
        <v>BELLCOS_M - BODEGA MERMAS BELLCOS</v>
      </c>
      <c r="B2350" s="10">
        <f t="shared" si="325"/>
        <v>110193</v>
      </c>
      <c r="C2350" s="10" t="str">
        <f t="shared" si="326"/>
        <v>CHIAPROTECT</v>
      </c>
      <c r="D2350" s="10">
        <f t="shared" si="329"/>
        <v>0</v>
      </c>
      <c r="E2350" s="13" t="str">
        <f t="shared" si="330"/>
        <v>0</v>
      </c>
      <c r="F2350" s="10" t="str">
        <f t="shared" si="331"/>
        <v/>
      </c>
      <c r="G2350" s="1" t="str">
        <f t="shared" si="327"/>
        <v>110193BELLCOS_M - BODEGA MERMAS BELLCOS</v>
      </c>
      <c r="H2350" s="1">
        <f t="shared" si="328"/>
        <v>0</v>
      </c>
      <c r="I2350" s="1" t="str">
        <f t="shared" si="332"/>
        <v>.</v>
      </c>
      <c r="N2350" s="5"/>
    </row>
    <row r="2351" spans="1:14" ht="11.25" customHeight="1" x14ac:dyDescent="0.2">
      <c r="A2351" s="10" t="str">
        <f t="shared" si="324"/>
        <v>BELLCOS_M - BODEGA MERMAS BELLCOS</v>
      </c>
      <c r="B2351" s="10">
        <f t="shared" si="325"/>
        <v>110193</v>
      </c>
      <c r="C2351" s="10" t="str">
        <f t="shared" si="326"/>
        <v>CHIAPROTECT</v>
      </c>
      <c r="D2351" s="10">
        <f t="shared" si="329"/>
        <v>0</v>
      </c>
      <c r="E2351" s="13" t="str">
        <f t="shared" si="330"/>
        <v>0</v>
      </c>
      <c r="F2351" s="10" t="str">
        <f t="shared" si="331"/>
        <v/>
      </c>
      <c r="G2351" s="1" t="str">
        <f t="shared" si="327"/>
        <v>110193BELLCOS_M - BODEGA MERMAS BELLCOS</v>
      </c>
      <c r="H2351" s="1">
        <f t="shared" si="328"/>
        <v>0</v>
      </c>
      <c r="I2351" s="1" t="str">
        <f t="shared" si="332"/>
        <v>.</v>
      </c>
    </row>
    <row r="2352" spans="1:14" ht="11.25" customHeight="1" x14ac:dyDescent="0.2">
      <c r="A2352" s="10" t="str">
        <f t="shared" si="324"/>
        <v>BELLCOS_M - BODEGA MERMAS BELLCOS</v>
      </c>
      <c r="B2352" s="10">
        <f t="shared" si="325"/>
        <v>110193</v>
      </c>
      <c r="C2352" s="10" t="str">
        <f t="shared" si="326"/>
        <v>CHIAPROTECT</v>
      </c>
      <c r="D2352" s="10">
        <f t="shared" si="329"/>
        <v>0</v>
      </c>
      <c r="E2352" s="13" t="str">
        <f t="shared" si="330"/>
        <v>0</v>
      </c>
      <c r="F2352" s="10" t="str">
        <f t="shared" si="331"/>
        <v/>
      </c>
      <c r="G2352" s="1" t="str">
        <f t="shared" si="327"/>
        <v>110193BELLCOS_M - BODEGA MERMAS BELLCOS</v>
      </c>
      <c r="H2352" s="1">
        <f t="shared" si="328"/>
        <v>0</v>
      </c>
      <c r="I2352" s="1" t="str">
        <f t="shared" si="332"/>
        <v>.</v>
      </c>
    </row>
    <row r="2353" spans="1:14" ht="11.25" customHeight="1" x14ac:dyDescent="0.2">
      <c r="A2353" s="10" t="str">
        <f t="shared" si="324"/>
        <v>BELLCOS_M - BODEGA MERMAS BELLCOS</v>
      </c>
      <c r="B2353" s="10">
        <f t="shared" si="325"/>
        <v>110193</v>
      </c>
      <c r="C2353" s="10" t="str">
        <f t="shared" si="326"/>
        <v>CHIAPROTECT</v>
      </c>
      <c r="D2353" s="10">
        <f t="shared" si="329"/>
        <v>0</v>
      </c>
      <c r="E2353" s="13" t="str">
        <f t="shared" si="330"/>
        <v>0</v>
      </c>
      <c r="F2353" s="10" t="str">
        <f t="shared" si="331"/>
        <v/>
      </c>
      <c r="G2353" s="1" t="str">
        <f t="shared" si="327"/>
        <v>110193BELLCOS_M - BODEGA MERMAS BELLCOS</v>
      </c>
      <c r="H2353" s="1">
        <f t="shared" si="328"/>
        <v>0</v>
      </c>
      <c r="I2353" s="1" t="str">
        <f t="shared" si="332"/>
        <v>.</v>
      </c>
      <c r="N2353" s="5"/>
    </row>
    <row r="2354" spans="1:14" ht="11.25" customHeight="1" x14ac:dyDescent="0.2">
      <c r="A2354" s="10" t="str">
        <f t="shared" si="324"/>
        <v>BELLCOS_M - BODEGA MERMAS BELLCOS</v>
      </c>
      <c r="B2354" s="10">
        <f t="shared" si="325"/>
        <v>110193</v>
      </c>
      <c r="C2354" s="10" t="str">
        <f t="shared" si="326"/>
        <v>CHIAPROTECT</v>
      </c>
      <c r="D2354" s="10">
        <f t="shared" si="329"/>
        <v>0</v>
      </c>
      <c r="E2354" s="13" t="str">
        <f t="shared" si="330"/>
        <v>0</v>
      </c>
      <c r="F2354" s="10" t="str">
        <f t="shared" si="331"/>
        <v/>
      </c>
      <c r="G2354" s="1" t="str">
        <f t="shared" si="327"/>
        <v>110193BELLCOS_M - BODEGA MERMAS BELLCOS</v>
      </c>
      <c r="H2354" s="1">
        <f t="shared" si="328"/>
        <v>0</v>
      </c>
      <c r="I2354" s="1" t="str">
        <f t="shared" si="332"/>
        <v>.</v>
      </c>
    </row>
    <row r="2355" spans="1:14" ht="11.25" customHeight="1" x14ac:dyDescent="0.2">
      <c r="A2355" s="10" t="str">
        <f t="shared" si="324"/>
        <v>BELLCOS_M - BODEGA MERMAS BELLCOS</v>
      </c>
      <c r="B2355" s="10">
        <f t="shared" si="325"/>
        <v>110193</v>
      </c>
      <c r="C2355" s="10" t="str">
        <f t="shared" si="326"/>
        <v>CHIAPROTECT</v>
      </c>
      <c r="D2355" s="10">
        <f t="shared" si="329"/>
        <v>0</v>
      </c>
      <c r="E2355" s="13" t="str">
        <f t="shared" si="330"/>
        <v>0</v>
      </c>
      <c r="F2355" s="10" t="str">
        <f t="shared" si="331"/>
        <v/>
      </c>
      <c r="G2355" s="1" t="str">
        <f t="shared" si="327"/>
        <v>110193BELLCOS_M - BODEGA MERMAS BELLCOS</v>
      </c>
      <c r="H2355" s="1">
        <f t="shared" si="328"/>
        <v>0</v>
      </c>
      <c r="I2355" s="1" t="str">
        <f t="shared" si="332"/>
        <v>.</v>
      </c>
    </row>
    <row r="2356" spans="1:14" ht="11.25" customHeight="1" x14ac:dyDescent="0.2">
      <c r="A2356" s="10" t="str">
        <f t="shared" si="324"/>
        <v>BELLCOS_M - BODEGA MERMAS BELLCOS</v>
      </c>
      <c r="B2356" s="10">
        <f t="shared" si="325"/>
        <v>110193</v>
      </c>
      <c r="C2356" s="10" t="str">
        <f t="shared" si="326"/>
        <v>CHIAPROTECT</v>
      </c>
      <c r="D2356" s="10">
        <f t="shared" si="329"/>
        <v>0</v>
      </c>
      <c r="E2356" s="13" t="str">
        <f t="shared" si="330"/>
        <v>0</v>
      </c>
      <c r="F2356" s="10" t="str">
        <f t="shared" si="331"/>
        <v/>
      </c>
      <c r="G2356" s="1" t="str">
        <f t="shared" si="327"/>
        <v>110193BELLCOS_M - BODEGA MERMAS BELLCOS</v>
      </c>
      <c r="H2356" s="1">
        <f t="shared" si="328"/>
        <v>0</v>
      </c>
      <c r="I2356" s="1" t="str">
        <f t="shared" si="332"/>
        <v>.</v>
      </c>
      <c r="N2356" s="5"/>
    </row>
    <row r="2357" spans="1:14" ht="11.25" customHeight="1" x14ac:dyDescent="0.2">
      <c r="A2357" s="10" t="str">
        <f t="shared" si="324"/>
        <v>BELLCOS_M - BODEGA MERMAS BELLCOS</v>
      </c>
      <c r="B2357" s="10">
        <f t="shared" si="325"/>
        <v>110193</v>
      </c>
      <c r="C2357" s="10" t="str">
        <f t="shared" si="326"/>
        <v>CHIAPROTECT</v>
      </c>
      <c r="D2357" s="10">
        <f t="shared" si="329"/>
        <v>0</v>
      </c>
      <c r="E2357" s="13" t="str">
        <f t="shared" si="330"/>
        <v>0</v>
      </c>
      <c r="F2357" s="10" t="str">
        <f t="shared" si="331"/>
        <v/>
      </c>
      <c r="G2357" s="1" t="str">
        <f t="shared" si="327"/>
        <v>110193BELLCOS_M - BODEGA MERMAS BELLCOS</v>
      </c>
      <c r="H2357" s="1">
        <f t="shared" si="328"/>
        <v>0</v>
      </c>
      <c r="I2357" s="1" t="str">
        <f t="shared" si="332"/>
        <v>.</v>
      </c>
    </row>
    <row r="2358" spans="1:14" ht="11.25" customHeight="1" x14ac:dyDescent="0.2">
      <c r="A2358" s="10" t="str">
        <f t="shared" si="324"/>
        <v>BELLCOS_M - BODEGA MERMAS BELLCOS</v>
      </c>
      <c r="B2358" s="10">
        <f t="shared" si="325"/>
        <v>110193</v>
      </c>
      <c r="C2358" s="10" t="str">
        <f t="shared" si="326"/>
        <v>CHIAPROTECT</v>
      </c>
      <c r="D2358" s="10">
        <f t="shared" si="329"/>
        <v>0</v>
      </c>
      <c r="E2358" s="13" t="str">
        <f t="shared" si="330"/>
        <v>0</v>
      </c>
      <c r="F2358" s="10" t="str">
        <f t="shared" si="331"/>
        <v/>
      </c>
      <c r="G2358" s="1" t="str">
        <f t="shared" si="327"/>
        <v>110193BELLCOS_M - BODEGA MERMAS BELLCOS</v>
      </c>
      <c r="H2358" s="1">
        <f t="shared" si="328"/>
        <v>0</v>
      </c>
      <c r="I2358" s="1" t="str">
        <f t="shared" si="332"/>
        <v>.</v>
      </c>
    </row>
    <row r="2359" spans="1:14" ht="11.25" customHeight="1" x14ac:dyDescent="0.2">
      <c r="A2359" s="10" t="str">
        <f t="shared" si="324"/>
        <v>BELLCOS_M - BODEGA MERMAS BELLCOS</v>
      </c>
      <c r="B2359" s="10">
        <f t="shared" si="325"/>
        <v>110193</v>
      </c>
      <c r="C2359" s="10" t="str">
        <f t="shared" si="326"/>
        <v>CHIAPROTECT</v>
      </c>
      <c r="D2359" s="10">
        <f t="shared" si="329"/>
        <v>0</v>
      </c>
      <c r="E2359" s="13" t="str">
        <f t="shared" si="330"/>
        <v>0</v>
      </c>
      <c r="F2359" s="10" t="str">
        <f t="shared" si="331"/>
        <v/>
      </c>
      <c r="G2359" s="1" t="str">
        <f t="shared" si="327"/>
        <v>110193BELLCOS_M - BODEGA MERMAS BELLCOS</v>
      </c>
      <c r="H2359" s="1">
        <f t="shared" si="328"/>
        <v>0</v>
      </c>
      <c r="I2359" s="1" t="str">
        <f t="shared" si="332"/>
        <v>.</v>
      </c>
      <c r="N2359" s="5"/>
    </row>
    <row r="2360" spans="1:14" ht="11.25" customHeight="1" x14ac:dyDescent="0.2">
      <c r="A2360" s="10" t="str">
        <f t="shared" si="324"/>
        <v>BELLCOS_M - BODEGA MERMAS BELLCOS</v>
      </c>
      <c r="B2360" s="10">
        <f t="shared" si="325"/>
        <v>110193</v>
      </c>
      <c r="C2360" s="10" t="str">
        <f t="shared" si="326"/>
        <v>CHIAPROTECT</v>
      </c>
      <c r="D2360" s="10">
        <f t="shared" si="329"/>
        <v>0</v>
      </c>
      <c r="E2360" s="13" t="str">
        <f t="shared" si="330"/>
        <v>0</v>
      </c>
      <c r="F2360" s="10" t="str">
        <f t="shared" si="331"/>
        <v/>
      </c>
      <c r="G2360" s="1" t="str">
        <f t="shared" si="327"/>
        <v>110193BELLCOS_M - BODEGA MERMAS BELLCOS</v>
      </c>
      <c r="H2360" s="1">
        <f t="shared" si="328"/>
        <v>0</v>
      </c>
      <c r="I2360" s="1" t="str">
        <f t="shared" si="332"/>
        <v>.</v>
      </c>
    </row>
    <row r="2361" spans="1:14" ht="11.25" customHeight="1" x14ac:dyDescent="0.2">
      <c r="A2361" s="10" t="str">
        <f t="shared" si="324"/>
        <v>BELLCOS_M - BODEGA MERMAS BELLCOS</v>
      </c>
      <c r="B2361" s="10">
        <f t="shared" si="325"/>
        <v>110193</v>
      </c>
      <c r="C2361" s="10" t="str">
        <f t="shared" si="326"/>
        <v>CHIAPROTECT</v>
      </c>
      <c r="D2361" s="10">
        <f t="shared" si="329"/>
        <v>0</v>
      </c>
      <c r="E2361" s="13" t="str">
        <f t="shared" si="330"/>
        <v>0</v>
      </c>
      <c r="F2361" s="10" t="str">
        <f t="shared" si="331"/>
        <v/>
      </c>
      <c r="G2361" s="1" t="str">
        <f t="shared" si="327"/>
        <v>110193BELLCOS_M - BODEGA MERMAS BELLCOS</v>
      </c>
      <c r="H2361" s="1">
        <f t="shared" si="328"/>
        <v>0</v>
      </c>
      <c r="I2361" s="1" t="str">
        <f t="shared" si="332"/>
        <v>.</v>
      </c>
    </row>
    <row r="2362" spans="1:14" ht="11.25" customHeight="1" x14ac:dyDescent="0.2">
      <c r="A2362" s="10" t="str">
        <f t="shared" si="324"/>
        <v>BELLCOS_M - BODEGA MERMAS BELLCOS</v>
      </c>
      <c r="B2362" s="10">
        <f t="shared" si="325"/>
        <v>110193</v>
      </c>
      <c r="C2362" s="10" t="str">
        <f t="shared" si="326"/>
        <v>CHIAPROTECT</v>
      </c>
      <c r="D2362" s="10">
        <f t="shared" si="329"/>
        <v>0</v>
      </c>
      <c r="E2362" s="13" t="str">
        <f t="shared" si="330"/>
        <v>0</v>
      </c>
      <c r="F2362" s="10" t="str">
        <f t="shared" si="331"/>
        <v/>
      </c>
      <c r="G2362" s="1" t="str">
        <f t="shared" si="327"/>
        <v>110193BELLCOS_M - BODEGA MERMAS BELLCOS</v>
      </c>
      <c r="H2362" s="1">
        <f t="shared" si="328"/>
        <v>0</v>
      </c>
      <c r="I2362" s="1" t="str">
        <f t="shared" si="332"/>
        <v>.</v>
      </c>
      <c r="N2362" s="5"/>
    </row>
    <row r="2363" spans="1:14" ht="11.25" customHeight="1" x14ac:dyDescent="0.2">
      <c r="A2363" s="10" t="str">
        <f t="shared" si="324"/>
        <v>BELLCOS_M - BODEGA MERMAS BELLCOS</v>
      </c>
      <c r="B2363" s="10">
        <f t="shared" si="325"/>
        <v>110193</v>
      </c>
      <c r="C2363" s="10" t="str">
        <f t="shared" si="326"/>
        <v>CHIAPROTECT</v>
      </c>
      <c r="D2363" s="10">
        <f t="shared" si="329"/>
        <v>0</v>
      </c>
      <c r="E2363" s="13" t="str">
        <f t="shared" si="330"/>
        <v>0</v>
      </c>
      <c r="F2363" s="10" t="str">
        <f t="shared" si="331"/>
        <v/>
      </c>
      <c r="G2363" s="1" t="str">
        <f t="shared" si="327"/>
        <v>110193BELLCOS_M - BODEGA MERMAS BELLCOS</v>
      </c>
      <c r="H2363" s="1">
        <f t="shared" si="328"/>
        <v>0</v>
      </c>
      <c r="I2363" s="1" t="str">
        <f t="shared" si="332"/>
        <v>.</v>
      </c>
    </row>
    <row r="2364" spans="1:14" ht="11.25" customHeight="1" x14ac:dyDescent="0.2">
      <c r="A2364" s="10" t="str">
        <f t="shared" si="324"/>
        <v>BELLCOS_M - BODEGA MERMAS BELLCOS</v>
      </c>
      <c r="B2364" s="10">
        <f t="shared" si="325"/>
        <v>110193</v>
      </c>
      <c r="C2364" s="10" t="str">
        <f t="shared" si="326"/>
        <v>CHIAPROTECT</v>
      </c>
      <c r="D2364" s="10">
        <f t="shared" si="329"/>
        <v>0</v>
      </c>
      <c r="E2364" s="13" t="str">
        <f t="shared" si="330"/>
        <v>0</v>
      </c>
      <c r="F2364" s="10" t="str">
        <f t="shared" si="331"/>
        <v/>
      </c>
      <c r="G2364" s="1" t="str">
        <f t="shared" si="327"/>
        <v>110193BELLCOS_M - BODEGA MERMAS BELLCOS</v>
      </c>
      <c r="H2364" s="1">
        <f t="shared" si="328"/>
        <v>0</v>
      </c>
      <c r="I2364" s="1" t="str">
        <f t="shared" si="332"/>
        <v>.</v>
      </c>
    </row>
    <row r="2365" spans="1:14" ht="11.25" customHeight="1" x14ac:dyDescent="0.2">
      <c r="A2365" s="10" t="str">
        <f t="shared" si="324"/>
        <v>BELLCOS_M - BODEGA MERMAS BELLCOS</v>
      </c>
      <c r="B2365" s="10">
        <f t="shared" si="325"/>
        <v>110193</v>
      </c>
      <c r="C2365" s="10" t="str">
        <f t="shared" si="326"/>
        <v>CHIAPROTECT</v>
      </c>
      <c r="D2365" s="10">
        <f t="shared" si="329"/>
        <v>0</v>
      </c>
      <c r="E2365" s="13" t="str">
        <f t="shared" si="330"/>
        <v>0</v>
      </c>
      <c r="F2365" s="10" t="str">
        <f t="shared" si="331"/>
        <v/>
      </c>
      <c r="G2365" s="1" t="str">
        <f t="shared" si="327"/>
        <v>110193BELLCOS_M - BODEGA MERMAS BELLCOS</v>
      </c>
      <c r="H2365" s="1">
        <f t="shared" si="328"/>
        <v>0</v>
      </c>
      <c r="I2365" s="1" t="str">
        <f t="shared" si="332"/>
        <v>.</v>
      </c>
      <c r="N2365" s="5"/>
    </row>
    <row r="2366" spans="1:14" ht="11.25" customHeight="1" x14ac:dyDescent="0.2">
      <c r="A2366" s="10" t="str">
        <f t="shared" si="324"/>
        <v>BELLCOS_M - BODEGA MERMAS BELLCOS</v>
      </c>
      <c r="B2366" s="10">
        <f t="shared" si="325"/>
        <v>110193</v>
      </c>
      <c r="C2366" s="10" t="str">
        <f t="shared" si="326"/>
        <v>CHIAPROTECT</v>
      </c>
      <c r="D2366" s="10">
        <f t="shared" si="329"/>
        <v>0</v>
      </c>
      <c r="E2366" s="13" t="str">
        <f t="shared" si="330"/>
        <v>0</v>
      </c>
      <c r="F2366" s="10" t="str">
        <f t="shared" si="331"/>
        <v/>
      </c>
      <c r="G2366" s="1" t="str">
        <f t="shared" si="327"/>
        <v>110193BELLCOS_M - BODEGA MERMAS BELLCOS</v>
      </c>
      <c r="H2366" s="1">
        <f t="shared" si="328"/>
        <v>0</v>
      </c>
      <c r="I2366" s="1" t="str">
        <f t="shared" si="332"/>
        <v>.</v>
      </c>
    </row>
    <row r="2367" spans="1:14" ht="11.25" customHeight="1" x14ac:dyDescent="0.2">
      <c r="A2367" s="10" t="str">
        <f t="shared" si="324"/>
        <v>BELLCOS_M - BODEGA MERMAS BELLCOS</v>
      </c>
      <c r="B2367" s="10">
        <f t="shared" si="325"/>
        <v>110193</v>
      </c>
      <c r="C2367" s="10" t="str">
        <f t="shared" si="326"/>
        <v>CHIAPROTECT</v>
      </c>
      <c r="D2367" s="10">
        <f t="shared" si="329"/>
        <v>0</v>
      </c>
      <c r="E2367" s="13" t="str">
        <f t="shared" si="330"/>
        <v>0</v>
      </c>
      <c r="F2367" s="10" t="str">
        <f t="shared" si="331"/>
        <v/>
      </c>
      <c r="G2367" s="1" t="str">
        <f t="shared" si="327"/>
        <v>110193BELLCOS_M - BODEGA MERMAS BELLCOS</v>
      </c>
      <c r="H2367" s="1">
        <f t="shared" si="328"/>
        <v>0</v>
      </c>
      <c r="I2367" s="1" t="str">
        <f t="shared" si="332"/>
        <v>.</v>
      </c>
    </row>
    <row r="2368" spans="1:14" ht="11.25" customHeight="1" x14ac:dyDescent="0.2">
      <c r="A2368" s="10" t="str">
        <f t="shared" si="324"/>
        <v>BELLCOS_M - BODEGA MERMAS BELLCOS</v>
      </c>
      <c r="B2368" s="10">
        <f t="shared" si="325"/>
        <v>110193</v>
      </c>
      <c r="C2368" s="10" t="str">
        <f t="shared" si="326"/>
        <v>CHIAPROTECT</v>
      </c>
      <c r="D2368" s="10">
        <f t="shared" si="329"/>
        <v>0</v>
      </c>
      <c r="E2368" s="13" t="str">
        <f t="shared" si="330"/>
        <v>0</v>
      </c>
      <c r="F2368" s="10" t="str">
        <f t="shared" si="331"/>
        <v/>
      </c>
      <c r="G2368" s="1" t="str">
        <f t="shared" si="327"/>
        <v>110193BELLCOS_M - BODEGA MERMAS BELLCOS</v>
      </c>
      <c r="H2368" s="1">
        <f t="shared" si="328"/>
        <v>0</v>
      </c>
      <c r="I2368" s="1" t="str">
        <f t="shared" si="332"/>
        <v>.</v>
      </c>
      <c r="N2368" s="5"/>
    </row>
    <row r="2369" spans="1:14" ht="11.25" customHeight="1" x14ac:dyDescent="0.2">
      <c r="A2369" s="10" t="str">
        <f t="shared" si="324"/>
        <v>BELLCOS_M - BODEGA MERMAS BELLCOS</v>
      </c>
      <c r="B2369" s="10">
        <f t="shared" si="325"/>
        <v>110193</v>
      </c>
      <c r="C2369" s="10" t="str">
        <f t="shared" si="326"/>
        <v>CHIAPROTECT</v>
      </c>
      <c r="D2369" s="10">
        <f t="shared" si="329"/>
        <v>0</v>
      </c>
      <c r="E2369" s="13" t="str">
        <f t="shared" si="330"/>
        <v>0</v>
      </c>
      <c r="F2369" s="10" t="str">
        <f t="shared" si="331"/>
        <v/>
      </c>
      <c r="G2369" s="1" t="str">
        <f t="shared" si="327"/>
        <v>110193BELLCOS_M - BODEGA MERMAS BELLCOS</v>
      </c>
      <c r="H2369" s="1">
        <f t="shared" si="328"/>
        <v>0</v>
      </c>
      <c r="I2369" s="1" t="str">
        <f t="shared" si="332"/>
        <v>.</v>
      </c>
    </row>
    <row r="2370" spans="1:14" ht="11.25" customHeight="1" x14ac:dyDescent="0.2">
      <c r="A2370" s="10" t="str">
        <f t="shared" si="324"/>
        <v>BELLCOS_M - BODEGA MERMAS BELLCOS</v>
      </c>
      <c r="B2370" s="10">
        <f t="shared" si="325"/>
        <v>110193</v>
      </c>
      <c r="C2370" s="10" t="str">
        <f t="shared" si="326"/>
        <v>CHIAPROTECT</v>
      </c>
      <c r="D2370" s="10">
        <f t="shared" si="329"/>
        <v>0</v>
      </c>
      <c r="E2370" s="13" t="str">
        <f t="shared" si="330"/>
        <v>0</v>
      </c>
      <c r="F2370" s="10" t="str">
        <f t="shared" si="331"/>
        <v/>
      </c>
      <c r="G2370" s="1" t="str">
        <f t="shared" si="327"/>
        <v>110193BELLCOS_M - BODEGA MERMAS BELLCOS</v>
      </c>
      <c r="H2370" s="1">
        <f t="shared" si="328"/>
        <v>0</v>
      </c>
      <c r="I2370" s="1" t="str">
        <f t="shared" si="332"/>
        <v>.</v>
      </c>
    </row>
    <row r="2371" spans="1:14" ht="11.25" customHeight="1" x14ac:dyDescent="0.2">
      <c r="A2371" s="10" t="str">
        <f t="shared" si="324"/>
        <v>BELLCOS_M - BODEGA MERMAS BELLCOS</v>
      </c>
      <c r="B2371" s="10">
        <f t="shared" si="325"/>
        <v>110193</v>
      </c>
      <c r="C2371" s="10" t="str">
        <f t="shared" si="326"/>
        <v>CHIAPROTECT</v>
      </c>
      <c r="D2371" s="10">
        <f t="shared" si="329"/>
        <v>0</v>
      </c>
      <c r="E2371" s="13" t="str">
        <f t="shared" si="330"/>
        <v>0</v>
      </c>
      <c r="F2371" s="10" t="str">
        <f t="shared" si="331"/>
        <v/>
      </c>
      <c r="G2371" s="1" t="str">
        <f t="shared" si="327"/>
        <v>110193BELLCOS_M - BODEGA MERMAS BELLCOS</v>
      </c>
      <c r="H2371" s="1">
        <f t="shared" si="328"/>
        <v>0</v>
      </c>
      <c r="I2371" s="1" t="str">
        <f t="shared" si="332"/>
        <v>.</v>
      </c>
      <c r="N2371" s="5"/>
    </row>
    <row r="2372" spans="1:14" ht="11.25" customHeight="1" x14ac:dyDescent="0.2">
      <c r="A2372" s="10" t="str">
        <f t="shared" si="324"/>
        <v>BELLCOS_M - BODEGA MERMAS BELLCOS</v>
      </c>
      <c r="B2372" s="10">
        <f t="shared" si="325"/>
        <v>110193</v>
      </c>
      <c r="C2372" s="10" t="str">
        <f t="shared" si="326"/>
        <v>CHIAPROTECT</v>
      </c>
      <c r="D2372" s="10">
        <f t="shared" si="329"/>
        <v>0</v>
      </c>
      <c r="E2372" s="13" t="str">
        <f t="shared" si="330"/>
        <v>0</v>
      </c>
      <c r="F2372" s="10" t="str">
        <f t="shared" si="331"/>
        <v/>
      </c>
      <c r="G2372" s="1" t="str">
        <f t="shared" si="327"/>
        <v>110193BELLCOS_M - BODEGA MERMAS BELLCOS</v>
      </c>
      <c r="H2372" s="1">
        <f t="shared" si="328"/>
        <v>0</v>
      </c>
      <c r="I2372" s="1" t="str">
        <f t="shared" si="332"/>
        <v>.</v>
      </c>
    </row>
    <row r="2373" spans="1:14" ht="11.25" customHeight="1" x14ac:dyDescent="0.2">
      <c r="A2373" s="10" t="str">
        <f t="shared" si="324"/>
        <v>BELLCOS_M - BODEGA MERMAS BELLCOS</v>
      </c>
      <c r="B2373" s="10">
        <f t="shared" si="325"/>
        <v>110193</v>
      </c>
      <c r="C2373" s="10" t="str">
        <f t="shared" si="326"/>
        <v>CHIAPROTECT</v>
      </c>
      <c r="D2373" s="10">
        <f t="shared" si="329"/>
        <v>0</v>
      </c>
      <c r="E2373" s="13" t="str">
        <f t="shared" si="330"/>
        <v>0</v>
      </c>
      <c r="F2373" s="10" t="str">
        <f t="shared" si="331"/>
        <v/>
      </c>
      <c r="G2373" s="1" t="str">
        <f t="shared" si="327"/>
        <v>110193BELLCOS_M - BODEGA MERMAS BELLCOS</v>
      </c>
      <c r="H2373" s="1">
        <f t="shared" si="328"/>
        <v>0</v>
      </c>
      <c r="I2373" s="1" t="str">
        <f t="shared" si="332"/>
        <v>.</v>
      </c>
    </row>
    <row r="2374" spans="1:14" ht="11.25" customHeight="1" x14ac:dyDescent="0.2">
      <c r="A2374" s="10" t="str">
        <f t="shared" si="324"/>
        <v>BELLCOS_M - BODEGA MERMAS BELLCOS</v>
      </c>
      <c r="B2374" s="10">
        <f t="shared" si="325"/>
        <v>110193</v>
      </c>
      <c r="C2374" s="10" t="str">
        <f t="shared" si="326"/>
        <v>CHIAPROTECT</v>
      </c>
      <c r="D2374" s="10">
        <f t="shared" si="329"/>
        <v>0</v>
      </c>
      <c r="E2374" s="13" t="str">
        <f t="shared" si="330"/>
        <v>0</v>
      </c>
      <c r="F2374" s="10" t="str">
        <f t="shared" si="331"/>
        <v/>
      </c>
      <c r="G2374" s="1" t="str">
        <f t="shared" si="327"/>
        <v>110193BELLCOS_M - BODEGA MERMAS BELLCOS</v>
      </c>
      <c r="H2374" s="1">
        <f t="shared" si="328"/>
        <v>0</v>
      </c>
      <c r="I2374" s="1" t="str">
        <f t="shared" si="332"/>
        <v>.</v>
      </c>
      <c r="N2374" s="5"/>
    </row>
    <row r="2375" spans="1:14" ht="11.25" customHeight="1" x14ac:dyDescent="0.2">
      <c r="A2375" s="10" t="str">
        <f t="shared" si="324"/>
        <v>BELLCOS_M - BODEGA MERMAS BELLCOS</v>
      </c>
      <c r="B2375" s="10">
        <f t="shared" si="325"/>
        <v>110193</v>
      </c>
      <c r="C2375" s="10" t="str">
        <f t="shared" si="326"/>
        <v>CHIAPROTECT</v>
      </c>
      <c r="D2375" s="10">
        <f t="shared" si="329"/>
        <v>0</v>
      </c>
      <c r="E2375" s="13" t="str">
        <f t="shared" si="330"/>
        <v>0</v>
      </c>
      <c r="F2375" s="10" t="str">
        <f t="shared" si="331"/>
        <v/>
      </c>
      <c r="G2375" s="1" t="str">
        <f t="shared" si="327"/>
        <v>110193BELLCOS_M - BODEGA MERMAS BELLCOS</v>
      </c>
      <c r="H2375" s="1">
        <f t="shared" si="328"/>
        <v>0</v>
      </c>
      <c r="I2375" s="1" t="str">
        <f t="shared" si="332"/>
        <v>.</v>
      </c>
    </row>
    <row r="2376" spans="1:14" ht="11.25" customHeight="1" x14ac:dyDescent="0.2">
      <c r="A2376" s="10" t="str">
        <f t="shared" ref="A2376:A2433" si="333">IF(H2376=0,A2375,H2376)</f>
        <v>BELLCOS_M - BODEGA MERMAS BELLCOS</v>
      </c>
      <c r="B2376" s="10">
        <f t="shared" ref="B2376:B2432" si="334">IF(I2376=".",B2375,I2376)</f>
        <v>110193</v>
      </c>
      <c r="C2376" s="10" t="str">
        <f t="shared" ref="C2376:C2432" si="335">UPPER(IF(I2376=".",C2375,MID(K2376,13,80)))</f>
        <v>CHIAPROTECT</v>
      </c>
      <c r="D2376" s="10">
        <f t="shared" si="329"/>
        <v>0</v>
      </c>
      <c r="E2376" s="13" t="str">
        <f t="shared" si="330"/>
        <v>0</v>
      </c>
      <c r="F2376" s="10" t="str">
        <f t="shared" si="331"/>
        <v/>
      </c>
      <c r="G2376" s="1" t="str">
        <f t="shared" ref="G2376:G2433" si="336">+B2376&amp;A2376</f>
        <v>110193BELLCOS_M - BODEGA MERMAS BELLCOS</v>
      </c>
      <c r="H2376" s="1">
        <f t="shared" ref="H2376:H2433" si="337">+L2376</f>
        <v>0</v>
      </c>
      <c r="I2376" s="1" t="str">
        <f t="shared" si="332"/>
        <v>.</v>
      </c>
    </row>
    <row r="2377" spans="1:14" ht="11.25" customHeight="1" x14ac:dyDescent="0.2">
      <c r="A2377" s="10" t="str">
        <f t="shared" si="333"/>
        <v>BELLCOS_M - BODEGA MERMAS BELLCOS</v>
      </c>
      <c r="B2377" s="10">
        <f t="shared" si="334"/>
        <v>110193</v>
      </c>
      <c r="C2377" s="10" t="str">
        <f t="shared" si="335"/>
        <v>CHIAPROTECT</v>
      </c>
      <c r="D2377" s="10">
        <f t="shared" ref="D2377:D2432" si="338">IF(IFERROR(+M2377,"")&lt;&gt;"    0/1/1900",IFERROR(+M2377,""),0)</f>
        <v>0</v>
      </c>
      <c r="E2377" s="13" t="str">
        <f t="shared" ref="E2377:E2434" si="339">IF(IFERROR(DAY(N2377)&amp;"/"&amp;MONTH(N2377)&amp;"/"&amp;YEAR(N2377),"")="0/1/1900","0",IFERROR(DAY(N2377)&amp;"/"&amp;MONTH(N2377)&amp;"/"&amp;YEAR(N2377),""))</f>
        <v>0</v>
      </c>
      <c r="F2377" s="10" t="str">
        <f t="shared" ref="F2377:F2434" si="340">IFERROR(IF($A$2&lt;N2377,VALUE(MID(O2377,1,LEN(O2377)-3)),""),"")</f>
        <v/>
      </c>
      <c r="G2377" s="1" t="str">
        <f t="shared" si="336"/>
        <v>110193BELLCOS_M - BODEGA MERMAS BELLCOS</v>
      </c>
      <c r="H2377" s="1">
        <f t="shared" si="337"/>
        <v>0</v>
      </c>
      <c r="I2377" s="1" t="str">
        <f t="shared" ref="I2377:I2432" si="341">IFERROR(VALUE(MID(K2377,4,6)),".")</f>
        <v>.</v>
      </c>
      <c r="N2377" s="5"/>
    </row>
    <row r="2378" spans="1:14" ht="11.25" customHeight="1" x14ac:dyDescent="0.2">
      <c r="A2378" s="10" t="str">
        <f t="shared" si="333"/>
        <v>BELLCOS_M - BODEGA MERMAS BELLCOS</v>
      </c>
      <c r="B2378" s="10">
        <f t="shared" si="334"/>
        <v>110193</v>
      </c>
      <c r="C2378" s="10" t="str">
        <f t="shared" si="335"/>
        <v>CHIAPROTECT</v>
      </c>
      <c r="D2378" s="10">
        <f t="shared" si="338"/>
        <v>0</v>
      </c>
      <c r="E2378" s="13" t="str">
        <f t="shared" si="339"/>
        <v>0</v>
      </c>
      <c r="F2378" s="10" t="str">
        <f t="shared" si="340"/>
        <v/>
      </c>
      <c r="G2378" s="1" t="str">
        <f t="shared" si="336"/>
        <v>110193BELLCOS_M - BODEGA MERMAS BELLCOS</v>
      </c>
      <c r="H2378" s="1">
        <f t="shared" si="337"/>
        <v>0</v>
      </c>
      <c r="I2378" s="1" t="str">
        <f t="shared" si="341"/>
        <v>.</v>
      </c>
      <c r="N2378" s="5"/>
    </row>
    <row r="2379" spans="1:14" ht="11.25" customHeight="1" x14ac:dyDescent="0.2">
      <c r="A2379" s="10" t="str">
        <f t="shared" si="333"/>
        <v>BELLCOS_M - BODEGA MERMAS BELLCOS</v>
      </c>
      <c r="B2379" s="10">
        <f t="shared" si="334"/>
        <v>110193</v>
      </c>
      <c r="C2379" s="10" t="str">
        <f t="shared" si="335"/>
        <v>CHIAPROTECT</v>
      </c>
      <c r="D2379" s="10">
        <f t="shared" si="338"/>
        <v>0</v>
      </c>
      <c r="E2379" s="13" t="str">
        <f t="shared" si="339"/>
        <v>0</v>
      </c>
      <c r="F2379" s="10" t="str">
        <f t="shared" si="340"/>
        <v/>
      </c>
      <c r="G2379" s="1" t="str">
        <f t="shared" si="336"/>
        <v>110193BELLCOS_M - BODEGA MERMAS BELLCOS</v>
      </c>
      <c r="H2379" s="1">
        <f t="shared" si="337"/>
        <v>0</v>
      </c>
      <c r="I2379" s="1" t="str">
        <f t="shared" si="341"/>
        <v>.</v>
      </c>
    </row>
    <row r="2380" spans="1:14" ht="11.25" customHeight="1" x14ac:dyDescent="0.2">
      <c r="A2380" s="10" t="str">
        <f t="shared" si="333"/>
        <v>BELLCOS_M - BODEGA MERMAS BELLCOS</v>
      </c>
      <c r="B2380" s="10">
        <f t="shared" si="334"/>
        <v>110193</v>
      </c>
      <c r="C2380" s="10" t="str">
        <f t="shared" si="335"/>
        <v>CHIAPROTECT</v>
      </c>
      <c r="D2380" s="10">
        <f t="shared" si="338"/>
        <v>0</v>
      </c>
      <c r="E2380" s="13" t="str">
        <f t="shared" si="339"/>
        <v>0</v>
      </c>
      <c r="F2380" s="10" t="str">
        <f t="shared" si="340"/>
        <v/>
      </c>
      <c r="G2380" s="1" t="str">
        <f t="shared" si="336"/>
        <v>110193BELLCOS_M - BODEGA MERMAS BELLCOS</v>
      </c>
      <c r="H2380" s="1">
        <f t="shared" si="337"/>
        <v>0</v>
      </c>
      <c r="I2380" s="1" t="str">
        <f t="shared" si="341"/>
        <v>.</v>
      </c>
    </row>
    <row r="2381" spans="1:14" ht="11.25" customHeight="1" x14ac:dyDescent="0.2">
      <c r="A2381" s="10" t="str">
        <f t="shared" si="333"/>
        <v>BELLCOS_M - BODEGA MERMAS BELLCOS</v>
      </c>
      <c r="B2381" s="10">
        <f t="shared" si="334"/>
        <v>110193</v>
      </c>
      <c r="C2381" s="10" t="str">
        <f t="shared" si="335"/>
        <v>CHIAPROTECT</v>
      </c>
      <c r="D2381" s="10">
        <f t="shared" si="338"/>
        <v>0</v>
      </c>
      <c r="E2381" s="13" t="str">
        <f t="shared" si="339"/>
        <v>0</v>
      </c>
      <c r="F2381" s="10" t="str">
        <f t="shared" si="340"/>
        <v/>
      </c>
      <c r="G2381" s="1" t="str">
        <f t="shared" si="336"/>
        <v>110193BELLCOS_M - BODEGA MERMAS BELLCOS</v>
      </c>
      <c r="H2381" s="1">
        <f t="shared" si="337"/>
        <v>0</v>
      </c>
      <c r="I2381" s="1" t="str">
        <f t="shared" si="341"/>
        <v>.</v>
      </c>
      <c r="N2381" s="5"/>
    </row>
    <row r="2382" spans="1:14" ht="11.25" customHeight="1" x14ac:dyDescent="0.2">
      <c r="A2382" s="10" t="str">
        <f t="shared" si="333"/>
        <v>BELLCOS_M - BODEGA MERMAS BELLCOS</v>
      </c>
      <c r="B2382" s="10">
        <f t="shared" si="334"/>
        <v>110193</v>
      </c>
      <c r="C2382" s="10" t="str">
        <f t="shared" si="335"/>
        <v>CHIAPROTECT</v>
      </c>
      <c r="D2382" s="10">
        <f t="shared" si="338"/>
        <v>0</v>
      </c>
      <c r="E2382" s="13" t="str">
        <f t="shared" si="339"/>
        <v>0</v>
      </c>
      <c r="F2382" s="10" t="str">
        <f t="shared" si="340"/>
        <v/>
      </c>
      <c r="G2382" s="1" t="str">
        <f t="shared" si="336"/>
        <v>110193BELLCOS_M - BODEGA MERMAS BELLCOS</v>
      </c>
      <c r="H2382" s="1">
        <f t="shared" si="337"/>
        <v>0</v>
      </c>
      <c r="I2382" s="1" t="str">
        <f t="shared" si="341"/>
        <v>.</v>
      </c>
    </row>
    <row r="2383" spans="1:14" ht="11.25" customHeight="1" x14ac:dyDescent="0.2">
      <c r="A2383" s="10" t="str">
        <f t="shared" si="333"/>
        <v>BELLCOS_M - BODEGA MERMAS BELLCOS</v>
      </c>
      <c r="B2383" s="10">
        <f t="shared" si="334"/>
        <v>110193</v>
      </c>
      <c r="C2383" s="10" t="str">
        <f t="shared" si="335"/>
        <v>CHIAPROTECT</v>
      </c>
      <c r="D2383" s="10">
        <f t="shared" si="338"/>
        <v>0</v>
      </c>
      <c r="E2383" s="13" t="str">
        <f t="shared" si="339"/>
        <v>0</v>
      </c>
      <c r="F2383" s="10" t="str">
        <f t="shared" si="340"/>
        <v/>
      </c>
      <c r="G2383" s="1" t="str">
        <f t="shared" si="336"/>
        <v>110193BELLCOS_M - BODEGA MERMAS BELLCOS</v>
      </c>
      <c r="H2383" s="1">
        <f t="shared" si="337"/>
        <v>0</v>
      </c>
      <c r="I2383" s="1" t="str">
        <f t="shared" si="341"/>
        <v>.</v>
      </c>
    </row>
    <row r="2384" spans="1:14" ht="11.25" customHeight="1" x14ac:dyDescent="0.2">
      <c r="A2384" s="10" t="str">
        <f t="shared" si="333"/>
        <v>BELLCOS_M - BODEGA MERMAS BELLCOS</v>
      </c>
      <c r="B2384" s="10">
        <f t="shared" si="334"/>
        <v>110193</v>
      </c>
      <c r="C2384" s="10" t="str">
        <f t="shared" si="335"/>
        <v>CHIAPROTECT</v>
      </c>
      <c r="D2384" s="10">
        <f t="shared" si="338"/>
        <v>0</v>
      </c>
      <c r="E2384" s="13" t="str">
        <f t="shared" si="339"/>
        <v>0</v>
      </c>
      <c r="F2384" s="10" t="str">
        <f t="shared" si="340"/>
        <v/>
      </c>
      <c r="G2384" s="1" t="str">
        <f t="shared" si="336"/>
        <v>110193BELLCOS_M - BODEGA MERMAS BELLCOS</v>
      </c>
      <c r="H2384" s="1">
        <f t="shared" si="337"/>
        <v>0</v>
      </c>
      <c r="I2384" s="1" t="str">
        <f t="shared" si="341"/>
        <v>.</v>
      </c>
      <c r="N2384" s="5"/>
    </row>
    <row r="2385" spans="1:14" ht="11.25" customHeight="1" x14ac:dyDescent="0.2">
      <c r="A2385" s="10" t="str">
        <f t="shared" si="333"/>
        <v>BELLCOS_M - BODEGA MERMAS BELLCOS</v>
      </c>
      <c r="B2385" s="10">
        <f t="shared" si="334"/>
        <v>110193</v>
      </c>
      <c r="C2385" s="10" t="str">
        <f t="shared" si="335"/>
        <v>CHIAPROTECT</v>
      </c>
      <c r="D2385" s="10">
        <f t="shared" si="338"/>
        <v>0</v>
      </c>
      <c r="E2385" s="13" t="str">
        <f t="shared" si="339"/>
        <v>0</v>
      </c>
      <c r="F2385" s="10" t="str">
        <f t="shared" si="340"/>
        <v/>
      </c>
      <c r="G2385" s="1" t="str">
        <f t="shared" si="336"/>
        <v>110193BELLCOS_M - BODEGA MERMAS BELLCOS</v>
      </c>
      <c r="H2385" s="1">
        <f t="shared" si="337"/>
        <v>0</v>
      </c>
      <c r="I2385" s="1" t="str">
        <f t="shared" si="341"/>
        <v>.</v>
      </c>
    </row>
    <row r="2386" spans="1:14" ht="11.25" customHeight="1" x14ac:dyDescent="0.2">
      <c r="A2386" s="10" t="str">
        <f t="shared" si="333"/>
        <v>BELLCOS_M - BODEGA MERMAS BELLCOS</v>
      </c>
      <c r="B2386" s="10">
        <f t="shared" si="334"/>
        <v>110193</v>
      </c>
      <c r="C2386" s="10" t="str">
        <f t="shared" si="335"/>
        <v>CHIAPROTECT</v>
      </c>
      <c r="D2386" s="10">
        <f t="shared" si="338"/>
        <v>0</v>
      </c>
      <c r="E2386" s="13" t="str">
        <f t="shared" si="339"/>
        <v>0</v>
      </c>
      <c r="F2386" s="10" t="str">
        <f t="shared" si="340"/>
        <v/>
      </c>
      <c r="G2386" s="1" t="str">
        <f t="shared" si="336"/>
        <v>110193BELLCOS_M - BODEGA MERMAS BELLCOS</v>
      </c>
      <c r="H2386" s="1">
        <f t="shared" si="337"/>
        <v>0</v>
      </c>
      <c r="I2386" s="1" t="str">
        <f t="shared" si="341"/>
        <v>.</v>
      </c>
    </row>
    <row r="2387" spans="1:14" ht="11.25" customHeight="1" x14ac:dyDescent="0.2">
      <c r="A2387" s="10" t="str">
        <f t="shared" si="333"/>
        <v>BELLCOS_M - BODEGA MERMAS BELLCOS</v>
      </c>
      <c r="B2387" s="10">
        <f t="shared" si="334"/>
        <v>110193</v>
      </c>
      <c r="C2387" s="10" t="str">
        <f t="shared" si="335"/>
        <v>CHIAPROTECT</v>
      </c>
      <c r="D2387" s="10">
        <f t="shared" si="338"/>
        <v>0</v>
      </c>
      <c r="E2387" s="13" t="str">
        <f t="shared" si="339"/>
        <v>0</v>
      </c>
      <c r="F2387" s="10" t="str">
        <f t="shared" si="340"/>
        <v/>
      </c>
      <c r="G2387" s="1" t="str">
        <f t="shared" si="336"/>
        <v>110193BELLCOS_M - BODEGA MERMAS BELLCOS</v>
      </c>
      <c r="H2387" s="1">
        <f t="shared" si="337"/>
        <v>0</v>
      </c>
      <c r="I2387" s="1" t="str">
        <f t="shared" si="341"/>
        <v>.</v>
      </c>
      <c r="N2387" s="5"/>
    </row>
    <row r="2388" spans="1:14" ht="11.25" customHeight="1" x14ac:dyDescent="0.2">
      <c r="A2388" s="10" t="str">
        <f t="shared" si="333"/>
        <v>BELLCOS_M - BODEGA MERMAS BELLCOS</v>
      </c>
      <c r="B2388" s="10">
        <f t="shared" si="334"/>
        <v>110193</v>
      </c>
      <c r="C2388" s="10" t="str">
        <f t="shared" si="335"/>
        <v>CHIAPROTECT</v>
      </c>
      <c r="D2388" s="10">
        <f t="shared" si="338"/>
        <v>0</v>
      </c>
      <c r="E2388" s="13" t="str">
        <f t="shared" si="339"/>
        <v>0</v>
      </c>
      <c r="F2388" s="10" t="str">
        <f t="shared" si="340"/>
        <v/>
      </c>
      <c r="G2388" s="1" t="str">
        <f t="shared" si="336"/>
        <v>110193BELLCOS_M - BODEGA MERMAS BELLCOS</v>
      </c>
      <c r="H2388" s="1">
        <f t="shared" si="337"/>
        <v>0</v>
      </c>
      <c r="I2388" s="1" t="str">
        <f t="shared" si="341"/>
        <v>.</v>
      </c>
    </row>
    <row r="2389" spans="1:14" ht="11.25" customHeight="1" x14ac:dyDescent="0.2">
      <c r="A2389" s="10" t="str">
        <f t="shared" si="333"/>
        <v>BELLCOS_M - BODEGA MERMAS BELLCOS</v>
      </c>
      <c r="B2389" s="10">
        <f t="shared" si="334"/>
        <v>110193</v>
      </c>
      <c r="C2389" s="10" t="str">
        <f t="shared" si="335"/>
        <v>CHIAPROTECT</v>
      </c>
      <c r="D2389" s="10">
        <f t="shared" si="338"/>
        <v>0</v>
      </c>
      <c r="E2389" s="13" t="str">
        <f t="shared" si="339"/>
        <v>0</v>
      </c>
      <c r="F2389" s="10" t="str">
        <f t="shared" si="340"/>
        <v/>
      </c>
      <c r="G2389" s="1" t="str">
        <f t="shared" si="336"/>
        <v>110193BELLCOS_M - BODEGA MERMAS BELLCOS</v>
      </c>
      <c r="H2389" s="1">
        <f t="shared" si="337"/>
        <v>0</v>
      </c>
      <c r="I2389" s="1" t="str">
        <f t="shared" si="341"/>
        <v>.</v>
      </c>
    </row>
    <row r="2390" spans="1:14" ht="11.25" customHeight="1" x14ac:dyDescent="0.2">
      <c r="A2390" s="10" t="str">
        <f t="shared" si="333"/>
        <v>BELLCOS_M - BODEGA MERMAS BELLCOS</v>
      </c>
      <c r="B2390" s="10">
        <f t="shared" si="334"/>
        <v>110193</v>
      </c>
      <c r="C2390" s="10" t="str">
        <f t="shared" si="335"/>
        <v>CHIAPROTECT</v>
      </c>
      <c r="D2390" s="10">
        <f t="shared" si="338"/>
        <v>0</v>
      </c>
      <c r="E2390" s="13" t="str">
        <f t="shared" si="339"/>
        <v>0</v>
      </c>
      <c r="F2390" s="10" t="str">
        <f t="shared" si="340"/>
        <v/>
      </c>
      <c r="G2390" s="1" t="str">
        <f t="shared" si="336"/>
        <v>110193BELLCOS_M - BODEGA MERMAS BELLCOS</v>
      </c>
      <c r="H2390" s="1">
        <f t="shared" si="337"/>
        <v>0</v>
      </c>
      <c r="I2390" s="1" t="str">
        <f t="shared" si="341"/>
        <v>.</v>
      </c>
      <c r="N2390" s="5"/>
    </row>
    <row r="2391" spans="1:14" ht="11.25" customHeight="1" x14ac:dyDescent="0.2">
      <c r="A2391" s="10" t="str">
        <f t="shared" si="333"/>
        <v>BELLCOS_M - BODEGA MERMAS BELLCOS</v>
      </c>
      <c r="B2391" s="10">
        <f t="shared" si="334"/>
        <v>110193</v>
      </c>
      <c r="C2391" s="10" t="str">
        <f t="shared" si="335"/>
        <v>CHIAPROTECT</v>
      </c>
      <c r="D2391" s="10">
        <f t="shared" si="338"/>
        <v>0</v>
      </c>
      <c r="E2391" s="13" t="str">
        <f t="shared" si="339"/>
        <v>0</v>
      </c>
      <c r="F2391" s="10" t="str">
        <f t="shared" si="340"/>
        <v/>
      </c>
      <c r="G2391" s="1" t="str">
        <f t="shared" si="336"/>
        <v>110193BELLCOS_M - BODEGA MERMAS BELLCOS</v>
      </c>
      <c r="H2391" s="1">
        <f t="shared" si="337"/>
        <v>0</v>
      </c>
      <c r="I2391" s="1" t="str">
        <f t="shared" si="341"/>
        <v>.</v>
      </c>
    </row>
    <row r="2392" spans="1:14" ht="11.25" customHeight="1" x14ac:dyDescent="0.2">
      <c r="A2392" s="10" t="str">
        <f t="shared" si="333"/>
        <v>BELLCOS_M - BODEGA MERMAS BELLCOS</v>
      </c>
      <c r="B2392" s="10">
        <f t="shared" si="334"/>
        <v>110193</v>
      </c>
      <c r="C2392" s="10" t="str">
        <f t="shared" si="335"/>
        <v>CHIAPROTECT</v>
      </c>
      <c r="D2392" s="10">
        <f t="shared" si="338"/>
        <v>0</v>
      </c>
      <c r="E2392" s="13" t="str">
        <f t="shared" si="339"/>
        <v>0</v>
      </c>
      <c r="F2392" s="10" t="str">
        <f t="shared" si="340"/>
        <v/>
      </c>
      <c r="G2392" s="1" t="str">
        <f t="shared" si="336"/>
        <v>110193BELLCOS_M - BODEGA MERMAS BELLCOS</v>
      </c>
      <c r="H2392" s="1">
        <f t="shared" si="337"/>
        <v>0</v>
      </c>
      <c r="I2392" s="1" t="str">
        <f t="shared" si="341"/>
        <v>.</v>
      </c>
    </row>
    <row r="2393" spans="1:14" ht="11.25" customHeight="1" x14ac:dyDescent="0.2">
      <c r="A2393" s="10" t="str">
        <f t="shared" si="333"/>
        <v>BELLCOS_M - BODEGA MERMAS BELLCOS</v>
      </c>
      <c r="B2393" s="10">
        <f t="shared" si="334"/>
        <v>110193</v>
      </c>
      <c r="C2393" s="10" t="str">
        <f t="shared" si="335"/>
        <v>CHIAPROTECT</v>
      </c>
      <c r="D2393" s="10">
        <f t="shared" si="338"/>
        <v>0</v>
      </c>
      <c r="E2393" s="13" t="str">
        <f t="shared" si="339"/>
        <v>0</v>
      </c>
      <c r="F2393" s="10" t="str">
        <f t="shared" si="340"/>
        <v/>
      </c>
      <c r="G2393" s="1" t="str">
        <f t="shared" si="336"/>
        <v>110193BELLCOS_M - BODEGA MERMAS BELLCOS</v>
      </c>
      <c r="H2393" s="1">
        <f t="shared" si="337"/>
        <v>0</v>
      </c>
      <c r="I2393" s="1" t="str">
        <f t="shared" si="341"/>
        <v>.</v>
      </c>
      <c r="N2393" s="5"/>
    </row>
    <row r="2394" spans="1:14" ht="11.25" customHeight="1" x14ac:dyDescent="0.2">
      <c r="A2394" s="10" t="str">
        <f t="shared" si="333"/>
        <v>BELLCOS_M - BODEGA MERMAS BELLCOS</v>
      </c>
      <c r="B2394" s="10">
        <f t="shared" si="334"/>
        <v>110193</v>
      </c>
      <c r="C2394" s="10" t="str">
        <f t="shared" si="335"/>
        <v>CHIAPROTECT</v>
      </c>
      <c r="D2394" s="10">
        <f t="shared" si="338"/>
        <v>0</v>
      </c>
      <c r="E2394" s="13" t="str">
        <f t="shared" si="339"/>
        <v>0</v>
      </c>
      <c r="F2394" s="10" t="str">
        <f t="shared" si="340"/>
        <v/>
      </c>
      <c r="G2394" s="1" t="str">
        <f t="shared" si="336"/>
        <v>110193BELLCOS_M - BODEGA MERMAS BELLCOS</v>
      </c>
      <c r="H2394" s="1">
        <f t="shared" si="337"/>
        <v>0</v>
      </c>
      <c r="I2394" s="1" t="str">
        <f t="shared" si="341"/>
        <v>.</v>
      </c>
    </row>
    <row r="2395" spans="1:14" ht="11.25" customHeight="1" x14ac:dyDescent="0.2">
      <c r="A2395" s="10" t="str">
        <f t="shared" si="333"/>
        <v>BELLCOS_M - BODEGA MERMAS BELLCOS</v>
      </c>
      <c r="B2395" s="10">
        <f t="shared" si="334"/>
        <v>110193</v>
      </c>
      <c r="C2395" s="10" t="str">
        <f t="shared" si="335"/>
        <v>CHIAPROTECT</v>
      </c>
      <c r="D2395" s="10">
        <f t="shared" si="338"/>
        <v>0</v>
      </c>
      <c r="E2395" s="13" t="str">
        <f t="shared" si="339"/>
        <v>0</v>
      </c>
      <c r="F2395" s="10" t="str">
        <f t="shared" si="340"/>
        <v/>
      </c>
      <c r="G2395" s="1" t="str">
        <f t="shared" si="336"/>
        <v>110193BELLCOS_M - BODEGA MERMAS BELLCOS</v>
      </c>
      <c r="H2395" s="1">
        <f t="shared" si="337"/>
        <v>0</v>
      </c>
      <c r="I2395" s="1" t="str">
        <f t="shared" si="341"/>
        <v>.</v>
      </c>
    </row>
    <row r="2396" spans="1:14" ht="11.25" customHeight="1" x14ac:dyDescent="0.2">
      <c r="A2396" s="10" t="str">
        <f t="shared" si="333"/>
        <v>BELLCOS_M - BODEGA MERMAS BELLCOS</v>
      </c>
      <c r="B2396" s="10">
        <f t="shared" si="334"/>
        <v>110193</v>
      </c>
      <c r="C2396" s="10" t="str">
        <f t="shared" si="335"/>
        <v>CHIAPROTECT</v>
      </c>
      <c r="D2396" s="10">
        <f t="shared" si="338"/>
        <v>0</v>
      </c>
      <c r="E2396" s="13" t="str">
        <f t="shared" si="339"/>
        <v>0</v>
      </c>
      <c r="F2396" s="10" t="str">
        <f t="shared" si="340"/>
        <v/>
      </c>
      <c r="G2396" s="1" t="str">
        <f t="shared" si="336"/>
        <v>110193BELLCOS_M - BODEGA MERMAS BELLCOS</v>
      </c>
      <c r="H2396" s="1">
        <f t="shared" si="337"/>
        <v>0</v>
      </c>
      <c r="I2396" s="1" t="str">
        <f t="shared" si="341"/>
        <v>.</v>
      </c>
      <c r="N2396" s="5"/>
    </row>
    <row r="2397" spans="1:14" ht="11.25" customHeight="1" x14ac:dyDescent="0.2">
      <c r="A2397" s="10" t="str">
        <f t="shared" si="333"/>
        <v>BELLCOS_M - BODEGA MERMAS BELLCOS</v>
      </c>
      <c r="B2397" s="10">
        <f t="shared" si="334"/>
        <v>110193</v>
      </c>
      <c r="C2397" s="10" t="str">
        <f t="shared" si="335"/>
        <v>CHIAPROTECT</v>
      </c>
      <c r="D2397" s="10">
        <f t="shared" si="338"/>
        <v>0</v>
      </c>
      <c r="E2397" s="13" t="str">
        <f t="shared" si="339"/>
        <v>0</v>
      </c>
      <c r="F2397" s="10" t="str">
        <f t="shared" si="340"/>
        <v/>
      </c>
      <c r="G2397" s="1" t="str">
        <f t="shared" si="336"/>
        <v>110193BELLCOS_M - BODEGA MERMAS BELLCOS</v>
      </c>
      <c r="H2397" s="1">
        <f t="shared" si="337"/>
        <v>0</v>
      </c>
      <c r="I2397" s="1" t="str">
        <f t="shared" si="341"/>
        <v>.</v>
      </c>
    </row>
    <row r="2398" spans="1:14" ht="11.25" customHeight="1" x14ac:dyDescent="0.2">
      <c r="A2398" s="10" t="str">
        <f t="shared" si="333"/>
        <v>BELLCOS_M - BODEGA MERMAS BELLCOS</v>
      </c>
      <c r="B2398" s="10">
        <f t="shared" si="334"/>
        <v>110193</v>
      </c>
      <c r="C2398" s="10" t="str">
        <f t="shared" si="335"/>
        <v>CHIAPROTECT</v>
      </c>
      <c r="D2398" s="10">
        <f t="shared" si="338"/>
        <v>0</v>
      </c>
      <c r="E2398" s="13" t="str">
        <f t="shared" si="339"/>
        <v>0</v>
      </c>
      <c r="F2398" s="10" t="str">
        <f t="shared" si="340"/>
        <v/>
      </c>
      <c r="G2398" s="1" t="str">
        <f t="shared" si="336"/>
        <v>110193BELLCOS_M - BODEGA MERMAS BELLCOS</v>
      </c>
      <c r="H2398" s="1">
        <f t="shared" si="337"/>
        <v>0</v>
      </c>
      <c r="I2398" s="1" t="str">
        <f t="shared" si="341"/>
        <v>.</v>
      </c>
    </row>
    <row r="2399" spans="1:14" ht="11.25" customHeight="1" x14ac:dyDescent="0.2">
      <c r="A2399" s="10" t="str">
        <f t="shared" si="333"/>
        <v>BELLCOS_M - BODEGA MERMAS BELLCOS</v>
      </c>
      <c r="B2399" s="10">
        <f t="shared" si="334"/>
        <v>110193</v>
      </c>
      <c r="C2399" s="10" t="str">
        <f t="shared" si="335"/>
        <v>CHIAPROTECT</v>
      </c>
      <c r="D2399" s="10">
        <f t="shared" si="338"/>
        <v>0</v>
      </c>
      <c r="E2399" s="13" t="str">
        <f t="shared" si="339"/>
        <v>0</v>
      </c>
      <c r="F2399" s="10" t="str">
        <f t="shared" si="340"/>
        <v/>
      </c>
      <c r="G2399" s="1" t="str">
        <f t="shared" si="336"/>
        <v>110193BELLCOS_M - BODEGA MERMAS BELLCOS</v>
      </c>
      <c r="H2399" s="1">
        <f t="shared" si="337"/>
        <v>0</v>
      </c>
      <c r="I2399" s="1" t="str">
        <f t="shared" si="341"/>
        <v>.</v>
      </c>
      <c r="N2399" s="5"/>
    </row>
    <row r="2400" spans="1:14" ht="11.25" customHeight="1" x14ac:dyDescent="0.2">
      <c r="A2400" s="10" t="str">
        <f t="shared" si="333"/>
        <v>BELLCOS_M - BODEGA MERMAS BELLCOS</v>
      </c>
      <c r="B2400" s="10">
        <f t="shared" si="334"/>
        <v>110193</v>
      </c>
      <c r="C2400" s="10" t="str">
        <f t="shared" si="335"/>
        <v>CHIAPROTECT</v>
      </c>
      <c r="D2400" s="10">
        <f t="shared" si="338"/>
        <v>0</v>
      </c>
      <c r="E2400" s="13" t="str">
        <f t="shared" si="339"/>
        <v>0</v>
      </c>
      <c r="F2400" s="10" t="str">
        <f t="shared" si="340"/>
        <v/>
      </c>
      <c r="G2400" s="1" t="str">
        <f t="shared" si="336"/>
        <v>110193BELLCOS_M - BODEGA MERMAS BELLCOS</v>
      </c>
      <c r="H2400" s="1">
        <f t="shared" si="337"/>
        <v>0</v>
      </c>
      <c r="I2400" s="1" t="str">
        <f t="shared" si="341"/>
        <v>.</v>
      </c>
    </row>
    <row r="2401" spans="1:14" ht="11.25" customHeight="1" x14ac:dyDescent="0.2">
      <c r="A2401" s="10" t="str">
        <f t="shared" si="333"/>
        <v>BELLCOS_M - BODEGA MERMAS BELLCOS</v>
      </c>
      <c r="B2401" s="10">
        <f t="shared" si="334"/>
        <v>110193</v>
      </c>
      <c r="C2401" s="10" t="str">
        <f t="shared" si="335"/>
        <v>CHIAPROTECT</v>
      </c>
      <c r="D2401" s="10">
        <f t="shared" si="338"/>
        <v>0</v>
      </c>
      <c r="E2401" s="13" t="str">
        <f t="shared" si="339"/>
        <v>0</v>
      </c>
      <c r="F2401" s="10" t="str">
        <f t="shared" si="340"/>
        <v/>
      </c>
      <c r="G2401" s="1" t="str">
        <f t="shared" si="336"/>
        <v>110193BELLCOS_M - BODEGA MERMAS BELLCOS</v>
      </c>
      <c r="H2401" s="1">
        <f t="shared" si="337"/>
        <v>0</v>
      </c>
      <c r="I2401" s="1" t="str">
        <f t="shared" si="341"/>
        <v>.</v>
      </c>
    </row>
    <row r="2402" spans="1:14" ht="11.25" customHeight="1" x14ac:dyDescent="0.2">
      <c r="A2402" s="10" t="str">
        <f t="shared" si="333"/>
        <v>BELLCOS_M - BODEGA MERMAS BELLCOS</v>
      </c>
      <c r="B2402" s="10">
        <f t="shared" si="334"/>
        <v>110193</v>
      </c>
      <c r="C2402" s="10" t="str">
        <f t="shared" si="335"/>
        <v>CHIAPROTECT</v>
      </c>
      <c r="D2402" s="10">
        <f t="shared" si="338"/>
        <v>0</v>
      </c>
      <c r="E2402" s="13" t="str">
        <f t="shared" si="339"/>
        <v>0</v>
      </c>
      <c r="F2402" s="10" t="str">
        <f t="shared" si="340"/>
        <v/>
      </c>
      <c r="G2402" s="1" t="str">
        <f t="shared" si="336"/>
        <v>110193BELLCOS_M - BODEGA MERMAS BELLCOS</v>
      </c>
      <c r="H2402" s="1">
        <f t="shared" si="337"/>
        <v>0</v>
      </c>
      <c r="I2402" s="1" t="str">
        <f t="shared" si="341"/>
        <v>.</v>
      </c>
      <c r="N2402" s="5"/>
    </row>
    <row r="2403" spans="1:14" ht="11.25" customHeight="1" x14ac:dyDescent="0.2">
      <c r="A2403" s="10" t="str">
        <f t="shared" si="333"/>
        <v>BELLCOS_M - BODEGA MERMAS BELLCOS</v>
      </c>
      <c r="B2403" s="10">
        <f t="shared" si="334"/>
        <v>110193</v>
      </c>
      <c r="C2403" s="10" t="str">
        <f t="shared" si="335"/>
        <v>CHIAPROTECT</v>
      </c>
      <c r="D2403" s="10">
        <f t="shared" si="338"/>
        <v>0</v>
      </c>
      <c r="E2403" s="13" t="str">
        <f t="shared" si="339"/>
        <v>0</v>
      </c>
      <c r="F2403" s="10" t="str">
        <f t="shared" si="340"/>
        <v/>
      </c>
      <c r="G2403" s="1" t="str">
        <f t="shared" si="336"/>
        <v>110193BELLCOS_M - BODEGA MERMAS BELLCOS</v>
      </c>
      <c r="H2403" s="1">
        <f t="shared" si="337"/>
        <v>0</v>
      </c>
      <c r="I2403" s="1" t="str">
        <f t="shared" si="341"/>
        <v>.</v>
      </c>
    </row>
    <row r="2404" spans="1:14" ht="11.25" customHeight="1" x14ac:dyDescent="0.2">
      <c r="A2404" s="10" t="str">
        <f t="shared" si="333"/>
        <v>BELLCOS_M - BODEGA MERMAS BELLCOS</v>
      </c>
      <c r="B2404" s="10">
        <f t="shared" si="334"/>
        <v>110193</v>
      </c>
      <c r="C2404" s="10" t="str">
        <f t="shared" si="335"/>
        <v>CHIAPROTECT</v>
      </c>
      <c r="D2404" s="10">
        <f t="shared" si="338"/>
        <v>0</v>
      </c>
      <c r="E2404" s="13" t="str">
        <f t="shared" si="339"/>
        <v>0</v>
      </c>
      <c r="F2404" s="10" t="str">
        <f t="shared" si="340"/>
        <v/>
      </c>
      <c r="G2404" s="1" t="str">
        <f t="shared" si="336"/>
        <v>110193BELLCOS_M - BODEGA MERMAS BELLCOS</v>
      </c>
      <c r="H2404" s="1">
        <f t="shared" si="337"/>
        <v>0</v>
      </c>
      <c r="I2404" s="1" t="str">
        <f t="shared" si="341"/>
        <v>.</v>
      </c>
    </row>
    <row r="2405" spans="1:14" ht="11.25" customHeight="1" x14ac:dyDescent="0.2">
      <c r="A2405" s="10" t="str">
        <f t="shared" si="333"/>
        <v>BELLCOS_M - BODEGA MERMAS BELLCOS</v>
      </c>
      <c r="B2405" s="10">
        <f t="shared" si="334"/>
        <v>110193</v>
      </c>
      <c r="C2405" s="10" t="str">
        <f t="shared" si="335"/>
        <v>CHIAPROTECT</v>
      </c>
      <c r="D2405" s="10">
        <f t="shared" si="338"/>
        <v>0</v>
      </c>
      <c r="E2405" s="13" t="str">
        <f t="shared" si="339"/>
        <v>0</v>
      </c>
      <c r="F2405" s="10" t="str">
        <f t="shared" si="340"/>
        <v/>
      </c>
      <c r="G2405" s="1" t="str">
        <f t="shared" si="336"/>
        <v>110193BELLCOS_M - BODEGA MERMAS BELLCOS</v>
      </c>
      <c r="H2405" s="1">
        <f t="shared" si="337"/>
        <v>0</v>
      </c>
      <c r="I2405" s="1" t="str">
        <f t="shared" si="341"/>
        <v>.</v>
      </c>
      <c r="N2405" s="5"/>
    </row>
    <row r="2406" spans="1:14" ht="11.25" customHeight="1" x14ac:dyDescent="0.2">
      <c r="A2406" s="10" t="str">
        <f t="shared" si="333"/>
        <v>BELLCOS_M - BODEGA MERMAS BELLCOS</v>
      </c>
      <c r="B2406" s="10">
        <f t="shared" si="334"/>
        <v>110193</v>
      </c>
      <c r="C2406" s="10" t="str">
        <f t="shared" si="335"/>
        <v>CHIAPROTECT</v>
      </c>
      <c r="D2406" s="10">
        <f t="shared" si="338"/>
        <v>0</v>
      </c>
      <c r="E2406" s="13" t="str">
        <f t="shared" si="339"/>
        <v>0</v>
      </c>
      <c r="F2406" s="10" t="str">
        <f t="shared" si="340"/>
        <v/>
      </c>
      <c r="G2406" s="1" t="str">
        <f t="shared" si="336"/>
        <v>110193BELLCOS_M - BODEGA MERMAS BELLCOS</v>
      </c>
      <c r="H2406" s="1">
        <f t="shared" si="337"/>
        <v>0</v>
      </c>
      <c r="I2406" s="1" t="str">
        <f t="shared" si="341"/>
        <v>.</v>
      </c>
    </row>
    <row r="2407" spans="1:14" ht="11.25" customHeight="1" x14ac:dyDescent="0.2">
      <c r="A2407" s="10" t="str">
        <f t="shared" si="333"/>
        <v>BELLCOS_M - BODEGA MERMAS BELLCOS</v>
      </c>
      <c r="B2407" s="10">
        <f t="shared" si="334"/>
        <v>110193</v>
      </c>
      <c r="C2407" s="10" t="str">
        <f t="shared" si="335"/>
        <v>CHIAPROTECT</v>
      </c>
      <c r="D2407" s="10">
        <f t="shared" si="338"/>
        <v>0</v>
      </c>
      <c r="E2407" s="13" t="str">
        <f t="shared" si="339"/>
        <v>0</v>
      </c>
      <c r="F2407" s="10" t="str">
        <f t="shared" si="340"/>
        <v/>
      </c>
      <c r="G2407" s="1" t="str">
        <f t="shared" si="336"/>
        <v>110193BELLCOS_M - BODEGA MERMAS BELLCOS</v>
      </c>
      <c r="H2407" s="1">
        <f t="shared" si="337"/>
        <v>0</v>
      </c>
      <c r="I2407" s="1" t="str">
        <f t="shared" si="341"/>
        <v>.</v>
      </c>
    </row>
    <row r="2408" spans="1:14" ht="11.25" customHeight="1" x14ac:dyDescent="0.2">
      <c r="A2408" s="10" t="str">
        <f t="shared" si="333"/>
        <v>BELLCOS_M - BODEGA MERMAS BELLCOS</v>
      </c>
      <c r="B2408" s="10">
        <f t="shared" si="334"/>
        <v>110193</v>
      </c>
      <c r="C2408" s="10" t="str">
        <f t="shared" si="335"/>
        <v>CHIAPROTECT</v>
      </c>
      <c r="D2408" s="10">
        <f t="shared" si="338"/>
        <v>0</v>
      </c>
      <c r="E2408" s="13" t="str">
        <f t="shared" si="339"/>
        <v>0</v>
      </c>
      <c r="F2408" s="10" t="str">
        <f t="shared" si="340"/>
        <v/>
      </c>
      <c r="G2408" s="1" t="str">
        <f t="shared" si="336"/>
        <v>110193BELLCOS_M - BODEGA MERMAS BELLCOS</v>
      </c>
      <c r="H2408" s="1">
        <f t="shared" si="337"/>
        <v>0</v>
      </c>
      <c r="I2408" s="1" t="str">
        <f t="shared" si="341"/>
        <v>.</v>
      </c>
      <c r="N2408" s="5"/>
    </row>
    <row r="2409" spans="1:14" ht="11.25" customHeight="1" x14ac:dyDescent="0.2">
      <c r="A2409" s="10" t="str">
        <f t="shared" si="333"/>
        <v>BELLCOS_M - BODEGA MERMAS BELLCOS</v>
      </c>
      <c r="B2409" s="10">
        <f t="shared" si="334"/>
        <v>110193</v>
      </c>
      <c r="C2409" s="10" t="str">
        <f t="shared" si="335"/>
        <v>CHIAPROTECT</v>
      </c>
      <c r="D2409" s="10">
        <f t="shared" si="338"/>
        <v>0</v>
      </c>
      <c r="E2409" s="13" t="str">
        <f t="shared" si="339"/>
        <v>0</v>
      </c>
      <c r="F2409" s="10" t="str">
        <f t="shared" si="340"/>
        <v/>
      </c>
      <c r="G2409" s="1" t="str">
        <f t="shared" si="336"/>
        <v>110193BELLCOS_M - BODEGA MERMAS BELLCOS</v>
      </c>
      <c r="H2409" s="1">
        <f t="shared" si="337"/>
        <v>0</v>
      </c>
      <c r="I2409" s="1" t="str">
        <f t="shared" si="341"/>
        <v>.</v>
      </c>
    </row>
    <row r="2410" spans="1:14" ht="11.25" customHeight="1" x14ac:dyDescent="0.2">
      <c r="A2410" s="10" t="str">
        <f t="shared" si="333"/>
        <v>BELLCOS_M - BODEGA MERMAS BELLCOS</v>
      </c>
      <c r="B2410" s="10">
        <f t="shared" si="334"/>
        <v>110193</v>
      </c>
      <c r="C2410" s="10" t="str">
        <f t="shared" si="335"/>
        <v>CHIAPROTECT</v>
      </c>
      <c r="D2410" s="10">
        <f t="shared" si="338"/>
        <v>0</v>
      </c>
      <c r="E2410" s="13" t="str">
        <f t="shared" si="339"/>
        <v>0</v>
      </c>
      <c r="F2410" s="10" t="str">
        <f t="shared" si="340"/>
        <v/>
      </c>
      <c r="G2410" s="1" t="str">
        <f t="shared" si="336"/>
        <v>110193BELLCOS_M - BODEGA MERMAS BELLCOS</v>
      </c>
      <c r="H2410" s="1">
        <f t="shared" si="337"/>
        <v>0</v>
      </c>
      <c r="I2410" s="1" t="str">
        <f t="shared" si="341"/>
        <v>.</v>
      </c>
    </row>
    <row r="2411" spans="1:14" ht="11.25" customHeight="1" x14ac:dyDescent="0.2">
      <c r="A2411" s="10" t="str">
        <f t="shared" si="333"/>
        <v>BELLCOS_M - BODEGA MERMAS BELLCOS</v>
      </c>
      <c r="B2411" s="10">
        <f t="shared" si="334"/>
        <v>110193</v>
      </c>
      <c r="C2411" s="10" t="str">
        <f t="shared" si="335"/>
        <v>CHIAPROTECT</v>
      </c>
      <c r="D2411" s="10">
        <f t="shared" si="338"/>
        <v>0</v>
      </c>
      <c r="E2411" s="13" t="str">
        <f t="shared" si="339"/>
        <v>0</v>
      </c>
      <c r="F2411" s="10" t="str">
        <f t="shared" si="340"/>
        <v/>
      </c>
      <c r="G2411" s="1" t="str">
        <f t="shared" si="336"/>
        <v>110193BELLCOS_M - BODEGA MERMAS BELLCOS</v>
      </c>
      <c r="H2411" s="1">
        <f t="shared" si="337"/>
        <v>0</v>
      </c>
      <c r="I2411" s="1" t="str">
        <f t="shared" si="341"/>
        <v>.</v>
      </c>
      <c r="N2411" s="5"/>
    </row>
    <row r="2412" spans="1:14" ht="11.25" customHeight="1" x14ac:dyDescent="0.2">
      <c r="A2412" s="10" t="str">
        <f t="shared" si="333"/>
        <v>BELLCOS_M - BODEGA MERMAS BELLCOS</v>
      </c>
      <c r="B2412" s="10">
        <f t="shared" si="334"/>
        <v>110193</v>
      </c>
      <c r="C2412" s="10" t="str">
        <f t="shared" si="335"/>
        <v>CHIAPROTECT</v>
      </c>
      <c r="D2412" s="10">
        <f t="shared" si="338"/>
        <v>0</v>
      </c>
      <c r="E2412" s="13" t="str">
        <f t="shared" si="339"/>
        <v>0</v>
      </c>
      <c r="F2412" s="10" t="str">
        <f t="shared" si="340"/>
        <v/>
      </c>
      <c r="G2412" s="1" t="str">
        <f t="shared" si="336"/>
        <v>110193BELLCOS_M - BODEGA MERMAS BELLCOS</v>
      </c>
      <c r="H2412" s="1">
        <f t="shared" si="337"/>
        <v>0</v>
      </c>
      <c r="I2412" s="1" t="str">
        <f t="shared" si="341"/>
        <v>.</v>
      </c>
    </row>
    <row r="2413" spans="1:14" ht="11.25" customHeight="1" x14ac:dyDescent="0.2">
      <c r="A2413" s="10" t="str">
        <f t="shared" si="333"/>
        <v>BELLCOS_M - BODEGA MERMAS BELLCOS</v>
      </c>
      <c r="B2413" s="10">
        <f t="shared" si="334"/>
        <v>110193</v>
      </c>
      <c r="C2413" s="10" t="str">
        <f t="shared" si="335"/>
        <v>CHIAPROTECT</v>
      </c>
      <c r="D2413" s="10">
        <f t="shared" si="338"/>
        <v>0</v>
      </c>
      <c r="E2413" s="13" t="str">
        <f t="shared" si="339"/>
        <v>0</v>
      </c>
      <c r="F2413" s="10" t="str">
        <f t="shared" si="340"/>
        <v/>
      </c>
      <c r="G2413" s="1" t="str">
        <f t="shared" si="336"/>
        <v>110193BELLCOS_M - BODEGA MERMAS BELLCOS</v>
      </c>
      <c r="H2413" s="1">
        <f t="shared" si="337"/>
        <v>0</v>
      </c>
      <c r="I2413" s="1" t="str">
        <f t="shared" si="341"/>
        <v>.</v>
      </c>
    </row>
    <row r="2414" spans="1:14" ht="11.25" customHeight="1" x14ac:dyDescent="0.2">
      <c r="A2414" s="10" t="str">
        <f t="shared" si="333"/>
        <v>BELLCOS_M - BODEGA MERMAS BELLCOS</v>
      </c>
      <c r="B2414" s="10">
        <f t="shared" si="334"/>
        <v>110193</v>
      </c>
      <c r="C2414" s="10" t="str">
        <f t="shared" si="335"/>
        <v>CHIAPROTECT</v>
      </c>
      <c r="D2414" s="10">
        <f t="shared" si="338"/>
        <v>0</v>
      </c>
      <c r="E2414" s="13" t="str">
        <f t="shared" si="339"/>
        <v>0</v>
      </c>
      <c r="F2414" s="10" t="str">
        <f t="shared" si="340"/>
        <v/>
      </c>
      <c r="G2414" s="1" t="str">
        <f t="shared" si="336"/>
        <v>110193BELLCOS_M - BODEGA MERMAS BELLCOS</v>
      </c>
      <c r="H2414" s="1">
        <f t="shared" si="337"/>
        <v>0</v>
      </c>
      <c r="I2414" s="1" t="str">
        <f t="shared" si="341"/>
        <v>.</v>
      </c>
      <c r="N2414" s="5"/>
    </row>
    <row r="2415" spans="1:14" ht="11.25" customHeight="1" x14ac:dyDescent="0.2">
      <c r="A2415" s="10" t="str">
        <f t="shared" si="333"/>
        <v>BELLCOS_M - BODEGA MERMAS BELLCOS</v>
      </c>
      <c r="B2415" s="10">
        <f t="shared" si="334"/>
        <v>110193</v>
      </c>
      <c r="C2415" s="10" t="str">
        <f t="shared" si="335"/>
        <v>CHIAPROTECT</v>
      </c>
      <c r="D2415" s="10">
        <f t="shared" si="338"/>
        <v>0</v>
      </c>
      <c r="E2415" s="13" t="str">
        <f t="shared" si="339"/>
        <v>0</v>
      </c>
      <c r="F2415" s="10" t="str">
        <f t="shared" si="340"/>
        <v/>
      </c>
      <c r="G2415" s="1" t="str">
        <f t="shared" si="336"/>
        <v>110193BELLCOS_M - BODEGA MERMAS BELLCOS</v>
      </c>
      <c r="H2415" s="1">
        <f t="shared" si="337"/>
        <v>0</v>
      </c>
      <c r="I2415" s="1" t="str">
        <f t="shared" si="341"/>
        <v>.</v>
      </c>
    </row>
    <row r="2416" spans="1:14" ht="11.25" customHeight="1" x14ac:dyDescent="0.2">
      <c r="A2416" s="10" t="str">
        <f t="shared" si="333"/>
        <v>BELLCOS_M - BODEGA MERMAS BELLCOS</v>
      </c>
      <c r="B2416" s="10">
        <f t="shared" si="334"/>
        <v>110193</v>
      </c>
      <c r="C2416" s="10" t="str">
        <f t="shared" si="335"/>
        <v>CHIAPROTECT</v>
      </c>
      <c r="D2416" s="10">
        <f t="shared" si="338"/>
        <v>0</v>
      </c>
      <c r="E2416" s="13" t="str">
        <f t="shared" si="339"/>
        <v>0</v>
      </c>
      <c r="F2416" s="10" t="str">
        <f t="shared" si="340"/>
        <v/>
      </c>
      <c r="G2416" s="1" t="str">
        <f t="shared" si="336"/>
        <v>110193BELLCOS_M - BODEGA MERMAS BELLCOS</v>
      </c>
      <c r="H2416" s="1">
        <f t="shared" si="337"/>
        <v>0</v>
      </c>
      <c r="I2416" s="1" t="str">
        <f t="shared" si="341"/>
        <v>.</v>
      </c>
    </row>
    <row r="2417" spans="1:14" ht="11.25" customHeight="1" x14ac:dyDescent="0.2">
      <c r="A2417" s="10" t="str">
        <f t="shared" si="333"/>
        <v>BELLCOS_M - BODEGA MERMAS BELLCOS</v>
      </c>
      <c r="B2417" s="10">
        <f t="shared" si="334"/>
        <v>110193</v>
      </c>
      <c r="C2417" s="10" t="str">
        <f t="shared" si="335"/>
        <v>CHIAPROTECT</v>
      </c>
      <c r="D2417" s="10">
        <f t="shared" si="338"/>
        <v>0</v>
      </c>
      <c r="E2417" s="13" t="str">
        <f t="shared" si="339"/>
        <v>0</v>
      </c>
      <c r="F2417" s="10" t="str">
        <f t="shared" si="340"/>
        <v/>
      </c>
      <c r="G2417" s="1" t="str">
        <f t="shared" si="336"/>
        <v>110193BELLCOS_M - BODEGA MERMAS BELLCOS</v>
      </c>
      <c r="H2417" s="1">
        <f t="shared" si="337"/>
        <v>0</v>
      </c>
      <c r="I2417" s="1" t="str">
        <f t="shared" si="341"/>
        <v>.</v>
      </c>
      <c r="N2417" s="5"/>
    </row>
    <row r="2418" spans="1:14" ht="11.25" customHeight="1" x14ac:dyDescent="0.2">
      <c r="A2418" s="10" t="str">
        <f t="shared" si="333"/>
        <v>BELLCOS_M - BODEGA MERMAS BELLCOS</v>
      </c>
      <c r="B2418" s="10">
        <f t="shared" si="334"/>
        <v>110193</v>
      </c>
      <c r="C2418" s="10" t="str">
        <f t="shared" si="335"/>
        <v>CHIAPROTECT</v>
      </c>
      <c r="D2418" s="10">
        <f t="shared" si="338"/>
        <v>0</v>
      </c>
      <c r="E2418" s="13" t="str">
        <f t="shared" si="339"/>
        <v>0</v>
      </c>
      <c r="F2418" s="10" t="str">
        <f t="shared" si="340"/>
        <v/>
      </c>
      <c r="G2418" s="1" t="str">
        <f t="shared" si="336"/>
        <v>110193BELLCOS_M - BODEGA MERMAS BELLCOS</v>
      </c>
      <c r="H2418" s="1">
        <f t="shared" si="337"/>
        <v>0</v>
      </c>
      <c r="I2418" s="1" t="str">
        <f t="shared" si="341"/>
        <v>.</v>
      </c>
    </row>
    <row r="2419" spans="1:14" ht="11.25" customHeight="1" x14ac:dyDescent="0.2">
      <c r="A2419" s="10" t="str">
        <f t="shared" si="333"/>
        <v>BELLCOS_M - BODEGA MERMAS BELLCOS</v>
      </c>
      <c r="B2419" s="10">
        <f t="shared" si="334"/>
        <v>110193</v>
      </c>
      <c r="C2419" s="10" t="str">
        <f t="shared" si="335"/>
        <v>CHIAPROTECT</v>
      </c>
      <c r="D2419" s="10">
        <f t="shared" si="338"/>
        <v>0</v>
      </c>
      <c r="E2419" s="13" t="str">
        <f t="shared" si="339"/>
        <v>0</v>
      </c>
      <c r="F2419" s="10" t="str">
        <f t="shared" si="340"/>
        <v/>
      </c>
      <c r="G2419" s="1" t="str">
        <f t="shared" si="336"/>
        <v>110193BELLCOS_M - BODEGA MERMAS BELLCOS</v>
      </c>
      <c r="H2419" s="1">
        <f t="shared" si="337"/>
        <v>0</v>
      </c>
      <c r="I2419" s="1" t="str">
        <f t="shared" si="341"/>
        <v>.</v>
      </c>
    </row>
    <row r="2420" spans="1:14" ht="11.25" customHeight="1" x14ac:dyDescent="0.2">
      <c r="A2420" s="10" t="str">
        <f t="shared" si="333"/>
        <v>BELLCOS_M - BODEGA MERMAS BELLCOS</v>
      </c>
      <c r="B2420" s="10">
        <f t="shared" si="334"/>
        <v>110193</v>
      </c>
      <c r="C2420" s="10" t="str">
        <f t="shared" si="335"/>
        <v>CHIAPROTECT</v>
      </c>
      <c r="D2420" s="10">
        <f t="shared" si="338"/>
        <v>0</v>
      </c>
      <c r="E2420" s="13" t="str">
        <f t="shared" si="339"/>
        <v>0</v>
      </c>
      <c r="F2420" s="10" t="str">
        <f t="shared" si="340"/>
        <v/>
      </c>
      <c r="G2420" s="1" t="str">
        <f t="shared" si="336"/>
        <v>110193BELLCOS_M - BODEGA MERMAS BELLCOS</v>
      </c>
      <c r="H2420" s="1">
        <f t="shared" si="337"/>
        <v>0</v>
      </c>
      <c r="I2420" s="1" t="str">
        <f t="shared" si="341"/>
        <v>.</v>
      </c>
      <c r="N2420" s="5"/>
    </row>
    <row r="2421" spans="1:14" ht="11.25" customHeight="1" x14ac:dyDescent="0.2">
      <c r="A2421" s="10" t="str">
        <f t="shared" si="333"/>
        <v>BELLCOS_M - BODEGA MERMAS BELLCOS</v>
      </c>
      <c r="B2421" s="10">
        <f t="shared" si="334"/>
        <v>110193</v>
      </c>
      <c r="C2421" s="10" t="str">
        <f t="shared" si="335"/>
        <v>CHIAPROTECT</v>
      </c>
      <c r="D2421" s="10">
        <f t="shared" si="338"/>
        <v>0</v>
      </c>
      <c r="E2421" s="13" t="str">
        <f t="shared" si="339"/>
        <v>0</v>
      </c>
      <c r="F2421" s="10" t="str">
        <f t="shared" si="340"/>
        <v/>
      </c>
      <c r="G2421" s="1" t="str">
        <f t="shared" si="336"/>
        <v>110193BELLCOS_M - BODEGA MERMAS BELLCOS</v>
      </c>
      <c r="H2421" s="1">
        <f t="shared" si="337"/>
        <v>0</v>
      </c>
      <c r="I2421" s="1" t="str">
        <f t="shared" si="341"/>
        <v>.</v>
      </c>
    </row>
    <row r="2422" spans="1:14" ht="11.25" customHeight="1" x14ac:dyDescent="0.2">
      <c r="A2422" s="10" t="str">
        <f t="shared" si="333"/>
        <v>BELLCOS_M - BODEGA MERMAS BELLCOS</v>
      </c>
      <c r="B2422" s="10">
        <f t="shared" si="334"/>
        <v>110193</v>
      </c>
      <c r="C2422" s="10" t="str">
        <f t="shared" si="335"/>
        <v>CHIAPROTECT</v>
      </c>
      <c r="D2422" s="10">
        <f t="shared" si="338"/>
        <v>0</v>
      </c>
      <c r="E2422" s="13" t="str">
        <f t="shared" si="339"/>
        <v>0</v>
      </c>
      <c r="F2422" s="10" t="str">
        <f t="shared" si="340"/>
        <v/>
      </c>
      <c r="G2422" s="1" t="str">
        <f t="shared" si="336"/>
        <v>110193BELLCOS_M - BODEGA MERMAS BELLCOS</v>
      </c>
      <c r="H2422" s="1">
        <f t="shared" si="337"/>
        <v>0</v>
      </c>
      <c r="I2422" s="1" t="str">
        <f t="shared" si="341"/>
        <v>.</v>
      </c>
    </row>
    <row r="2423" spans="1:14" ht="11.25" customHeight="1" x14ac:dyDescent="0.2">
      <c r="A2423" s="10" t="str">
        <f t="shared" si="333"/>
        <v>BELLCOS_M - BODEGA MERMAS BELLCOS</v>
      </c>
      <c r="B2423" s="10">
        <f t="shared" si="334"/>
        <v>110193</v>
      </c>
      <c r="C2423" s="10" t="str">
        <f t="shared" si="335"/>
        <v>CHIAPROTECT</v>
      </c>
      <c r="D2423" s="10">
        <f t="shared" si="338"/>
        <v>0</v>
      </c>
      <c r="E2423" s="13" t="str">
        <f t="shared" si="339"/>
        <v>0</v>
      </c>
      <c r="F2423" s="10" t="str">
        <f t="shared" si="340"/>
        <v/>
      </c>
      <c r="G2423" s="1" t="str">
        <f t="shared" si="336"/>
        <v>110193BELLCOS_M - BODEGA MERMAS BELLCOS</v>
      </c>
      <c r="H2423" s="1">
        <f t="shared" si="337"/>
        <v>0</v>
      </c>
      <c r="I2423" s="1" t="str">
        <f t="shared" si="341"/>
        <v>.</v>
      </c>
      <c r="N2423" s="5"/>
    </row>
    <row r="2424" spans="1:14" ht="11.25" customHeight="1" x14ac:dyDescent="0.2">
      <c r="A2424" s="10" t="str">
        <f t="shared" si="333"/>
        <v>BELLCOS_M - BODEGA MERMAS BELLCOS</v>
      </c>
      <c r="B2424" s="10">
        <f t="shared" si="334"/>
        <v>110193</v>
      </c>
      <c r="C2424" s="10" t="str">
        <f t="shared" si="335"/>
        <v>CHIAPROTECT</v>
      </c>
      <c r="D2424" s="10">
        <f t="shared" si="338"/>
        <v>0</v>
      </c>
      <c r="E2424" s="13" t="str">
        <f t="shared" si="339"/>
        <v>0</v>
      </c>
      <c r="F2424" s="10" t="str">
        <f t="shared" si="340"/>
        <v/>
      </c>
      <c r="G2424" s="1" t="str">
        <f t="shared" si="336"/>
        <v>110193BELLCOS_M - BODEGA MERMAS BELLCOS</v>
      </c>
      <c r="H2424" s="1">
        <f t="shared" si="337"/>
        <v>0</v>
      </c>
      <c r="I2424" s="1" t="str">
        <f t="shared" si="341"/>
        <v>.</v>
      </c>
    </row>
    <row r="2425" spans="1:14" ht="11.25" customHeight="1" x14ac:dyDescent="0.2">
      <c r="A2425" s="10" t="str">
        <f t="shared" si="333"/>
        <v>BELLCOS_M - BODEGA MERMAS BELLCOS</v>
      </c>
      <c r="B2425" s="10">
        <f t="shared" si="334"/>
        <v>110193</v>
      </c>
      <c r="C2425" s="10" t="str">
        <f t="shared" si="335"/>
        <v>CHIAPROTECT</v>
      </c>
      <c r="D2425" s="10">
        <f t="shared" si="338"/>
        <v>0</v>
      </c>
      <c r="E2425" s="13" t="str">
        <f t="shared" si="339"/>
        <v>0</v>
      </c>
      <c r="F2425" s="10" t="str">
        <f t="shared" si="340"/>
        <v/>
      </c>
      <c r="G2425" s="1" t="str">
        <f t="shared" si="336"/>
        <v>110193BELLCOS_M - BODEGA MERMAS BELLCOS</v>
      </c>
      <c r="H2425" s="1">
        <f t="shared" si="337"/>
        <v>0</v>
      </c>
      <c r="I2425" s="1" t="str">
        <f t="shared" si="341"/>
        <v>.</v>
      </c>
    </row>
    <row r="2426" spans="1:14" ht="11.25" customHeight="1" x14ac:dyDescent="0.2">
      <c r="A2426" s="10" t="str">
        <f t="shared" si="333"/>
        <v>BELLCOS_M - BODEGA MERMAS BELLCOS</v>
      </c>
      <c r="B2426" s="10">
        <f t="shared" si="334"/>
        <v>110193</v>
      </c>
      <c r="C2426" s="10" t="str">
        <f t="shared" si="335"/>
        <v>CHIAPROTECT</v>
      </c>
      <c r="D2426" s="10">
        <f t="shared" si="338"/>
        <v>0</v>
      </c>
      <c r="E2426" s="13" t="str">
        <f t="shared" si="339"/>
        <v>0</v>
      </c>
      <c r="F2426" s="10" t="str">
        <f t="shared" si="340"/>
        <v/>
      </c>
      <c r="G2426" s="1" t="str">
        <f t="shared" si="336"/>
        <v>110193BELLCOS_M - BODEGA MERMAS BELLCOS</v>
      </c>
      <c r="H2426" s="1">
        <f t="shared" si="337"/>
        <v>0</v>
      </c>
      <c r="I2426" s="1" t="str">
        <f t="shared" si="341"/>
        <v>.</v>
      </c>
      <c r="N2426" s="5"/>
    </row>
    <row r="2427" spans="1:14" ht="11.25" customHeight="1" x14ac:dyDescent="0.2">
      <c r="A2427" s="10" t="str">
        <f t="shared" si="333"/>
        <v>BELLCOS_M - BODEGA MERMAS BELLCOS</v>
      </c>
      <c r="B2427" s="10">
        <f t="shared" si="334"/>
        <v>110193</v>
      </c>
      <c r="C2427" s="10" t="str">
        <f t="shared" si="335"/>
        <v>CHIAPROTECT</v>
      </c>
      <c r="D2427" s="10">
        <f t="shared" si="338"/>
        <v>0</v>
      </c>
      <c r="E2427" s="13" t="str">
        <f t="shared" si="339"/>
        <v>0</v>
      </c>
      <c r="F2427" s="10" t="str">
        <f t="shared" si="340"/>
        <v/>
      </c>
      <c r="G2427" s="1" t="str">
        <f t="shared" si="336"/>
        <v>110193BELLCOS_M - BODEGA MERMAS BELLCOS</v>
      </c>
      <c r="H2427" s="1">
        <f t="shared" si="337"/>
        <v>0</v>
      </c>
      <c r="I2427" s="1" t="str">
        <f t="shared" si="341"/>
        <v>.</v>
      </c>
    </row>
    <row r="2428" spans="1:14" ht="11.25" customHeight="1" x14ac:dyDescent="0.2">
      <c r="A2428" s="10" t="str">
        <f t="shared" si="333"/>
        <v>BELLCOS_M - BODEGA MERMAS BELLCOS</v>
      </c>
      <c r="B2428" s="10">
        <f t="shared" si="334"/>
        <v>110193</v>
      </c>
      <c r="C2428" s="10" t="str">
        <f t="shared" si="335"/>
        <v>CHIAPROTECT</v>
      </c>
      <c r="D2428" s="10">
        <f t="shared" si="338"/>
        <v>0</v>
      </c>
      <c r="E2428" s="13" t="str">
        <f t="shared" si="339"/>
        <v>0</v>
      </c>
      <c r="F2428" s="10" t="str">
        <f t="shared" si="340"/>
        <v/>
      </c>
      <c r="G2428" s="1" t="str">
        <f t="shared" si="336"/>
        <v>110193BELLCOS_M - BODEGA MERMAS BELLCOS</v>
      </c>
      <c r="H2428" s="1">
        <f t="shared" si="337"/>
        <v>0</v>
      </c>
      <c r="I2428" s="1" t="str">
        <f t="shared" si="341"/>
        <v>.</v>
      </c>
    </row>
    <row r="2429" spans="1:14" ht="11.25" customHeight="1" x14ac:dyDescent="0.2">
      <c r="A2429" s="10" t="str">
        <f t="shared" si="333"/>
        <v>BELLCOS_M - BODEGA MERMAS BELLCOS</v>
      </c>
      <c r="B2429" s="10">
        <f t="shared" si="334"/>
        <v>110193</v>
      </c>
      <c r="C2429" s="10" t="str">
        <f t="shared" si="335"/>
        <v>CHIAPROTECT</v>
      </c>
      <c r="D2429" s="10">
        <f t="shared" si="338"/>
        <v>0</v>
      </c>
      <c r="E2429" s="13" t="str">
        <f t="shared" si="339"/>
        <v>0</v>
      </c>
      <c r="F2429" s="10" t="str">
        <f t="shared" si="340"/>
        <v/>
      </c>
      <c r="G2429" s="1" t="str">
        <f t="shared" si="336"/>
        <v>110193BELLCOS_M - BODEGA MERMAS BELLCOS</v>
      </c>
      <c r="H2429" s="1">
        <f t="shared" si="337"/>
        <v>0</v>
      </c>
      <c r="I2429" s="1" t="str">
        <f t="shared" si="341"/>
        <v>.</v>
      </c>
      <c r="N2429" s="5"/>
    </row>
    <row r="2430" spans="1:14" ht="11.25" customHeight="1" x14ac:dyDescent="0.2">
      <c r="A2430" s="10" t="str">
        <f t="shared" si="333"/>
        <v>BELLCOS_M - BODEGA MERMAS BELLCOS</v>
      </c>
      <c r="B2430" s="10">
        <f t="shared" si="334"/>
        <v>110193</v>
      </c>
      <c r="C2430" s="10" t="str">
        <f t="shared" si="335"/>
        <v>CHIAPROTECT</v>
      </c>
      <c r="D2430" s="10">
        <f t="shared" si="338"/>
        <v>0</v>
      </c>
      <c r="E2430" s="13" t="str">
        <f t="shared" si="339"/>
        <v>0</v>
      </c>
      <c r="F2430" s="10" t="str">
        <f t="shared" si="340"/>
        <v/>
      </c>
      <c r="G2430" s="1" t="str">
        <f t="shared" si="336"/>
        <v>110193BELLCOS_M - BODEGA MERMAS BELLCOS</v>
      </c>
      <c r="H2430" s="1">
        <f t="shared" si="337"/>
        <v>0</v>
      </c>
      <c r="I2430" s="1" t="str">
        <f t="shared" si="341"/>
        <v>.</v>
      </c>
    </row>
    <row r="2431" spans="1:14" ht="11.25" customHeight="1" x14ac:dyDescent="0.2">
      <c r="A2431" s="10" t="str">
        <f t="shared" si="333"/>
        <v>BELLCOS_M - BODEGA MERMAS BELLCOS</v>
      </c>
      <c r="B2431" s="10">
        <f t="shared" si="334"/>
        <v>110193</v>
      </c>
      <c r="C2431" s="10" t="str">
        <f t="shared" si="335"/>
        <v>CHIAPROTECT</v>
      </c>
      <c r="D2431" s="10">
        <f t="shared" si="338"/>
        <v>0</v>
      </c>
      <c r="E2431" s="13" t="str">
        <f t="shared" si="339"/>
        <v>0</v>
      </c>
      <c r="F2431" s="10" t="str">
        <f t="shared" si="340"/>
        <v/>
      </c>
      <c r="G2431" s="1" t="str">
        <f t="shared" si="336"/>
        <v>110193BELLCOS_M - BODEGA MERMAS BELLCOS</v>
      </c>
      <c r="H2431" s="1">
        <f t="shared" si="337"/>
        <v>0</v>
      </c>
      <c r="I2431" s="1" t="str">
        <f t="shared" si="341"/>
        <v>.</v>
      </c>
    </row>
    <row r="2432" spans="1:14" ht="11.25" customHeight="1" x14ac:dyDescent="0.2">
      <c r="A2432" s="10" t="str">
        <f t="shared" si="333"/>
        <v>BELLCOS_M - BODEGA MERMAS BELLCOS</v>
      </c>
      <c r="B2432" s="10">
        <f t="shared" si="334"/>
        <v>110193</v>
      </c>
      <c r="C2432" s="10" t="str">
        <f t="shared" si="335"/>
        <v>CHIAPROTECT</v>
      </c>
      <c r="D2432" s="10">
        <f t="shared" si="338"/>
        <v>0</v>
      </c>
      <c r="E2432" s="13" t="str">
        <f t="shared" si="339"/>
        <v>0</v>
      </c>
      <c r="F2432" s="10" t="str">
        <f t="shared" si="340"/>
        <v/>
      </c>
      <c r="G2432" s="1" t="str">
        <f t="shared" si="336"/>
        <v>110193BELLCOS_M - BODEGA MERMAS BELLCOS</v>
      </c>
      <c r="H2432" s="1">
        <f t="shared" si="337"/>
        <v>0</v>
      </c>
      <c r="I2432" s="1" t="str">
        <f t="shared" si="341"/>
        <v>.</v>
      </c>
      <c r="N2432" s="5"/>
    </row>
    <row r="2433" spans="1:14" ht="11.25" customHeight="1" x14ac:dyDescent="0.2">
      <c r="A2433" s="10" t="str">
        <f t="shared" si="333"/>
        <v>BELLCOS_M - BODEGA MERMAS BELLCOS</v>
      </c>
      <c r="E2433" s="13" t="str">
        <f t="shared" si="339"/>
        <v>0</v>
      </c>
      <c r="F2433" s="10" t="str">
        <f t="shared" si="340"/>
        <v/>
      </c>
      <c r="G2433" s="1" t="str">
        <f t="shared" si="336"/>
        <v>BELLCOS_M - BODEGA MERMAS BELLCOS</v>
      </c>
      <c r="H2433" s="1">
        <f t="shared" si="337"/>
        <v>0</v>
      </c>
      <c r="I2433" s="1">
        <v>1</v>
      </c>
      <c r="N2433" s="5"/>
    </row>
    <row r="2434" spans="1:14" ht="11.25" customHeight="1" x14ac:dyDescent="0.2">
      <c r="E2434" s="13" t="str">
        <f t="shared" si="339"/>
        <v>0</v>
      </c>
      <c r="F2434" s="10" t="str">
        <f t="shared" si="340"/>
        <v/>
      </c>
    </row>
  </sheetData>
  <mergeCells count="1">
    <mergeCell ref="G6:I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Abdon</dc:creator>
  <cp:lastModifiedBy>Abdon</cp:lastModifiedBy>
  <dcterms:created xsi:type="dcterms:W3CDTF">2017-01-25T19:36:03Z</dcterms:created>
  <dcterms:modified xsi:type="dcterms:W3CDTF">2017-01-25T20:25:09Z</dcterms:modified>
</cp:coreProperties>
</file>