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ocuments\Leo\Mestrado\PaperBIOS\ExemplosAplicacao\Resultados\"/>
    </mc:Choice>
  </mc:AlternateContent>
  <xr:revisionPtr revIDLastSave="0" documentId="13_ncr:1_{28E84942-8A4C-44AF-91DF-9DFD75A49B7F}" xr6:coauthVersionLast="47" xr6:coauthVersionMax="47" xr10:uidLastSave="{00000000-0000-0000-0000-000000000000}"/>
  <bookViews>
    <workbookView xWindow="-108" yWindow="-108" windowWidth="23256" windowHeight="12576" xr2:uid="{5B1943ED-2E58-4B24-9C63-2D0DD4165B30}"/>
  </bookViews>
  <sheets>
    <sheet name="Branin" sheetId="1" r:id="rId1"/>
    <sheet name="Hartmann6" sheetId="2" r:id="rId2"/>
    <sheet name="Kitayama" sheetId="3" r:id="rId3"/>
    <sheet name="CircularPltBuck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4" l="1"/>
  <c r="AD14" i="4"/>
  <c r="AA14" i="4"/>
  <c r="Y14" i="4"/>
  <c r="V14" i="4"/>
  <c r="T14" i="4"/>
  <c r="Q14" i="4"/>
  <c r="O14" i="4"/>
  <c r="L14" i="4"/>
  <c r="J14" i="4"/>
  <c r="G14" i="4"/>
  <c r="E14" i="4"/>
  <c r="AE13" i="4"/>
  <c r="Z13" i="4"/>
  <c r="U13" i="4"/>
  <c r="P13" i="4"/>
  <c r="K13" i="4"/>
  <c r="F13" i="4"/>
  <c r="AE12" i="4"/>
  <c r="Z12" i="4"/>
  <c r="U12" i="4"/>
  <c r="P12" i="4"/>
  <c r="K12" i="4"/>
  <c r="F12" i="4"/>
  <c r="AE11" i="4"/>
  <c r="Z11" i="4"/>
  <c r="U11" i="4"/>
  <c r="P11" i="4"/>
  <c r="K11" i="4"/>
  <c r="F11" i="4"/>
  <c r="AE10" i="4"/>
  <c r="Z10" i="4"/>
  <c r="U10" i="4"/>
  <c r="P10" i="4"/>
  <c r="K10" i="4"/>
  <c r="F10" i="4"/>
  <c r="AE9" i="4"/>
  <c r="Z9" i="4"/>
  <c r="U9" i="4"/>
  <c r="P9" i="4"/>
  <c r="K9" i="4"/>
  <c r="F9" i="4"/>
  <c r="AE8" i="4"/>
  <c r="Z8" i="4"/>
  <c r="U8" i="4"/>
  <c r="P8" i="4"/>
  <c r="K8" i="4"/>
  <c r="F8" i="4"/>
  <c r="AE7" i="4"/>
  <c r="Z7" i="4"/>
  <c r="U7" i="4"/>
  <c r="P7" i="4"/>
  <c r="K7" i="4"/>
  <c r="F7" i="4"/>
  <c r="AE6" i="4"/>
  <c r="Z6" i="4"/>
  <c r="U6" i="4"/>
  <c r="P6" i="4"/>
  <c r="K6" i="4"/>
  <c r="F6" i="4"/>
  <c r="AE5" i="4"/>
  <c r="AE14" i="4" s="1"/>
  <c r="Z5" i="4"/>
  <c r="Z14" i="4" s="1"/>
  <c r="U5" i="4"/>
  <c r="P5" i="4"/>
  <c r="K5" i="4"/>
  <c r="F5" i="4"/>
  <c r="F14" i="4" s="1"/>
  <c r="AE4" i="4"/>
  <c r="Z4" i="4"/>
  <c r="U4" i="4"/>
  <c r="U14" i="4" s="1"/>
  <c r="P4" i="4"/>
  <c r="K4" i="4"/>
  <c r="F4" i="4"/>
  <c r="V14" i="3"/>
  <c r="T14" i="3"/>
  <c r="Q14" i="3"/>
  <c r="O14" i="3"/>
  <c r="L14" i="3"/>
  <c r="K14" i="3"/>
  <c r="J14" i="3"/>
  <c r="G14" i="3"/>
  <c r="E14" i="3"/>
  <c r="U13" i="3"/>
  <c r="P13" i="3"/>
  <c r="K13" i="3"/>
  <c r="F13" i="3"/>
  <c r="U12" i="3"/>
  <c r="P12" i="3"/>
  <c r="K12" i="3"/>
  <c r="F12" i="3"/>
  <c r="U11" i="3"/>
  <c r="P11" i="3"/>
  <c r="K11" i="3"/>
  <c r="F11" i="3"/>
  <c r="U10" i="3"/>
  <c r="P10" i="3"/>
  <c r="K10" i="3"/>
  <c r="F10" i="3"/>
  <c r="U9" i="3"/>
  <c r="P9" i="3"/>
  <c r="K9" i="3"/>
  <c r="F9" i="3"/>
  <c r="U8" i="3"/>
  <c r="P8" i="3"/>
  <c r="K8" i="3"/>
  <c r="F8" i="3"/>
  <c r="U7" i="3"/>
  <c r="P7" i="3"/>
  <c r="K7" i="3"/>
  <c r="F7" i="3"/>
  <c r="U6" i="3"/>
  <c r="P6" i="3"/>
  <c r="K6" i="3"/>
  <c r="F6" i="3"/>
  <c r="U5" i="3"/>
  <c r="P5" i="3"/>
  <c r="K5" i="3"/>
  <c r="F5" i="3"/>
  <c r="U4" i="3"/>
  <c r="U14" i="3" s="1"/>
  <c r="P4" i="3"/>
  <c r="P14" i="3" s="1"/>
  <c r="K4" i="3"/>
  <c r="F4" i="3"/>
  <c r="F14" i="3" s="1"/>
  <c r="V14" i="2"/>
  <c r="T14" i="2"/>
  <c r="Q14" i="2"/>
  <c r="O14" i="2"/>
  <c r="L14" i="2"/>
  <c r="K14" i="2"/>
  <c r="J14" i="2"/>
  <c r="G14" i="2"/>
  <c r="E14" i="2"/>
  <c r="U13" i="2"/>
  <c r="P13" i="2"/>
  <c r="K13" i="2"/>
  <c r="F13" i="2"/>
  <c r="U12" i="2"/>
  <c r="P12" i="2"/>
  <c r="K12" i="2"/>
  <c r="F12" i="2"/>
  <c r="U11" i="2"/>
  <c r="P11" i="2"/>
  <c r="K11" i="2"/>
  <c r="F11" i="2"/>
  <c r="U10" i="2"/>
  <c r="P10" i="2"/>
  <c r="K10" i="2"/>
  <c r="F10" i="2"/>
  <c r="U9" i="2"/>
  <c r="P9" i="2"/>
  <c r="K9" i="2"/>
  <c r="F9" i="2"/>
  <c r="U8" i="2"/>
  <c r="P8" i="2"/>
  <c r="K8" i="2"/>
  <c r="F8" i="2"/>
  <c r="U7" i="2"/>
  <c r="P7" i="2"/>
  <c r="K7" i="2"/>
  <c r="F7" i="2"/>
  <c r="U6" i="2"/>
  <c r="P6" i="2"/>
  <c r="K6" i="2"/>
  <c r="F6" i="2"/>
  <c r="U5" i="2"/>
  <c r="P5" i="2"/>
  <c r="K5" i="2"/>
  <c r="F5" i="2"/>
  <c r="U4" i="2"/>
  <c r="U14" i="2" s="1"/>
  <c r="P4" i="2"/>
  <c r="P14" i="2" s="1"/>
  <c r="K4" i="2"/>
  <c r="F4" i="2"/>
  <c r="F14" i="2" s="1"/>
  <c r="B8" i="2"/>
  <c r="V14" i="1"/>
  <c r="T14" i="1"/>
  <c r="Q14" i="1"/>
  <c r="O14" i="1"/>
  <c r="L14" i="1"/>
  <c r="K14" i="1"/>
  <c r="J14" i="1"/>
  <c r="G14" i="1"/>
  <c r="E14" i="1"/>
  <c r="U13" i="1"/>
  <c r="P13" i="1"/>
  <c r="K13" i="1"/>
  <c r="F13" i="1"/>
  <c r="U12" i="1"/>
  <c r="P12" i="1"/>
  <c r="K12" i="1"/>
  <c r="F12" i="1"/>
  <c r="U11" i="1"/>
  <c r="P11" i="1"/>
  <c r="K11" i="1"/>
  <c r="F11" i="1"/>
  <c r="U10" i="1"/>
  <c r="P10" i="1"/>
  <c r="K10" i="1"/>
  <c r="F10" i="1"/>
  <c r="U9" i="1"/>
  <c r="P9" i="1"/>
  <c r="K9" i="1"/>
  <c r="F9" i="1"/>
  <c r="U8" i="1"/>
  <c r="P8" i="1"/>
  <c r="K8" i="1"/>
  <c r="F8" i="1"/>
  <c r="U7" i="1"/>
  <c r="P7" i="1"/>
  <c r="K7" i="1"/>
  <c r="F7" i="1"/>
  <c r="U6" i="1"/>
  <c r="P6" i="1"/>
  <c r="K6" i="1"/>
  <c r="F6" i="1"/>
  <c r="U5" i="1"/>
  <c r="P5" i="1"/>
  <c r="K5" i="1"/>
  <c r="F5" i="1"/>
  <c r="U4" i="1"/>
  <c r="U14" i="1" s="1"/>
  <c r="P4" i="1"/>
  <c r="P14" i="1" s="1"/>
  <c r="K4" i="1"/>
  <c r="F4" i="1"/>
  <c r="F14" i="1" s="1"/>
  <c r="P14" i="4" l="1"/>
  <c r="K14" i="4"/>
</calcChain>
</file>

<file path=xl/sharedStrings.xml><?xml version="1.0" encoding="utf-8"?>
<sst xmlns="http://schemas.openxmlformats.org/spreadsheetml/2006/main" count="181" uniqueCount="34">
  <si>
    <t>Function info</t>
  </si>
  <si>
    <t>Name</t>
  </si>
  <si>
    <t>Branin</t>
  </si>
  <si>
    <t>Dimensionality</t>
  </si>
  <si>
    <r>
      <t>y</t>
    </r>
    <r>
      <rPr>
        <sz val="8"/>
        <color theme="1"/>
        <rFont val="Calibri"/>
        <family val="2"/>
        <scheme val="minor"/>
      </rPr>
      <t>opt</t>
    </r>
  </si>
  <si>
    <t>Algorithm parameters</t>
  </si>
  <si>
    <t>Initial sample size</t>
  </si>
  <si>
    <t>Maximum sample</t>
  </si>
  <si>
    <t>Sampling method</t>
  </si>
  <si>
    <t>Hammersley</t>
  </si>
  <si>
    <t>Sigma type</t>
  </si>
  <si>
    <t>5-FCV</t>
  </si>
  <si>
    <t>Opt alg</t>
  </si>
  <si>
    <t>DE/Loc2Best</t>
  </si>
  <si>
    <t>Max gen</t>
  </si>
  <si>
    <t>Population size</t>
  </si>
  <si>
    <t>RBF-EI</t>
  </si>
  <si>
    <t>RBF-WEI</t>
  </si>
  <si>
    <t>Kriging-EI</t>
  </si>
  <si>
    <t>Kriging-WEI</t>
  </si>
  <si>
    <t>Num opt</t>
  </si>
  <si>
    <t>fobj</t>
  </si>
  <si>
    <t>NRMSE</t>
  </si>
  <si>
    <t>NumPointsMax</t>
  </si>
  <si>
    <t>Mean</t>
  </si>
  <si>
    <t>Hartmann 6</t>
  </si>
  <si>
    <t>LHS20</t>
  </si>
  <si>
    <t>Stall gen</t>
  </si>
  <si>
    <t>Kitayama</t>
  </si>
  <si>
    <t>CircularPltVib</t>
  </si>
  <si>
    <t>NumEval</t>
  </si>
  <si>
    <t>Average time spent</t>
  </si>
  <si>
    <t>PSO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</si>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</sst>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1" xfId="0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10" fontId="2" fillId="2" borderId="12" xfId="1" applyNumberFormat="1" applyFont="1" applyFill="1" applyBorder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" fontId="2" fillId="2" borderId="12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0CB5-5B81-4747-B539-44A6C0F0B208}">
  <dimension ref="A1:V14"/>
  <sheetViews>
    <sheetView tabSelected="1" topLeftCell="C1" workbookViewId="0">
      <selection activeCell="F15" sqref="F15"/>
    </sheetView>
  </sheetViews>
  <sheetFormatPr defaultRowHeight="14.4" x14ac:dyDescent="0.3"/>
  <cols>
    <col min="1" max="1" width="18.77734375" customWidth="1"/>
    <col min="2" max="2" width="15.44140625" customWidth="1"/>
    <col min="4" max="4" width="8.44140625" bestFit="1" customWidth="1"/>
    <col min="5" max="5" width="7.109375" bestFit="1" customWidth="1"/>
    <col min="6" max="6" width="8.44140625" bestFit="1" customWidth="1"/>
    <col min="7" max="7" width="14.5546875" bestFit="1" customWidth="1"/>
    <col min="9" max="9" width="8.44140625" bestFit="1" customWidth="1"/>
    <col min="10" max="10" width="7.109375" bestFit="1" customWidth="1"/>
    <col min="11" max="11" width="8.44140625" bestFit="1" customWidth="1"/>
    <col min="12" max="12" width="14.5546875" bestFit="1" customWidth="1"/>
    <col min="14" max="14" width="8.44140625" bestFit="1" customWidth="1"/>
    <col min="15" max="15" width="9.88671875" bestFit="1" customWidth="1"/>
    <col min="16" max="16" width="8.44140625" bestFit="1" customWidth="1"/>
    <col min="17" max="17" width="14.5546875" bestFit="1" customWidth="1"/>
    <col min="19" max="19" width="8.44140625" bestFit="1" customWidth="1"/>
    <col min="20" max="20" width="9.88671875" bestFit="1" customWidth="1"/>
    <col min="21" max="21" width="8.44140625" bestFit="1" customWidth="1"/>
    <col min="22" max="22" width="14.5546875" bestFit="1" customWidth="1"/>
  </cols>
  <sheetData>
    <row r="1" spans="1:22" ht="16.2" thickBot="1" x14ac:dyDescent="0.35">
      <c r="A1" s="1" t="s">
        <v>0</v>
      </c>
      <c r="B1" s="2"/>
    </row>
    <row r="2" spans="1:22" ht="15.6" x14ac:dyDescent="0.3">
      <c r="A2" s="3" t="s">
        <v>1</v>
      </c>
      <c r="B2" s="4" t="s">
        <v>2</v>
      </c>
      <c r="D2" s="7" t="s">
        <v>16</v>
      </c>
      <c r="E2" s="1"/>
      <c r="F2" s="1"/>
      <c r="G2" s="2"/>
      <c r="I2" s="7" t="s">
        <v>17</v>
      </c>
      <c r="J2" s="1"/>
      <c r="K2" s="1"/>
      <c r="L2" s="2"/>
      <c r="N2" s="7" t="s">
        <v>18</v>
      </c>
      <c r="O2" s="1"/>
      <c r="P2" s="1"/>
      <c r="Q2" s="2"/>
      <c r="S2" s="7" t="s">
        <v>19</v>
      </c>
      <c r="T2" s="1"/>
      <c r="U2" s="1"/>
      <c r="V2" s="2"/>
    </row>
    <row r="3" spans="1:22" ht="15.6" x14ac:dyDescent="0.3">
      <c r="A3" s="3" t="s">
        <v>3</v>
      </c>
      <c r="B3" s="4">
        <v>2</v>
      </c>
      <c r="D3" s="8" t="s">
        <v>20</v>
      </c>
      <c r="E3" s="9" t="s">
        <v>21</v>
      </c>
      <c r="F3" s="9" t="s">
        <v>22</v>
      </c>
      <c r="G3" s="10" t="s">
        <v>23</v>
      </c>
      <c r="I3" s="8" t="s">
        <v>20</v>
      </c>
      <c r="J3" s="9" t="s">
        <v>21</v>
      </c>
      <c r="K3" s="9" t="s">
        <v>22</v>
      </c>
      <c r="L3" s="10" t="s">
        <v>23</v>
      </c>
      <c r="N3" s="8" t="s">
        <v>20</v>
      </c>
      <c r="O3" s="9" t="s">
        <v>21</v>
      </c>
      <c r="P3" s="9" t="s">
        <v>22</v>
      </c>
      <c r="Q3" s="10" t="s">
        <v>23</v>
      </c>
      <c r="S3" s="8" t="s">
        <v>20</v>
      </c>
      <c r="T3" s="9" t="s">
        <v>21</v>
      </c>
      <c r="U3" s="9" t="s">
        <v>22</v>
      </c>
      <c r="V3" s="10" t="s">
        <v>23</v>
      </c>
    </row>
    <row r="4" spans="1:22" ht="16.2" thickBot="1" x14ac:dyDescent="0.35">
      <c r="A4" s="5" t="s">
        <v>4</v>
      </c>
      <c r="B4" s="6">
        <v>0.39788699999999999</v>
      </c>
      <c r="D4" s="11">
        <v>1</v>
      </c>
      <c r="E4" s="12">
        <v>0.39806799999999998</v>
      </c>
      <c r="F4" s="13">
        <f>ABS(1-E4/$B$4)</f>
        <v>4.5490302523076842E-4</v>
      </c>
      <c r="G4" s="4">
        <v>38</v>
      </c>
      <c r="I4" s="11">
        <v>1</v>
      </c>
      <c r="J4" s="12">
        <v>0.39896700000000002</v>
      </c>
      <c r="K4" s="13">
        <f>ABS(1-J4/$B$4)</f>
        <v>2.7143384930898851E-3</v>
      </c>
      <c r="L4" s="4">
        <v>37</v>
      </c>
      <c r="N4" s="11">
        <v>1</v>
      </c>
      <c r="O4" s="14">
        <v>0.39789200000000002</v>
      </c>
      <c r="P4" s="13">
        <f>ABS(1-O4/$B$4)</f>
        <v>1.2566381912604285E-5</v>
      </c>
      <c r="Q4" s="4">
        <v>36</v>
      </c>
      <c r="S4" s="11">
        <v>1</v>
      </c>
      <c r="T4" s="14">
        <v>0.398088</v>
      </c>
      <c r="U4" s="13">
        <f>ABS(1-T4/$B$4)</f>
        <v>5.0516855288051943E-4</v>
      </c>
      <c r="V4" s="4">
        <v>37</v>
      </c>
    </row>
    <row r="5" spans="1:22" ht="15.6" x14ac:dyDescent="0.3">
      <c r="D5" s="11">
        <v>2</v>
      </c>
      <c r="E5" s="12">
        <v>0.39957999999999999</v>
      </c>
      <c r="F5" s="13">
        <f t="shared" ref="F5:F13" si="0">ABS(1-E5/$B$4)</f>
        <v>4.2549769155564299E-3</v>
      </c>
      <c r="G5" s="4">
        <v>39</v>
      </c>
      <c r="I5" s="11">
        <v>2</v>
      </c>
      <c r="J5" s="12">
        <v>0.40577099999999999</v>
      </c>
      <c r="K5" s="13">
        <f t="shared" ref="K5:K13" si="1">ABS(1-J5/$B$4)</f>
        <v>1.9814670999555251E-2</v>
      </c>
      <c r="L5" s="4">
        <v>30</v>
      </c>
      <c r="N5" s="11">
        <v>2</v>
      </c>
      <c r="O5" s="14">
        <v>0.39793200000000001</v>
      </c>
      <c r="P5" s="13">
        <f t="shared" ref="P5:P13" si="2">ABS(1-O5/$B$4)</f>
        <v>1.130974372121063E-4</v>
      </c>
      <c r="Q5" s="4">
        <v>40</v>
      </c>
      <c r="S5" s="11">
        <v>2</v>
      </c>
      <c r="T5" s="14">
        <v>0.39794800000000002</v>
      </c>
      <c r="U5" s="13">
        <f t="shared" ref="U5:U13" si="3">ABS(1-T5/$B$4)</f>
        <v>1.5330985933204033E-4</v>
      </c>
      <c r="V5" s="4">
        <v>40</v>
      </c>
    </row>
    <row r="6" spans="1:22" ht="16.2" thickBot="1" x14ac:dyDescent="0.35">
      <c r="D6" s="11">
        <v>3</v>
      </c>
      <c r="E6" s="12">
        <v>0.40375100000000003</v>
      </c>
      <c r="F6" s="13">
        <f t="shared" si="0"/>
        <v>1.4737852706924404E-2</v>
      </c>
      <c r="G6" s="4">
        <v>29</v>
      </c>
      <c r="I6" s="11">
        <v>3</v>
      </c>
      <c r="J6" s="12">
        <v>0.39903699999999998</v>
      </c>
      <c r="K6" s="13">
        <f t="shared" si="1"/>
        <v>2.8902678398641246E-3</v>
      </c>
      <c r="L6" s="4">
        <v>32</v>
      </c>
      <c r="N6" s="11">
        <v>3</v>
      </c>
      <c r="O6" s="14">
        <v>0.39791599999999999</v>
      </c>
      <c r="P6" s="13">
        <f t="shared" si="2"/>
        <v>7.2885015092172267E-5</v>
      </c>
      <c r="Q6" s="4">
        <v>36</v>
      </c>
      <c r="S6" s="11">
        <v>3</v>
      </c>
      <c r="T6" s="14">
        <v>0.39802799999999999</v>
      </c>
      <c r="U6" s="13">
        <f t="shared" si="3"/>
        <v>3.5437196993126641E-4</v>
      </c>
      <c r="V6" s="4">
        <v>40</v>
      </c>
    </row>
    <row r="7" spans="1:22" ht="15.6" x14ac:dyDescent="0.3">
      <c r="A7" s="1" t="s">
        <v>5</v>
      </c>
      <c r="B7" s="2"/>
      <c r="D7" s="11">
        <v>4</v>
      </c>
      <c r="E7" s="12">
        <v>0.398088</v>
      </c>
      <c r="F7" s="13">
        <f t="shared" si="0"/>
        <v>5.0516855288051943E-4</v>
      </c>
      <c r="G7" s="4">
        <v>40</v>
      </c>
      <c r="I7" s="11">
        <v>4</v>
      </c>
      <c r="J7" s="12">
        <v>0.39813100000000001</v>
      </c>
      <c r="K7" s="13">
        <f t="shared" si="1"/>
        <v>6.1323943732771724E-4</v>
      </c>
      <c r="L7" s="4">
        <v>35</v>
      </c>
      <c r="N7" s="11">
        <v>4</v>
      </c>
      <c r="O7" s="14">
        <v>0.39789200000000002</v>
      </c>
      <c r="P7" s="13">
        <f t="shared" si="2"/>
        <v>1.2566381912604285E-5</v>
      </c>
      <c r="Q7" s="4">
        <v>36</v>
      </c>
      <c r="S7" s="11">
        <v>4</v>
      </c>
      <c r="T7" s="14">
        <v>0.39802700000000002</v>
      </c>
      <c r="U7" s="13">
        <f t="shared" si="3"/>
        <v>3.5185869354870114E-4</v>
      </c>
      <c r="V7" s="4">
        <v>40</v>
      </c>
    </row>
    <row r="8" spans="1:22" ht="15.6" x14ac:dyDescent="0.3">
      <c r="A8" s="3" t="s">
        <v>6</v>
      </c>
      <c r="B8" s="4">
        <v>9</v>
      </c>
      <c r="D8" s="11">
        <v>5</v>
      </c>
      <c r="E8" s="12">
        <v>0.39809099999999997</v>
      </c>
      <c r="F8" s="13">
        <f t="shared" si="0"/>
        <v>5.1270838202799318E-4</v>
      </c>
      <c r="G8" s="4">
        <v>40</v>
      </c>
      <c r="I8" s="11">
        <v>5</v>
      </c>
      <c r="J8" s="12">
        <v>0.39852900000000002</v>
      </c>
      <c r="K8" s="13">
        <f t="shared" si="1"/>
        <v>1.6135234375589391E-3</v>
      </c>
      <c r="L8" s="4">
        <v>35</v>
      </c>
      <c r="N8" s="11">
        <v>5</v>
      </c>
      <c r="O8" s="14">
        <v>0.39789099999999999</v>
      </c>
      <c r="P8" s="13">
        <f t="shared" si="2"/>
        <v>1.0053105530039019E-5</v>
      </c>
      <c r="Q8" s="4">
        <v>35</v>
      </c>
      <c r="S8" s="11">
        <v>5</v>
      </c>
      <c r="T8" s="14">
        <v>0.39793600000000001</v>
      </c>
      <c r="U8" s="13">
        <f t="shared" si="3"/>
        <v>1.2315054274214532E-4</v>
      </c>
      <c r="V8" s="4">
        <v>40</v>
      </c>
    </row>
    <row r="9" spans="1:22" ht="15.6" x14ac:dyDescent="0.3">
      <c r="A9" s="3" t="s">
        <v>7</v>
      </c>
      <c r="B9" s="4">
        <v>40</v>
      </c>
      <c r="D9" s="11">
        <v>6</v>
      </c>
      <c r="E9" s="12">
        <v>0.398229</v>
      </c>
      <c r="F9" s="13">
        <f t="shared" si="0"/>
        <v>8.5954052281178583E-4</v>
      </c>
      <c r="G9" s="4">
        <v>36</v>
      </c>
      <c r="I9" s="11">
        <v>6</v>
      </c>
      <c r="J9" s="12">
        <v>0.40191700000000002</v>
      </c>
      <c r="K9" s="13">
        <f t="shared" si="1"/>
        <v>1.0128503821436929E-2</v>
      </c>
      <c r="L9" s="4">
        <v>33</v>
      </c>
      <c r="N9" s="11">
        <v>6</v>
      </c>
      <c r="O9" s="14">
        <v>0.39794299999999999</v>
      </c>
      <c r="P9" s="13">
        <f t="shared" si="2"/>
        <v>1.4074347741943605E-4</v>
      </c>
      <c r="Q9" s="4">
        <v>39</v>
      </c>
      <c r="S9" s="11">
        <v>6</v>
      </c>
      <c r="T9" s="14">
        <v>0.397926</v>
      </c>
      <c r="U9" s="13">
        <f t="shared" si="3"/>
        <v>9.8017778917158793E-5</v>
      </c>
      <c r="V9" s="4">
        <v>40</v>
      </c>
    </row>
    <row r="10" spans="1:22" ht="15.6" x14ac:dyDescent="0.3">
      <c r="A10" s="3" t="s">
        <v>8</v>
      </c>
      <c r="B10" s="4" t="s">
        <v>9</v>
      </c>
      <c r="D10" s="11">
        <v>7</v>
      </c>
      <c r="E10" s="12">
        <v>0.39801900000000001</v>
      </c>
      <c r="F10" s="13">
        <f t="shared" si="0"/>
        <v>3.3175248248884515E-4</v>
      </c>
      <c r="G10" s="4">
        <v>36</v>
      </c>
      <c r="I10" s="11">
        <v>7</v>
      </c>
      <c r="J10" s="12">
        <v>0.40280300000000002</v>
      </c>
      <c r="K10" s="13">
        <f t="shared" si="1"/>
        <v>1.2355266696323364E-2</v>
      </c>
      <c r="L10" s="4">
        <v>30</v>
      </c>
      <c r="N10" s="11">
        <v>7</v>
      </c>
      <c r="O10" s="14">
        <v>0.39796399999999998</v>
      </c>
      <c r="P10" s="13">
        <f t="shared" si="2"/>
        <v>1.9352228145175232E-4</v>
      </c>
      <c r="Q10" s="4">
        <v>33</v>
      </c>
      <c r="S10" s="11">
        <v>7</v>
      </c>
      <c r="T10" s="14">
        <v>0.39799400000000001</v>
      </c>
      <c r="U10" s="13">
        <f t="shared" si="3"/>
        <v>2.6892057292648985E-4</v>
      </c>
      <c r="V10" s="4">
        <v>40</v>
      </c>
    </row>
    <row r="11" spans="1:22" ht="15.6" x14ac:dyDescent="0.3">
      <c r="A11" s="3" t="s">
        <v>10</v>
      </c>
      <c r="B11" s="4" t="s">
        <v>11</v>
      </c>
      <c r="D11" s="11">
        <v>8</v>
      </c>
      <c r="E11" s="12">
        <v>0.39935799999999999</v>
      </c>
      <c r="F11" s="13">
        <f t="shared" si="0"/>
        <v>3.6970295586435942E-3</v>
      </c>
      <c r="G11" s="4">
        <v>37</v>
      </c>
      <c r="I11" s="11">
        <v>8</v>
      </c>
      <c r="J11" s="12">
        <v>0.40156700000000001</v>
      </c>
      <c r="K11" s="13">
        <f t="shared" si="1"/>
        <v>9.2488570875650655E-3</v>
      </c>
      <c r="L11" s="4">
        <v>34</v>
      </c>
      <c r="N11" s="11">
        <v>8</v>
      </c>
      <c r="O11" s="14">
        <v>0.39792300000000003</v>
      </c>
      <c r="P11" s="13">
        <f t="shared" si="2"/>
        <v>9.047794976968504E-5</v>
      </c>
      <c r="Q11" s="4">
        <v>35</v>
      </c>
      <c r="S11" s="11">
        <v>8</v>
      </c>
      <c r="T11" s="14">
        <v>0.39795199999999997</v>
      </c>
      <c r="U11" s="13">
        <f t="shared" si="3"/>
        <v>1.6336296486185731E-4</v>
      </c>
      <c r="V11" s="4">
        <v>40</v>
      </c>
    </row>
    <row r="12" spans="1:22" ht="15.6" x14ac:dyDescent="0.3">
      <c r="A12" s="3" t="s">
        <v>12</v>
      </c>
      <c r="B12" s="4" t="s">
        <v>13</v>
      </c>
      <c r="D12" s="11">
        <v>9</v>
      </c>
      <c r="E12" s="12">
        <v>0.397926</v>
      </c>
      <c r="F12" s="13">
        <f t="shared" si="0"/>
        <v>9.8017778917158793E-5</v>
      </c>
      <c r="G12" s="4">
        <v>40</v>
      </c>
      <c r="I12" s="11">
        <v>9</v>
      </c>
      <c r="J12" s="12">
        <v>0.40165200000000001</v>
      </c>
      <c r="K12" s="13">
        <f t="shared" si="1"/>
        <v>9.4624855800768959E-3</v>
      </c>
      <c r="L12" s="4">
        <v>34</v>
      </c>
      <c r="N12" s="11">
        <v>9</v>
      </c>
      <c r="O12" s="14">
        <v>0.39789799999999997</v>
      </c>
      <c r="P12" s="13">
        <f t="shared" si="2"/>
        <v>2.7646040207329747E-5</v>
      </c>
      <c r="Q12" s="4">
        <v>40</v>
      </c>
      <c r="S12" s="11">
        <v>9</v>
      </c>
      <c r="T12" s="14">
        <v>0.39796900000000002</v>
      </c>
      <c r="U12" s="13">
        <f t="shared" si="3"/>
        <v>2.0608866336435661E-4</v>
      </c>
      <c r="V12" s="4">
        <v>40</v>
      </c>
    </row>
    <row r="13" spans="1:22" ht="16.2" thickBot="1" x14ac:dyDescent="0.35">
      <c r="A13" s="3" t="s">
        <v>14</v>
      </c>
      <c r="B13" s="4">
        <v>500</v>
      </c>
      <c r="D13" s="11">
        <v>10</v>
      </c>
      <c r="E13" s="12">
        <v>0.40756500000000001</v>
      </c>
      <c r="F13" s="13">
        <f t="shared" si="0"/>
        <v>2.4323488829743223E-2</v>
      </c>
      <c r="G13" s="4">
        <v>33</v>
      </c>
      <c r="I13" s="11">
        <v>10</v>
      </c>
      <c r="J13" s="12">
        <v>0.39882000000000001</v>
      </c>
      <c r="K13" s="13">
        <f t="shared" si="1"/>
        <v>2.3448868648636711E-3</v>
      </c>
      <c r="L13" s="4">
        <v>32</v>
      </c>
      <c r="N13" s="11">
        <v>10</v>
      </c>
      <c r="O13" s="14">
        <v>0.39794499999999999</v>
      </c>
      <c r="P13" s="13">
        <f t="shared" si="2"/>
        <v>1.4577003018456658E-4</v>
      </c>
      <c r="Q13" s="4">
        <v>39</v>
      </c>
      <c r="S13" s="11">
        <v>10</v>
      </c>
      <c r="T13" s="14">
        <v>0.39807399999999998</v>
      </c>
      <c r="U13" s="13">
        <f t="shared" si="3"/>
        <v>4.6998268352571593E-4</v>
      </c>
      <c r="V13" s="4">
        <v>40</v>
      </c>
    </row>
    <row r="14" spans="1:22" ht="16.2" thickBot="1" x14ac:dyDescent="0.35">
      <c r="A14" s="5" t="s">
        <v>15</v>
      </c>
      <c r="B14" s="6">
        <v>100</v>
      </c>
      <c r="D14" s="15" t="s">
        <v>24</v>
      </c>
      <c r="E14" s="16">
        <f>AVERAGE(E4:E13)</f>
        <v>0.39986749999999999</v>
      </c>
      <c r="F14" s="17">
        <f>AVERAGE(F4:F13)</f>
        <v>4.9775438755224723E-3</v>
      </c>
      <c r="G14" s="18">
        <f>AVERAGE(G4:G13)</f>
        <v>36.799999999999997</v>
      </c>
      <c r="I14" s="15" t="s">
        <v>24</v>
      </c>
      <c r="J14" s="16">
        <f>AVERAGE(J4:J13)</f>
        <v>0.4007194</v>
      </c>
      <c r="K14" s="17">
        <f>AVERAGE(K4:K13)</f>
        <v>7.1186040257661841E-3</v>
      </c>
      <c r="L14" s="18">
        <f>AVERAGE(L4:L13)</f>
        <v>33.200000000000003</v>
      </c>
      <c r="N14" s="15" t="s">
        <v>24</v>
      </c>
      <c r="O14" s="16">
        <f>AVERAGE(O4:O13)</f>
        <v>0.39791960000000004</v>
      </c>
      <c r="P14" s="17">
        <f>AVERAGE(P4:P13)</f>
        <v>8.1932810069229592E-5</v>
      </c>
      <c r="Q14" s="18">
        <f>AVERAGE(Q4:Q13)</f>
        <v>36.9</v>
      </c>
      <c r="S14" s="15" t="s">
        <v>24</v>
      </c>
      <c r="T14" s="16">
        <f>AVERAGE(T4:T13)</f>
        <v>0.39799419999999996</v>
      </c>
      <c r="U14" s="17">
        <f>AVERAGE(U4:U13)</f>
        <v>2.6942322820302513E-4</v>
      </c>
      <c r="V14" s="18">
        <f>AVERAGE(V4:V13)</f>
        <v>39.700000000000003</v>
      </c>
    </row>
  </sheetData>
  <mergeCells count="6">
    <mergeCell ref="A1:B1"/>
    <mergeCell ref="A7:B7"/>
    <mergeCell ref="D2:G2"/>
    <mergeCell ref="I2:L2"/>
    <mergeCell ref="N2:Q2"/>
    <mergeCell ref="S2:V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F49D-1505-4ADE-8E2A-2F0212FB35F6}">
  <dimension ref="A1:V15"/>
  <sheetViews>
    <sheetView topLeftCell="B1" workbookViewId="0">
      <selection activeCell="Q10" sqref="Q10"/>
    </sheetView>
  </sheetViews>
  <sheetFormatPr defaultRowHeight="14.4" x14ac:dyDescent="0.3"/>
  <cols>
    <col min="1" max="1" width="17.21875" bestFit="1" customWidth="1"/>
    <col min="2" max="2" width="15.33203125" customWidth="1"/>
    <col min="4" max="4" width="8.44140625" bestFit="1" customWidth="1"/>
    <col min="5" max="5" width="7.88671875" bestFit="1" customWidth="1"/>
    <col min="6" max="6" width="8.44140625" bestFit="1" customWidth="1"/>
    <col min="7" max="7" width="14.5546875" bestFit="1" customWidth="1"/>
    <col min="9" max="9" width="8.44140625" bestFit="1" customWidth="1"/>
    <col min="10" max="10" width="7.88671875" bestFit="1" customWidth="1"/>
    <col min="11" max="11" width="8.44140625" bestFit="1" customWidth="1"/>
    <col min="12" max="12" width="14.5546875" bestFit="1" customWidth="1"/>
    <col min="14" max="14" width="8.44140625" bestFit="1" customWidth="1"/>
    <col min="15" max="15" width="7.88671875" bestFit="1" customWidth="1"/>
    <col min="16" max="16" width="8.44140625" bestFit="1" customWidth="1"/>
    <col min="17" max="17" width="14.5546875" bestFit="1" customWidth="1"/>
    <col min="19" max="19" width="8.44140625" bestFit="1" customWidth="1"/>
    <col min="20" max="20" width="7.88671875" bestFit="1" customWidth="1"/>
    <col min="21" max="21" width="8.44140625" bestFit="1" customWidth="1"/>
    <col min="22" max="22" width="14.5546875" bestFit="1" customWidth="1"/>
  </cols>
  <sheetData>
    <row r="1" spans="1:22" ht="16.2" thickBot="1" x14ac:dyDescent="0.35">
      <c r="A1" s="1" t="s">
        <v>0</v>
      </c>
      <c r="B1" s="2"/>
    </row>
    <row r="2" spans="1:22" ht="15.6" x14ac:dyDescent="0.3">
      <c r="A2" s="3" t="s">
        <v>1</v>
      </c>
      <c r="B2" s="4" t="s">
        <v>25</v>
      </c>
      <c r="D2" s="7" t="s">
        <v>16</v>
      </c>
      <c r="E2" s="1"/>
      <c r="F2" s="1"/>
      <c r="G2" s="2"/>
      <c r="I2" s="7" t="s">
        <v>17</v>
      </c>
      <c r="J2" s="1"/>
      <c r="K2" s="1"/>
      <c r="L2" s="2"/>
      <c r="N2" s="7" t="s">
        <v>18</v>
      </c>
      <c r="O2" s="1"/>
      <c r="P2" s="1"/>
      <c r="Q2" s="2"/>
      <c r="S2" s="7" t="s">
        <v>19</v>
      </c>
      <c r="T2" s="1"/>
      <c r="U2" s="1"/>
      <c r="V2" s="2"/>
    </row>
    <row r="3" spans="1:22" ht="15.6" x14ac:dyDescent="0.3">
      <c r="A3" s="3" t="s">
        <v>3</v>
      </c>
      <c r="B3" s="4">
        <v>6</v>
      </c>
      <c r="D3" s="8" t="s">
        <v>20</v>
      </c>
      <c r="E3" s="9" t="s">
        <v>21</v>
      </c>
      <c r="F3" s="9" t="s">
        <v>22</v>
      </c>
      <c r="G3" s="10" t="s">
        <v>23</v>
      </c>
      <c r="I3" s="8" t="s">
        <v>20</v>
      </c>
      <c r="J3" s="9" t="s">
        <v>21</v>
      </c>
      <c r="K3" s="9" t="s">
        <v>22</v>
      </c>
      <c r="L3" s="10" t="s">
        <v>23</v>
      </c>
      <c r="N3" s="8" t="s">
        <v>20</v>
      </c>
      <c r="O3" s="9" t="s">
        <v>21</v>
      </c>
      <c r="P3" s="9" t="s">
        <v>22</v>
      </c>
      <c r="Q3" s="10" t="s">
        <v>23</v>
      </c>
      <c r="S3" s="8" t="s">
        <v>20</v>
      </c>
      <c r="T3" s="9" t="s">
        <v>21</v>
      </c>
      <c r="U3" s="9" t="s">
        <v>22</v>
      </c>
      <c r="V3" s="10" t="s">
        <v>23</v>
      </c>
    </row>
    <row r="4" spans="1:22" ht="16.2" thickBot="1" x14ac:dyDescent="0.35">
      <c r="A4" s="5" t="s">
        <v>4</v>
      </c>
      <c r="B4" s="6">
        <v>-3.3223699999999998</v>
      </c>
      <c r="D4" s="11">
        <v>1</v>
      </c>
      <c r="E4" s="12">
        <v>-3.3075299999999999</v>
      </c>
      <c r="F4" s="13">
        <f>ABS(1-E4/$B$4)</f>
        <v>4.4666909465230775E-3</v>
      </c>
      <c r="G4" s="4">
        <v>66</v>
      </c>
      <c r="I4" s="11">
        <v>1</v>
      </c>
      <c r="J4" s="12">
        <v>-3.3064300000000002</v>
      </c>
      <c r="K4" s="13">
        <f>ABS(1-J4/$B$4)</f>
        <v>4.7977798980847197E-3</v>
      </c>
      <c r="L4" s="4">
        <v>73</v>
      </c>
      <c r="N4" s="11">
        <v>1</v>
      </c>
      <c r="O4" s="12">
        <v>-3.2027600000000001</v>
      </c>
      <c r="P4" s="13">
        <f>ABS(1-O4/$B$4)</f>
        <v>3.6001408632993837E-2</v>
      </c>
      <c r="Q4" s="4">
        <v>85</v>
      </c>
      <c r="S4" s="11">
        <v>1</v>
      </c>
      <c r="T4" s="12">
        <v>-3.3223400000000001</v>
      </c>
      <c r="U4" s="13">
        <f>ABS(1-T4/$B$4)</f>
        <v>9.0296986788862554E-6</v>
      </c>
      <c r="V4" s="4">
        <v>76</v>
      </c>
    </row>
    <row r="5" spans="1:22" ht="15.6" x14ac:dyDescent="0.3">
      <c r="D5" s="11">
        <v>2</v>
      </c>
      <c r="E5" s="12">
        <v>-3.3206899999999999</v>
      </c>
      <c r="F5" s="13">
        <f t="shared" ref="F5:F13" si="0">ABS(1-E5/$B$4)</f>
        <v>5.0566312602140506E-4</v>
      </c>
      <c r="G5" s="4">
        <v>83</v>
      </c>
      <c r="I5" s="11">
        <v>2</v>
      </c>
      <c r="J5" s="12">
        <v>-3.29894</v>
      </c>
      <c r="K5" s="13">
        <f t="shared" ref="K5:K13" si="1">ABS(1-J5/$B$4)</f>
        <v>7.0521946682639003E-3</v>
      </c>
      <c r="L5" s="4">
        <v>67</v>
      </c>
      <c r="N5" s="11">
        <v>2</v>
      </c>
      <c r="O5" s="12">
        <v>-3.2031299999999998</v>
      </c>
      <c r="P5" s="13">
        <f t="shared" ref="P5:P13" si="2">ABS(1-O5/$B$4)</f>
        <v>3.5890042349286833E-2</v>
      </c>
      <c r="Q5" s="4">
        <v>83</v>
      </c>
      <c r="S5" s="11">
        <v>2</v>
      </c>
      <c r="T5" s="12">
        <v>-3.32219</v>
      </c>
      <c r="U5" s="13">
        <f t="shared" ref="U5:U13" si="3">ABS(1-T5/$B$4)</f>
        <v>5.41781920736506E-5</v>
      </c>
      <c r="V5" s="4">
        <v>82</v>
      </c>
    </row>
    <row r="6" spans="1:22" ht="16.2" thickBot="1" x14ac:dyDescent="0.35">
      <c r="D6" s="11">
        <v>3</v>
      </c>
      <c r="E6" s="12">
        <v>-3.3172799999999998</v>
      </c>
      <c r="F6" s="13">
        <f t="shared" si="0"/>
        <v>1.532038875862729E-3</v>
      </c>
      <c r="G6" s="4">
        <v>79</v>
      </c>
      <c r="I6" s="11">
        <v>3</v>
      </c>
      <c r="J6" s="12">
        <v>-3.3088099999999998</v>
      </c>
      <c r="K6" s="13">
        <f t="shared" si="1"/>
        <v>4.0814238028876737E-3</v>
      </c>
      <c r="L6" s="4">
        <v>73</v>
      </c>
      <c r="N6" s="11">
        <v>3</v>
      </c>
      <c r="O6" s="12">
        <v>-3.3219099999999999</v>
      </c>
      <c r="P6" s="13">
        <f t="shared" si="2"/>
        <v>1.384553797439958E-4</v>
      </c>
      <c r="Q6" s="4">
        <v>73</v>
      </c>
      <c r="S6" s="11">
        <v>3</v>
      </c>
      <c r="T6" s="12">
        <v>-3.3223500000000001</v>
      </c>
      <c r="U6" s="13">
        <f t="shared" si="3"/>
        <v>6.0197991191834888E-6</v>
      </c>
      <c r="V6" s="4">
        <v>78</v>
      </c>
    </row>
    <row r="7" spans="1:22" ht="15.6" x14ac:dyDescent="0.3">
      <c r="A7" s="1" t="s">
        <v>5</v>
      </c>
      <c r="B7" s="2"/>
      <c r="D7" s="11">
        <v>4</v>
      </c>
      <c r="E7" s="12">
        <v>-3.3169900000000001</v>
      </c>
      <c r="F7" s="13">
        <f t="shared" si="0"/>
        <v>1.6193259630925549E-3</v>
      </c>
      <c r="G7" s="4">
        <v>64</v>
      </c>
      <c r="I7" s="11">
        <v>4</v>
      </c>
      <c r="J7" s="12">
        <v>-2.9560200000000001</v>
      </c>
      <c r="K7" s="13">
        <f t="shared" si="1"/>
        <v>0.1102676703678398</v>
      </c>
      <c r="L7" s="4">
        <v>67</v>
      </c>
      <c r="N7" s="11">
        <v>4</v>
      </c>
      <c r="O7" s="12">
        <v>-3.3223400000000001</v>
      </c>
      <c r="P7" s="13">
        <f t="shared" si="2"/>
        <v>9.0296986788862554E-6</v>
      </c>
      <c r="Q7" s="4">
        <v>77</v>
      </c>
      <c r="S7" s="11">
        <v>4</v>
      </c>
      <c r="T7" s="12">
        <v>-3.3221500000000002</v>
      </c>
      <c r="U7" s="13">
        <f t="shared" si="3"/>
        <v>6.6217790312239622E-5</v>
      </c>
      <c r="V7" s="4">
        <v>83</v>
      </c>
    </row>
    <row r="8" spans="1:22" ht="15.6" x14ac:dyDescent="0.3">
      <c r="A8" s="3" t="s">
        <v>6</v>
      </c>
      <c r="B8" s="4">
        <f>(B3+1)*(B3+2)*1.5/2</f>
        <v>42</v>
      </c>
      <c r="D8" s="11">
        <v>5</v>
      </c>
      <c r="E8" s="12">
        <v>-3.31759</v>
      </c>
      <c r="F8" s="13">
        <f t="shared" si="0"/>
        <v>1.4387319895134976E-3</v>
      </c>
      <c r="G8" s="4">
        <v>70</v>
      </c>
      <c r="I8" s="11">
        <v>5</v>
      </c>
      <c r="J8" s="12">
        <v>-3.3213200000000001</v>
      </c>
      <c r="K8" s="13">
        <f t="shared" si="1"/>
        <v>3.1603945376335041E-4</v>
      </c>
      <c r="L8" s="4">
        <v>73</v>
      </c>
      <c r="N8" s="11">
        <v>5</v>
      </c>
      <c r="O8" s="12">
        <v>-3.3221500000000002</v>
      </c>
      <c r="P8" s="13">
        <f t="shared" si="2"/>
        <v>6.6217790312239622E-5</v>
      </c>
      <c r="Q8" s="4">
        <v>75</v>
      </c>
      <c r="S8" s="11">
        <v>5</v>
      </c>
      <c r="T8" s="12">
        <v>-3.3222499999999999</v>
      </c>
      <c r="U8" s="13">
        <f t="shared" si="3"/>
        <v>3.6118794715767066E-5</v>
      </c>
      <c r="V8" s="4">
        <v>79</v>
      </c>
    </row>
    <row r="9" spans="1:22" ht="15.6" x14ac:dyDescent="0.3">
      <c r="A9" s="3" t="s">
        <v>7</v>
      </c>
      <c r="B9" s="4">
        <v>150</v>
      </c>
      <c r="D9" s="11">
        <v>6</v>
      </c>
      <c r="E9" s="12">
        <v>-3.3157700000000001</v>
      </c>
      <c r="F9" s="13">
        <f t="shared" si="0"/>
        <v>1.9865337093700752E-3</v>
      </c>
      <c r="G9" s="4">
        <v>69</v>
      </c>
      <c r="I9" s="11">
        <v>6</v>
      </c>
      <c r="J9" s="12">
        <v>-3.3174199999999998</v>
      </c>
      <c r="K9" s="13">
        <f t="shared" si="1"/>
        <v>1.4899002820275564E-3</v>
      </c>
      <c r="L9" s="4">
        <v>76</v>
      </c>
      <c r="N9" s="11">
        <v>6</v>
      </c>
      <c r="O9" s="12">
        <v>-3.2027100000000002</v>
      </c>
      <c r="P9" s="13">
        <f t="shared" si="2"/>
        <v>3.6016458130792128E-2</v>
      </c>
      <c r="Q9" s="4">
        <v>73</v>
      </c>
      <c r="S9" s="11">
        <v>6</v>
      </c>
      <c r="T9" s="12">
        <v>-3.3222299999999998</v>
      </c>
      <c r="U9" s="13">
        <f t="shared" si="3"/>
        <v>4.21385938351726E-5</v>
      </c>
      <c r="V9" s="4">
        <v>85</v>
      </c>
    </row>
    <row r="10" spans="1:22" ht="15.6" x14ac:dyDescent="0.3">
      <c r="A10" s="3" t="s">
        <v>8</v>
      </c>
      <c r="B10" s="4" t="s">
        <v>26</v>
      </c>
      <c r="D10" s="11">
        <v>7</v>
      </c>
      <c r="E10" s="12">
        <v>-3.1404899999999998</v>
      </c>
      <c r="F10" s="13">
        <f t="shared" si="0"/>
        <v>5.4744053190944997E-2</v>
      </c>
      <c r="G10" s="4">
        <v>72</v>
      </c>
      <c r="I10" s="11">
        <v>7</v>
      </c>
      <c r="J10" s="12">
        <v>-3.3079499999999999</v>
      </c>
      <c r="K10" s="13">
        <f t="shared" si="1"/>
        <v>4.3402751650176707E-3</v>
      </c>
      <c r="L10" s="4">
        <v>64</v>
      </c>
      <c r="N10" s="11">
        <v>7</v>
      </c>
      <c r="O10" s="12">
        <v>-3.3223600000000002</v>
      </c>
      <c r="P10" s="13">
        <f t="shared" si="2"/>
        <v>3.0098995595917444E-6</v>
      </c>
      <c r="Q10" s="4">
        <v>88</v>
      </c>
      <c r="S10" s="11">
        <v>7</v>
      </c>
      <c r="T10" s="12">
        <v>-3.3094700000000001</v>
      </c>
      <c r="U10" s="13">
        <f t="shared" si="3"/>
        <v>3.8827704319506218E-3</v>
      </c>
      <c r="V10" s="4">
        <v>67</v>
      </c>
    </row>
    <row r="11" spans="1:22" ht="15.6" x14ac:dyDescent="0.3">
      <c r="A11" s="3" t="s">
        <v>10</v>
      </c>
      <c r="B11" s="4" t="s">
        <v>11</v>
      </c>
      <c r="D11" s="11">
        <v>8</v>
      </c>
      <c r="E11" s="12">
        <v>-3.3157299999999998</v>
      </c>
      <c r="F11" s="13">
        <f t="shared" si="0"/>
        <v>1.9985733076086643E-3</v>
      </c>
      <c r="G11" s="4">
        <v>85</v>
      </c>
      <c r="I11" s="11">
        <v>8</v>
      </c>
      <c r="J11" s="12">
        <v>-3.1427999999999998</v>
      </c>
      <c r="K11" s="13">
        <f t="shared" si="1"/>
        <v>5.4048766392665537E-2</v>
      </c>
      <c r="L11" s="4">
        <v>82</v>
      </c>
      <c r="N11" s="11">
        <v>8</v>
      </c>
      <c r="O11" s="12">
        <v>-3.3216999999999999</v>
      </c>
      <c r="P11" s="13">
        <f t="shared" si="2"/>
        <v>2.0166327049664368E-4</v>
      </c>
      <c r="Q11" s="4">
        <v>73</v>
      </c>
      <c r="S11" s="11">
        <v>8</v>
      </c>
      <c r="T11" s="12">
        <v>-3.3223199999999999</v>
      </c>
      <c r="U11" s="13">
        <f t="shared" si="3"/>
        <v>1.5049497798180766E-5</v>
      </c>
      <c r="V11" s="4">
        <v>75</v>
      </c>
    </row>
    <row r="12" spans="1:22" ht="15.6" x14ac:dyDescent="0.3">
      <c r="A12" s="3" t="s">
        <v>12</v>
      </c>
      <c r="B12" s="4" t="s">
        <v>13</v>
      </c>
      <c r="D12" s="11">
        <v>9</v>
      </c>
      <c r="E12" s="12">
        <v>-3.3140200000000002</v>
      </c>
      <c r="F12" s="13">
        <f t="shared" si="0"/>
        <v>2.5132661323090666E-3</v>
      </c>
      <c r="G12" s="4">
        <v>68</v>
      </c>
      <c r="I12" s="11">
        <v>9</v>
      </c>
      <c r="J12" s="12">
        <v>-3.1526200000000002</v>
      </c>
      <c r="K12" s="13">
        <f t="shared" si="1"/>
        <v>5.109304502508738E-2</v>
      </c>
      <c r="L12" s="4">
        <v>73</v>
      </c>
      <c r="N12" s="11">
        <v>9</v>
      </c>
      <c r="O12" s="12">
        <v>-3.2031399999999999</v>
      </c>
      <c r="P12" s="13">
        <f t="shared" si="2"/>
        <v>3.588703244972713E-2</v>
      </c>
      <c r="Q12" s="4">
        <v>79</v>
      </c>
      <c r="S12" s="11">
        <v>9</v>
      </c>
      <c r="T12" s="12">
        <v>-3.3223099999999999</v>
      </c>
      <c r="U12" s="13">
        <f t="shared" si="3"/>
        <v>1.8059397357883533E-5</v>
      </c>
      <c r="V12" s="4">
        <v>76</v>
      </c>
    </row>
    <row r="13" spans="1:22" ht="16.2" thickBot="1" x14ac:dyDescent="0.35">
      <c r="A13" s="3" t="s">
        <v>14</v>
      </c>
      <c r="B13" s="4">
        <v>500</v>
      </c>
      <c r="D13" s="11">
        <v>10</v>
      </c>
      <c r="E13" s="12">
        <v>-3.32057</v>
      </c>
      <c r="F13" s="13">
        <f t="shared" si="0"/>
        <v>5.4178192073728315E-4</v>
      </c>
      <c r="G13" s="4">
        <v>85</v>
      </c>
      <c r="I13" s="11">
        <v>10</v>
      </c>
      <c r="J13" s="12">
        <v>-3.2913199999999998</v>
      </c>
      <c r="K13" s="13">
        <f t="shared" si="1"/>
        <v>9.3457381327185507E-3</v>
      </c>
      <c r="L13" s="4">
        <v>70</v>
      </c>
      <c r="N13" s="11">
        <v>10</v>
      </c>
      <c r="O13" s="12">
        <v>-3.2031399999999999</v>
      </c>
      <c r="P13" s="13">
        <f t="shared" si="2"/>
        <v>3.588703244972713E-2</v>
      </c>
      <c r="Q13" s="4">
        <v>83</v>
      </c>
      <c r="S13" s="11">
        <v>10</v>
      </c>
      <c r="T13" s="12">
        <v>-3.3222900000000002</v>
      </c>
      <c r="U13" s="13">
        <f t="shared" si="3"/>
        <v>2.4079196477067022E-5</v>
      </c>
      <c r="V13" s="4">
        <v>87</v>
      </c>
    </row>
    <row r="14" spans="1:22" ht="16.2" thickBot="1" x14ac:dyDescent="0.35">
      <c r="A14" s="3" t="s">
        <v>27</v>
      </c>
      <c r="B14" s="4">
        <v>10</v>
      </c>
      <c r="D14" s="15" t="s">
        <v>24</v>
      </c>
      <c r="E14" s="16">
        <f>AVERAGE(E4:E13)</f>
        <v>-3.2986659999999999</v>
      </c>
      <c r="F14" s="17">
        <f>AVERAGE(F4:F13)</f>
        <v>7.1346659161983352E-3</v>
      </c>
      <c r="G14" s="18">
        <f>AVERAGE(G4:G13)</f>
        <v>74.099999999999994</v>
      </c>
      <c r="I14" s="15" t="s">
        <v>24</v>
      </c>
      <c r="J14" s="16">
        <f>AVERAGE(J4:J13)</f>
        <v>-3.2403629999999999</v>
      </c>
      <c r="K14" s="17">
        <f>AVERAGE(K4:K13)</f>
        <v>2.4683283318835614E-2</v>
      </c>
      <c r="L14" s="18">
        <f>AVERAGE(L4:L13)</f>
        <v>71.8</v>
      </c>
      <c r="N14" s="15" t="s">
        <v>24</v>
      </c>
      <c r="O14" s="16">
        <f>AVERAGE(O4:O13)</f>
        <v>-3.262534</v>
      </c>
      <c r="P14" s="17">
        <f>AVERAGE(P4:P13)</f>
        <v>1.801003500513184E-2</v>
      </c>
      <c r="Q14" s="18">
        <f>AVERAGE(Q4:Q13)</f>
        <v>78.900000000000006</v>
      </c>
      <c r="S14" s="15" t="s">
        <v>24</v>
      </c>
      <c r="T14" s="16">
        <f>AVERAGE(T4:T13)</f>
        <v>-3.3209900000000006</v>
      </c>
      <c r="U14" s="17">
        <f>AVERAGE(U4:U13)</f>
        <v>4.1536613923186526E-4</v>
      </c>
      <c r="V14" s="18">
        <f>AVERAGE(V4:V13)</f>
        <v>78.8</v>
      </c>
    </row>
    <row r="15" spans="1:22" ht="16.2" thickBot="1" x14ac:dyDescent="0.35">
      <c r="A15" s="5" t="s">
        <v>15</v>
      </c>
      <c r="B15" s="6">
        <v>100</v>
      </c>
    </row>
  </sheetData>
  <mergeCells count="6">
    <mergeCell ref="A1:B1"/>
    <mergeCell ref="A7:B7"/>
    <mergeCell ref="D2:G2"/>
    <mergeCell ref="I2:L2"/>
    <mergeCell ref="N2:Q2"/>
    <mergeCell ref="S2:V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77FC-3DF0-4AC8-914E-A6376D2F617B}">
  <dimension ref="A1:V15"/>
  <sheetViews>
    <sheetView topLeftCell="C1" workbookViewId="0">
      <selection activeCell="R20" sqref="R20"/>
    </sheetView>
  </sheetViews>
  <sheetFormatPr defaultRowHeight="14.4" x14ac:dyDescent="0.3"/>
  <cols>
    <col min="1" max="1" width="17.21875" bestFit="1" customWidth="1"/>
    <col min="2" max="2" width="14.77734375" customWidth="1"/>
    <col min="4" max="4" width="8.44140625" bestFit="1" customWidth="1"/>
    <col min="5" max="5" width="7.88671875" bestFit="1" customWidth="1"/>
    <col min="6" max="6" width="8.44140625" bestFit="1" customWidth="1"/>
    <col min="7" max="7" width="14.5546875" bestFit="1" customWidth="1"/>
    <col min="9" max="9" width="8.44140625" bestFit="1" customWidth="1"/>
    <col min="10" max="10" width="7.88671875" bestFit="1" customWidth="1"/>
    <col min="11" max="11" width="8.44140625" bestFit="1" customWidth="1"/>
    <col min="12" max="12" width="14.5546875" bestFit="1" customWidth="1"/>
    <col min="14" max="14" width="8.44140625" bestFit="1" customWidth="1"/>
    <col min="15" max="15" width="7.88671875" bestFit="1" customWidth="1"/>
    <col min="16" max="16" width="8.44140625" bestFit="1" customWidth="1"/>
    <col min="17" max="17" width="14.5546875" bestFit="1" customWidth="1"/>
    <col min="19" max="19" width="8.44140625" bestFit="1" customWidth="1"/>
    <col min="20" max="20" width="7.88671875" bestFit="1" customWidth="1"/>
    <col min="21" max="21" width="8.44140625" bestFit="1" customWidth="1"/>
    <col min="22" max="22" width="14.5546875" bestFit="1" customWidth="1"/>
  </cols>
  <sheetData>
    <row r="1" spans="1:22" ht="16.2" thickBot="1" x14ac:dyDescent="0.35">
      <c r="A1" s="1" t="s">
        <v>0</v>
      </c>
      <c r="B1" s="2"/>
    </row>
    <row r="2" spans="1:22" ht="15.6" x14ac:dyDescent="0.3">
      <c r="A2" s="3" t="s">
        <v>1</v>
      </c>
      <c r="B2" s="4" t="s">
        <v>28</v>
      </c>
      <c r="D2" s="7" t="s">
        <v>16</v>
      </c>
      <c r="E2" s="1"/>
      <c r="F2" s="1"/>
      <c r="G2" s="2"/>
      <c r="I2" s="7" t="s">
        <v>17</v>
      </c>
      <c r="J2" s="1"/>
      <c r="K2" s="1"/>
      <c r="L2" s="2"/>
      <c r="N2" s="7" t="s">
        <v>18</v>
      </c>
      <c r="O2" s="1"/>
      <c r="P2" s="1"/>
      <c r="Q2" s="2"/>
      <c r="S2" s="7" t="s">
        <v>19</v>
      </c>
      <c r="T2" s="1"/>
      <c r="U2" s="1"/>
      <c r="V2" s="2"/>
    </row>
    <row r="3" spans="1:22" ht="15.6" x14ac:dyDescent="0.3">
      <c r="A3" s="3" t="s">
        <v>3</v>
      </c>
      <c r="B3" s="4">
        <v>2</v>
      </c>
      <c r="D3" s="8" t="s">
        <v>20</v>
      </c>
      <c r="E3" s="9" t="s">
        <v>21</v>
      </c>
      <c r="F3" s="9" t="s">
        <v>22</v>
      </c>
      <c r="G3" s="10" t="s">
        <v>23</v>
      </c>
      <c r="I3" s="8" t="s">
        <v>20</v>
      </c>
      <c r="J3" s="9" t="s">
        <v>21</v>
      </c>
      <c r="K3" s="9" t="s">
        <v>22</v>
      </c>
      <c r="L3" s="10" t="s">
        <v>23</v>
      </c>
      <c r="N3" s="8" t="s">
        <v>20</v>
      </c>
      <c r="O3" s="9" t="s">
        <v>21</v>
      </c>
      <c r="P3" s="9" t="s">
        <v>22</v>
      </c>
      <c r="Q3" s="10" t="s">
        <v>23</v>
      </c>
      <c r="S3" s="8" t="s">
        <v>20</v>
      </c>
      <c r="T3" s="9" t="s">
        <v>21</v>
      </c>
      <c r="U3" s="9" t="s">
        <v>22</v>
      </c>
      <c r="V3" s="10" t="s">
        <v>23</v>
      </c>
    </row>
    <row r="4" spans="1:22" ht="16.2" thickBot="1" x14ac:dyDescent="0.35">
      <c r="A4" s="5" t="s">
        <v>4</v>
      </c>
      <c r="B4" s="6">
        <v>-0.74831499999999995</v>
      </c>
      <c r="D4" s="11">
        <v>1</v>
      </c>
      <c r="E4" s="12">
        <v>-0.74732799999999999</v>
      </c>
      <c r="F4" s="13">
        <f>ABS(1-E4/$B$4)</f>
        <v>1.3189632708150434E-3</v>
      </c>
      <c r="G4" s="4">
        <v>47</v>
      </c>
      <c r="I4" s="11">
        <v>1</v>
      </c>
      <c r="J4" s="12">
        <v>-0.74699800000000005</v>
      </c>
      <c r="K4" s="13">
        <f>ABS(1-J4/$B$4)</f>
        <v>1.7599540300540228E-3</v>
      </c>
      <c r="L4" s="4">
        <v>58</v>
      </c>
      <c r="N4" s="11">
        <v>1</v>
      </c>
      <c r="O4" s="12">
        <v>-0.74822999999999995</v>
      </c>
      <c r="P4" s="13">
        <f>ABS(1-O4/$B$4)</f>
        <v>1.1358852889487014E-4</v>
      </c>
      <c r="Q4" s="4">
        <v>35</v>
      </c>
      <c r="S4" s="11">
        <v>1</v>
      </c>
      <c r="T4" s="12">
        <v>-0.74826300000000001</v>
      </c>
      <c r="U4" s="13">
        <f>ABS(1-T4/$B$4)</f>
        <v>6.9489452970916687E-5</v>
      </c>
      <c r="V4" s="4">
        <v>36</v>
      </c>
    </row>
    <row r="5" spans="1:22" ht="15.6" x14ac:dyDescent="0.3">
      <c r="D5" s="11">
        <v>2</v>
      </c>
      <c r="E5" s="12">
        <v>-0.74614800000000003</v>
      </c>
      <c r="F5" s="13">
        <f t="shared" ref="F5:F13" si="0">ABS(1-E5/$B$4)</f>
        <v>2.8958393190032794E-3</v>
      </c>
      <c r="G5" s="4">
        <v>44</v>
      </c>
      <c r="I5" s="11">
        <v>2</v>
      </c>
      <c r="J5" s="12">
        <v>-0.74748300000000001</v>
      </c>
      <c r="K5" s="13">
        <f t="shared" ref="K5:K13" si="1">ABS(1-J5/$B$4)</f>
        <v>1.1118312475361103E-3</v>
      </c>
      <c r="L5" s="4">
        <v>44</v>
      </c>
      <c r="N5" s="11">
        <v>2</v>
      </c>
      <c r="O5" s="12">
        <v>-0.74808399999999997</v>
      </c>
      <c r="P5" s="13">
        <f t="shared" ref="P5:P13" si="2">ABS(1-O5/$B$4)</f>
        <v>3.0869353146734113E-4</v>
      </c>
      <c r="Q5" s="4">
        <v>41</v>
      </c>
      <c r="S5" s="11">
        <v>2</v>
      </c>
      <c r="T5" s="12">
        <v>-0.74825299999999995</v>
      </c>
      <c r="U5" s="13">
        <f t="shared" ref="U5:U13" si="3">ABS(1-T5/$B$4)</f>
        <v>8.2852809311639852E-5</v>
      </c>
      <c r="V5" s="4">
        <v>36</v>
      </c>
    </row>
    <row r="6" spans="1:22" ht="16.2" thickBot="1" x14ac:dyDescent="0.35">
      <c r="D6" s="11">
        <v>3</v>
      </c>
      <c r="E6" s="12">
        <v>-0.74728700000000003</v>
      </c>
      <c r="F6" s="13">
        <f t="shared" si="0"/>
        <v>1.3737530318113089E-3</v>
      </c>
      <c r="G6" s="4">
        <v>53</v>
      </c>
      <c r="I6" s="11">
        <v>3</v>
      </c>
      <c r="J6" s="12">
        <v>-0.743618</v>
      </c>
      <c r="K6" s="13">
        <f t="shared" si="1"/>
        <v>6.2767684731696027E-3</v>
      </c>
      <c r="L6" s="4">
        <v>49</v>
      </c>
      <c r="N6" s="11">
        <v>3</v>
      </c>
      <c r="O6" s="12">
        <v>-0.748228</v>
      </c>
      <c r="P6" s="13">
        <f t="shared" si="2"/>
        <v>1.1626120016294816E-4</v>
      </c>
      <c r="Q6" s="4">
        <v>37</v>
      </c>
      <c r="S6" s="11">
        <v>3</v>
      </c>
      <c r="T6" s="12">
        <v>-0.74825299999999995</v>
      </c>
      <c r="U6" s="13">
        <f t="shared" si="3"/>
        <v>8.2852809311639852E-5</v>
      </c>
      <c r="V6" s="4">
        <v>36</v>
      </c>
    </row>
    <row r="7" spans="1:22" ht="15.6" x14ac:dyDescent="0.3">
      <c r="A7" s="1" t="s">
        <v>5</v>
      </c>
      <c r="B7" s="2"/>
      <c r="D7" s="11">
        <v>4</v>
      </c>
      <c r="E7" s="12">
        <v>-0.74673599999999996</v>
      </c>
      <c r="F7" s="13">
        <f t="shared" si="0"/>
        <v>2.1100739661773504E-3</v>
      </c>
      <c r="G7" s="4">
        <v>42</v>
      </c>
      <c r="I7" s="11">
        <v>4</v>
      </c>
      <c r="J7" s="12">
        <v>-0.74540399999999996</v>
      </c>
      <c r="K7" s="13">
        <f t="shared" si="1"/>
        <v>3.8900730307424025E-3</v>
      </c>
      <c r="L7" s="4">
        <v>47</v>
      </c>
      <c r="N7" s="11">
        <v>4</v>
      </c>
      <c r="O7" s="12">
        <v>-0.74828399999999995</v>
      </c>
      <c r="P7" s="13">
        <f t="shared" si="2"/>
        <v>4.1426404655764415E-5</v>
      </c>
      <c r="Q7" s="4">
        <v>36</v>
      </c>
      <c r="S7" s="11">
        <v>4</v>
      </c>
      <c r="T7" s="12">
        <v>-0.74826599999999999</v>
      </c>
      <c r="U7" s="13">
        <f t="shared" si="3"/>
        <v>6.5480446068799658E-5</v>
      </c>
      <c r="V7" s="4">
        <v>41</v>
      </c>
    </row>
    <row r="8" spans="1:22" ht="15.6" x14ac:dyDescent="0.3">
      <c r="A8" s="3" t="s">
        <v>6</v>
      </c>
      <c r="B8" s="4">
        <v>12</v>
      </c>
      <c r="D8" s="11">
        <v>5</v>
      </c>
      <c r="E8" s="12">
        <v>-0.744278</v>
      </c>
      <c r="F8" s="13">
        <f t="shared" si="0"/>
        <v>5.3947869546915328E-3</v>
      </c>
      <c r="G8" s="4">
        <v>49</v>
      </c>
      <c r="I8" s="11">
        <v>5</v>
      </c>
      <c r="J8" s="12">
        <v>-0.74359500000000001</v>
      </c>
      <c r="K8" s="13">
        <f t="shared" si="1"/>
        <v>6.307504192752944E-3</v>
      </c>
      <c r="L8" s="4">
        <v>71</v>
      </c>
      <c r="N8" s="11">
        <v>5</v>
      </c>
      <c r="O8" s="12">
        <v>-0.74756100000000003</v>
      </c>
      <c r="P8" s="13">
        <f t="shared" si="2"/>
        <v>1.0075970680795132E-3</v>
      </c>
      <c r="Q8" s="4">
        <v>41</v>
      </c>
      <c r="S8" s="11">
        <v>5</v>
      </c>
      <c r="T8" s="12">
        <v>-0.74829400000000001</v>
      </c>
      <c r="U8" s="13">
        <f t="shared" si="3"/>
        <v>2.8063048315152272E-5</v>
      </c>
      <c r="V8" s="4">
        <v>36</v>
      </c>
    </row>
    <row r="9" spans="1:22" ht="15.6" x14ac:dyDescent="0.3">
      <c r="A9" s="3" t="s">
        <v>7</v>
      </c>
      <c r="B9" s="4">
        <v>80</v>
      </c>
      <c r="D9" s="11">
        <v>6</v>
      </c>
      <c r="E9" s="12">
        <v>-0.74690999999999996</v>
      </c>
      <c r="F9" s="13">
        <f t="shared" si="0"/>
        <v>1.8775515658512321E-3</v>
      </c>
      <c r="G9" s="4">
        <v>58</v>
      </c>
      <c r="I9" s="11">
        <v>6</v>
      </c>
      <c r="J9" s="12">
        <v>-0.74686900000000001</v>
      </c>
      <c r="K9" s="13">
        <f t="shared" si="1"/>
        <v>1.9323413268476086E-3</v>
      </c>
      <c r="L9" s="4">
        <v>35</v>
      </c>
      <c r="N9" s="11">
        <v>6</v>
      </c>
      <c r="O9" s="12">
        <v>-0.74829199999999996</v>
      </c>
      <c r="P9" s="13">
        <f t="shared" si="2"/>
        <v>3.0735719583341314E-5</v>
      </c>
      <c r="Q9" s="4">
        <v>40</v>
      </c>
      <c r="S9" s="11">
        <v>6</v>
      </c>
      <c r="T9" s="12">
        <v>-0.74829199999999996</v>
      </c>
      <c r="U9" s="13">
        <f t="shared" si="3"/>
        <v>3.0735719583341314E-5</v>
      </c>
      <c r="V9" s="4">
        <v>40</v>
      </c>
    </row>
    <row r="10" spans="1:22" ht="15.6" x14ac:dyDescent="0.3">
      <c r="A10" s="3" t="s">
        <v>8</v>
      </c>
      <c r="B10" s="4" t="s">
        <v>26</v>
      </c>
      <c r="D10" s="11">
        <v>7</v>
      </c>
      <c r="E10" s="12">
        <v>-0.74582999999999999</v>
      </c>
      <c r="F10" s="13">
        <f t="shared" si="0"/>
        <v>3.3207940506336797E-3</v>
      </c>
      <c r="G10" s="4">
        <v>55</v>
      </c>
      <c r="I10" s="11">
        <v>7</v>
      </c>
      <c r="J10" s="12">
        <v>-0.74631899999999995</v>
      </c>
      <c r="K10" s="13">
        <f t="shared" si="1"/>
        <v>2.6673259255795001E-3</v>
      </c>
      <c r="L10" s="4">
        <v>38</v>
      </c>
      <c r="N10" s="11">
        <v>7</v>
      </c>
      <c r="O10" s="12">
        <v>-0.74831499999999995</v>
      </c>
      <c r="P10" s="13">
        <f t="shared" si="2"/>
        <v>0</v>
      </c>
      <c r="Q10" s="4">
        <v>36</v>
      </c>
      <c r="S10" s="11">
        <v>7</v>
      </c>
      <c r="T10" s="12">
        <v>-0.74829299999999999</v>
      </c>
      <c r="U10" s="13">
        <f t="shared" si="3"/>
        <v>2.9399383949191282E-5</v>
      </c>
      <c r="V10" s="4">
        <v>36</v>
      </c>
    </row>
    <row r="11" spans="1:22" ht="15.6" x14ac:dyDescent="0.3">
      <c r="A11" s="3" t="s">
        <v>10</v>
      </c>
      <c r="B11" s="4" t="s">
        <v>11</v>
      </c>
      <c r="D11" s="11">
        <v>8</v>
      </c>
      <c r="E11" s="12">
        <v>-0.74416300000000002</v>
      </c>
      <c r="F11" s="13">
        <f t="shared" si="0"/>
        <v>5.5484655526081283E-3</v>
      </c>
      <c r="G11" s="4">
        <v>74</v>
      </c>
      <c r="I11" s="11">
        <v>8</v>
      </c>
      <c r="J11" s="12">
        <v>-0.74696499999999999</v>
      </c>
      <c r="K11" s="13">
        <f t="shared" si="1"/>
        <v>1.8040531059780873E-3</v>
      </c>
      <c r="L11" s="4">
        <v>41</v>
      </c>
      <c r="N11" s="11">
        <v>8</v>
      </c>
      <c r="O11" s="12">
        <v>-0.74825900000000001</v>
      </c>
      <c r="P11" s="13">
        <f t="shared" si="2"/>
        <v>7.4834795507183749E-5</v>
      </c>
      <c r="Q11" s="4">
        <v>35</v>
      </c>
      <c r="S11" s="11">
        <v>8</v>
      </c>
      <c r="T11" s="12">
        <v>-0.74829199999999996</v>
      </c>
      <c r="U11" s="13">
        <f t="shared" si="3"/>
        <v>3.0735719583341314E-5</v>
      </c>
      <c r="V11" s="4">
        <v>36</v>
      </c>
    </row>
    <row r="12" spans="1:22" ht="15.6" x14ac:dyDescent="0.3">
      <c r="A12" s="3" t="s">
        <v>12</v>
      </c>
      <c r="B12" s="4" t="s">
        <v>13</v>
      </c>
      <c r="D12" s="11">
        <v>9</v>
      </c>
      <c r="E12" s="12">
        <v>-0.74803299999999995</v>
      </c>
      <c r="F12" s="13">
        <f t="shared" si="0"/>
        <v>3.7684664880432983E-4</v>
      </c>
      <c r="G12" s="4">
        <v>39</v>
      </c>
      <c r="I12" s="11">
        <v>9</v>
      </c>
      <c r="J12" s="12">
        <v>-0.74588399999999999</v>
      </c>
      <c r="K12" s="13">
        <f t="shared" si="1"/>
        <v>3.248631926394574E-3</v>
      </c>
      <c r="L12" s="4">
        <v>38</v>
      </c>
      <c r="N12" s="11">
        <v>9</v>
      </c>
      <c r="O12" s="12">
        <v>-0.74829299999999999</v>
      </c>
      <c r="P12" s="13">
        <f t="shared" si="2"/>
        <v>2.9399383949191282E-5</v>
      </c>
      <c r="Q12" s="4">
        <v>41</v>
      </c>
      <c r="S12" s="11">
        <v>9</v>
      </c>
      <c r="T12" s="12">
        <v>-0.74828899999999998</v>
      </c>
      <c r="U12" s="13">
        <f t="shared" si="3"/>
        <v>3.4744726485458344E-5</v>
      </c>
      <c r="V12" s="4">
        <v>37</v>
      </c>
    </row>
    <row r="13" spans="1:22" ht="16.2" thickBot="1" x14ac:dyDescent="0.35">
      <c r="A13" s="3" t="s">
        <v>27</v>
      </c>
      <c r="B13" s="4">
        <v>20</v>
      </c>
      <c r="D13" s="11">
        <v>10</v>
      </c>
      <c r="E13" s="12">
        <v>-0.74578100000000003</v>
      </c>
      <c r="F13" s="13">
        <f t="shared" si="0"/>
        <v>3.3862744967024794E-3</v>
      </c>
      <c r="G13" s="4">
        <v>38</v>
      </c>
      <c r="I13" s="11">
        <v>10</v>
      </c>
      <c r="J13" s="12">
        <v>-0.745004</v>
      </c>
      <c r="K13" s="13">
        <f t="shared" si="1"/>
        <v>4.4246072843654449E-3</v>
      </c>
      <c r="L13" s="4">
        <v>48</v>
      </c>
      <c r="N13" s="11">
        <v>10</v>
      </c>
      <c r="O13" s="12">
        <v>-0.74831400000000003</v>
      </c>
      <c r="P13" s="13">
        <f t="shared" si="2"/>
        <v>1.3363356339279875E-6</v>
      </c>
      <c r="Q13" s="4">
        <v>36</v>
      </c>
      <c r="S13" s="11">
        <v>10</v>
      </c>
      <c r="T13" s="12">
        <v>-0.74830200000000002</v>
      </c>
      <c r="U13" s="13">
        <f t="shared" si="3"/>
        <v>1.737236324261815E-5</v>
      </c>
      <c r="V13" s="4">
        <v>37</v>
      </c>
    </row>
    <row r="14" spans="1:22" ht="16.2" thickBot="1" x14ac:dyDescent="0.35">
      <c r="A14" s="3" t="s">
        <v>14</v>
      </c>
      <c r="B14" s="4">
        <v>500</v>
      </c>
      <c r="D14" s="15" t="s">
        <v>24</v>
      </c>
      <c r="E14" s="16">
        <f>AVERAGE(E4:E13)</f>
        <v>-0.74624940000000006</v>
      </c>
      <c r="F14" s="17">
        <f>AVERAGE(F4:F13)</f>
        <v>2.7603348857098363E-3</v>
      </c>
      <c r="G14" s="18">
        <f>AVERAGE(G4:G13)</f>
        <v>49.9</v>
      </c>
      <c r="I14" s="15" t="s">
        <v>24</v>
      </c>
      <c r="J14" s="16">
        <f>AVERAGE(J4:J13)</f>
        <v>-0.74581390000000003</v>
      </c>
      <c r="K14" s="17">
        <f>AVERAGE(K4:K13)</f>
        <v>3.3423090543420299E-3</v>
      </c>
      <c r="L14" s="18">
        <f>AVERAGE(L4:L13)</f>
        <v>46.9</v>
      </c>
      <c r="N14" s="15" t="s">
        <v>24</v>
      </c>
      <c r="O14" s="16">
        <f>AVERAGE(O4:O13)</f>
        <v>-0.74818600000000002</v>
      </c>
      <c r="P14" s="17">
        <f>AVERAGE(P4:P13)</f>
        <v>1.7238729679340813E-4</v>
      </c>
      <c r="Q14" s="18">
        <f>AVERAGE(Q4:Q13)</f>
        <v>37.799999999999997</v>
      </c>
      <c r="S14" s="15" t="s">
        <v>24</v>
      </c>
      <c r="T14" s="16">
        <f>AVERAGE(T4:T13)</f>
        <v>-0.74827969999999999</v>
      </c>
      <c r="U14" s="17">
        <f>AVERAGE(U4:U13)</f>
        <v>4.7172647882209871E-5</v>
      </c>
      <c r="V14" s="18">
        <f>AVERAGE(V4:V13)</f>
        <v>37.1</v>
      </c>
    </row>
    <row r="15" spans="1:22" ht="16.2" thickBot="1" x14ac:dyDescent="0.35">
      <c r="A15" s="5" t="s">
        <v>15</v>
      </c>
      <c r="B15" s="6">
        <v>100</v>
      </c>
    </row>
  </sheetData>
  <mergeCells count="6">
    <mergeCell ref="A1:B1"/>
    <mergeCell ref="A7:B7"/>
    <mergeCell ref="D2:G2"/>
    <mergeCell ref="I2:L2"/>
    <mergeCell ref="N2:Q2"/>
    <mergeCell ref="S2:V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BA8F-859E-433C-A07D-87F8FAFAB77F}">
  <dimension ref="A1:AF15"/>
  <sheetViews>
    <sheetView workbookViewId="0">
      <selection activeCell="B17" sqref="B17"/>
    </sheetView>
  </sheetViews>
  <sheetFormatPr defaultRowHeight="14.4" x14ac:dyDescent="0.3"/>
  <cols>
    <col min="1" max="1" width="17.21875" bestFit="1" customWidth="1"/>
    <col min="2" max="2" width="16.109375" customWidth="1"/>
    <col min="4" max="4" width="8.44140625" bestFit="1" customWidth="1"/>
    <col min="5" max="5" width="7.88671875" bestFit="1" customWidth="1"/>
    <col min="6" max="6" width="8.44140625" bestFit="1" customWidth="1"/>
    <col min="7" max="7" width="14.5546875" bestFit="1" customWidth="1"/>
    <col min="9" max="9" width="8.44140625" bestFit="1" customWidth="1"/>
    <col min="10" max="10" width="7.88671875" bestFit="1" customWidth="1"/>
    <col min="11" max="11" width="8.44140625" bestFit="1" customWidth="1"/>
    <col min="12" max="12" width="14.5546875" bestFit="1" customWidth="1"/>
    <col min="14" max="14" width="8.44140625" bestFit="1" customWidth="1"/>
    <col min="15" max="15" width="7.88671875" bestFit="1" customWidth="1"/>
    <col min="16" max="16" width="8.44140625" bestFit="1" customWidth="1"/>
    <col min="17" max="17" width="14.5546875" bestFit="1" customWidth="1"/>
    <col min="18" max="18" width="12" bestFit="1" customWidth="1"/>
    <col min="19" max="19" width="8.44140625" bestFit="1" customWidth="1"/>
    <col min="20" max="20" width="7.88671875" bestFit="1" customWidth="1"/>
    <col min="21" max="21" width="8.44140625" bestFit="1" customWidth="1"/>
    <col min="22" max="22" width="14.5546875" bestFit="1" customWidth="1"/>
    <col min="23" max="23" width="6" bestFit="1" customWidth="1"/>
    <col min="24" max="24" width="8.44140625" bestFit="1" customWidth="1"/>
    <col min="25" max="25" width="7.88671875" bestFit="1" customWidth="1"/>
    <col min="26" max="26" width="8.44140625" bestFit="1" customWidth="1"/>
    <col min="27" max="27" width="9.21875" bestFit="1" customWidth="1"/>
    <col min="29" max="29" width="8.44140625" bestFit="1" customWidth="1"/>
    <col min="30" max="30" width="7.88671875" bestFit="1" customWidth="1"/>
    <col min="31" max="31" width="8.44140625" bestFit="1" customWidth="1"/>
    <col min="32" max="32" width="11.77734375" customWidth="1"/>
  </cols>
  <sheetData>
    <row r="1" spans="1:32" ht="16.2" thickBot="1" x14ac:dyDescent="0.35">
      <c r="A1" s="1" t="s">
        <v>0</v>
      </c>
      <c r="B1" s="2"/>
    </row>
    <row r="2" spans="1:32" ht="15.6" x14ac:dyDescent="0.3">
      <c r="A2" s="3" t="s">
        <v>1</v>
      </c>
      <c r="B2" s="4" t="s">
        <v>29</v>
      </c>
      <c r="D2" s="7" t="s">
        <v>16</v>
      </c>
      <c r="E2" s="1"/>
      <c r="F2" s="1"/>
      <c r="G2" s="2"/>
      <c r="I2" s="7" t="s">
        <v>17</v>
      </c>
      <c r="J2" s="1"/>
      <c r="K2" s="1"/>
      <c r="L2" s="2"/>
      <c r="N2" s="7" t="s">
        <v>18</v>
      </c>
      <c r="O2" s="1"/>
      <c r="P2" s="1"/>
      <c r="Q2" s="2"/>
      <c r="S2" s="7" t="s">
        <v>19</v>
      </c>
      <c r="T2" s="1"/>
      <c r="U2" s="1"/>
      <c r="V2" s="2"/>
      <c r="X2" s="7" t="s">
        <v>32</v>
      </c>
      <c r="Y2" s="1"/>
      <c r="Z2" s="1"/>
      <c r="AA2" s="2"/>
      <c r="AC2" s="7" t="s">
        <v>33</v>
      </c>
      <c r="AD2" s="1"/>
      <c r="AE2" s="1"/>
      <c r="AF2" s="2"/>
    </row>
    <row r="3" spans="1:32" ht="15.6" x14ac:dyDescent="0.3">
      <c r="A3" s="3" t="s">
        <v>3</v>
      </c>
      <c r="B3" s="4">
        <v>6</v>
      </c>
      <c r="D3" s="8" t="s">
        <v>20</v>
      </c>
      <c r="E3" s="9" t="s">
        <v>21</v>
      </c>
      <c r="F3" s="9" t="s">
        <v>22</v>
      </c>
      <c r="G3" s="10" t="s">
        <v>23</v>
      </c>
      <c r="I3" s="8" t="s">
        <v>20</v>
      </c>
      <c r="J3" s="9" t="s">
        <v>21</v>
      </c>
      <c r="K3" s="9" t="s">
        <v>22</v>
      </c>
      <c r="L3" s="10" t="s">
        <v>23</v>
      </c>
      <c r="N3" s="8" t="s">
        <v>20</v>
      </c>
      <c r="O3" s="9" t="s">
        <v>21</v>
      </c>
      <c r="P3" s="9" t="s">
        <v>22</v>
      </c>
      <c r="Q3" s="10" t="s">
        <v>23</v>
      </c>
      <c r="S3" s="8" t="s">
        <v>20</v>
      </c>
      <c r="T3" s="9" t="s">
        <v>21</v>
      </c>
      <c r="U3" s="9" t="s">
        <v>22</v>
      </c>
      <c r="V3" s="10" t="s">
        <v>23</v>
      </c>
      <c r="X3" s="8" t="s">
        <v>20</v>
      </c>
      <c r="Y3" s="9" t="s">
        <v>21</v>
      </c>
      <c r="Z3" s="9" t="s">
        <v>22</v>
      </c>
      <c r="AA3" s="10" t="s">
        <v>30</v>
      </c>
      <c r="AC3" s="8" t="s">
        <v>20</v>
      </c>
      <c r="AD3" s="9" t="s">
        <v>21</v>
      </c>
      <c r="AE3" s="9" t="s">
        <v>22</v>
      </c>
      <c r="AF3" s="10" t="s">
        <v>30</v>
      </c>
    </row>
    <row r="4" spans="1:32" ht="16.2" thickBot="1" x14ac:dyDescent="0.35">
      <c r="A4" s="5" t="s">
        <v>4</v>
      </c>
      <c r="B4" s="19">
        <v>-2077.33</v>
      </c>
      <c r="D4" s="11">
        <v>1</v>
      </c>
      <c r="E4" s="20">
        <v>-1950.47</v>
      </c>
      <c r="F4" s="13">
        <f>ABS(1-E4/$B$4)</f>
        <v>6.1068775784300033E-2</v>
      </c>
      <c r="G4" s="4">
        <v>69</v>
      </c>
      <c r="I4" s="11">
        <v>1</v>
      </c>
      <c r="J4" s="20">
        <v>-1973.17</v>
      </c>
      <c r="K4" s="13">
        <f>ABS(1-J4/$B$4)</f>
        <v>5.0141287133002366E-2</v>
      </c>
      <c r="L4" s="4">
        <v>61</v>
      </c>
      <c r="N4" s="11">
        <v>1</v>
      </c>
      <c r="O4" s="20">
        <v>-2077.33</v>
      </c>
      <c r="P4" s="13">
        <f>ABS(1-O4/$B$4)</f>
        <v>0</v>
      </c>
      <c r="Q4" s="4">
        <v>61</v>
      </c>
      <c r="S4" s="11">
        <v>1</v>
      </c>
      <c r="T4" s="20">
        <v>-2077.33</v>
      </c>
      <c r="U4" s="13">
        <f>ABS(1-T4/$B$4)</f>
        <v>0</v>
      </c>
      <c r="V4" s="4">
        <v>61</v>
      </c>
      <c r="X4" s="11">
        <v>1</v>
      </c>
      <c r="Y4" s="20">
        <v>-2076.88</v>
      </c>
      <c r="Z4" s="13">
        <f>ABS(1-Y4/$B$4)</f>
        <v>2.1662422436485862E-4</v>
      </c>
      <c r="AA4" s="4">
        <v>5580</v>
      </c>
      <c r="AC4" s="11">
        <v>1</v>
      </c>
      <c r="AD4" s="20">
        <v>-2077.33</v>
      </c>
      <c r="AE4" s="13">
        <f>ABS(1-AD4/$B$4)</f>
        <v>0</v>
      </c>
      <c r="AF4" s="4">
        <v>7680</v>
      </c>
    </row>
    <row r="5" spans="1:32" ht="15.6" x14ac:dyDescent="0.3">
      <c r="D5" s="11">
        <v>2</v>
      </c>
      <c r="E5" s="20">
        <v>-2077.33</v>
      </c>
      <c r="F5" s="13">
        <f t="shared" ref="F5:F13" si="0">ABS(1-E5/$B$4)</f>
        <v>0</v>
      </c>
      <c r="G5" s="4">
        <v>62</v>
      </c>
      <c r="I5" s="11">
        <v>2</v>
      </c>
      <c r="J5" s="20">
        <v>-2077.33</v>
      </c>
      <c r="K5" s="13">
        <f t="shared" ref="K5:K13" si="1">ABS(1-J5/$B$4)</f>
        <v>0</v>
      </c>
      <c r="L5" s="4">
        <v>65</v>
      </c>
      <c r="N5" s="11">
        <v>2</v>
      </c>
      <c r="O5" s="20">
        <v>-2077.33</v>
      </c>
      <c r="P5" s="13">
        <f t="shared" ref="P5:P13" si="2">ABS(1-O5/$B$4)</f>
        <v>0</v>
      </c>
      <c r="Q5" s="4">
        <v>61</v>
      </c>
      <c r="S5" s="11">
        <v>2</v>
      </c>
      <c r="T5" s="20">
        <v>-2077.33</v>
      </c>
      <c r="U5" s="13">
        <f t="shared" ref="U5:U13" si="3">ABS(1-T5/$B$4)</f>
        <v>0</v>
      </c>
      <c r="V5" s="4">
        <v>61</v>
      </c>
      <c r="X5" s="11">
        <v>2</v>
      </c>
      <c r="Y5" s="20">
        <v>-2076.0100000000002</v>
      </c>
      <c r="Z5" s="13">
        <f t="shared" ref="Z5:Z13" si="4">ABS(1-Y5/$B$4)</f>
        <v>6.3543105813701484E-4</v>
      </c>
      <c r="AA5" s="4">
        <v>3720</v>
      </c>
      <c r="AC5" s="11">
        <v>2</v>
      </c>
      <c r="AD5" s="20">
        <v>-2077.33</v>
      </c>
      <c r="AE5" s="13">
        <f t="shared" ref="AE5:AE13" si="5">ABS(1-AD5/$B$4)</f>
        <v>0</v>
      </c>
      <c r="AF5" s="4">
        <v>7620</v>
      </c>
    </row>
    <row r="6" spans="1:32" ht="16.2" thickBot="1" x14ac:dyDescent="0.35">
      <c r="D6" s="11">
        <v>3</v>
      </c>
      <c r="E6" s="20">
        <v>-2077.33</v>
      </c>
      <c r="F6" s="13">
        <f t="shared" si="0"/>
        <v>0</v>
      </c>
      <c r="G6" s="4">
        <v>61</v>
      </c>
      <c r="I6" s="11">
        <v>3</v>
      </c>
      <c r="J6" s="20">
        <v>-2077.33</v>
      </c>
      <c r="K6" s="13">
        <f t="shared" si="1"/>
        <v>0</v>
      </c>
      <c r="L6" s="4">
        <v>72</v>
      </c>
      <c r="N6" s="11">
        <v>3</v>
      </c>
      <c r="O6" s="20">
        <v>-2077.33</v>
      </c>
      <c r="P6" s="13">
        <f t="shared" si="2"/>
        <v>0</v>
      </c>
      <c r="Q6" s="4">
        <v>61</v>
      </c>
      <c r="S6" s="11">
        <v>3</v>
      </c>
      <c r="T6" s="20">
        <v>-2077.33</v>
      </c>
      <c r="U6" s="13">
        <f t="shared" si="3"/>
        <v>0</v>
      </c>
      <c r="V6" s="4">
        <v>61</v>
      </c>
      <c r="X6" s="11">
        <v>3</v>
      </c>
      <c r="Y6" s="20">
        <v>-2074.8200000000002</v>
      </c>
      <c r="Z6" s="13">
        <f t="shared" si="4"/>
        <v>1.2082817847909322E-3</v>
      </c>
      <c r="AA6" s="4">
        <v>4260</v>
      </c>
      <c r="AC6" s="11">
        <v>3</v>
      </c>
      <c r="AD6" s="20">
        <v>-2077.33</v>
      </c>
      <c r="AE6" s="13">
        <f t="shared" si="5"/>
        <v>0</v>
      </c>
      <c r="AF6" s="4">
        <v>7500</v>
      </c>
    </row>
    <row r="7" spans="1:32" ht="15.6" x14ac:dyDescent="0.3">
      <c r="A7" s="1" t="s">
        <v>5</v>
      </c>
      <c r="B7" s="2"/>
      <c r="D7" s="11">
        <v>4</v>
      </c>
      <c r="E7" s="20">
        <v>-2044.11</v>
      </c>
      <c r="F7" s="13">
        <f t="shared" si="0"/>
        <v>1.5991681629784371E-2</v>
      </c>
      <c r="G7" s="4">
        <v>61</v>
      </c>
      <c r="I7" s="11">
        <v>4</v>
      </c>
      <c r="J7" s="20">
        <v>-2077.33</v>
      </c>
      <c r="K7" s="13">
        <f t="shared" si="1"/>
        <v>0</v>
      </c>
      <c r="L7" s="4">
        <v>61</v>
      </c>
      <c r="N7" s="11">
        <v>4</v>
      </c>
      <c r="O7" s="20">
        <v>-2077.33</v>
      </c>
      <c r="P7" s="13">
        <f t="shared" si="2"/>
        <v>0</v>
      </c>
      <c r="Q7" s="4">
        <v>61</v>
      </c>
      <c r="S7" s="11">
        <v>4</v>
      </c>
      <c r="T7" s="20">
        <v>-2077.33</v>
      </c>
      <c r="U7" s="13">
        <f t="shared" si="3"/>
        <v>0</v>
      </c>
      <c r="V7" s="4">
        <v>61</v>
      </c>
      <c r="X7" s="11">
        <v>4</v>
      </c>
      <c r="Y7" s="20">
        <v>-2075.71</v>
      </c>
      <c r="Z7" s="13">
        <f t="shared" si="4"/>
        <v>7.7984720771373528E-4</v>
      </c>
      <c r="AA7" s="4">
        <v>5820</v>
      </c>
      <c r="AC7" s="11">
        <v>4</v>
      </c>
      <c r="AD7" s="20">
        <v>-2077.33</v>
      </c>
      <c r="AE7" s="13">
        <f t="shared" si="5"/>
        <v>0</v>
      </c>
      <c r="AF7" s="4">
        <v>8940</v>
      </c>
    </row>
    <row r="8" spans="1:32" ht="15.6" x14ac:dyDescent="0.3">
      <c r="A8" s="3" t="s">
        <v>6</v>
      </c>
      <c r="B8" s="4">
        <v>40</v>
      </c>
      <c r="D8" s="11">
        <v>5</v>
      </c>
      <c r="E8" s="20">
        <v>-2044.11</v>
      </c>
      <c r="F8" s="13">
        <f t="shared" si="0"/>
        <v>1.5991681629784371E-2</v>
      </c>
      <c r="G8" s="4">
        <v>69</v>
      </c>
      <c r="I8" s="11">
        <v>5</v>
      </c>
      <c r="J8" s="20">
        <v>-2077.33</v>
      </c>
      <c r="K8" s="13">
        <f t="shared" si="1"/>
        <v>0</v>
      </c>
      <c r="L8" s="4">
        <v>67</v>
      </c>
      <c r="N8" s="11">
        <v>5</v>
      </c>
      <c r="O8" s="20">
        <v>-2077.33</v>
      </c>
      <c r="P8" s="13">
        <f t="shared" si="2"/>
        <v>0</v>
      </c>
      <c r="Q8" s="4">
        <v>61</v>
      </c>
      <c r="S8" s="11">
        <v>5</v>
      </c>
      <c r="T8" s="20">
        <v>-2077.33</v>
      </c>
      <c r="U8" s="13">
        <f t="shared" si="3"/>
        <v>0</v>
      </c>
      <c r="V8" s="4">
        <v>61</v>
      </c>
      <c r="X8" s="11">
        <v>5</v>
      </c>
      <c r="Y8" s="20">
        <v>-2075.56</v>
      </c>
      <c r="Z8" s="13">
        <f t="shared" si="4"/>
        <v>8.520552825020955E-4</v>
      </c>
      <c r="AA8" s="4">
        <v>5100</v>
      </c>
      <c r="AC8" s="11">
        <v>5</v>
      </c>
      <c r="AD8" s="20">
        <v>-2077.33</v>
      </c>
      <c r="AE8" s="13">
        <f t="shared" si="5"/>
        <v>0</v>
      </c>
      <c r="AF8" s="4">
        <v>7440</v>
      </c>
    </row>
    <row r="9" spans="1:32" ht="15.6" x14ac:dyDescent="0.3">
      <c r="A9" s="3" t="s">
        <v>7</v>
      </c>
      <c r="B9" s="4">
        <v>150</v>
      </c>
      <c r="D9" s="11">
        <v>6</v>
      </c>
      <c r="E9" s="20">
        <v>-2077.33</v>
      </c>
      <c r="F9" s="13">
        <f t="shared" si="0"/>
        <v>0</v>
      </c>
      <c r="G9" s="4">
        <v>65</v>
      </c>
      <c r="I9" s="11">
        <v>6</v>
      </c>
      <c r="J9" s="20">
        <v>-2077.33</v>
      </c>
      <c r="K9" s="13">
        <f t="shared" si="1"/>
        <v>0</v>
      </c>
      <c r="L9" s="4">
        <v>66</v>
      </c>
      <c r="N9" s="11">
        <v>6</v>
      </c>
      <c r="O9" s="20">
        <v>-2077.33</v>
      </c>
      <c r="P9" s="13">
        <f t="shared" si="2"/>
        <v>0</v>
      </c>
      <c r="Q9" s="4">
        <v>61</v>
      </c>
      <c r="S9" s="11">
        <v>6</v>
      </c>
      <c r="T9" s="20">
        <v>-2077.33</v>
      </c>
      <c r="U9" s="13">
        <f t="shared" si="3"/>
        <v>0</v>
      </c>
      <c r="V9" s="4">
        <v>62</v>
      </c>
      <c r="X9" s="11">
        <v>6</v>
      </c>
      <c r="Y9" s="20">
        <v>-2076.06</v>
      </c>
      <c r="Z9" s="13">
        <f t="shared" si="4"/>
        <v>6.1136169987430211E-4</v>
      </c>
      <c r="AA9" s="4">
        <v>9060</v>
      </c>
      <c r="AC9" s="11">
        <v>6</v>
      </c>
      <c r="AD9" s="20">
        <v>-2077.3200000000002</v>
      </c>
      <c r="AE9" s="13">
        <f t="shared" si="5"/>
        <v>4.8138716524093184E-6</v>
      </c>
      <c r="AF9" s="4">
        <v>7020</v>
      </c>
    </row>
    <row r="10" spans="1:32" ht="15.6" x14ac:dyDescent="0.3">
      <c r="A10" s="3" t="s">
        <v>8</v>
      </c>
      <c r="B10" s="4" t="s">
        <v>26</v>
      </c>
      <c r="D10" s="11">
        <v>7</v>
      </c>
      <c r="E10" s="20">
        <v>-2077.33</v>
      </c>
      <c r="F10" s="13">
        <f t="shared" si="0"/>
        <v>0</v>
      </c>
      <c r="G10" s="4">
        <v>62</v>
      </c>
      <c r="I10" s="11">
        <v>7</v>
      </c>
      <c r="J10" s="20">
        <v>-2077.33</v>
      </c>
      <c r="K10" s="13">
        <f t="shared" si="1"/>
        <v>0</v>
      </c>
      <c r="L10" s="4">
        <v>61</v>
      </c>
      <c r="N10" s="11">
        <v>7</v>
      </c>
      <c r="O10" s="20">
        <v>-2077.33</v>
      </c>
      <c r="P10" s="13">
        <f t="shared" si="2"/>
        <v>0</v>
      </c>
      <c r="Q10" s="4">
        <v>61</v>
      </c>
      <c r="S10" s="11">
        <v>7</v>
      </c>
      <c r="T10" s="20">
        <v>-2077.33</v>
      </c>
      <c r="U10" s="13">
        <f t="shared" si="3"/>
        <v>0</v>
      </c>
      <c r="V10" s="4">
        <v>61</v>
      </c>
      <c r="X10" s="11">
        <v>7</v>
      </c>
      <c r="Y10" s="20">
        <v>-2076.59</v>
      </c>
      <c r="Z10" s="13">
        <f t="shared" si="4"/>
        <v>3.5622650228883668E-4</v>
      </c>
      <c r="AA10" s="4">
        <v>5940</v>
      </c>
      <c r="AC10" s="11">
        <v>7</v>
      </c>
      <c r="AD10" s="20">
        <v>-2077.33</v>
      </c>
      <c r="AE10" s="13">
        <f t="shared" si="5"/>
        <v>0</v>
      </c>
      <c r="AF10" s="4">
        <v>7560</v>
      </c>
    </row>
    <row r="11" spans="1:32" ht="15.6" x14ac:dyDescent="0.3">
      <c r="A11" s="3" t="s">
        <v>10</v>
      </c>
      <c r="B11" s="4" t="s">
        <v>11</v>
      </c>
      <c r="D11" s="11">
        <v>8</v>
      </c>
      <c r="E11" s="20">
        <v>-2044.11</v>
      </c>
      <c r="F11" s="13">
        <f t="shared" si="0"/>
        <v>1.5991681629784371E-2</v>
      </c>
      <c r="G11" s="4">
        <v>61</v>
      </c>
      <c r="I11" s="11">
        <v>8</v>
      </c>
      <c r="J11" s="20">
        <v>-2077.33</v>
      </c>
      <c r="K11" s="13">
        <f t="shared" si="1"/>
        <v>0</v>
      </c>
      <c r="L11" s="4">
        <v>65</v>
      </c>
      <c r="N11" s="11">
        <v>8</v>
      </c>
      <c r="O11" s="20">
        <v>-2077.33</v>
      </c>
      <c r="P11" s="13">
        <f t="shared" si="2"/>
        <v>0</v>
      </c>
      <c r="Q11" s="4">
        <v>69</v>
      </c>
      <c r="S11" s="11">
        <v>8</v>
      </c>
      <c r="T11" s="20">
        <v>-2077.33</v>
      </c>
      <c r="U11" s="13">
        <f t="shared" si="3"/>
        <v>0</v>
      </c>
      <c r="V11" s="4">
        <v>61</v>
      </c>
      <c r="X11" s="11">
        <v>8</v>
      </c>
      <c r="Y11" s="20">
        <v>-2075.7399999999998</v>
      </c>
      <c r="Z11" s="13">
        <f t="shared" si="4"/>
        <v>7.6540559275617426E-4</v>
      </c>
      <c r="AA11" s="4">
        <v>4740</v>
      </c>
      <c r="AC11" s="11">
        <v>8</v>
      </c>
      <c r="AD11" s="20">
        <v>-2077.33</v>
      </c>
      <c r="AE11" s="13">
        <f t="shared" si="5"/>
        <v>0</v>
      </c>
      <c r="AF11" s="4">
        <v>6960</v>
      </c>
    </row>
    <row r="12" spans="1:32" ht="15.6" x14ac:dyDescent="0.3">
      <c r="A12" s="3" t="s">
        <v>12</v>
      </c>
      <c r="B12" s="4" t="s">
        <v>13</v>
      </c>
      <c r="D12" s="11">
        <v>9</v>
      </c>
      <c r="E12" s="20">
        <v>-2077.33</v>
      </c>
      <c r="F12" s="13">
        <f t="shared" si="0"/>
        <v>0</v>
      </c>
      <c r="G12" s="4">
        <v>70</v>
      </c>
      <c r="I12" s="11">
        <v>9</v>
      </c>
      <c r="J12" s="20">
        <v>-2077.33</v>
      </c>
      <c r="K12" s="13">
        <f t="shared" si="1"/>
        <v>0</v>
      </c>
      <c r="L12" s="4">
        <v>64</v>
      </c>
      <c r="N12" s="11">
        <v>9</v>
      </c>
      <c r="O12" s="20">
        <v>-2077.33</v>
      </c>
      <c r="P12" s="13">
        <f t="shared" si="2"/>
        <v>0</v>
      </c>
      <c r="Q12" s="4">
        <v>75</v>
      </c>
      <c r="S12" s="11">
        <v>9</v>
      </c>
      <c r="T12" s="20">
        <v>-2077.33</v>
      </c>
      <c r="U12" s="13">
        <f t="shared" si="3"/>
        <v>0</v>
      </c>
      <c r="V12" s="4">
        <v>61</v>
      </c>
      <c r="X12" s="11">
        <v>9</v>
      </c>
      <c r="Y12" s="20">
        <v>-2076</v>
      </c>
      <c r="Z12" s="13">
        <f t="shared" si="4"/>
        <v>6.402449297896462E-4</v>
      </c>
      <c r="AA12" s="4">
        <v>4500</v>
      </c>
      <c r="AC12" s="11">
        <v>9</v>
      </c>
      <c r="AD12" s="20">
        <v>-2077.33</v>
      </c>
      <c r="AE12" s="13">
        <f t="shared" si="5"/>
        <v>0</v>
      </c>
      <c r="AF12" s="4">
        <v>7620</v>
      </c>
    </row>
    <row r="13" spans="1:32" ht="16.2" thickBot="1" x14ac:dyDescent="0.35">
      <c r="A13" s="3" t="s">
        <v>14</v>
      </c>
      <c r="B13" s="4">
        <v>500</v>
      </c>
      <c r="D13" s="11">
        <v>10</v>
      </c>
      <c r="E13" s="20">
        <v>-2077.33</v>
      </c>
      <c r="F13" s="13">
        <f t="shared" si="0"/>
        <v>0</v>
      </c>
      <c r="G13" s="4">
        <v>61</v>
      </c>
      <c r="I13" s="11">
        <v>10</v>
      </c>
      <c r="J13" s="20">
        <v>-2077.33</v>
      </c>
      <c r="K13" s="13">
        <f t="shared" si="1"/>
        <v>0</v>
      </c>
      <c r="L13" s="4">
        <v>63</v>
      </c>
      <c r="N13" s="11">
        <v>10</v>
      </c>
      <c r="O13" s="20">
        <v>-2077.33</v>
      </c>
      <c r="P13" s="13">
        <f t="shared" si="2"/>
        <v>0</v>
      </c>
      <c r="Q13" s="4">
        <v>61</v>
      </c>
      <c r="S13" s="11">
        <v>10</v>
      </c>
      <c r="T13" s="20">
        <v>-2077.33</v>
      </c>
      <c r="U13" s="13">
        <f t="shared" si="3"/>
        <v>0</v>
      </c>
      <c r="V13" s="4">
        <v>61</v>
      </c>
      <c r="X13" s="11">
        <v>10</v>
      </c>
      <c r="Y13" s="20">
        <v>-2076.6999999999998</v>
      </c>
      <c r="Z13" s="13">
        <f t="shared" si="4"/>
        <v>3.0327391411100191E-4</v>
      </c>
      <c r="AA13" s="4">
        <v>7740</v>
      </c>
      <c r="AC13" s="11">
        <v>10</v>
      </c>
      <c r="AD13" s="20">
        <v>-2077.33</v>
      </c>
      <c r="AE13" s="13">
        <f t="shared" si="5"/>
        <v>0</v>
      </c>
      <c r="AF13" s="4">
        <v>7860</v>
      </c>
    </row>
    <row r="14" spans="1:32" ht="16.2" thickBot="1" x14ac:dyDescent="0.35">
      <c r="A14" s="3" t="s">
        <v>27</v>
      </c>
      <c r="B14" s="4">
        <v>20</v>
      </c>
      <c r="D14" s="15" t="s">
        <v>24</v>
      </c>
      <c r="E14" s="21">
        <f>AVERAGE(E4:E13)</f>
        <v>-2054.6779999999999</v>
      </c>
      <c r="F14" s="17">
        <f>AVERAGE(F4:F13)</f>
        <v>1.0904382067365315E-2</v>
      </c>
      <c r="G14" s="18">
        <f>AVERAGE(G4:G13)</f>
        <v>64.099999999999994</v>
      </c>
      <c r="I14" s="15" t="s">
        <v>24</v>
      </c>
      <c r="J14" s="21">
        <f>AVERAGE(J4:J13)</f>
        <v>-2066.9139999999998</v>
      </c>
      <c r="K14" s="17">
        <f>AVERAGE(K4:K13)</f>
        <v>5.0141287133002362E-3</v>
      </c>
      <c r="L14" s="18">
        <f>AVERAGE(L4:L13)</f>
        <v>64.5</v>
      </c>
      <c r="N14" s="15" t="s">
        <v>24</v>
      </c>
      <c r="O14" s="21">
        <f>AVERAGE(O4:O13)</f>
        <v>-2077.3300000000004</v>
      </c>
      <c r="P14" s="17">
        <f>AVERAGE(P4:P13)</f>
        <v>0</v>
      </c>
      <c r="Q14" s="18">
        <f>AVERAGE(Q4:Q13)</f>
        <v>63.2</v>
      </c>
      <c r="S14" s="15" t="s">
        <v>24</v>
      </c>
      <c r="T14" s="21">
        <f>AVERAGE(T4:T13)</f>
        <v>-2077.3300000000004</v>
      </c>
      <c r="U14" s="17">
        <f>AVERAGE(U4:U13)</f>
        <v>0</v>
      </c>
      <c r="V14" s="18">
        <f>AVERAGE(V4:V13)</f>
        <v>61.1</v>
      </c>
      <c r="X14" s="15" t="s">
        <v>24</v>
      </c>
      <c r="Y14" s="21">
        <f>AVERAGE(Y4:Y13)</f>
        <v>-2076.0070000000005</v>
      </c>
      <c r="Z14" s="17">
        <f>AVERAGE(Z4:Z13)</f>
        <v>6.3687521963285971E-4</v>
      </c>
      <c r="AA14" s="18">
        <f>AVERAGE(AA4:AA13)</f>
        <v>5646</v>
      </c>
      <c r="AC14" s="15" t="s">
        <v>24</v>
      </c>
      <c r="AD14" s="21">
        <f>AVERAGE(AD4:AD13)</f>
        <v>-2077.3290000000002</v>
      </c>
      <c r="AE14" s="17">
        <f>AVERAGE(AE4:AE13)</f>
        <v>4.8138716524093184E-7</v>
      </c>
      <c r="AF14" s="18">
        <f>AVERAGE(AF4:AF13)</f>
        <v>7620</v>
      </c>
    </row>
    <row r="15" spans="1:32" ht="16.2" thickBot="1" x14ac:dyDescent="0.35">
      <c r="A15" s="5" t="s">
        <v>15</v>
      </c>
      <c r="B15" s="6">
        <v>60</v>
      </c>
      <c r="D15" s="22" t="s">
        <v>31</v>
      </c>
      <c r="E15" s="22"/>
      <c r="F15" s="22"/>
      <c r="G15" s="23">
        <v>117.1</v>
      </c>
      <c r="I15" s="22" t="s">
        <v>31</v>
      </c>
      <c r="J15" s="22"/>
      <c r="K15" s="22"/>
      <c r="L15" s="23">
        <v>121.4</v>
      </c>
      <c r="N15" s="22" t="s">
        <v>31</v>
      </c>
      <c r="O15" s="22"/>
      <c r="P15" s="22"/>
      <c r="Q15" s="23">
        <v>220.3</v>
      </c>
      <c r="S15" s="22" t="s">
        <v>31</v>
      </c>
      <c r="T15" s="22"/>
      <c r="U15" s="22"/>
      <c r="V15" s="23">
        <v>200.7</v>
      </c>
      <c r="X15" s="22" t="s">
        <v>31</v>
      </c>
      <c r="Y15" s="22"/>
      <c r="Z15" s="22"/>
      <c r="AA15" s="23">
        <v>8907.969109947644</v>
      </c>
      <c r="AC15" s="22" t="s">
        <v>31</v>
      </c>
      <c r="AD15" s="22"/>
      <c r="AE15" s="22"/>
      <c r="AF15" s="23">
        <v>11818.366</v>
      </c>
    </row>
  </sheetData>
  <mergeCells count="14">
    <mergeCell ref="X2:AA2"/>
    <mergeCell ref="AC2:AF2"/>
    <mergeCell ref="D15:F15"/>
    <mergeCell ref="I15:K15"/>
    <mergeCell ref="N15:P15"/>
    <mergeCell ref="S15:U15"/>
    <mergeCell ref="X15:Z15"/>
    <mergeCell ref="AC15:AE15"/>
    <mergeCell ref="A1:B1"/>
    <mergeCell ref="A7:B7"/>
    <mergeCell ref="D2:G2"/>
    <mergeCell ref="I2:L2"/>
    <mergeCell ref="N2:Q2"/>
    <mergeCell ref="S2:V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Branin</vt:lpstr>
      <vt:lpstr>Hartmann6</vt:lpstr>
      <vt:lpstr>Kitayama</vt:lpstr>
      <vt:lpstr>CircularPltBuck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2021-10-06T23:52:15Z</dcterms:created>
  <dcterms:modified xsi:type="dcterms:W3CDTF">2021-10-06T23:59:05Z</dcterms:modified>
</cp:coreProperties>
</file>