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afe612f01a6d8/Desktop/iNeuron Assignments/Advance Excel Assignment/"/>
    </mc:Choice>
  </mc:AlternateContent>
  <xr:revisionPtr revIDLastSave="0" documentId="8_{BA26320A-C558-485A-A496-DCF3A1E00879}" xr6:coauthVersionLast="47" xr6:coauthVersionMax="47" xr10:uidLastSave="{00000000-0000-0000-0000-000000000000}"/>
  <bookViews>
    <workbookView xWindow="-108" yWindow="-108" windowWidth="23256" windowHeight="12456" xr2:uid="{89D04BFF-08C3-4849-9D56-F23A16C4268B}"/>
  </bookViews>
  <sheets>
    <sheet name="Sheet1" sheetId="1" r:id="rId1"/>
  </sheets>
  <definedNames>
    <definedName name="_xlnm._FilterDatabase" localSheetId="0" hidden="1">Sheet1!$A$5:$F$5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1" l="1"/>
  <c r="F65" i="1"/>
  <c r="K24" i="1" s="1"/>
  <c r="D65" i="1"/>
  <c r="K20" i="1"/>
  <c r="K19" i="1"/>
  <c r="K15" i="1"/>
  <c r="K11" i="1"/>
  <c r="K7" i="1"/>
</calcChain>
</file>

<file path=xl/sharedStrings.xml><?xml version="1.0" encoding="utf-8"?>
<sst xmlns="http://schemas.openxmlformats.org/spreadsheetml/2006/main" count="134" uniqueCount="38">
  <si>
    <t>Date</t>
  </si>
  <si>
    <t>Kerala</t>
  </si>
  <si>
    <t>SUMIF</t>
  </si>
  <si>
    <t>COUNTIFS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</si>
  <si>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</si>
  <si>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</si>
  <si>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</si>
  <si>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</si>
  <si>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</si>
  <si>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</si>
  <si>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</si>
  <si>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</si>
  <si>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</si>
  <si>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</si>
  <si>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</si>
  <si>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</si>
  <si>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</si>
  <si>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</si>
  <si>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</si>
  <si>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</si>
  <si>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</si>
  <si>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</si>
  <si>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</si>
  <si>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</si>
  <si>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Mumbai</t>
  </si>
  <si>
    <t>Cochin Port Trust</t>
  </si>
  <si>
    <t>V.O. Chidambaranar Port Trust</t>
  </si>
  <si>
    <t>New Mangaluru Port Trust</t>
  </si>
  <si>
    <t>Mormugao Port Trust</t>
  </si>
  <si>
    <t>Avg. Soft drinks</t>
  </si>
  <si>
    <t>Avg. Diamonds</t>
  </si>
  <si>
    <t>Totals</t>
  </si>
  <si>
    <t>Advance Excel Assignment 14</t>
  </si>
  <si>
    <t>1. How much Diamonds were looted from Chennai Port Trust?</t>
  </si>
  <si>
    <t>2. How many Ships were looted near Paradip Port Trust and Chennai Port Trust?</t>
  </si>
  <si>
    <t>3. What is the sum total of Diamonds looted from the V.O. Chidambarnar port trust?</t>
  </si>
  <si>
    <t>4. What is the average amount of Diamonds and Soft drinks looted?</t>
  </si>
  <si>
    <t>5. What is the ratio of soft drinks drunk to soft drinks looted?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</si>
</sst>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8A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8A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D817-2037-4810-864D-F53139514126}">
  <dimension ref="A2:K65"/>
  <sheetViews>
    <sheetView tabSelected="1" zoomScale="85" zoomScaleNormal="85" workbookViewId="0">
      <selection activeCell="B2" sqref="B2:D2"/>
    </sheetView>
  </sheetViews>
  <sheetFormatPr defaultColWidth="9.109375" defaultRowHeight="18" x14ac:dyDescent="0.35"/>
  <cols>
    <col min="1" max="1" width="16" style="1" bestFit="1" customWidth="1"/>
    <col min="2" max="2" width="15.109375" style="1" bestFit="1" customWidth="1"/>
    <col min="3" max="3" width="36.33203125" style="1" bestFit="1" customWidth="1"/>
    <col min="4" max="4" width="19.21875" style="1" customWidth="1"/>
    <col min="5" max="5" width="19.88671875" style="2" customWidth="1"/>
    <col min="6" max="6" width="15" style="1" customWidth="1"/>
    <col min="7" max="9" width="9.109375" style="1"/>
    <col min="10" max="10" width="18.44140625" style="1" bestFit="1" customWidth="1"/>
    <col min="11" max="11" width="89.6640625" style="1" bestFit="1" customWidth="1"/>
    <col min="12" max="16384" width="9.109375" style="1"/>
  </cols>
  <sheetData>
    <row r="2" spans="1:11" ht="25.8" x14ac:dyDescent="0.5">
      <c r="B2" s="3" t="s">
        <v>32</v>
      </c>
      <c r="C2" s="3"/>
      <c r="D2" s="3"/>
      <c r="E2" s="1"/>
    </row>
    <row r="5" spans="1:11" ht="52.8" x14ac:dyDescent="0.35">
      <c r="A5" s="6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11" x14ac:dyDescent="0.35">
      <c r="A6" s="7">
        <v>22946</v>
      </c>
      <c r="B6" s="8" t="s">
        <v>9</v>
      </c>
      <c r="C6" s="8" t="s">
        <v>10</v>
      </c>
      <c r="D6" s="8">
        <v>334</v>
      </c>
      <c r="E6" s="8">
        <v>3864</v>
      </c>
      <c r="F6" s="8">
        <v>1236.48</v>
      </c>
      <c r="J6" s="8"/>
      <c r="K6" s="9" t="s">
        <v>33</v>
      </c>
    </row>
    <row r="7" spans="1:11" x14ac:dyDescent="0.35">
      <c r="A7" s="7">
        <v>22968</v>
      </c>
      <c r="B7" s="8" t="s">
        <v>11</v>
      </c>
      <c r="C7" s="8" t="s">
        <v>12</v>
      </c>
      <c r="D7" s="8">
        <v>246</v>
      </c>
      <c r="E7" s="8">
        <v>3305</v>
      </c>
      <c r="F7" s="8">
        <v>1454.2</v>
      </c>
      <c r="J7" s="11" t="s">
        <v>2</v>
      </c>
      <c r="K7" s="11">
        <f>SUMIF(C6:C63,"Chennai Port Trust",D6:D63)</f>
        <v>7182</v>
      </c>
    </row>
    <row r="8" spans="1:11" x14ac:dyDescent="0.35">
      <c r="A8" s="7">
        <v>22977</v>
      </c>
      <c r="B8" s="8" t="s">
        <v>9</v>
      </c>
      <c r="C8" s="8" t="s">
        <v>13</v>
      </c>
      <c r="D8" s="8">
        <v>571</v>
      </c>
      <c r="E8" s="8">
        <v>2396</v>
      </c>
      <c r="F8" s="8">
        <v>1078.2</v>
      </c>
    </row>
    <row r="9" spans="1:11" x14ac:dyDescent="0.35">
      <c r="A9" s="7">
        <v>22680</v>
      </c>
      <c r="B9" s="8" t="s">
        <v>9</v>
      </c>
      <c r="C9" s="8" t="s">
        <v>14</v>
      </c>
      <c r="D9" s="8">
        <v>1106</v>
      </c>
      <c r="E9" s="8">
        <v>2970</v>
      </c>
      <c r="F9" s="8">
        <v>1188</v>
      </c>
    </row>
    <row r="10" spans="1:11" ht="36" x14ac:dyDescent="0.35">
      <c r="A10" s="7">
        <v>23319</v>
      </c>
      <c r="B10" s="8" t="s">
        <v>11</v>
      </c>
      <c r="C10" s="8" t="s">
        <v>13</v>
      </c>
      <c r="D10" s="8">
        <v>986</v>
      </c>
      <c r="E10" s="8">
        <v>3275</v>
      </c>
      <c r="F10" s="8">
        <v>1015.25</v>
      </c>
      <c r="J10" s="8"/>
      <c r="K10" s="10" t="s">
        <v>34</v>
      </c>
    </row>
    <row r="11" spans="1:11" x14ac:dyDescent="0.35">
      <c r="A11" s="7">
        <v>23079</v>
      </c>
      <c r="B11" s="8" t="s">
        <v>9</v>
      </c>
      <c r="C11" s="8" t="s">
        <v>15</v>
      </c>
      <c r="D11" s="8">
        <v>2450</v>
      </c>
      <c r="E11" s="8">
        <v>840</v>
      </c>
      <c r="F11" s="8">
        <v>336</v>
      </c>
      <c r="J11" s="11" t="s">
        <v>3</v>
      </c>
      <c r="K11" s="11">
        <f>COUNTIFS(B6:B63,"Ship/to/Ship",C6:C63,"Paradip Port Trust") + COUNTIFS(B6:B63,"Ship/to/Ship",C6:C63,"Chennai Port Trust")</f>
        <v>6</v>
      </c>
    </row>
    <row r="12" spans="1:11" x14ac:dyDescent="0.35">
      <c r="A12" s="7">
        <v>23709</v>
      </c>
      <c r="B12" s="8" t="s">
        <v>11</v>
      </c>
      <c r="C12" s="8" t="s">
        <v>16</v>
      </c>
      <c r="D12" s="8">
        <v>1257</v>
      </c>
      <c r="E12" s="8">
        <v>1345</v>
      </c>
      <c r="F12" s="8">
        <v>538</v>
      </c>
    </row>
    <row r="13" spans="1:11" x14ac:dyDescent="0.35">
      <c r="A13" s="7">
        <v>23686</v>
      </c>
      <c r="B13" s="8" t="s">
        <v>11</v>
      </c>
      <c r="C13" s="8" t="s">
        <v>17</v>
      </c>
      <c r="D13" s="8">
        <v>2659</v>
      </c>
      <c r="E13" s="8">
        <v>3073</v>
      </c>
      <c r="F13" s="8">
        <v>1229.2</v>
      </c>
    </row>
    <row r="14" spans="1:11" ht="36" x14ac:dyDescent="0.35">
      <c r="A14" s="7">
        <v>23494</v>
      </c>
      <c r="B14" s="8" t="s">
        <v>11</v>
      </c>
      <c r="C14" s="8" t="s">
        <v>18</v>
      </c>
      <c r="D14" s="8">
        <v>2685</v>
      </c>
      <c r="E14" s="8">
        <v>2294</v>
      </c>
      <c r="F14" s="8">
        <v>917.6</v>
      </c>
      <c r="J14" s="8"/>
      <c r="K14" s="10" t="s">
        <v>35</v>
      </c>
    </row>
    <row r="15" spans="1:11" x14ac:dyDescent="0.35">
      <c r="A15" s="7">
        <v>23586</v>
      </c>
      <c r="B15" s="8" t="s">
        <v>11</v>
      </c>
      <c r="C15" s="8" t="s">
        <v>19</v>
      </c>
      <c r="D15" s="8">
        <v>2372</v>
      </c>
      <c r="E15" s="8">
        <v>1355</v>
      </c>
      <c r="F15" s="8">
        <v>596.20000000000005</v>
      </c>
      <c r="J15" s="11" t="s">
        <v>2</v>
      </c>
      <c r="K15" s="11">
        <f>SUMIF(C6:C63,"V.O. Chidambaranar Port Trust",D6:D63)</f>
        <v>9887</v>
      </c>
    </row>
    <row r="16" spans="1:11" x14ac:dyDescent="0.35">
      <c r="A16" s="7">
        <v>23607</v>
      </c>
      <c r="B16" s="8" t="s">
        <v>9</v>
      </c>
      <c r="C16" s="8" t="s">
        <v>10</v>
      </c>
      <c r="D16" s="8">
        <v>261</v>
      </c>
      <c r="E16" s="8">
        <v>2389</v>
      </c>
      <c r="F16" s="8">
        <v>955.6</v>
      </c>
    </row>
    <row r="17" spans="1:11" x14ac:dyDescent="0.35">
      <c r="A17" s="7">
        <v>23616</v>
      </c>
      <c r="B17" s="8" t="s">
        <v>9</v>
      </c>
      <c r="C17" s="8" t="s">
        <v>17</v>
      </c>
      <c r="D17" s="8">
        <v>2725</v>
      </c>
      <c r="E17" s="8">
        <v>2311</v>
      </c>
      <c r="F17" s="8">
        <v>1155.5</v>
      </c>
    </row>
    <row r="18" spans="1:11" x14ac:dyDescent="0.35">
      <c r="A18" s="7">
        <v>23738</v>
      </c>
      <c r="B18" s="8" t="s">
        <v>11</v>
      </c>
      <c r="C18" s="8" t="s">
        <v>16</v>
      </c>
      <c r="D18" s="8">
        <v>300</v>
      </c>
      <c r="E18" s="8">
        <v>3702</v>
      </c>
      <c r="F18" s="8">
        <v>1628.88</v>
      </c>
      <c r="J18" s="8"/>
      <c r="K18" s="9" t="s">
        <v>36</v>
      </c>
    </row>
    <row r="19" spans="1:11" x14ac:dyDescent="0.35">
      <c r="A19" s="7">
        <v>24521</v>
      </c>
      <c r="B19" s="8" t="s">
        <v>11</v>
      </c>
      <c r="C19" s="8" t="s">
        <v>20</v>
      </c>
      <c r="D19" s="8">
        <v>572</v>
      </c>
      <c r="E19" s="8">
        <v>2861</v>
      </c>
      <c r="F19" s="8">
        <v>1344.67</v>
      </c>
      <c r="J19" s="11" t="s">
        <v>30</v>
      </c>
      <c r="K19" s="11">
        <f>AVERAGE(D6:D63)</f>
        <v>1254.8620689655172</v>
      </c>
    </row>
    <row r="20" spans="1:11" x14ac:dyDescent="0.35">
      <c r="A20" s="7">
        <v>24626</v>
      </c>
      <c r="B20" s="8" t="s">
        <v>11</v>
      </c>
      <c r="C20" s="8" t="s">
        <v>18</v>
      </c>
      <c r="D20" s="8">
        <v>2408</v>
      </c>
      <c r="E20" s="8">
        <v>1076</v>
      </c>
      <c r="F20" s="8">
        <v>430.4</v>
      </c>
      <c r="J20" s="11" t="s">
        <v>29</v>
      </c>
      <c r="K20" s="11">
        <f>AVERAGE(E6:E63)</f>
        <v>2227.7586206896553</v>
      </c>
    </row>
    <row r="21" spans="1:11" x14ac:dyDescent="0.35">
      <c r="A21" s="7">
        <v>24658</v>
      </c>
      <c r="B21" s="8" t="s">
        <v>11</v>
      </c>
      <c r="C21" s="8" t="s">
        <v>19</v>
      </c>
      <c r="D21" s="8">
        <v>1379</v>
      </c>
      <c r="E21" s="8">
        <v>1190</v>
      </c>
      <c r="F21" s="8">
        <v>476</v>
      </c>
    </row>
    <row r="22" spans="1:11" x14ac:dyDescent="0.35">
      <c r="A22" s="7">
        <v>25041</v>
      </c>
      <c r="B22" s="8" t="s">
        <v>11</v>
      </c>
      <c r="C22" s="8" t="s">
        <v>19</v>
      </c>
      <c r="D22" s="8">
        <v>182</v>
      </c>
      <c r="E22" s="8">
        <v>3644</v>
      </c>
      <c r="F22" s="8">
        <v>1093.2</v>
      </c>
    </row>
    <row r="23" spans="1:11" x14ac:dyDescent="0.35">
      <c r="A23" s="7">
        <v>25531</v>
      </c>
      <c r="B23" s="8" t="s">
        <v>9</v>
      </c>
      <c r="C23" s="8" t="s">
        <v>18</v>
      </c>
      <c r="D23" s="8">
        <v>1847</v>
      </c>
      <c r="E23" s="8">
        <v>2780</v>
      </c>
      <c r="F23" s="8">
        <v>1112</v>
      </c>
      <c r="K23" s="9" t="s">
        <v>37</v>
      </c>
    </row>
    <row r="24" spans="1:11" x14ac:dyDescent="0.35">
      <c r="A24" s="7">
        <v>25438</v>
      </c>
      <c r="B24" s="8" t="s">
        <v>11</v>
      </c>
      <c r="C24" s="8" t="s">
        <v>21</v>
      </c>
      <c r="D24" s="8">
        <v>85</v>
      </c>
      <c r="E24" s="8">
        <v>3952</v>
      </c>
      <c r="F24" s="8">
        <v>1185.5999999999999</v>
      </c>
      <c r="K24" s="12">
        <f>F65/E65</f>
        <v>0.39201663957898003</v>
      </c>
    </row>
    <row r="25" spans="1:11" x14ac:dyDescent="0.35">
      <c r="A25" s="7">
        <v>25495</v>
      </c>
      <c r="B25" s="8" t="s">
        <v>11</v>
      </c>
      <c r="C25" s="8" t="s">
        <v>22</v>
      </c>
      <c r="D25" s="8">
        <v>199</v>
      </c>
      <c r="E25" s="8">
        <v>2757</v>
      </c>
      <c r="F25" s="8">
        <v>1350.93</v>
      </c>
    </row>
    <row r="26" spans="1:11" x14ac:dyDescent="0.35">
      <c r="A26" s="7">
        <v>25818</v>
      </c>
      <c r="B26" s="8" t="s">
        <v>11</v>
      </c>
      <c r="C26" s="8" t="s">
        <v>23</v>
      </c>
      <c r="D26" s="8">
        <v>215</v>
      </c>
      <c r="E26" s="8">
        <v>494</v>
      </c>
      <c r="F26" s="8">
        <v>242.06</v>
      </c>
    </row>
    <row r="27" spans="1:11" x14ac:dyDescent="0.35">
      <c r="A27" s="7">
        <v>26256</v>
      </c>
      <c r="B27" s="8" t="s">
        <v>11</v>
      </c>
      <c r="C27" s="8" t="s">
        <v>1</v>
      </c>
      <c r="D27" s="8">
        <v>954</v>
      </c>
      <c r="E27" s="8">
        <v>3420</v>
      </c>
      <c r="F27" s="8">
        <v>1402.2</v>
      </c>
    </row>
    <row r="28" spans="1:11" x14ac:dyDescent="0.35">
      <c r="A28" s="7">
        <v>26413</v>
      </c>
      <c r="B28" s="8" t="s">
        <v>11</v>
      </c>
      <c r="C28" s="8" t="s">
        <v>24</v>
      </c>
      <c r="D28" s="8">
        <v>1716</v>
      </c>
      <c r="E28" s="8">
        <v>1046</v>
      </c>
      <c r="F28" s="8">
        <v>324.26</v>
      </c>
    </row>
    <row r="29" spans="1:11" x14ac:dyDescent="0.35">
      <c r="A29" s="7">
        <v>26946</v>
      </c>
      <c r="B29" s="8" t="s">
        <v>11</v>
      </c>
      <c r="C29" s="8" t="s">
        <v>22</v>
      </c>
      <c r="D29" s="8">
        <v>1470</v>
      </c>
      <c r="E29" s="8">
        <v>3205</v>
      </c>
      <c r="F29" s="8">
        <v>1185.8499999999999</v>
      </c>
    </row>
    <row r="30" spans="1:11" x14ac:dyDescent="0.35">
      <c r="A30" s="7">
        <v>27689</v>
      </c>
      <c r="B30" s="8" t="s">
        <v>9</v>
      </c>
      <c r="C30" s="8" t="s">
        <v>17</v>
      </c>
      <c r="D30" s="8">
        <v>2795</v>
      </c>
      <c r="E30" s="8">
        <v>2255</v>
      </c>
      <c r="F30" s="8">
        <v>1037.3</v>
      </c>
    </row>
    <row r="31" spans="1:11" x14ac:dyDescent="0.35">
      <c r="A31" s="7">
        <v>27439</v>
      </c>
      <c r="B31" s="8" t="s">
        <v>11</v>
      </c>
      <c r="C31" s="8" t="s">
        <v>25</v>
      </c>
      <c r="D31" s="8">
        <v>297</v>
      </c>
      <c r="E31" s="8">
        <v>266</v>
      </c>
      <c r="F31" s="8">
        <v>79.8</v>
      </c>
    </row>
    <row r="32" spans="1:11" x14ac:dyDescent="0.35">
      <c r="A32" s="7">
        <v>27428</v>
      </c>
      <c r="B32" s="8" t="s">
        <v>9</v>
      </c>
      <c r="C32" s="8" t="s">
        <v>13</v>
      </c>
      <c r="D32" s="8">
        <v>305</v>
      </c>
      <c r="E32" s="8">
        <v>85</v>
      </c>
      <c r="F32" s="8">
        <v>34</v>
      </c>
    </row>
    <row r="33" spans="1:6" x14ac:dyDescent="0.35">
      <c r="A33" s="7">
        <v>27640</v>
      </c>
      <c r="B33" s="8" t="s">
        <v>9</v>
      </c>
      <c r="C33" s="8" t="s">
        <v>19</v>
      </c>
      <c r="D33" s="8">
        <v>1216</v>
      </c>
      <c r="E33" s="8">
        <v>2224</v>
      </c>
      <c r="F33" s="8">
        <v>1023.04</v>
      </c>
    </row>
    <row r="34" spans="1:6" x14ac:dyDescent="0.35">
      <c r="A34" s="7">
        <v>28112</v>
      </c>
      <c r="B34" s="8" t="s">
        <v>11</v>
      </c>
      <c r="C34" s="8" t="s">
        <v>26</v>
      </c>
      <c r="D34" s="8">
        <v>953</v>
      </c>
      <c r="E34" s="8">
        <v>2442</v>
      </c>
      <c r="F34" s="8">
        <v>1001.22</v>
      </c>
    </row>
    <row r="35" spans="1:6" x14ac:dyDescent="0.35">
      <c r="A35" s="7">
        <v>27937</v>
      </c>
      <c r="B35" s="8" t="s">
        <v>9</v>
      </c>
      <c r="C35" s="8" t="s">
        <v>27</v>
      </c>
      <c r="D35" s="8">
        <v>2199</v>
      </c>
      <c r="E35" s="8">
        <v>2989</v>
      </c>
      <c r="F35" s="8">
        <v>1195.5999999999999</v>
      </c>
    </row>
    <row r="36" spans="1:6" x14ac:dyDescent="0.35">
      <c r="A36" s="7">
        <v>27929</v>
      </c>
      <c r="B36" s="8" t="s">
        <v>11</v>
      </c>
      <c r="C36" s="8" t="s">
        <v>23</v>
      </c>
      <c r="D36" s="8">
        <v>548</v>
      </c>
      <c r="E36" s="8">
        <v>3003</v>
      </c>
      <c r="F36" s="8">
        <v>1111.1099999999999</v>
      </c>
    </row>
    <row r="37" spans="1:6" x14ac:dyDescent="0.35">
      <c r="A37" s="7">
        <v>27997</v>
      </c>
      <c r="B37" s="8" t="s">
        <v>9</v>
      </c>
      <c r="C37" s="8" t="s">
        <v>26</v>
      </c>
      <c r="D37" s="8">
        <v>70</v>
      </c>
      <c r="E37" s="8">
        <v>3102</v>
      </c>
      <c r="F37" s="8">
        <v>1302.8399999999999</v>
      </c>
    </row>
    <row r="38" spans="1:6" x14ac:dyDescent="0.35">
      <c r="A38" s="7">
        <v>28027</v>
      </c>
      <c r="B38" s="8" t="s">
        <v>11</v>
      </c>
      <c r="C38" s="8" t="s">
        <v>25</v>
      </c>
      <c r="D38" s="8">
        <v>1090</v>
      </c>
      <c r="E38" s="8">
        <v>3085</v>
      </c>
      <c r="F38" s="8">
        <v>1264.8499999999999</v>
      </c>
    </row>
    <row r="39" spans="1:6" x14ac:dyDescent="0.35">
      <c r="A39" s="7">
        <v>28483</v>
      </c>
      <c r="B39" s="8" t="s">
        <v>9</v>
      </c>
      <c r="C39" s="8" t="s">
        <v>25</v>
      </c>
      <c r="D39" s="8">
        <v>861</v>
      </c>
      <c r="E39" s="8">
        <v>2019</v>
      </c>
      <c r="F39" s="8">
        <v>625.89</v>
      </c>
    </row>
    <row r="40" spans="1:6" x14ac:dyDescent="0.35">
      <c r="A40" s="7">
        <v>28314</v>
      </c>
      <c r="B40" s="8" t="s">
        <v>9</v>
      </c>
      <c r="C40" s="8" t="s">
        <v>22</v>
      </c>
      <c r="D40" s="8">
        <v>1968</v>
      </c>
      <c r="E40" s="8">
        <v>2035</v>
      </c>
      <c r="F40" s="8">
        <v>651.20000000000005</v>
      </c>
    </row>
    <row r="41" spans="1:6" x14ac:dyDescent="0.35">
      <c r="A41" s="7">
        <v>28509</v>
      </c>
      <c r="B41" s="8" t="s">
        <v>9</v>
      </c>
      <c r="C41" s="8" t="s">
        <v>28</v>
      </c>
      <c r="D41" s="8">
        <v>19</v>
      </c>
      <c r="E41" s="8">
        <v>1327</v>
      </c>
      <c r="F41" s="8">
        <v>530.79999999999995</v>
      </c>
    </row>
    <row r="42" spans="1:6" x14ac:dyDescent="0.35">
      <c r="A42" s="7">
        <v>28843</v>
      </c>
      <c r="B42" s="8" t="s">
        <v>9</v>
      </c>
      <c r="C42" s="8" t="s">
        <v>19</v>
      </c>
      <c r="D42" s="8">
        <v>1658</v>
      </c>
      <c r="E42" s="8">
        <v>1532</v>
      </c>
      <c r="F42" s="8">
        <v>735.36</v>
      </c>
    </row>
    <row r="43" spans="1:6" x14ac:dyDescent="0.35">
      <c r="A43" s="7">
        <v>28553</v>
      </c>
      <c r="B43" s="8" t="s">
        <v>9</v>
      </c>
      <c r="C43" s="8" t="s">
        <v>26</v>
      </c>
      <c r="D43" s="8">
        <v>1613</v>
      </c>
      <c r="E43" s="8">
        <v>11</v>
      </c>
      <c r="F43" s="8">
        <v>4.95</v>
      </c>
    </row>
    <row r="44" spans="1:6" x14ac:dyDescent="0.35">
      <c r="A44" s="7">
        <v>29024</v>
      </c>
      <c r="B44" s="8" t="s">
        <v>9</v>
      </c>
      <c r="C44" s="8" t="s">
        <v>25</v>
      </c>
      <c r="D44" s="8">
        <v>409</v>
      </c>
      <c r="E44" s="8">
        <v>2138</v>
      </c>
      <c r="F44" s="8">
        <v>855.2</v>
      </c>
    </row>
    <row r="45" spans="1:6" x14ac:dyDescent="0.35">
      <c r="A45" s="7">
        <v>29482</v>
      </c>
      <c r="B45" s="8" t="s">
        <v>9</v>
      </c>
      <c r="C45" s="8" t="s">
        <v>14</v>
      </c>
      <c r="D45" s="8">
        <v>1693</v>
      </c>
      <c r="E45" s="8">
        <v>3218</v>
      </c>
      <c r="F45" s="8">
        <v>1126.3</v>
      </c>
    </row>
    <row r="46" spans="1:6" x14ac:dyDescent="0.35">
      <c r="A46" s="7">
        <v>29887</v>
      </c>
      <c r="B46" s="8" t="s">
        <v>9</v>
      </c>
      <c r="C46" s="8" t="s">
        <v>28</v>
      </c>
      <c r="D46" s="8">
        <v>1968</v>
      </c>
      <c r="E46" s="8">
        <v>3652</v>
      </c>
      <c r="F46" s="8">
        <v>1460.8</v>
      </c>
    </row>
    <row r="47" spans="1:6" x14ac:dyDescent="0.35">
      <c r="A47" s="7">
        <v>29799</v>
      </c>
      <c r="B47" s="8" t="s">
        <v>11</v>
      </c>
      <c r="C47" s="8" t="s">
        <v>23</v>
      </c>
      <c r="D47" s="8">
        <v>2401</v>
      </c>
      <c r="E47" s="8">
        <v>954</v>
      </c>
      <c r="F47" s="8">
        <v>324.36</v>
      </c>
    </row>
    <row r="48" spans="1:6" x14ac:dyDescent="0.35">
      <c r="A48" s="7">
        <v>30257</v>
      </c>
      <c r="B48" s="8" t="s">
        <v>9</v>
      </c>
      <c r="C48" s="8" t="s">
        <v>26</v>
      </c>
      <c r="D48" s="8">
        <v>2192</v>
      </c>
      <c r="E48" s="8">
        <v>1834</v>
      </c>
      <c r="F48" s="8">
        <v>733.6</v>
      </c>
    </row>
    <row r="49" spans="1:6" x14ac:dyDescent="0.35">
      <c r="A49" s="7">
        <v>30339</v>
      </c>
      <c r="B49" s="8" t="s">
        <v>11</v>
      </c>
      <c r="C49" s="8" t="s">
        <v>12</v>
      </c>
      <c r="D49" s="8">
        <v>2739</v>
      </c>
      <c r="E49" s="8">
        <v>758</v>
      </c>
      <c r="F49" s="8">
        <v>333.52</v>
      </c>
    </row>
    <row r="50" spans="1:6" x14ac:dyDescent="0.35">
      <c r="A50" s="7">
        <v>30342</v>
      </c>
      <c r="B50" s="8" t="s">
        <v>9</v>
      </c>
      <c r="C50" s="8" t="s">
        <v>19</v>
      </c>
      <c r="D50" s="8">
        <v>375</v>
      </c>
      <c r="E50" s="8">
        <v>1622</v>
      </c>
      <c r="F50" s="8">
        <v>632.58000000000004</v>
      </c>
    </row>
    <row r="51" spans="1:6" x14ac:dyDescent="0.35">
      <c r="A51" s="7">
        <v>30370</v>
      </c>
      <c r="B51" s="8" t="s">
        <v>9</v>
      </c>
      <c r="C51" s="8" t="s">
        <v>27</v>
      </c>
      <c r="D51" s="8">
        <v>2873</v>
      </c>
      <c r="E51" s="8">
        <v>3340</v>
      </c>
      <c r="F51" s="8">
        <v>1169</v>
      </c>
    </row>
    <row r="52" spans="1:6" x14ac:dyDescent="0.35">
      <c r="A52" s="7">
        <v>30426</v>
      </c>
      <c r="B52" s="8" t="s">
        <v>9</v>
      </c>
      <c r="C52" s="8" t="s">
        <v>13</v>
      </c>
      <c r="D52" s="8">
        <v>1285</v>
      </c>
      <c r="E52" s="8">
        <v>681</v>
      </c>
      <c r="F52" s="8">
        <v>217.92</v>
      </c>
    </row>
    <row r="53" spans="1:6" x14ac:dyDescent="0.35">
      <c r="A53" s="7">
        <v>30501</v>
      </c>
      <c r="B53" s="8" t="s">
        <v>9</v>
      </c>
      <c r="C53" s="8" t="s">
        <v>15</v>
      </c>
      <c r="D53" s="8">
        <v>229</v>
      </c>
      <c r="E53" s="8">
        <v>3051</v>
      </c>
      <c r="F53" s="8">
        <v>1220.4000000000001</v>
      </c>
    </row>
    <row r="54" spans="1:6" x14ac:dyDescent="0.35">
      <c r="A54" s="7">
        <v>31005</v>
      </c>
      <c r="B54" s="8" t="s">
        <v>9</v>
      </c>
      <c r="C54" s="8" t="s">
        <v>13</v>
      </c>
      <c r="D54" s="8">
        <v>7</v>
      </c>
      <c r="E54" s="8">
        <v>1795</v>
      </c>
      <c r="F54" s="8">
        <v>628.25</v>
      </c>
    </row>
    <row r="55" spans="1:6" x14ac:dyDescent="0.35">
      <c r="A55" s="7">
        <v>31036</v>
      </c>
      <c r="B55" s="8" t="s">
        <v>9</v>
      </c>
      <c r="C55" s="8" t="s">
        <v>26</v>
      </c>
      <c r="D55" s="8">
        <v>2207</v>
      </c>
      <c r="E55" s="8">
        <v>3230</v>
      </c>
      <c r="F55" s="8">
        <v>1162.8</v>
      </c>
    </row>
    <row r="56" spans="1:6" x14ac:dyDescent="0.35">
      <c r="A56" s="7">
        <v>30762</v>
      </c>
      <c r="B56" s="8" t="s">
        <v>11</v>
      </c>
      <c r="C56" s="8" t="s">
        <v>18</v>
      </c>
      <c r="D56" s="8">
        <v>2683</v>
      </c>
      <c r="E56" s="8">
        <v>3064</v>
      </c>
      <c r="F56" s="8">
        <v>1409.44</v>
      </c>
    </row>
    <row r="57" spans="1:6" x14ac:dyDescent="0.35">
      <c r="A57" s="7">
        <v>30951</v>
      </c>
      <c r="B57" s="8" t="s">
        <v>9</v>
      </c>
      <c r="C57" s="8" t="s">
        <v>18</v>
      </c>
      <c r="D57" s="8">
        <v>1223</v>
      </c>
      <c r="E57" s="8">
        <v>2373</v>
      </c>
      <c r="F57" s="8">
        <v>711.9</v>
      </c>
    </row>
    <row r="58" spans="1:6" x14ac:dyDescent="0.35">
      <c r="A58" s="7">
        <v>30958</v>
      </c>
      <c r="B58" s="8" t="s">
        <v>9</v>
      </c>
      <c r="C58" s="8" t="s">
        <v>25</v>
      </c>
      <c r="D58" s="8">
        <v>392</v>
      </c>
      <c r="E58" s="8">
        <v>1917</v>
      </c>
      <c r="F58" s="8">
        <v>766.8</v>
      </c>
    </row>
    <row r="59" spans="1:6" x14ac:dyDescent="0.35">
      <c r="A59" s="7">
        <v>31392</v>
      </c>
      <c r="B59" s="8" t="s">
        <v>9</v>
      </c>
      <c r="C59" s="8" t="s">
        <v>25</v>
      </c>
      <c r="D59" s="8">
        <v>532</v>
      </c>
      <c r="E59" s="8">
        <v>2379</v>
      </c>
      <c r="F59" s="8">
        <v>951.6</v>
      </c>
    </row>
    <row r="60" spans="1:6" x14ac:dyDescent="0.35">
      <c r="A60" s="7">
        <v>31406</v>
      </c>
      <c r="B60" s="8" t="s">
        <v>11</v>
      </c>
      <c r="C60" s="8" t="s">
        <v>13</v>
      </c>
      <c r="D60" s="8">
        <v>233</v>
      </c>
      <c r="E60" s="8">
        <v>2289</v>
      </c>
      <c r="F60" s="8">
        <v>686.7</v>
      </c>
    </row>
    <row r="61" spans="1:6" x14ac:dyDescent="0.35">
      <c r="A61" s="7">
        <v>31445</v>
      </c>
      <c r="B61" s="8" t="s">
        <v>11</v>
      </c>
      <c r="C61" s="8" t="s">
        <v>13</v>
      </c>
      <c r="D61" s="8">
        <v>73</v>
      </c>
      <c r="E61" s="8">
        <v>2414</v>
      </c>
      <c r="F61" s="8">
        <v>1110.44</v>
      </c>
    </row>
    <row r="62" spans="1:6" x14ac:dyDescent="0.35">
      <c r="A62" s="7">
        <v>31744</v>
      </c>
      <c r="B62" s="8" t="s">
        <v>11</v>
      </c>
      <c r="C62" s="8" t="s">
        <v>26</v>
      </c>
      <c r="D62" s="8">
        <v>2852</v>
      </c>
      <c r="E62" s="8">
        <v>626</v>
      </c>
      <c r="F62" s="8">
        <v>294.22000000000003</v>
      </c>
    </row>
    <row r="63" spans="1:6" x14ac:dyDescent="0.35">
      <c r="A63" s="7">
        <v>31772</v>
      </c>
      <c r="B63" s="8" t="s">
        <v>9</v>
      </c>
      <c r="C63" s="8" t="s">
        <v>14</v>
      </c>
      <c r="D63" s="8">
        <v>1845</v>
      </c>
      <c r="E63" s="8">
        <v>1956</v>
      </c>
      <c r="F63" s="8">
        <v>782.4</v>
      </c>
    </row>
    <row r="65" spans="3:6" x14ac:dyDescent="0.35">
      <c r="C65" s="4" t="s">
        <v>31</v>
      </c>
      <c r="D65" s="5">
        <f>SUBTOTAL(9,D6:D63)</f>
        <v>72782</v>
      </c>
      <c r="E65" s="5">
        <f t="shared" ref="E65:F65" si="0">SUBTOTAL(9,E6:E63)</f>
        <v>129210</v>
      </c>
      <c r="F65" s="5">
        <f t="shared" si="0"/>
        <v>50652.470000000008</v>
      </c>
    </row>
  </sheetData>
  <autoFilter ref="A5:F5" xr:uid="{7E8FD817-2037-4810-864D-F53139514126}"/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Mahadeva Prasad GB</cp:lastModifiedBy>
  <dcterms:created xsi:type="dcterms:W3CDTF">2023-03-24T16:12:04Z</dcterms:created>
  <dcterms:modified xsi:type="dcterms:W3CDTF">2023-07-31T17:56:13Z</dcterms:modified>
</cp:coreProperties>
</file>