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_CER" sheetId="1" r:id="rId4"/>
    <sheet state="visible" name="VEX IQ" sheetId="2" r:id="rId5"/>
    <sheet state="visible" name="VEX Go" sheetId="3" r:id="rId6"/>
    <sheet state="visible" name="VEX123" sheetId="4" r:id="rId7"/>
  </sheets>
  <definedNames/>
  <calcPr/>
  <extLst>
    <ext uri="GoogleSheetsCustomDataVersion2">
      <go:sheetsCustomData xmlns:go="http://customooxmlschemas.google.com/" r:id="rId8" roundtripDataChecksum="9S77DMqkvArGOYzxD6d23jOb5fbw0i9/0M2p7ktSBw0="/>
    </ext>
  </extLst>
</workbook>
</file>

<file path=xl/sharedStrings.xml><?xml version="1.0" encoding="utf-8"?>
<sst xmlns="http://schemas.openxmlformats.org/spreadsheetml/2006/main" count="429" uniqueCount="255">
  <si>
    <t>ID</t>
  </si>
  <si>
    <t>Name</t>
  </si>
  <si>
    <t>Reward</t>
  </si>
  <si>
    <t>สถานะ</t>
  </si>
  <si>
    <t>ARB 0001</t>
  </si>
  <si>
    <t>Participated</t>
  </si>
  <si>
    <t>VIQ</t>
  </si>
  <si>
    <t>ARB 0002</t>
  </si>
  <si>
    <t>ARB 0003</t>
  </si>
  <si>
    <t>ARB 0004</t>
  </si>
  <si>
    <t>ARB 0005</t>
  </si>
  <si>
    <t>ARB 0006</t>
  </si>
  <si>
    <t>ARB 0007</t>
  </si>
  <si>
    <t>ARB 0008</t>
  </si>
  <si>
    <t>ARB 0009</t>
  </si>
  <si>
    <t>ARB 0010</t>
  </si>
  <si>
    <t>ARB 0011</t>
  </si>
  <si>
    <t>ARB 0012</t>
  </si>
  <si>
    <t>ARB 0013</t>
  </si>
  <si>
    <t>ARB 0014</t>
  </si>
  <si>
    <t>ARB 0015</t>
  </si>
  <si>
    <t>ARB 0016</t>
  </si>
  <si>
    <t>ARB 0017</t>
  </si>
  <si>
    <t>ARB 0018</t>
  </si>
  <si>
    <t>ARB 0019</t>
  </si>
  <si>
    <t>ARB 0020</t>
  </si>
  <si>
    <t>ARB 0021</t>
  </si>
  <si>
    <t>ARB 0022</t>
  </si>
  <si>
    <t>ARB 0023</t>
  </si>
  <si>
    <t>ARB 0024</t>
  </si>
  <si>
    <t>ARB 0025</t>
  </si>
  <si>
    <t>ARB 0026</t>
  </si>
  <si>
    <t>VGO</t>
  </si>
  <si>
    <t>ARB 0027</t>
  </si>
  <si>
    <t>ARB 0028</t>
  </si>
  <si>
    <t>ARB 0029</t>
  </si>
  <si>
    <t>ARB 0030</t>
  </si>
  <si>
    <t>ARB 0031</t>
  </si>
  <si>
    <t>CHANYAPAT JIRAADISAWONG</t>
  </si>
  <si>
    <t>ARB 0032</t>
  </si>
  <si>
    <t>KARINRUT CHAIHAN</t>
  </si>
  <si>
    <t>ARB 0033</t>
  </si>
  <si>
    <t>NATTASIT THUNYABOONWARAYU</t>
  </si>
  <si>
    <t>แก้ไขแล้ว รอส่งใบใหม่ให้</t>
  </si>
  <si>
    <t>ทำไฟล์แล้ว</t>
  </si>
  <si>
    <t>ARB 0034</t>
  </si>
  <si>
    <t>POONKRAIRUEK THUNYABOONWARAYU</t>
  </si>
  <si>
    <t>ARB 0035</t>
  </si>
  <si>
    <t>PITCHAYAKARN TANGKITTANOUSAK</t>
  </si>
  <si>
    <t>ARB 0036</t>
  </si>
  <si>
    <t>WARINRATA NIDHIDATIPONG</t>
  </si>
  <si>
    <t>ARB 0037</t>
  </si>
  <si>
    <t>RARINTHORN LAPJITRA</t>
  </si>
  <si>
    <t>ARB 0038</t>
  </si>
  <si>
    <t>DHAN CHOTIKAWANID</t>
  </si>
  <si>
    <t>ARB 0039</t>
  </si>
  <si>
    <t>ARB 0040</t>
  </si>
  <si>
    <t>ARB 0041</t>
  </si>
  <si>
    <t>ARB 0042</t>
  </si>
  <si>
    <t>KRITTACHAPON  THUNYABOONWARAYU</t>
  </si>
  <si>
    <t>ARB 0043</t>
  </si>
  <si>
    <t>WACHIRAWIT APHIWANTRAKUL</t>
  </si>
  <si>
    <t>ARB 0044</t>
  </si>
  <si>
    <t>SITTHATHAK APHIWANTRAKUL</t>
  </si>
  <si>
    <t>ARB 0045</t>
  </si>
  <si>
    <t>THADA SIRINWONG</t>
  </si>
  <si>
    <t>V123</t>
  </si>
  <si>
    <t>ARB 0046</t>
  </si>
  <si>
    <t>NAPASSANAN MEESUPSATAPORN</t>
  </si>
  <si>
    <t>ARB 0047</t>
  </si>
  <si>
    <t>PITCHAYAPA ARAKWORAKUL</t>
  </si>
  <si>
    <t>ARB 0048</t>
  </si>
  <si>
    <t>JIRATCHAYA SUKSURITH</t>
  </si>
  <si>
    <t>ARB 0049</t>
  </si>
  <si>
    <t>RUN SUKAMONGKOL</t>
  </si>
  <si>
    <t>ARB 0050</t>
  </si>
  <si>
    <t>SIRASA THAVIYONCHAI</t>
  </si>
  <si>
    <t>ARB 0051</t>
  </si>
  <si>
    <t>ARCHAWIN DEESRIRAK</t>
  </si>
  <si>
    <t>ARB 0052</t>
  </si>
  <si>
    <t>ARB 0053</t>
  </si>
  <si>
    <t>1st V123</t>
  </si>
  <si>
    <t>Phupha</t>
  </si>
  <si>
    <t>ARB 0054</t>
  </si>
  <si>
    <t>2nd V123</t>
  </si>
  <si>
    <t>ascs kidsrobot</t>
  </si>
  <si>
    <t>ARB 0055</t>
  </si>
  <si>
    <t>ARB 0056</t>
  </si>
  <si>
    <t>ARB 0057</t>
  </si>
  <si>
    <t>3rd V123</t>
  </si>
  <si>
    <t>PSP Taiga</t>
  </si>
  <si>
    <t>ขอไฟล์</t>
  </si>
  <si>
    <t>ส่งไฟล์ให้ลูกค้าแล้ว</t>
  </si>
  <si>
    <t>ARB 0058</t>
  </si>
  <si>
    <t>Design V123</t>
  </si>
  <si>
    <t>Tech Tammy</t>
  </si>
  <si>
    <t>ARB 0059</t>
  </si>
  <si>
    <t>1st VIQ</t>
  </si>
  <si>
    <t>9852C</t>
  </si>
  <si>
    <t>ARB 0060</t>
  </si>
  <si>
    <t>ARB 0061</t>
  </si>
  <si>
    <t>ARB 0062</t>
  </si>
  <si>
    <t>2nd VIQ</t>
  </si>
  <si>
    <t>FortniteEnjoyer123</t>
  </si>
  <si>
    <t>ARB 0063</t>
  </si>
  <si>
    <t>ARB 0064</t>
  </si>
  <si>
    <t>ARB 0065</t>
  </si>
  <si>
    <t>3rd VIQ</t>
  </si>
  <si>
    <t>9852C2</t>
  </si>
  <si>
    <t>ARB 0066</t>
  </si>
  <si>
    <t>ARB 0067</t>
  </si>
  <si>
    <t>ARB 0068</t>
  </si>
  <si>
    <t>Design VIQ</t>
  </si>
  <si>
    <t>vake</t>
  </si>
  <si>
    <t>ARB 0069</t>
  </si>
  <si>
    <t>1st Vgo</t>
  </si>
  <si>
    <t>Nat Bliss Bless</t>
  </si>
  <si>
    <t>ARB 0070</t>
  </si>
  <si>
    <t>ARB 0071</t>
  </si>
  <si>
    <t>ARB 0072</t>
  </si>
  <si>
    <t>Kimson Education</t>
  </si>
  <si>
    <t>ARB 0073</t>
  </si>
  <si>
    <t>ARB 0074</t>
  </si>
  <si>
    <t>ARB 0075</t>
  </si>
  <si>
    <t>2nd Vgo</t>
  </si>
  <si>
    <t>CrazyGirl</t>
  </si>
  <si>
    <t>ARB 0076</t>
  </si>
  <si>
    <t>2nd VGo</t>
  </si>
  <si>
    <t>NanaSky wonder Team</t>
  </si>
  <si>
    <t>ARB 0077</t>
  </si>
  <si>
    <t>ARB 0078</t>
  </si>
  <si>
    <t>3rd Vgo</t>
  </si>
  <si>
    <t>BlackHole</t>
  </si>
  <si>
    <t>ARB 0079</t>
  </si>
  <si>
    <t>Aqua Avengers</t>
  </si>
  <si>
    <t>ARB 0080</t>
  </si>
  <si>
    <t>ARB 0081</t>
  </si>
  <si>
    <t>ARB 0082</t>
  </si>
  <si>
    <t>Design Vgo</t>
  </si>
  <si>
    <t>ASCS The Winner</t>
  </si>
  <si>
    <t>ARB 0083</t>
  </si>
  <si>
    <t>ARB 0084</t>
  </si>
  <si>
    <t>ARB 0085</t>
  </si>
  <si>
    <t>KITTI SUPHAWANICHLEELA</t>
  </si>
  <si>
    <t>Basis VEXGO Camp</t>
  </si>
  <si>
    <t>ARB 0086</t>
  </si>
  <si>
    <t>NAWAT SATHAWORNWICHIT</t>
  </si>
  <si>
    <t>ARB 0087</t>
  </si>
  <si>
    <t>THONGPOOM PRAPAMONTOL</t>
  </si>
  <si>
    <t>ARB 0088</t>
  </si>
  <si>
    <t>JIRATHIP THANACHOTIPAN</t>
  </si>
  <si>
    <t>ARB 0089</t>
  </si>
  <si>
    <t>NAPHOP JAGJARAS</t>
  </si>
  <si>
    <t>ARB 0090</t>
  </si>
  <si>
    <t>THAYUKORN WAEPEEWUTTHIKORN</t>
  </si>
  <si>
    <t>ARB 0091</t>
  </si>
  <si>
    <t>CHUTCHAWIN ASARASEE</t>
  </si>
  <si>
    <t>ARB 0092</t>
  </si>
  <si>
    <t>THANYARUSH JERAPORNPRAPA</t>
  </si>
  <si>
    <t>Basis VEX123 Camp</t>
  </si>
  <si>
    <t>ARB 0093</t>
  </si>
  <si>
    <t>ARINRADA PUTISAKULVONG</t>
  </si>
  <si>
    <t>ARB 0094</t>
  </si>
  <si>
    <t>KODCHAPORN PINSIRANON</t>
  </si>
  <si>
    <t>ARB 0095</t>
  </si>
  <si>
    <t>THEE TECHASATTAYA</t>
  </si>
  <si>
    <t>ARB 0096</t>
  </si>
  <si>
    <t>LUCA NARULA</t>
  </si>
  <si>
    <t>ARB 0097</t>
  </si>
  <si>
    <t>SIRACHAT ASAWACHINTACHIT</t>
  </si>
  <si>
    <t>ARB 0098</t>
  </si>
  <si>
    <t>WEERAPHAT PIPATMANOMAI</t>
  </si>
  <si>
    <t>ARB 0099</t>
  </si>
  <si>
    <t>AKIN LUANGWIRIYA</t>
  </si>
  <si>
    <t>ARB 0100</t>
  </si>
  <si>
    <t>CHANTOUCH SAENSOMBAT</t>
  </si>
  <si>
    <t>ARB 0101</t>
  </si>
  <si>
    <t>LINNAPHAT LAOHASAKUNPONG</t>
  </si>
  <si>
    <t>ARB 0102</t>
  </si>
  <si>
    <t>PATCHARADON SOONTHARUCH</t>
  </si>
  <si>
    <t>ARB 0103</t>
  </si>
  <si>
    <t>ARCHAWIN KWANPUNRK</t>
  </si>
  <si>
    <t>ARB 0104</t>
  </si>
  <si>
    <t>KHEMCHISANATCH CHULASINONT</t>
  </si>
  <si>
    <t>ARB 0105</t>
  </si>
  <si>
    <t>NATEERYN MONTHONJULAKET</t>
  </si>
  <si>
    <t>รายชื่อสำหรับเกียรติบัตร</t>
  </si>
  <si>
    <t>VEX IQ</t>
  </si>
  <si>
    <t>ลำดับที่</t>
  </si>
  <si>
    <t>ทีม</t>
  </si>
  <si>
    <t>สมาชิก</t>
  </si>
  <si>
    <t>Natthachai Thanitkul</t>
  </si>
  <si>
    <t>Punnawich Pattaranitipiboon</t>
  </si>
  <si>
    <t>Achiravich Tangsurakit</t>
  </si>
  <si>
    <t>Punnakiat Lersvidhaya</t>
  </si>
  <si>
    <t>Thanakorn Limtrakool</t>
  </si>
  <si>
    <t>Kiti Thitipongsakorn</t>
  </si>
  <si>
    <t>Vake</t>
  </si>
  <si>
    <t>Vakin Juntapremjitt</t>
  </si>
  <si>
    <t>กระเพราหมูกรอบไม่ใส่ใบกระเพรา</t>
  </si>
  <si>
    <t>Punchaya Buranabunwong</t>
  </si>
  <si>
    <t>Punnicha Buranabunwong</t>
  </si>
  <si>
    <t>Turbo Tech</t>
  </si>
  <si>
    <t>Pakorn Thaviyonchai</t>
  </si>
  <si>
    <t xml:space="preserve">Phudis Chinupagunphong </t>
  </si>
  <si>
    <t>Bhusin Wanglee</t>
  </si>
  <si>
    <t>Tech Tornado</t>
  </si>
  <si>
    <t>Atisha Thaviyonchai</t>
  </si>
  <si>
    <t>Primyada Chattranukulchai</t>
  </si>
  <si>
    <t>Thanatat Thaviyonchai</t>
  </si>
  <si>
    <t>MinecraftEnjoyer321</t>
  </si>
  <si>
    <t>Yanita Jantaboot</t>
  </si>
  <si>
    <t>Pitchayapa Nitithum</t>
  </si>
  <si>
    <t>Kittichet Maklin</t>
  </si>
  <si>
    <t>Alexander Korawit Caszo</t>
  </si>
  <si>
    <t>Punn Kanitnate</t>
  </si>
  <si>
    <t>Phornanan Jarintanan</t>
  </si>
  <si>
    <t>Praab</t>
  </si>
  <si>
    <t>Praab konsila</t>
  </si>
  <si>
    <t>Vex101</t>
  </si>
  <si>
    <t>Narunkorn Thmamkaison</t>
  </si>
  <si>
    <t>Natthapat Chinupagunphong</t>
  </si>
  <si>
    <t>Thas Ratanapitaksakul</t>
  </si>
  <si>
    <t>VEXGO</t>
  </si>
  <si>
    <t>ด.ญ.เฌอภา ธนพลดำรงเดช</t>
  </si>
  <si>
    <t>ด.ช.ธนกฤต ธนพลดำรงเดช</t>
  </si>
  <si>
    <t>Archawin Kantarattanakul</t>
  </si>
  <si>
    <t>Suppapitch Inthawadee</t>
  </si>
  <si>
    <t>Supissara Inthawadee</t>
  </si>
  <si>
    <t>ชัญญาพัชญ์ จีระอดิศวงศ์</t>
  </si>
  <si>
    <t>The boy</t>
  </si>
  <si>
    <t>ด.ช.กรินรุตม์  ไชยหาญ</t>
  </si>
  <si>
    <t>ด.ช.ณัฏศิษฎ์ ธันยบูรณ์วรายุ</t>
  </si>
  <si>
    <t>ด.ช.ปูรณ์ไกรฤกษ์ ธันยบูรณ์วรายุ</t>
  </si>
  <si>
    <t xml:space="preserve">ด.ญ.พิชญกานต์  ตั้งกิจทนงศักดิ์ </t>
  </si>
  <si>
    <t xml:space="preserve">ด.ญ.วรินทร์รตา  นิธิศอติพงศ์ </t>
  </si>
  <si>
    <t>ด.ญ.รริลธรณ์	 ลาภจิตร</t>
  </si>
  <si>
    <t>ด.ช.ธรรม์ โชติกวณิชย์</t>
  </si>
  <si>
    <t>Akin Nukulwutthi-opas</t>
  </si>
  <si>
    <t>Kavin Nukulwutthi-opas</t>
  </si>
  <si>
    <t>Archwin Jittangtong</t>
  </si>
  <si>
    <t>ด.ช.กฤษฏิ์เตชภณ ธันยบูรณ์วรายุ</t>
  </si>
  <si>
    <t>ด.ช.วชิรวิชญ์ อภิวันท์ตระกูล</t>
  </si>
  <si>
    <t>ด.ช.สิทธาทักษณ์ อภิวันท์ตระกูล</t>
  </si>
  <si>
    <t>VEX123</t>
  </si>
  <si>
    <t xml:space="preserve">Captain </t>
  </si>
  <si>
    <t>ธาดา ศิรินทร์วงค์</t>
  </si>
  <si>
    <t>ด.ญ.ณภัสนันท์ 	มีทรัพย์สถาพร</t>
  </si>
  <si>
    <t>ด.ญ.พิชญาภา 	อารักษ์วรกุล</t>
  </si>
  <si>
    <t xml:space="preserve">ด.ญ.จิรัชญา 	ศุขสุฤทธิ์ </t>
  </si>
  <si>
    <t>ด.ช. รัญชน์ สุขะมงคล</t>
  </si>
  <si>
    <t>ศิรสา ทวียนต์ชัย</t>
  </si>
  <si>
    <t>เดี่ยว</t>
  </si>
  <si>
    <t>ด.ช.อาชวิณ ดีศรีศักดิ์</t>
  </si>
  <si>
    <t>Krittidej Laoaraya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</si>
</sst>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Tahoma"/>
      <scheme val="minor"/>
    </font>
    <font>
      <sz val="11.0"/>
      <color theme="1"/>
      <name val="Tahoma"/>
    </font>
    <font>
      <color theme="1"/>
      <name val="Tahoma"/>
      <scheme val="minor"/>
    </font>
    <font>
      <sz val="14.0"/>
      <color theme="1"/>
      <name val="Tahoma"/>
    </font>
    <font>
      <sz val="11.0"/>
      <color rgb="FFFF0000"/>
      <name val="Tahoma"/>
    </font>
    <font>
      <sz val="10.0"/>
      <color theme="1"/>
      <name val="Arial"/>
    </font>
    <font>
      <sz val="10.0"/>
      <color theme="1"/>
      <name val="Arimo"/>
    </font>
    <font>
      <sz val="10.0"/>
      <color theme="1"/>
      <name val="Tahoma"/>
    </font>
    <font/>
    <font>
      <sz val="11.0"/>
      <color rgb="FF000000"/>
      <name val="&quot;Aptos Narrow&quot;"/>
    </font>
    <font>
      <sz val="10.0"/>
      <color rgb="FF43434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954ECA"/>
        <bgColor rgb="FF954ECA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 readingOrder="1" vertical="center"/>
    </xf>
    <xf borderId="1" fillId="0" fontId="1" numFmtId="0" xfId="0" applyAlignment="1" applyBorder="1" applyFont="1">
      <alignment vertical="center"/>
    </xf>
    <xf borderId="0" fillId="0" fontId="1" numFmtId="0" xfId="0" applyFont="1"/>
    <xf borderId="0" fillId="0" fontId="4" numFmtId="0" xfId="0" applyFont="1"/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0" fontId="7" numFmtId="0" xfId="0" applyAlignment="1" applyBorder="1" applyFont="1">
      <alignment vertical="center"/>
    </xf>
    <xf borderId="3" fillId="0" fontId="7" numFmtId="0" xfId="0" applyAlignment="1" applyBorder="1" applyFont="1">
      <alignment vertical="center"/>
    </xf>
    <xf borderId="2" fillId="0" fontId="7" numFmtId="0" xfId="0" applyAlignment="1" applyBorder="1" applyFont="1">
      <alignment vertical="center"/>
    </xf>
    <xf borderId="4" fillId="2" fontId="1" numFmtId="0" xfId="0" applyBorder="1" applyFill="1" applyFont="1"/>
    <xf borderId="5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6" fillId="0" fontId="5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8" numFmtId="0" xfId="0" applyBorder="1" applyFont="1"/>
    <xf borderId="0" fillId="0" fontId="9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4" fillId="3" fontId="1" numFmtId="0" xfId="0" applyBorder="1" applyFill="1" applyFont="1"/>
    <xf borderId="1" fillId="0" fontId="1" numFmtId="0" xfId="0" applyAlignment="1" applyBorder="1" applyFont="1">
      <alignment horizontal="center" vertical="center"/>
    </xf>
    <xf borderId="8" fillId="0" fontId="8" numFmtId="0" xfId="0" applyBorder="1" applyFont="1"/>
    <xf borderId="3" fillId="0" fontId="10" numFmtId="0" xfId="0" applyAlignment="1" applyBorder="1" applyFont="1">
      <alignment vertical="center"/>
    </xf>
    <xf borderId="4" fillId="4" fontId="1" numFmtId="0" xfId="0" applyBorder="1" applyFill="1" applyFont="1"/>
    <xf borderId="1" fillId="0" fontId="1" numFmtId="0" xfId="0" applyBorder="1" applyFont="1"/>
    <xf borderId="4" fillId="5" fontId="7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32.88"/>
    <col customWidth="1" min="3" max="3" width="18.88"/>
    <col customWidth="1" min="4" max="4" width="19.75"/>
    <col customWidth="1" min="5" max="26" width="8.63"/>
  </cols>
  <sheetData>
    <row r="1" ht="13.5" customHeight="1"/>
    <row r="2" ht="13.5" customHeight="1">
      <c r="A2" s="1" t="s">
        <v>0</v>
      </c>
      <c r="B2" s="1" t="s">
        <v>1</v>
      </c>
      <c r="C2" s="1" t="s">
        <v>2</v>
      </c>
      <c r="H2" s="2" t="s">
        <v>3</v>
      </c>
    </row>
    <row r="3" ht="13.5" customHeight="1">
      <c r="A3" s="3" t="s">
        <v>4</v>
      </c>
      <c r="B3" s="4" t="str">
        <f>UPPER("Natthachai Thanitkul")</f>
        <v>NATTHACHAI THANITKUL</v>
      </c>
      <c r="C3" s="5" t="s">
        <v>5</v>
      </c>
      <c r="D3" s="5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3" t="s">
        <v>7</v>
      </c>
      <c r="B4" s="4" t="str">
        <f>UPPER("Punnawich Pattaranitipiboon")</f>
        <v>PUNNAWICH PATTARANITIPIBOON</v>
      </c>
      <c r="C4" s="5" t="s">
        <v>5</v>
      </c>
      <c r="D4" s="5" t="s">
        <v>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3" t="s">
        <v>8</v>
      </c>
      <c r="B5" s="7" t="str">
        <f>UPPER("Achiravich Tangsurakit")</f>
        <v>ACHIRAVICH TANGSURAKIT</v>
      </c>
      <c r="C5" s="5" t="s">
        <v>5</v>
      </c>
      <c r="D5" s="5" t="s">
        <v>6</v>
      </c>
    </row>
    <row r="6" ht="13.5" customHeight="1">
      <c r="A6" s="3" t="s">
        <v>9</v>
      </c>
      <c r="B6" s="8" t="str">
        <f>UPPER("Punnakiat Lersvidhaya")</f>
        <v>PUNNAKIAT LERSVIDHAYA</v>
      </c>
      <c r="C6" s="5" t="s">
        <v>5</v>
      </c>
      <c r="D6" s="5" t="s">
        <v>6</v>
      </c>
    </row>
    <row r="7" ht="13.5" customHeight="1">
      <c r="A7" s="3" t="s">
        <v>10</v>
      </c>
      <c r="B7" s="4" t="str">
        <f>UPPER("Thanakorn Limtrakool")</f>
        <v>THANAKORN LIMTRAKOOL</v>
      </c>
      <c r="C7" s="5" t="s">
        <v>5</v>
      </c>
      <c r="D7" s="5" t="s">
        <v>6</v>
      </c>
    </row>
    <row r="8" ht="13.5" customHeight="1">
      <c r="A8" s="3" t="s">
        <v>11</v>
      </c>
      <c r="B8" s="7" t="str">
        <f>UPPER("Kiti Thitipongsakorn")</f>
        <v>KITI THITIPONGSAKORN</v>
      </c>
      <c r="C8" s="5" t="s">
        <v>5</v>
      </c>
      <c r="D8" s="5" t="s">
        <v>6</v>
      </c>
    </row>
    <row r="9" ht="13.5" customHeight="1">
      <c r="A9" s="3" t="s">
        <v>12</v>
      </c>
      <c r="B9" s="9" t="str">
        <f>UPPER("Vakin Juntapremjitt")</f>
        <v>VAKIN JUNTAPREMJITT</v>
      </c>
      <c r="C9" s="5" t="s">
        <v>5</v>
      </c>
      <c r="D9" s="5" t="s">
        <v>6</v>
      </c>
    </row>
    <row r="10" ht="13.5" customHeight="1">
      <c r="A10" s="3" t="s">
        <v>13</v>
      </c>
      <c r="B10" s="8" t="str">
        <f>UPPER("Punchaya Buranabunwong")</f>
        <v>PUNCHAYA BURANABUNWONG</v>
      </c>
      <c r="C10" s="5" t="s">
        <v>5</v>
      </c>
      <c r="D10" s="5" t="s">
        <v>6</v>
      </c>
    </row>
    <row r="11" ht="13.5" customHeight="1">
      <c r="A11" s="3" t="s">
        <v>14</v>
      </c>
      <c r="B11" s="4" t="str">
        <f>UPPER("Punnicha Buranabunwong")</f>
        <v>PUNNICHA BURANABUNWONG</v>
      </c>
      <c r="C11" s="5" t="s">
        <v>5</v>
      </c>
      <c r="D11" s="5" t="s">
        <v>6</v>
      </c>
    </row>
    <row r="12" ht="13.5" customHeight="1">
      <c r="A12" s="3" t="s">
        <v>15</v>
      </c>
      <c r="B12" s="8" t="str">
        <f>UPPER("Pakorn Thaviyonchai")</f>
        <v>PAKORN THAVIYONCHAI</v>
      </c>
      <c r="C12" s="5" t="s">
        <v>5</v>
      </c>
      <c r="D12" s="5" t="s">
        <v>6</v>
      </c>
    </row>
    <row r="13" ht="13.5" customHeight="1">
      <c r="A13" s="3" t="s">
        <v>16</v>
      </c>
      <c r="B13" s="4" t="str">
        <f>UPPER("Phudis Chinupagunphong ")</f>
        <v>PHUDIS CHINUPAGUNPHONG </v>
      </c>
      <c r="C13" s="5" t="s">
        <v>5</v>
      </c>
      <c r="D13" s="5" t="s">
        <v>6</v>
      </c>
    </row>
    <row r="14" ht="13.5" customHeight="1">
      <c r="A14" s="3" t="s">
        <v>17</v>
      </c>
      <c r="B14" s="7" t="str">
        <f>UPPER("Bhusin Wanglee")</f>
        <v>BHUSIN WANGLEE</v>
      </c>
      <c r="C14" s="5" t="s">
        <v>5</v>
      </c>
      <c r="D14" s="5" t="s">
        <v>6</v>
      </c>
    </row>
    <row r="15" ht="13.5" customHeight="1">
      <c r="A15" s="3" t="s">
        <v>18</v>
      </c>
      <c r="B15" s="8" t="str">
        <f>UPPER("Atisha Thaviyonchai")</f>
        <v>ATISHA THAVIYONCHAI</v>
      </c>
      <c r="C15" s="5" t="s">
        <v>5</v>
      </c>
      <c r="D15" s="5" t="s">
        <v>6</v>
      </c>
    </row>
    <row r="16" ht="13.5" customHeight="1">
      <c r="A16" s="3" t="s">
        <v>19</v>
      </c>
      <c r="B16" s="4" t="str">
        <f>UPPER("Primyada Chattranukulchai")</f>
        <v>PRIMYADA CHATTRANUKULCHAI</v>
      </c>
      <c r="C16" s="5" t="s">
        <v>5</v>
      </c>
      <c r="D16" s="5" t="s">
        <v>6</v>
      </c>
    </row>
    <row r="17" ht="13.5" customHeight="1">
      <c r="A17" s="3" t="s">
        <v>20</v>
      </c>
      <c r="B17" s="7" t="str">
        <f>UPPER("Thanatat Thaviyonchai")</f>
        <v>THANATAT THAVIYONCHAI</v>
      </c>
      <c r="C17" s="5" t="s">
        <v>5</v>
      </c>
      <c r="D17" s="5" t="s">
        <v>6</v>
      </c>
    </row>
    <row r="18" ht="13.5" customHeight="1">
      <c r="A18" s="3" t="s">
        <v>21</v>
      </c>
      <c r="B18" s="8" t="str">
        <f>UPPER("Yanita Jantaboot")</f>
        <v>YANITA JANTABOOT</v>
      </c>
      <c r="C18" s="5" t="s">
        <v>5</v>
      </c>
      <c r="D18" s="5" t="s">
        <v>6</v>
      </c>
    </row>
    <row r="19" ht="13.5" customHeight="1">
      <c r="A19" s="3" t="s">
        <v>22</v>
      </c>
      <c r="B19" s="4" t="str">
        <f>UPPER("Pitchayapa Nitithum")</f>
        <v>PITCHAYAPA NITITHUM</v>
      </c>
      <c r="C19" s="5" t="s">
        <v>5</v>
      </c>
      <c r="D19" s="5" t="s">
        <v>6</v>
      </c>
    </row>
    <row r="20" ht="13.5" customHeight="1">
      <c r="A20" s="3" t="s">
        <v>23</v>
      </c>
      <c r="B20" s="7" t="str">
        <f>UPPER("Kittichet Maklin")</f>
        <v>KITTICHET MAKLIN</v>
      </c>
      <c r="C20" s="5" t="s">
        <v>5</v>
      </c>
      <c r="D20" s="5" t="s">
        <v>6</v>
      </c>
    </row>
    <row r="21" ht="13.5" customHeight="1">
      <c r="A21" s="3" t="s">
        <v>24</v>
      </c>
      <c r="B21" s="8" t="str">
        <f>UPPER("Alexander Korawit Caszo")</f>
        <v>ALEXANDER KORAWIT CASZO</v>
      </c>
      <c r="C21" s="5" t="s">
        <v>5</v>
      </c>
      <c r="D21" s="5" t="s">
        <v>6</v>
      </c>
    </row>
    <row r="22" ht="13.5" customHeight="1">
      <c r="A22" s="3" t="s">
        <v>25</v>
      </c>
      <c r="B22" s="4" t="str">
        <f>UPPER("Punn Kanitnate")</f>
        <v>PUNN KANITNATE</v>
      </c>
      <c r="C22" s="5" t="s">
        <v>5</v>
      </c>
      <c r="D22" s="5" t="s">
        <v>6</v>
      </c>
    </row>
    <row r="23" ht="13.5" customHeight="1">
      <c r="A23" s="3" t="s">
        <v>26</v>
      </c>
      <c r="B23" s="7" t="str">
        <f>UPPER("Phornanan Jarintanan")</f>
        <v>PHORNANAN JARINTANAN</v>
      </c>
      <c r="C23" s="5" t="s">
        <v>5</v>
      </c>
      <c r="D23" s="5" t="s">
        <v>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3" t="s">
        <v>27</v>
      </c>
      <c r="B24" s="10" t="str">
        <f>UPPER("Praab konsila")</f>
        <v>PRAAB KONSILA</v>
      </c>
      <c r="C24" s="5" t="s">
        <v>5</v>
      </c>
      <c r="D24" s="5" t="s">
        <v>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3" t="s">
        <v>28</v>
      </c>
      <c r="B25" s="8" t="str">
        <f>UPPER("Narunkorn Thamakaison")</f>
        <v>NARUNKORN THAMAKAISON</v>
      </c>
      <c r="C25" s="5" t="s">
        <v>5</v>
      </c>
      <c r="D25" s="5" t="s">
        <v>6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3" t="s">
        <v>29</v>
      </c>
      <c r="B26" s="4" t="str">
        <f>UPPER("Natthapat Chinupagunphong")</f>
        <v>NATTHAPAT CHINUPAGUNPHONG</v>
      </c>
      <c r="C26" s="5" t="s">
        <v>5</v>
      </c>
      <c r="D26" s="5" t="s">
        <v>6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3" t="s">
        <v>30</v>
      </c>
      <c r="B27" s="7" t="str">
        <f>UPPER("Thas Ratanapitaksakul")</f>
        <v>THAS RATANAPITAKSAKUL</v>
      </c>
      <c r="C27" s="5" t="s">
        <v>5</v>
      </c>
      <c r="D27" s="5" t="s">
        <v>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3" t="s">
        <v>31</v>
      </c>
      <c r="B28" s="11" t="str">
        <f>UPPER("Cherpa Thanapholdumrongdet")</f>
        <v>CHERPA THANAPHOLDUMRONGDET</v>
      </c>
      <c r="C28" s="5" t="s">
        <v>5</v>
      </c>
      <c r="D28" s="5" t="s">
        <v>32</v>
      </c>
    </row>
    <row r="29" ht="13.5" customHeight="1">
      <c r="A29" s="3" t="s">
        <v>33</v>
      </c>
      <c r="B29" s="10" t="str">
        <f>UPPER("Thanakrit Thanapholdumrongdet")</f>
        <v>THANAKRIT THANAPHOLDUMRONGDET</v>
      </c>
      <c r="C29" s="5" t="s">
        <v>5</v>
      </c>
      <c r="D29" s="5" t="s">
        <v>32</v>
      </c>
    </row>
    <row r="30" ht="13.5" customHeight="1">
      <c r="A30" s="3" t="s">
        <v>34</v>
      </c>
      <c r="B30" s="12" t="str">
        <f>UPPER("Archawin Kantarattanakul")</f>
        <v>ARCHAWIN KANTARATTANAKUL</v>
      </c>
      <c r="C30" s="5" t="s">
        <v>5</v>
      </c>
      <c r="D30" s="5" t="s">
        <v>32</v>
      </c>
    </row>
    <row r="31" ht="13.5" customHeight="1">
      <c r="A31" s="3" t="s">
        <v>35</v>
      </c>
      <c r="B31" s="11" t="str">
        <f>UPPER("Suppapitch Inthawadee")</f>
        <v>SUPPAPITCH INTHAWADEE</v>
      </c>
      <c r="C31" s="5" t="s">
        <v>5</v>
      </c>
      <c r="D31" s="5" t="s">
        <v>32</v>
      </c>
    </row>
    <row r="32" ht="13.5" customHeight="1">
      <c r="A32" s="3" t="s">
        <v>36</v>
      </c>
      <c r="B32" s="13" t="str">
        <f>UPPER("Supissara Inthawadee")</f>
        <v>SUPISSARA INTHAWADEE</v>
      </c>
      <c r="C32" s="5" t="s">
        <v>5</v>
      </c>
      <c r="D32" s="5" t="s">
        <v>32</v>
      </c>
    </row>
    <row r="33" ht="13.5" customHeight="1">
      <c r="A33" s="3" t="s">
        <v>37</v>
      </c>
      <c r="B33" s="12" t="s">
        <v>38</v>
      </c>
      <c r="C33" s="5" t="s">
        <v>5</v>
      </c>
      <c r="D33" s="5" t="s">
        <v>32</v>
      </c>
    </row>
    <row r="34" ht="13.5" customHeight="1">
      <c r="A34" s="3" t="s">
        <v>39</v>
      </c>
      <c r="B34" s="12" t="s">
        <v>40</v>
      </c>
      <c r="C34" s="5" t="s">
        <v>5</v>
      </c>
      <c r="D34" s="5" t="s">
        <v>32</v>
      </c>
    </row>
    <row r="35" ht="13.5" customHeight="1">
      <c r="A35" s="3" t="s">
        <v>41</v>
      </c>
      <c r="B35" s="11" t="s">
        <v>42</v>
      </c>
      <c r="C35" s="5" t="s">
        <v>5</v>
      </c>
      <c r="D35" s="5" t="s">
        <v>32</v>
      </c>
      <c r="E35" s="14" t="s">
        <v>43</v>
      </c>
      <c r="H35" s="5" t="s">
        <v>44</v>
      </c>
    </row>
    <row r="36" ht="13.5" customHeight="1">
      <c r="A36" s="3" t="s">
        <v>45</v>
      </c>
      <c r="B36" s="13" t="s">
        <v>46</v>
      </c>
      <c r="C36" s="5" t="s">
        <v>5</v>
      </c>
      <c r="D36" s="5" t="s">
        <v>32</v>
      </c>
    </row>
    <row r="37" ht="13.5" customHeight="1">
      <c r="A37" s="3" t="s">
        <v>47</v>
      </c>
      <c r="B37" s="12" t="s">
        <v>48</v>
      </c>
      <c r="C37" s="5" t="s">
        <v>5</v>
      </c>
      <c r="D37" s="5" t="s">
        <v>32</v>
      </c>
    </row>
    <row r="38" ht="13.5" customHeight="1">
      <c r="A38" s="3" t="s">
        <v>49</v>
      </c>
      <c r="B38" s="11" t="s">
        <v>50</v>
      </c>
      <c r="C38" s="5" t="s">
        <v>5</v>
      </c>
      <c r="D38" s="5" t="s">
        <v>32</v>
      </c>
    </row>
    <row r="39" ht="13.5" customHeight="1">
      <c r="A39" s="3" t="s">
        <v>51</v>
      </c>
      <c r="B39" s="13" t="s">
        <v>52</v>
      </c>
      <c r="C39" s="5" t="s">
        <v>5</v>
      </c>
      <c r="D39" s="5" t="s">
        <v>32</v>
      </c>
    </row>
    <row r="40" ht="13.5" customHeight="1">
      <c r="A40" s="3" t="s">
        <v>53</v>
      </c>
      <c r="B40" s="12" t="s">
        <v>54</v>
      </c>
      <c r="C40" s="5" t="s">
        <v>5</v>
      </c>
      <c r="D40" s="5" t="s">
        <v>32</v>
      </c>
    </row>
    <row r="41" ht="13.5" customHeight="1">
      <c r="A41" s="3" t="s">
        <v>55</v>
      </c>
      <c r="B41" s="12" t="str">
        <f>UPPER("Akin Nukulwutthi-opas")</f>
        <v>AKIN NUKULWUTTHI-OPAS</v>
      </c>
      <c r="C41" s="5" t="s">
        <v>5</v>
      </c>
      <c r="D41" s="5" t="s">
        <v>32</v>
      </c>
    </row>
    <row r="42" ht="13.5" customHeight="1">
      <c r="A42" s="3" t="s">
        <v>56</v>
      </c>
      <c r="B42" s="11" t="str">
        <f>UPPER("Kavin Nukulwutthi-opas")</f>
        <v>KAVIN NUKULWUTTHI-OPAS</v>
      </c>
      <c r="C42" s="5" t="s">
        <v>5</v>
      </c>
      <c r="D42" s="5" t="s">
        <v>32</v>
      </c>
    </row>
    <row r="43" ht="13.5" customHeight="1">
      <c r="A43" s="3" t="s">
        <v>57</v>
      </c>
      <c r="B43" s="13" t="str">
        <f>UPPER("Archwin Jittangtong")</f>
        <v>ARCHWIN JITTANGTONG</v>
      </c>
      <c r="C43" s="5" t="s">
        <v>5</v>
      </c>
      <c r="D43" s="5" t="s">
        <v>32</v>
      </c>
    </row>
    <row r="44" ht="13.5" customHeight="1">
      <c r="A44" s="3" t="s">
        <v>58</v>
      </c>
      <c r="B44" s="12" t="s">
        <v>59</v>
      </c>
      <c r="C44" s="5" t="s">
        <v>5</v>
      </c>
      <c r="D44" s="5" t="s">
        <v>32</v>
      </c>
    </row>
    <row r="45" ht="13.5" customHeight="1">
      <c r="A45" s="3" t="s">
        <v>60</v>
      </c>
      <c r="B45" s="11" t="s">
        <v>61</v>
      </c>
      <c r="C45" s="5" t="s">
        <v>5</v>
      </c>
      <c r="D45" s="5" t="s">
        <v>32</v>
      </c>
    </row>
    <row r="46" ht="13.5" customHeight="1">
      <c r="A46" s="3" t="s">
        <v>62</v>
      </c>
      <c r="B46" s="13" t="s">
        <v>63</v>
      </c>
      <c r="C46" s="5" t="s">
        <v>5</v>
      </c>
      <c r="D46" s="5" t="s">
        <v>32</v>
      </c>
      <c r="E46" s="14" t="s">
        <v>43</v>
      </c>
      <c r="H46" s="5" t="s">
        <v>44</v>
      </c>
    </row>
    <row r="47" ht="13.5" customHeight="1">
      <c r="A47" s="3" t="s">
        <v>64</v>
      </c>
      <c r="B47" s="4" t="s">
        <v>65</v>
      </c>
      <c r="C47" s="5" t="s">
        <v>5</v>
      </c>
      <c r="D47" s="2" t="s">
        <v>66</v>
      </c>
    </row>
    <row r="48" ht="13.5" customHeight="1">
      <c r="A48" s="3" t="s">
        <v>67</v>
      </c>
      <c r="B48" s="8" t="s">
        <v>68</v>
      </c>
      <c r="C48" s="5" t="s">
        <v>5</v>
      </c>
      <c r="D48" s="2" t="s">
        <v>66</v>
      </c>
    </row>
    <row r="49" ht="13.5" customHeight="1">
      <c r="A49" s="3" t="s">
        <v>69</v>
      </c>
      <c r="B49" s="4" t="s">
        <v>70</v>
      </c>
      <c r="C49" s="5" t="s">
        <v>5</v>
      </c>
      <c r="D49" s="2" t="s">
        <v>66</v>
      </c>
    </row>
    <row r="50" ht="13.5" customHeight="1">
      <c r="A50" s="3" t="s">
        <v>71</v>
      </c>
      <c r="B50" s="7" t="s">
        <v>72</v>
      </c>
      <c r="C50" s="5" t="s">
        <v>5</v>
      </c>
      <c r="D50" s="2" t="s">
        <v>66</v>
      </c>
    </row>
    <row r="51" ht="13.5" customHeight="1">
      <c r="A51" s="3" t="s">
        <v>73</v>
      </c>
      <c r="B51" s="8" t="s">
        <v>74</v>
      </c>
      <c r="C51" s="5" t="s">
        <v>5</v>
      </c>
      <c r="D51" s="2" t="s">
        <v>66</v>
      </c>
    </row>
    <row r="52" ht="13.5" customHeight="1">
      <c r="A52" s="3" t="s">
        <v>75</v>
      </c>
      <c r="B52" s="8" t="s">
        <v>76</v>
      </c>
      <c r="C52" s="5" t="s">
        <v>5</v>
      </c>
      <c r="D52" s="2" t="s">
        <v>66</v>
      </c>
    </row>
    <row r="53" ht="13.5" customHeight="1">
      <c r="A53" s="3" t="s">
        <v>77</v>
      </c>
      <c r="B53" s="8" t="s">
        <v>78</v>
      </c>
      <c r="C53" s="5" t="s">
        <v>5</v>
      </c>
      <c r="D53" s="2" t="s">
        <v>66</v>
      </c>
    </row>
    <row r="54" ht="13.5" customHeight="1">
      <c r="A54" s="3" t="s">
        <v>79</v>
      </c>
      <c r="B54" s="9" t="str">
        <f t="shared" ref="B54:B55" si="1">UPPER("Krittidej Laoaraya")</f>
        <v>KRITTIDEJ LAOARAYA</v>
      </c>
      <c r="C54" s="5" t="s">
        <v>5</v>
      </c>
      <c r="D54" s="2" t="s">
        <v>66</v>
      </c>
    </row>
    <row r="55" ht="13.5" customHeight="1">
      <c r="A55" s="3" t="s">
        <v>80</v>
      </c>
      <c r="B55" s="9" t="str">
        <f t="shared" si="1"/>
        <v>KRITTIDEJ LAOARAYA</v>
      </c>
      <c r="C55" s="5" t="s">
        <v>81</v>
      </c>
      <c r="D55" s="5" t="s">
        <v>82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3" t="s">
        <v>83</v>
      </c>
      <c r="B56" s="8" t="s">
        <v>68</v>
      </c>
      <c r="C56" s="5" t="s">
        <v>84</v>
      </c>
      <c r="D56" s="5" t="s">
        <v>85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3" t="s">
        <v>86</v>
      </c>
      <c r="B57" s="4" t="s">
        <v>70</v>
      </c>
      <c r="C57" s="5" t="s">
        <v>84</v>
      </c>
      <c r="D57" s="5" t="s">
        <v>85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3" t="s">
        <v>87</v>
      </c>
      <c r="B58" s="7" t="s">
        <v>72</v>
      </c>
      <c r="C58" s="5" t="s">
        <v>84</v>
      </c>
      <c r="D58" s="5" t="s">
        <v>85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3" t="s">
        <v>88</v>
      </c>
      <c r="B59" s="8" t="s">
        <v>74</v>
      </c>
      <c r="C59" s="5" t="s">
        <v>89</v>
      </c>
      <c r="D59" s="5" t="s">
        <v>90</v>
      </c>
      <c r="E59" s="5" t="s">
        <v>91</v>
      </c>
      <c r="F59" s="5"/>
      <c r="G59" s="5" t="s">
        <v>92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3" t="s">
        <v>93</v>
      </c>
      <c r="B60" s="8" t="s">
        <v>76</v>
      </c>
      <c r="C60" s="5" t="s">
        <v>94</v>
      </c>
      <c r="D60" s="5" t="s">
        <v>95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3" t="s">
        <v>96</v>
      </c>
      <c r="B61" s="15" t="str">
        <f>UPPER("Natthachai Thanitkul")</f>
        <v>NATTHACHAI THANITKUL</v>
      </c>
      <c r="C61" s="5" t="s">
        <v>97</v>
      </c>
      <c r="D61" s="5" t="s">
        <v>98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3" t="s">
        <v>99</v>
      </c>
      <c r="B62" s="16" t="str">
        <f>UPPER("Punnawich Pattaranitipiboon")</f>
        <v>PUNNAWICH PATTARANITIPIBOON</v>
      </c>
      <c r="C62" s="5" t="s">
        <v>97</v>
      </c>
      <c r="D62" s="5" t="s">
        <v>98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3" t="s">
        <v>100</v>
      </c>
      <c r="B63" s="16" t="str">
        <f>UPPER("Achiravich Tangsurakit")</f>
        <v>ACHIRAVICH TANGSURAKIT</v>
      </c>
      <c r="C63" s="5" t="s">
        <v>97</v>
      </c>
      <c r="D63" s="5" t="s">
        <v>98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3" t="s">
        <v>101</v>
      </c>
      <c r="B64" s="15" t="str">
        <f>UPPER("Alexander Korawit Caszo")</f>
        <v>ALEXANDER KORAWIT CASZO</v>
      </c>
      <c r="C64" s="5" t="s">
        <v>102</v>
      </c>
      <c r="D64" s="5" t="s">
        <v>103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3" t="s">
        <v>104</v>
      </c>
      <c r="B65" s="16" t="str">
        <f>UPPER("Punn Kanitnate")</f>
        <v>PUNN KANITNATE</v>
      </c>
      <c r="C65" s="5" t="s">
        <v>102</v>
      </c>
      <c r="D65" s="5" t="s">
        <v>103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3" t="s">
        <v>105</v>
      </c>
      <c r="B66" s="16" t="str">
        <f>UPPER("Phornanan Jarintanan")</f>
        <v>PHORNANAN JARINTANAN</v>
      </c>
      <c r="C66" s="5" t="s">
        <v>102</v>
      </c>
      <c r="D66" s="5" t="s">
        <v>103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3" t="s">
        <v>106</v>
      </c>
      <c r="B67" s="15" t="str">
        <f>UPPER("Punnakiat Lersvidhaya")</f>
        <v>PUNNAKIAT LERSVIDHAYA</v>
      </c>
      <c r="C67" s="5" t="s">
        <v>107</v>
      </c>
      <c r="D67" s="5" t="s">
        <v>108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3" t="s">
        <v>109</v>
      </c>
      <c r="B68" s="16" t="str">
        <f>UPPER("Thanakorn Limtrakool")</f>
        <v>THANAKORN LIMTRAKOOL</v>
      </c>
      <c r="C68" s="5" t="s">
        <v>107</v>
      </c>
      <c r="D68" s="5" t="s">
        <v>108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3" t="s">
        <v>110</v>
      </c>
      <c r="B69" s="16" t="str">
        <f>UPPER("Kiti Thitipongsakorn")</f>
        <v>KITI THITIPONGSAKORN</v>
      </c>
      <c r="C69" s="5" t="s">
        <v>107</v>
      </c>
      <c r="D69" s="5" t="s">
        <v>108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3" t="s">
        <v>111</v>
      </c>
      <c r="B70" s="17" t="str">
        <f>UPPER("Vakin Juntapremjitt")</f>
        <v>VAKIN JUNTAPREMJITT</v>
      </c>
      <c r="C70" s="5" t="s">
        <v>112</v>
      </c>
      <c r="D70" s="5" t="s">
        <v>113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3" t="s">
        <v>114</v>
      </c>
      <c r="B71" s="18" t="s">
        <v>59</v>
      </c>
      <c r="C71" s="5" t="s">
        <v>115</v>
      </c>
      <c r="D71" s="5" t="s">
        <v>116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3" t="s">
        <v>117</v>
      </c>
      <c r="B72" s="19" t="s">
        <v>61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3" t="s">
        <v>118</v>
      </c>
      <c r="B73" s="19" t="s">
        <v>63</v>
      </c>
      <c r="C73" s="5"/>
      <c r="D73" s="5"/>
      <c r="E73" s="14" t="s">
        <v>43</v>
      </c>
      <c r="F73" s="5"/>
      <c r="G73" s="5"/>
      <c r="H73" s="5" t="s">
        <v>44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3" t="s">
        <v>119</v>
      </c>
      <c r="B74" s="18" t="str">
        <f>UPPER("Akin Nukulwutthi-opas")</f>
        <v>AKIN NUKULWUTTHI-OPAS</v>
      </c>
      <c r="C74" s="5" t="s">
        <v>115</v>
      </c>
      <c r="D74" s="5" t="s">
        <v>120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3" t="s">
        <v>121</v>
      </c>
      <c r="B75" s="19" t="str">
        <f>UPPER("Kavin Nukulwutthi-opas")</f>
        <v>KAVIN NUKULWUTTHI-OPAS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3" t="s">
        <v>122</v>
      </c>
      <c r="B76" s="19" t="str">
        <f>UPPER("Archwin Jittangtong")</f>
        <v>ARCHWIN JITTANGTONG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3" t="s">
        <v>123</v>
      </c>
      <c r="B77" s="18" t="s">
        <v>38</v>
      </c>
      <c r="C77" s="5" t="s">
        <v>124</v>
      </c>
      <c r="D77" s="5" t="s">
        <v>125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3" t="s">
        <v>126</v>
      </c>
      <c r="B78" s="18" t="str">
        <f>UPPER("Cherpa Thanapholdumrongdet")</f>
        <v>CHERPA THANAPHOLDUMRONGDET</v>
      </c>
      <c r="C78" s="5" t="s">
        <v>127</v>
      </c>
      <c r="D78" s="5" t="s">
        <v>128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3" t="s">
        <v>129</v>
      </c>
      <c r="B79" s="10" t="str">
        <f>UPPER("Thanakrit Thanapholdumrongdet")</f>
        <v>THANAKRIT THANAPHOLDUMRONGDET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3" t="s">
        <v>130</v>
      </c>
      <c r="B80" s="18" t="s">
        <v>54</v>
      </c>
      <c r="C80" s="5" t="s">
        <v>131</v>
      </c>
      <c r="D80" s="5" t="s">
        <v>132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3" t="s">
        <v>133</v>
      </c>
      <c r="B81" s="18" t="str">
        <f>UPPER("Archawin Kantarattanakul")</f>
        <v>ARCHAWIN KANTARATTANAKUL</v>
      </c>
      <c r="C81" s="5" t="s">
        <v>131</v>
      </c>
      <c r="D81" s="5" t="s">
        <v>134</v>
      </c>
      <c r="E81" s="5"/>
      <c r="F81" s="5"/>
      <c r="G81" s="2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3" t="s">
        <v>135</v>
      </c>
      <c r="B82" s="19" t="str">
        <f>UPPER("Suppapitch Inthawadee")</f>
        <v>SUPPAPITCH INTHAWADEE</v>
      </c>
      <c r="C82" s="5"/>
      <c r="D82" s="5"/>
      <c r="E82" s="5"/>
      <c r="F82" s="5"/>
      <c r="G82" s="2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3" t="s">
        <v>136</v>
      </c>
      <c r="B83" s="19" t="str">
        <f>UPPER("Supissara Inthawadee")</f>
        <v>SUPISSARA INTHAWADEE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3" t="s">
        <v>137</v>
      </c>
      <c r="B84" s="18" t="s">
        <v>48</v>
      </c>
      <c r="C84" s="5" t="s">
        <v>138</v>
      </c>
      <c r="D84" s="5" t="s">
        <v>139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3" t="s">
        <v>140</v>
      </c>
      <c r="B85" s="19" t="s">
        <v>50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3" t="s">
        <v>141</v>
      </c>
      <c r="B86" s="19" t="s">
        <v>52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3" t="s">
        <v>142</v>
      </c>
      <c r="B87" s="22" t="s">
        <v>143</v>
      </c>
      <c r="C87" s="23" t="s">
        <v>144</v>
      </c>
    </row>
    <row r="88" ht="13.5" customHeight="1">
      <c r="A88" s="3" t="s">
        <v>145</v>
      </c>
      <c r="B88" s="22" t="s">
        <v>146</v>
      </c>
      <c r="C88" s="23" t="s">
        <v>144</v>
      </c>
    </row>
    <row r="89" ht="13.5" customHeight="1">
      <c r="A89" s="3" t="s">
        <v>147</v>
      </c>
      <c r="B89" s="22" t="s">
        <v>148</v>
      </c>
      <c r="C89" s="23" t="s">
        <v>144</v>
      </c>
    </row>
    <row r="90" ht="13.5" customHeight="1">
      <c r="A90" s="3" t="s">
        <v>149</v>
      </c>
      <c r="B90" s="22" t="s">
        <v>150</v>
      </c>
      <c r="C90" s="23" t="s">
        <v>144</v>
      </c>
    </row>
    <row r="91" ht="13.5" customHeight="1">
      <c r="A91" s="3" t="s">
        <v>151</v>
      </c>
      <c r="B91" s="22" t="s">
        <v>152</v>
      </c>
      <c r="C91" s="23" t="s">
        <v>144</v>
      </c>
    </row>
    <row r="92" ht="13.5" customHeight="1">
      <c r="A92" s="3" t="s">
        <v>153</v>
      </c>
      <c r="B92" s="22" t="s">
        <v>154</v>
      </c>
      <c r="C92" s="23" t="s">
        <v>144</v>
      </c>
    </row>
    <row r="93" ht="13.5" customHeight="1">
      <c r="A93" s="3" t="s">
        <v>155</v>
      </c>
      <c r="B93" s="22" t="s">
        <v>156</v>
      </c>
      <c r="C93" s="23" t="s">
        <v>144</v>
      </c>
    </row>
    <row r="94" ht="13.5" customHeight="1">
      <c r="A94" s="3" t="s">
        <v>157</v>
      </c>
      <c r="B94" s="22" t="s">
        <v>158</v>
      </c>
      <c r="C94" s="23" t="s">
        <v>159</v>
      </c>
    </row>
    <row r="95" ht="13.5" customHeight="1">
      <c r="A95" s="3" t="s">
        <v>160</v>
      </c>
      <c r="B95" s="22" t="s">
        <v>161</v>
      </c>
      <c r="C95" s="23" t="s">
        <v>159</v>
      </c>
    </row>
    <row r="96" ht="13.5" customHeight="1">
      <c r="A96" s="3" t="s">
        <v>162</v>
      </c>
      <c r="B96" s="22" t="s">
        <v>163</v>
      </c>
      <c r="C96" s="23" t="s">
        <v>159</v>
      </c>
    </row>
    <row r="97" ht="13.5" customHeight="1">
      <c r="A97" s="3" t="s">
        <v>164</v>
      </c>
      <c r="B97" s="22" t="s">
        <v>165</v>
      </c>
      <c r="C97" s="23" t="s">
        <v>159</v>
      </c>
    </row>
    <row r="98" ht="13.5" customHeight="1">
      <c r="A98" s="3" t="s">
        <v>166</v>
      </c>
      <c r="B98" s="22" t="s">
        <v>167</v>
      </c>
      <c r="C98" s="23" t="s">
        <v>159</v>
      </c>
    </row>
    <row r="99" ht="13.5" customHeight="1">
      <c r="A99" s="3" t="s">
        <v>168</v>
      </c>
      <c r="B99" s="22" t="s">
        <v>169</v>
      </c>
      <c r="C99" s="23" t="s">
        <v>159</v>
      </c>
    </row>
    <row r="100" ht="13.5" customHeight="1">
      <c r="A100" s="3" t="s">
        <v>170</v>
      </c>
      <c r="B100" s="22" t="s">
        <v>171</v>
      </c>
      <c r="C100" s="23" t="s">
        <v>159</v>
      </c>
    </row>
    <row r="101" ht="13.5" customHeight="1">
      <c r="A101" s="3" t="s">
        <v>172</v>
      </c>
      <c r="B101" s="22" t="s">
        <v>173</v>
      </c>
      <c r="C101" s="23" t="s">
        <v>159</v>
      </c>
    </row>
    <row r="102" ht="13.5" customHeight="1">
      <c r="A102" s="3" t="s">
        <v>174</v>
      </c>
      <c r="B102" s="22" t="s">
        <v>175</v>
      </c>
      <c r="C102" s="23" t="s">
        <v>159</v>
      </c>
    </row>
    <row r="103" ht="13.5" customHeight="1">
      <c r="A103" s="3" t="s">
        <v>176</v>
      </c>
      <c r="B103" s="22" t="s">
        <v>177</v>
      </c>
      <c r="C103" s="23" t="s">
        <v>159</v>
      </c>
    </row>
    <row r="104" ht="13.5" customHeight="1">
      <c r="A104" s="3" t="s">
        <v>178</v>
      </c>
      <c r="B104" s="22" t="s">
        <v>179</v>
      </c>
      <c r="C104" s="23" t="s">
        <v>159</v>
      </c>
    </row>
    <row r="105" ht="13.5" customHeight="1">
      <c r="A105" s="3" t="s">
        <v>180</v>
      </c>
      <c r="B105" s="22" t="s">
        <v>181</v>
      </c>
      <c r="C105" s="23" t="s">
        <v>159</v>
      </c>
    </row>
    <row r="106" ht="13.5" customHeight="1">
      <c r="A106" s="3" t="s">
        <v>182</v>
      </c>
      <c r="B106" s="22" t="s">
        <v>183</v>
      </c>
      <c r="C106" s="23" t="s">
        <v>159</v>
      </c>
    </row>
    <row r="107" ht="13.5" customHeight="1">
      <c r="A107" s="3" t="s">
        <v>184</v>
      </c>
      <c r="B107" s="22" t="s">
        <v>185</v>
      </c>
      <c r="C107" s="23" t="s">
        <v>159</v>
      </c>
    </row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G81:G8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6.0"/>
    <col customWidth="1" min="3" max="3" width="26.13"/>
    <col customWidth="1" min="4" max="26" width="8.63"/>
  </cols>
  <sheetData>
    <row r="1" ht="13.5" customHeight="1">
      <c r="A1" s="2" t="s">
        <v>186</v>
      </c>
    </row>
    <row r="2" ht="13.5" customHeight="1"/>
    <row r="3" ht="13.5" customHeight="1">
      <c r="A3" s="24" t="s">
        <v>187</v>
      </c>
    </row>
    <row r="4" ht="13.5" customHeight="1"/>
    <row r="5" ht="13.5" customHeight="1">
      <c r="A5" s="25" t="s">
        <v>188</v>
      </c>
      <c r="B5" s="25" t="s">
        <v>189</v>
      </c>
      <c r="C5" s="25" t="s">
        <v>190</v>
      </c>
    </row>
    <row r="6" ht="13.5" customHeight="1">
      <c r="A6" s="20">
        <v>1.0</v>
      </c>
      <c r="B6" s="20" t="s">
        <v>98</v>
      </c>
      <c r="C6" s="4" t="s">
        <v>191</v>
      </c>
    </row>
    <row r="7" ht="13.5" customHeight="1">
      <c r="A7" s="26"/>
      <c r="B7" s="26"/>
      <c r="C7" s="4" t="s">
        <v>192</v>
      </c>
    </row>
    <row r="8" ht="13.5" customHeight="1">
      <c r="A8" s="21"/>
      <c r="B8" s="21"/>
      <c r="C8" s="7" t="s">
        <v>193</v>
      </c>
    </row>
    <row r="9" ht="13.5" customHeight="1">
      <c r="A9" s="20">
        <v>2.0</v>
      </c>
      <c r="B9" s="20" t="s">
        <v>108</v>
      </c>
      <c r="C9" s="8" t="s">
        <v>194</v>
      </c>
    </row>
    <row r="10" ht="13.5" customHeight="1">
      <c r="A10" s="26"/>
      <c r="B10" s="26"/>
      <c r="C10" s="4" t="s">
        <v>195</v>
      </c>
    </row>
    <row r="11" ht="13.5" customHeight="1">
      <c r="A11" s="21"/>
      <c r="B11" s="21"/>
      <c r="C11" s="7" t="s">
        <v>196</v>
      </c>
    </row>
    <row r="12" ht="13.5" customHeight="1">
      <c r="A12" s="20">
        <v>3.0</v>
      </c>
      <c r="B12" s="20" t="s">
        <v>197</v>
      </c>
      <c r="C12" s="27" t="s">
        <v>198</v>
      </c>
    </row>
    <row r="13" ht="13.5" customHeight="1">
      <c r="A13" s="26"/>
      <c r="B13" s="26"/>
      <c r="C13" s="4"/>
    </row>
    <row r="14" ht="13.5" customHeight="1">
      <c r="A14" s="21"/>
      <c r="B14" s="21"/>
      <c r="C14" s="7"/>
    </row>
    <row r="15" ht="13.5" customHeight="1">
      <c r="A15" s="20">
        <v>4.0</v>
      </c>
      <c r="B15" s="20" t="s">
        <v>199</v>
      </c>
      <c r="C15" s="8" t="s">
        <v>200</v>
      </c>
    </row>
    <row r="16" ht="13.5" customHeight="1">
      <c r="A16" s="26"/>
      <c r="B16" s="26"/>
      <c r="C16" s="4" t="s">
        <v>201</v>
      </c>
    </row>
    <row r="17" ht="13.5" customHeight="1">
      <c r="A17" s="21"/>
      <c r="B17" s="21"/>
      <c r="C17" s="7"/>
    </row>
    <row r="18" ht="13.5" customHeight="1">
      <c r="A18" s="20">
        <v>5.0</v>
      </c>
      <c r="B18" s="20" t="s">
        <v>202</v>
      </c>
      <c r="C18" s="8" t="s">
        <v>203</v>
      </c>
    </row>
    <row r="19" ht="13.5" customHeight="1">
      <c r="A19" s="26"/>
      <c r="B19" s="26"/>
      <c r="C19" s="4" t="s">
        <v>204</v>
      </c>
    </row>
    <row r="20" ht="13.5" customHeight="1">
      <c r="A20" s="21"/>
      <c r="B20" s="21"/>
      <c r="C20" s="7" t="s">
        <v>205</v>
      </c>
    </row>
    <row r="21" ht="13.5" customHeight="1">
      <c r="A21" s="20">
        <v>6.0</v>
      </c>
      <c r="B21" s="20" t="s">
        <v>206</v>
      </c>
      <c r="C21" s="8" t="s">
        <v>207</v>
      </c>
    </row>
    <row r="22" ht="13.5" customHeight="1">
      <c r="A22" s="26"/>
      <c r="B22" s="26"/>
      <c r="C22" s="4" t="s">
        <v>208</v>
      </c>
    </row>
    <row r="23" ht="13.5" customHeight="1">
      <c r="A23" s="21"/>
      <c r="B23" s="21"/>
      <c r="C23" s="7" t="s">
        <v>209</v>
      </c>
    </row>
    <row r="24" ht="13.5" customHeight="1">
      <c r="A24" s="20">
        <v>7.0</v>
      </c>
      <c r="B24" s="20" t="s">
        <v>210</v>
      </c>
      <c r="C24" s="8" t="s">
        <v>211</v>
      </c>
    </row>
    <row r="25" ht="13.5" customHeight="1">
      <c r="A25" s="26"/>
      <c r="B25" s="26"/>
      <c r="C25" s="4" t="s">
        <v>212</v>
      </c>
    </row>
    <row r="26" ht="13.5" customHeight="1">
      <c r="A26" s="21"/>
      <c r="B26" s="21"/>
      <c r="C26" s="7" t="s">
        <v>213</v>
      </c>
    </row>
    <row r="27" ht="13.5" customHeight="1">
      <c r="A27" s="20">
        <v>8.0</v>
      </c>
      <c r="B27" s="20" t="s">
        <v>103</v>
      </c>
      <c r="C27" s="8" t="s">
        <v>214</v>
      </c>
    </row>
    <row r="28" ht="13.5" customHeight="1">
      <c r="A28" s="26"/>
      <c r="B28" s="26"/>
      <c r="C28" s="4" t="s">
        <v>215</v>
      </c>
    </row>
    <row r="29" ht="13.5" customHeight="1">
      <c r="A29" s="21"/>
      <c r="B29" s="21"/>
      <c r="C29" s="7" t="s">
        <v>216</v>
      </c>
    </row>
    <row r="30" ht="13.5" customHeight="1">
      <c r="A30" s="20">
        <v>9.0</v>
      </c>
      <c r="B30" s="20" t="s">
        <v>217</v>
      </c>
      <c r="C30" s="10" t="s">
        <v>218</v>
      </c>
    </row>
    <row r="31" ht="13.5" customHeight="1">
      <c r="A31" s="26"/>
      <c r="B31" s="26"/>
      <c r="C31" s="4"/>
    </row>
    <row r="32" ht="13.5" customHeight="1">
      <c r="A32" s="21"/>
      <c r="B32" s="21"/>
      <c r="C32" s="7"/>
    </row>
    <row r="33" ht="13.5" customHeight="1">
      <c r="A33" s="20">
        <v>10.0</v>
      </c>
      <c r="B33" s="20" t="s">
        <v>219</v>
      </c>
      <c r="C33" s="8" t="s">
        <v>220</v>
      </c>
    </row>
    <row r="34" ht="13.5" customHeight="1">
      <c r="A34" s="26"/>
      <c r="B34" s="26"/>
      <c r="C34" s="4" t="s">
        <v>221</v>
      </c>
    </row>
    <row r="35" ht="13.5" customHeight="1">
      <c r="A35" s="21"/>
      <c r="B35" s="21"/>
      <c r="C35" s="7" t="s">
        <v>222</v>
      </c>
    </row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0">
    <mergeCell ref="A15:A17"/>
    <mergeCell ref="A18:A20"/>
    <mergeCell ref="A21:A23"/>
    <mergeCell ref="A24:A26"/>
    <mergeCell ref="A27:A29"/>
    <mergeCell ref="A30:A32"/>
    <mergeCell ref="A33:A35"/>
    <mergeCell ref="B18:B20"/>
    <mergeCell ref="B21:B23"/>
    <mergeCell ref="B24:B26"/>
    <mergeCell ref="B27:B29"/>
    <mergeCell ref="B30:B32"/>
    <mergeCell ref="B33:B35"/>
    <mergeCell ref="A6:A8"/>
    <mergeCell ref="B6:B8"/>
    <mergeCell ref="A9:A11"/>
    <mergeCell ref="B9:B11"/>
    <mergeCell ref="A12:A14"/>
    <mergeCell ref="B12:B14"/>
    <mergeCell ref="B15:B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9.75"/>
    <col customWidth="1" min="3" max="3" width="26.0"/>
    <col customWidth="1" min="4" max="26" width="8.63"/>
  </cols>
  <sheetData>
    <row r="1" ht="13.5" customHeight="1"/>
    <row r="2" ht="13.5" customHeight="1">
      <c r="A2" s="28" t="s">
        <v>223</v>
      </c>
    </row>
    <row r="3" ht="13.5" customHeight="1"/>
    <row r="4" ht="13.5" customHeight="1">
      <c r="A4" s="29" t="s">
        <v>188</v>
      </c>
      <c r="B4" s="29" t="s">
        <v>189</v>
      </c>
      <c r="C4" s="29" t="s">
        <v>190</v>
      </c>
    </row>
    <row r="5" ht="13.5" customHeight="1">
      <c r="A5" s="20">
        <v>1.0</v>
      </c>
      <c r="B5" s="20" t="s">
        <v>128</v>
      </c>
      <c r="C5" s="11" t="s">
        <v>224</v>
      </c>
    </row>
    <row r="6" ht="13.5" customHeight="1">
      <c r="A6" s="26"/>
      <c r="B6" s="26"/>
      <c r="C6" s="11" t="s">
        <v>225</v>
      </c>
    </row>
    <row r="7" ht="13.5" customHeight="1">
      <c r="A7" s="21"/>
      <c r="B7" s="21"/>
      <c r="C7" s="7"/>
    </row>
    <row r="8" ht="13.5" customHeight="1">
      <c r="A8" s="20">
        <v>2.0</v>
      </c>
      <c r="B8" s="20" t="s">
        <v>134</v>
      </c>
      <c r="C8" s="12" t="s">
        <v>226</v>
      </c>
    </row>
    <row r="9" ht="13.5" customHeight="1">
      <c r="A9" s="26"/>
      <c r="B9" s="26"/>
      <c r="C9" s="11" t="s">
        <v>227</v>
      </c>
    </row>
    <row r="10" ht="13.5" customHeight="1">
      <c r="A10" s="21"/>
      <c r="B10" s="21"/>
      <c r="C10" s="13" t="s">
        <v>228</v>
      </c>
    </row>
    <row r="11" ht="13.5" customHeight="1">
      <c r="A11" s="20">
        <v>3.0</v>
      </c>
      <c r="B11" s="20" t="s">
        <v>125</v>
      </c>
      <c r="C11" s="12" t="s">
        <v>229</v>
      </c>
    </row>
    <row r="12" ht="13.5" customHeight="1">
      <c r="A12" s="26"/>
      <c r="B12" s="26"/>
      <c r="C12" s="4"/>
    </row>
    <row r="13" ht="13.5" customHeight="1">
      <c r="A13" s="21"/>
      <c r="B13" s="21"/>
      <c r="C13" s="7"/>
    </row>
    <row r="14" ht="13.5" customHeight="1">
      <c r="A14" s="20">
        <v>4.0</v>
      </c>
      <c r="B14" s="20" t="s">
        <v>230</v>
      </c>
      <c r="C14" s="12" t="s">
        <v>231</v>
      </c>
    </row>
    <row r="15" ht="13.5" customHeight="1">
      <c r="A15" s="26"/>
      <c r="B15" s="26"/>
      <c r="C15" s="11" t="s">
        <v>232</v>
      </c>
    </row>
    <row r="16" ht="13.5" customHeight="1">
      <c r="A16" s="21"/>
      <c r="B16" s="21"/>
      <c r="C16" s="13" t="s">
        <v>233</v>
      </c>
    </row>
    <row r="17" ht="13.5" customHeight="1">
      <c r="A17" s="20">
        <v>5.0</v>
      </c>
      <c r="B17" s="20" t="s">
        <v>139</v>
      </c>
      <c r="C17" s="12" t="s">
        <v>234</v>
      </c>
    </row>
    <row r="18" ht="13.5" customHeight="1">
      <c r="A18" s="26"/>
      <c r="B18" s="26"/>
      <c r="C18" s="11" t="s">
        <v>235</v>
      </c>
    </row>
    <row r="19" ht="13.5" customHeight="1">
      <c r="A19" s="21"/>
      <c r="B19" s="21"/>
      <c r="C19" s="13" t="s">
        <v>236</v>
      </c>
    </row>
    <row r="20" ht="13.5" customHeight="1">
      <c r="A20" s="20">
        <v>6.0</v>
      </c>
      <c r="B20" s="20" t="s">
        <v>132</v>
      </c>
      <c r="C20" s="12" t="s">
        <v>237</v>
      </c>
    </row>
    <row r="21" ht="13.5" customHeight="1">
      <c r="A21" s="26"/>
      <c r="B21" s="26"/>
      <c r="C21" s="4"/>
    </row>
    <row r="22" ht="13.5" customHeight="1">
      <c r="A22" s="21"/>
      <c r="B22" s="21"/>
      <c r="C22" s="7"/>
    </row>
    <row r="23" ht="13.5" customHeight="1">
      <c r="A23" s="20">
        <v>7.0</v>
      </c>
      <c r="B23" s="20" t="s">
        <v>120</v>
      </c>
      <c r="C23" s="12" t="s">
        <v>238</v>
      </c>
    </row>
    <row r="24" ht="13.5" customHeight="1">
      <c r="A24" s="26"/>
      <c r="B24" s="26"/>
      <c r="C24" s="11" t="s">
        <v>239</v>
      </c>
    </row>
    <row r="25" ht="13.5" customHeight="1">
      <c r="A25" s="21"/>
      <c r="B25" s="21"/>
      <c r="C25" s="13" t="s">
        <v>240</v>
      </c>
    </row>
    <row r="26" ht="13.5" customHeight="1">
      <c r="A26" s="20">
        <v>8.0</v>
      </c>
      <c r="B26" s="20" t="s">
        <v>116</v>
      </c>
      <c r="C26" s="12" t="s">
        <v>241</v>
      </c>
    </row>
    <row r="27" ht="13.5" customHeight="1">
      <c r="A27" s="26"/>
      <c r="B27" s="26"/>
      <c r="C27" s="11" t="s">
        <v>242</v>
      </c>
    </row>
    <row r="28" ht="13.5" customHeight="1">
      <c r="A28" s="21"/>
      <c r="B28" s="21"/>
      <c r="C28" s="13" t="s">
        <v>243</v>
      </c>
    </row>
    <row r="29" ht="13.5" customHeight="1">
      <c r="B29" s="5"/>
    </row>
    <row r="30" ht="13.5" customHeight="1">
      <c r="B30" s="5"/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6">
    <mergeCell ref="A14:A16"/>
    <mergeCell ref="A17:A19"/>
    <mergeCell ref="A20:A22"/>
    <mergeCell ref="A23:A25"/>
    <mergeCell ref="A26:A28"/>
    <mergeCell ref="B17:B19"/>
    <mergeCell ref="B20:B22"/>
    <mergeCell ref="B23:B25"/>
    <mergeCell ref="B26:B28"/>
    <mergeCell ref="A5:A7"/>
    <mergeCell ref="B5:B7"/>
    <mergeCell ref="A8:A10"/>
    <mergeCell ref="B8:B10"/>
    <mergeCell ref="A11:A13"/>
    <mergeCell ref="B11:B13"/>
    <mergeCell ref="B14:B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25"/>
    <col customWidth="1" min="3" max="3" width="26.13"/>
    <col customWidth="1" min="4" max="26" width="8.63"/>
  </cols>
  <sheetData>
    <row r="1" ht="13.5" customHeight="1"/>
    <row r="2" ht="13.5" customHeight="1">
      <c r="A2" s="30" t="s">
        <v>244</v>
      </c>
    </row>
    <row r="3" ht="13.5" customHeight="1"/>
    <row r="4" ht="13.5" customHeight="1">
      <c r="A4" s="25" t="s">
        <v>188</v>
      </c>
      <c r="B4" s="25" t="s">
        <v>189</v>
      </c>
      <c r="C4" s="25" t="s">
        <v>190</v>
      </c>
    </row>
    <row r="5" ht="13.5" customHeight="1">
      <c r="A5" s="20">
        <v>1.0</v>
      </c>
      <c r="B5" s="20" t="s">
        <v>245</v>
      </c>
      <c r="C5" s="4" t="s">
        <v>246</v>
      </c>
    </row>
    <row r="6" ht="13.5" customHeight="1">
      <c r="A6" s="26"/>
      <c r="B6" s="26"/>
      <c r="C6" s="4"/>
    </row>
    <row r="7" ht="13.5" customHeight="1">
      <c r="A7" s="21"/>
      <c r="B7" s="21"/>
      <c r="C7" s="7"/>
    </row>
    <row r="8" ht="13.5" customHeight="1">
      <c r="A8" s="20">
        <v>2.0</v>
      </c>
      <c r="B8" s="20" t="s">
        <v>85</v>
      </c>
      <c r="C8" s="8" t="s">
        <v>247</v>
      </c>
    </row>
    <row r="9" ht="13.5" customHeight="1">
      <c r="A9" s="26"/>
      <c r="B9" s="26"/>
      <c r="C9" s="4" t="s">
        <v>248</v>
      </c>
    </row>
    <row r="10" ht="13.5" customHeight="1">
      <c r="A10" s="21"/>
      <c r="B10" s="21"/>
      <c r="C10" s="7" t="s">
        <v>249</v>
      </c>
    </row>
    <row r="11" ht="13.5" customHeight="1">
      <c r="A11" s="20">
        <v>3.0</v>
      </c>
      <c r="B11" s="20" t="s">
        <v>90</v>
      </c>
      <c r="C11" s="8" t="s">
        <v>250</v>
      </c>
    </row>
    <row r="12" ht="13.5" customHeight="1">
      <c r="A12" s="26"/>
      <c r="B12" s="26"/>
      <c r="C12" s="4"/>
    </row>
    <row r="13" ht="13.5" customHeight="1">
      <c r="A13" s="21"/>
      <c r="B13" s="21"/>
      <c r="C13" s="7"/>
    </row>
    <row r="14" ht="13.5" customHeight="1">
      <c r="A14" s="20">
        <v>4.0</v>
      </c>
      <c r="B14" s="20" t="s">
        <v>95</v>
      </c>
      <c r="C14" s="8" t="s">
        <v>251</v>
      </c>
    </row>
    <row r="15" ht="13.5" customHeight="1">
      <c r="A15" s="26"/>
      <c r="B15" s="26"/>
      <c r="C15" s="4"/>
    </row>
    <row r="16" ht="13.5" customHeight="1">
      <c r="A16" s="21"/>
      <c r="B16" s="21"/>
      <c r="C16" s="7"/>
    </row>
    <row r="17" ht="13.5" customHeight="1">
      <c r="A17" s="20">
        <v>5.0</v>
      </c>
      <c r="B17" s="20" t="s">
        <v>252</v>
      </c>
      <c r="C17" s="8" t="s">
        <v>253</v>
      </c>
    </row>
    <row r="18" ht="13.5" customHeight="1">
      <c r="A18" s="26"/>
      <c r="B18" s="26"/>
      <c r="C18" s="4"/>
    </row>
    <row r="19" ht="13.5" customHeight="1">
      <c r="A19" s="21"/>
      <c r="B19" s="21"/>
      <c r="C19" s="7"/>
    </row>
    <row r="20" ht="13.5" customHeight="1">
      <c r="A20" s="20">
        <v>6.0</v>
      </c>
      <c r="B20" s="20" t="s">
        <v>82</v>
      </c>
      <c r="C20" s="9" t="s">
        <v>254</v>
      </c>
    </row>
    <row r="21" ht="13.5" customHeight="1">
      <c r="A21" s="26"/>
      <c r="B21" s="26"/>
      <c r="C21" s="4"/>
    </row>
    <row r="22" ht="13.5" customHeight="1">
      <c r="A22" s="21"/>
      <c r="B22" s="21"/>
      <c r="C22" s="7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A14:A16"/>
    <mergeCell ref="A17:A19"/>
    <mergeCell ref="A20:A22"/>
    <mergeCell ref="B17:B19"/>
    <mergeCell ref="B20:B22"/>
    <mergeCell ref="A5:A7"/>
    <mergeCell ref="B5:B7"/>
    <mergeCell ref="A8:A10"/>
    <mergeCell ref="B8:B10"/>
    <mergeCell ref="A11:A13"/>
    <mergeCell ref="B11:B13"/>
    <mergeCell ref="B14:B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2025-04-05T06:37:51Z</dcterms:created>
  <dc:creator>Desktop</dc:creator>
</cp:coreProperties>
</file>