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20127\Documents\Excel-Advanced-Formulas-and-Functions\Chapter 02\02_02\"/>
    </mc:Choice>
  </mc:AlternateContent>
  <xr:revisionPtr revIDLastSave="0" documentId="13_ncr:1_{F8A93424-CBB6-438A-B61B-8F9C2E438357}" xr6:coauthVersionLast="47" xr6:coauthVersionMax="47" xr10:uidLastSave="{00000000-0000-0000-0000-000000000000}"/>
  <bookViews>
    <workbookView xWindow="-120" yWindow="-120" windowWidth="20730" windowHeight="11760" activeTab="1" xr2:uid="{89C4912E-80CC-4555-98BA-528CD6B79CE4}"/>
  </bookViews>
  <sheets>
    <sheet name="Overview" sheetId="2" r:id="rId1"/>
    <sheet name="Sheet1" sheetId="3" r:id="rId2"/>
    <sheet name="Donations" sheetId="1" r:id="rId3"/>
  </sheet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2" i="2"/>
  <c r="D3" i="2"/>
  <c r="D4" i="2"/>
  <c r="D5" i="2"/>
  <c r="D2" i="2"/>
  <c r="D9" i="2"/>
  <c r="D10" i="2"/>
  <c r="D11" i="2"/>
  <c r="C9" i="2"/>
  <c r="C10" i="2"/>
  <c r="C11" i="2"/>
</calcChain>
</file>

<file path=xl/sharedStrings.xml><?xml version="1.0" encoding="utf-8"?>
<sst xmlns="http://schemas.openxmlformats.org/spreadsheetml/2006/main" count="106" uniqueCount="27">
  <si>
    <t>Donation</t>
  </si>
  <si>
    <t>Payment</t>
  </si>
  <si>
    <t>Check</t>
  </si>
  <si>
    <t>Online</t>
  </si>
  <si>
    <t>Cash</t>
  </si>
  <si>
    <t>Recurring</t>
  </si>
  <si>
    <t>x</t>
  </si>
  <si>
    <t>Date</t>
  </si>
  <si>
    <t>February</t>
  </si>
  <si>
    <t>Count</t>
  </si>
  <si>
    <t>Total</t>
  </si>
  <si>
    <t>January</t>
  </si>
  <si>
    <t>March</t>
  </si>
  <si>
    <t>April</t>
  </si>
  <si>
    <t>COUNT</t>
  </si>
  <si>
    <t>NOT ONLINE</t>
  </si>
  <si>
    <t>Method</t>
  </si>
  <si>
    <r>
      <t xml:space="preserve">Donations </t>
    </r>
    <r>
      <rPr>
        <b/>
        <sz val="16"/>
        <color theme="1"/>
        <rFont val="Calibri"/>
        <family val="2"/>
      </rPr>
      <t>≥</t>
    </r>
  </si>
  <si>
    <t>I want to get a count of the cash payments</t>
  </si>
  <si>
    <t>Row Labels</t>
  </si>
  <si>
    <t>Grand Total</t>
  </si>
  <si>
    <t>Jan</t>
  </si>
  <si>
    <t>Feb</t>
  </si>
  <si>
    <t>Mar</t>
  </si>
  <si>
    <t>Apr</t>
  </si>
  <si>
    <t>Column Labels</t>
  </si>
  <si>
    <t>Sum of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</si>
</sst>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1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6"/>
      <color theme="1"/>
      <name val="Calibri"/>
      <family val="2"/>
    </font>
    <font>
      <sz val="11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5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2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4" fontId="1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165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201270516205" refreshedDate="45092.954409375001" createdVersion="8" refreshedVersion="8" minRefreshableVersion="3" recordCount="61" xr:uid="{AD66C1DE-D043-4073-87E6-A210CABFE93C}">
  <cacheSource type="worksheet">
    <worksheetSource name="Donations"/>
  </cacheSource>
  <cacheFields count="6">
    <cacheField name="Date" numFmtId="15">
      <sharedItems containsSemiMixedTypes="0" containsNonDate="0" containsDate="1" containsString="0" minDate="2023-01-01T00:00:00" maxDate="2023-05-01T00:00:00" count="43">
        <d v="2023-01-01T00:00:00"/>
        <d v="2023-01-08T00:00:00"/>
        <d v="2023-01-09T00:00:00"/>
        <d v="2023-01-16T00:00:00"/>
        <d v="2023-01-22T00:00:00"/>
        <d v="2023-01-29T00:00:00"/>
        <d v="2023-01-31T00:00:00"/>
        <d v="2023-02-01T00:00:00"/>
        <d v="2023-02-06T00:00:00"/>
        <d v="2023-02-07T00:00:00"/>
        <d v="2023-02-08T00:00:00"/>
        <d v="2023-02-11T00:00:00"/>
        <d v="2023-02-13T00:00:00"/>
        <d v="2023-02-14T00:00:00"/>
        <d v="2023-02-21T00:00:00"/>
        <d v="2023-02-22T00:00:00"/>
        <d v="2023-03-01T00:00:00"/>
        <d v="2023-03-02T00:00:00"/>
        <d v="2023-03-08T00:00:00"/>
        <d v="2023-03-11T00:00:00"/>
        <d v="2023-03-16T00:00:00"/>
        <d v="2023-03-17T00:00:00"/>
        <d v="2023-03-19T00:00:00"/>
        <d v="2023-03-22T00:00:00"/>
        <d v="2023-03-24T00:00:00"/>
        <d v="2023-03-29T00:00:00"/>
        <d v="2023-03-30T00:00:00"/>
        <d v="2023-03-31T00:00:00"/>
        <d v="2023-04-01T00:00:00"/>
        <d v="2023-04-04T00:00:00"/>
        <d v="2023-04-05T00:00:00"/>
        <d v="2023-04-06T00:00:00"/>
        <d v="2023-04-08T00:00:00"/>
        <d v="2023-04-09T00:00:00"/>
        <d v="2023-04-11T00:00:00"/>
        <d v="2023-04-12T00:00:00"/>
        <d v="2023-04-14T00:00:00"/>
        <d v="2023-04-17T00:00:00"/>
        <d v="2023-04-18T00:00:00"/>
        <d v="2023-04-22T00:00:00"/>
        <d v="2023-04-23T00:00:00"/>
        <d v="2023-04-24T00:00:00"/>
        <d v="2023-04-30T00:00:00"/>
      </sharedItems>
      <fieldGroup par="5"/>
    </cacheField>
    <cacheField name="Donation" numFmtId="164">
      <sharedItems containsSemiMixedTypes="0" containsString="0" containsNumber="1" containsInteger="1" minValue="1" maxValue="1555"/>
    </cacheField>
    <cacheField name="Payment" numFmtId="0">
      <sharedItems count="3">
        <s v="Online"/>
        <s v="Check"/>
        <s v="Cash"/>
      </sharedItems>
    </cacheField>
    <cacheField name="Recurring" numFmtId="0">
      <sharedItems containsBlank="1"/>
    </cacheField>
    <cacheField name="Days (Date)" numFmtId="0" databaseField="0">
      <fieldGroup base="0">
        <rangePr groupBy="days" startDate="2023-01-01T00:00:00" endDate="2023-05-01T00:00:00"/>
        <groupItems count="368">
          <s v="&lt;2023-01-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3-05-01"/>
        </groupItems>
      </fieldGroup>
    </cacheField>
    <cacheField name="Months (Date)" numFmtId="0" databaseField="0">
      <fieldGroup base="0">
        <rangePr groupBy="months" startDate="2023-01-01T00:00:00" endDate="2023-05-01T00:00:00"/>
        <groupItems count="14">
          <s v="&lt;2023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3-05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n v="50"/>
    <x v="0"/>
    <s v="x"/>
  </r>
  <r>
    <x v="1"/>
    <n v="20"/>
    <x v="0"/>
    <m/>
  </r>
  <r>
    <x v="2"/>
    <n v="100"/>
    <x v="0"/>
    <m/>
  </r>
  <r>
    <x v="3"/>
    <n v="85"/>
    <x v="1"/>
    <m/>
  </r>
  <r>
    <x v="4"/>
    <n v="75"/>
    <x v="2"/>
    <m/>
  </r>
  <r>
    <x v="5"/>
    <n v="200"/>
    <x v="0"/>
    <m/>
  </r>
  <r>
    <x v="6"/>
    <n v="5"/>
    <x v="2"/>
    <m/>
  </r>
  <r>
    <x v="7"/>
    <n v="50"/>
    <x v="0"/>
    <s v="x"/>
  </r>
  <r>
    <x v="7"/>
    <n v="50"/>
    <x v="0"/>
    <s v="x"/>
  </r>
  <r>
    <x v="7"/>
    <n v="10"/>
    <x v="1"/>
    <m/>
  </r>
  <r>
    <x v="8"/>
    <n v="19"/>
    <x v="1"/>
    <m/>
  </r>
  <r>
    <x v="9"/>
    <n v="28"/>
    <x v="0"/>
    <m/>
  </r>
  <r>
    <x v="10"/>
    <n v="25"/>
    <x v="2"/>
    <m/>
  </r>
  <r>
    <x v="11"/>
    <n v="1555"/>
    <x v="1"/>
    <m/>
  </r>
  <r>
    <x v="12"/>
    <n v="1"/>
    <x v="2"/>
    <m/>
  </r>
  <r>
    <x v="13"/>
    <n v="90"/>
    <x v="0"/>
    <m/>
  </r>
  <r>
    <x v="14"/>
    <n v="200"/>
    <x v="0"/>
    <m/>
  </r>
  <r>
    <x v="15"/>
    <n v="300"/>
    <x v="0"/>
    <m/>
  </r>
  <r>
    <x v="16"/>
    <n v="30"/>
    <x v="0"/>
    <s v="x"/>
  </r>
  <r>
    <x v="16"/>
    <n v="30"/>
    <x v="0"/>
    <s v="x"/>
  </r>
  <r>
    <x v="16"/>
    <n v="50"/>
    <x v="0"/>
    <s v="x"/>
  </r>
  <r>
    <x v="16"/>
    <n v="50"/>
    <x v="0"/>
    <s v="x"/>
  </r>
  <r>
    <x v="16"/>
    <n v="100"/>
    <x v="0"/>
    <s v="x"/>
  </r>
  <r>
    <x v="16"/>
    <n v="32"/>
    <x v="1"/>
    <m/>
  </r>
  <r>
    <x v="16"/>
    <n v="60"/>
    <x v="1"/>
    <m/>
  </r>
  <r>
    <x v="17"/>
    <n v="50"/>
    <x v="0"/>
    <m/>
  </r>
  <r>
    <x v="18"/>
    <n v="25"/>
    <x v="1"/>
    <m/>
  </r>
  <r>
    <x v="19"/>
    <n v="2"/>
    <x v="0"/>
    <m/>
  </r>
  <r>
    <x v="20"/>
    <n v="10"/>
    <x v="1"/>
    <m/>
  </r>
  <r>
    <x v="21"/>
    <n v="25"/>
    <x v="0"/>
    <m/>
  </r>
  <r>
    <x v="21"/>
    <n v="20"/>
    <x v="1"/>
    <m/>
  </r>
  <r>
    <x v="22"/>
    <n v="30"/>
    <x v="1"/>
    <m/>
  </r>
  <r>
    <x v="23"/>
    <n v="45"/>
    <x v="0"/>
    <m/>
  </r>
  <r>
    <x v="24"/>
    <n v="10"/>
    <x v="1"/>
    <m/>
  </r>
  <r>
    <x v="25"/>
    <n v="110"/>
    <x v="1"/>
    <m/>
  </r>
  <r>
    <x v="26"/>
    <n v="6"/>
    <x v="0"/>
    <m/>
  </r>
  <r>
    <x v="27"/>
    <n v="15"/>
    <x v="0"/>
    <m/>
  </r>
  <r>
    <x v="27"/>
    <n v="45"/>
    <x v="2"/>
    <m/>
  </r>
  <r>
    <x v="28"/>
    <n v="300"/>
    <x v="1"/>
    <m/>
  </r>
  <r>
    <x v="28"/>
    <n v="30"/>
    <x v="0"/>
    <s v="x"/>
  </r>
  <r>
    <x v="28"/>
    <n v="30"/>
    <x v="0"/>
    <s v="x"/>
  </r>
  <r>
    <x v="28"/>
    <n v="50"/>
    <x v="0"/>
    <s v="x"/>
  </r>
  <r>
    <x v="28"/>
    <n v="50"/>
    <x v="0"/>
    <s v="x"/>
  </r>
  <r>
    <x v="28"/>
    <n v="50"/>
    <x v="0"/>
    <s v="x"/>
  </r>
  <r>
    <x v="28"/>
    <n v="15"/>
    <x v="0"/>
    <s v="x"/>
  </r>
  <r>
    <x v="28"/>
    <n v="100"/>
    <x v="0"/>
    <s v="x"/>
  </r>
  <r>
    <x v="29"/>
    <n v="50"/>
    <x v="1"/>
    <m/>
  </r>
  <r>
    <x v="30"/>
    <n v="15"/>
    <x v="0"/>
    <m/>
  </r>
  <r>
    <x v="31"/>
    <n v="10"/>
    <x v="0"/>
    <m/>
  </r>
  <r>
    <x v="32"/>
    <n v="100"/>
    <x v="0"/>
    <m/>
  </r>
  <r>
    <x v="33"/>
    <n v="30"/>
    <x v="0"/>
    <m/>
  </r>
  <r>
    <x v="34"/>
    <n v="425"/>
    <x v="0"/>
    <m/>
  </r>
  <r>
    <x v="35"/>
    <n v="5"/>
    <x v="0"/>
    <m/>
  </r>
  <r>
    <x v="36"/>
    <n v="150"/>
    <x v="0"/>
    <m/>
  </r>
  <r>
    <x v="37"/>
    <n v="10"/>
    <x v="0"/>
    <m/>
  </r>
  <r>
    <x v="38"/>
    <n v="30"/>
    <x v="0"/>
    <m/>
  </r>
  <r>
    <x v="39"/>
    <n v="3"/>
    <x v="2"/>
    <m/>
  </r>
  <r>
    <x v="40"/>
    <n v="40"/>
    <x v="2"/>
    <m/>
  </r>
  <r>
    <x v="41"/>
    <n v="10"/>
    <x v="2"/>
    <m/>
  </r>
  <r>
    <x v="42"/>
    <n v="10"/>
    <x v="0"/>
    <m/>
  </r>
  <r>
    <x v="42"/>
    <n v="2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818EB-1CE5-4232-A191-C6EF81C5F071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6">
    <pivotField axis="axisRow" numFmtId="15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dataField="1" numFmtId="164" showAll="0"/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5"/>
    <field x="4"/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Donatio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C75F80-B64F-481C-9EC5-4B51D659C464}" name="Donations" displayName="Donations" ref="B1:E62" totalsRowShown="0" headerRowDxfId="4">
  <autoFilter ref="B1:E62" xr:uid="{03C75F80-B64F-481C-9EC5-4B51D659C464}">
    <filterColumn colId="0" hiddenButton="1"/>
    <filterColumn colId="1" hiddenButton="1"/>
    <filterColumn colId="2" hiddenButton="1"/>
    <filterColumn colId="3" hiddenButton="1"/>
  </autoFilter>
  <tableColumns count="4">
    <tableColumn id="1" xr3:uid="{59A533CA-D442-460E-86A9-18262C6BD017}" name="Date" dataDxfId="3"/>
    <tableColumn id="2" xr3:uid="{036912EE-FBDC-4414-B962-9BEF53D64F11}" name="Donation" dataDxfId="2"/>
    <tableColumn id="3" xr3:uid="{4BE5F4A4-925E-46D4-AD1D-69B258C81B63}" name="Payment" dataDxfId="1"/>
    <tableColumn id="4" xr3:uid="{B7AE86CD-5820-4B0E-B548-B10ED818CF6D}" name="Recurring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8B75-2979-4317-BDA7-5328CC3B7162}">
  <dimension ref="B1:H11"/>
  <sheetViews>
    <sheetView showGridLines="0" zoomScale="110" zoomScaleNormal="110" workbookViewId="0">
      <selection activeCell="E2" sqref="E2:E5"/>
    </sheetView>
  </sheetViews>
  <sheetFormatPr defaultColWidth="9.125" defaultRowHeight="19.5" x14ac:dyDescent="0.25"/>
  <cols>
    <col min="1" max="1" width="9.125" style="1"/>
    <col min="2" max="2" width="16" style="1" bestFit="1" customWidth="1"/>
    <col min="3" max="3" width="14.375" style="1" bestFit="1" customWidth="1"/>
    <col min="4" max="5" width="16.5" style="1" bestFit="1" customWidth="1"/>
    <col min="6" max="6" width="3" style="1" customWidth="1"/>
    <col min="7" max="7" width="16.5" style="1" bestFit="1" customWidth="1"/>
    <col min="8" max="8" width="58.625" style="1" bestFit="1" customWidth="1"/>
    <col min="9" max="9" width="12.875" style="1" customWidth="1"/>
    <col min="10" max="10" width="11.875" style="1" customWidth="1"/>
    <col min="11" max="16384" width="9.125" style="1"/>
  </cols>
  <sheetData>
    <row r="1" spans="2:8" ht="20.25" x14ac:dyDescent="0.3">
      <c r="D1" s="7" t="s">
        <v>15</v>
      </c>
      <c r="E1" s="9" t="s">
        <v>14</v>
      </c>
    </row>
    <row r="2" spans="2:8" ht="20.25" x14ac:dyDescent="0.3">
      <c r="B2" s="2" t="s">
        <v>11</v>
      </c>
      <c r="C2" s="3">
        <v>44927</v>
      </c>
      <c r="D2" s="10">
        <f>SUMIFS(Donations[Donation],Donations[Payment],"&lt;&gt;"&amp;"Online",Donations[Date],"&gt;="&amp;Overview!C2,Donations[Date],"&lt;="&amp;EOMONTH(Overview!C2,0))</f>
        <v>165</v>
      </c>
      <c r="E2" s="1">
        <f>COUNTIFS(Donations[Payment],"&lt;&gt;"&amp;"Online",Donations[Date],"&gt;="&amp;Overview!C2,Donations[Date],"&lt;="&amp;EOMONTH(Overview!C2,0))</f>
        <v>3</v>
      </c>
      <c r="H2" s="1" t="s">
        <v>18</v>
      </c>
    </row>
    <row r="3" spans="2:8" ht="20.25" x14ac:dyDescent="0.3">
      <c r="B3" s="2" t="s">
        <v>8</v>
      </c>
      <c r="C3" s="3">
        <v>44958</v>
      </c>
      <c r="D3" s="10">
        <f>SUMIFS(Donations[Donation],Donations[Payment],"&lt;&gt;"&amp;"Online",Donations[Date],"&gt;="&amp;Overview!C3,Donations[Date],"&lt;="&amp;EOMONTH(Overview!C3,0))</f>
        <v>1610</v>
      </c>
      <c r="E3" s="1">
        <f>COUNTIFS(Donations[Payment],"&lt;&gt;"&amp;"Online",Donations[Date],"&gt;="&amp;Overview!C3,Donations[Date],"&lt;="&amp;EOMONTH(Overview!C3,0))</f>
        <v>5</v>
      </c>
    </row>
    <row r="4" spans="2:8" ht="20.25" x14ac:dyDescent="0.3">
      <c r="B4" s="2" t="s">
        <v>12</v>
      </c>
      <c r="C4" s="3">
        <v>44986</v>
      </c>
      <c r="D4" s="10">
        <f>SUMIFS(Donations[Donation],Donations[Payment],"&lt;&gt;"&amp;"Online",Donations[Date],"&gt;="&amp;Overview!C4,Donations[Date],"&lt;="&amp;EOMONTH(Overview!C4,0))</f>
        <v>342</v>
      </c>
      <c r="E4" s="1">
        <f>COUNTIFS(Donations[Payment],"&lt;&gt;"&amp;"Online",Donations[Date],"&gt;="&amp;Overview!C4,Donations[Date],"&lt;="&amp;EOMONTH(Overview!C4,0))</f>
        <v>9</v>
      </c>
    </row>
    <row r="5" spans="2:8" ht="20.25" x14ac:dyDescent="0.3">
      <c r="B5" s="2" t="s">
        <v>13</v>
      </c>
      <c r="C5" s="3">
        <v>45017</v>
      </c>
      <c r="D5" s="10">
        <f>SUMIFS(Donations[Donation],Donations[Payment],"&lt;&gt;"&amp;"Online",Donations[Date],"&gt;="&amp;Overview!C5,Donations[Date],"&lt;="&amp;EOMONTH(Overview!C5,0))</f>
        <v>403</v>
      </c>
      <c r="E5" s="1">
        <f>COUNTIFS(Donations[Payment],"&lt;&gt;"&amp;"Online",Donations[Date],"&gt;="&amp;Overview!C5,Donations[Date],"&lt;="&amp;EOMONTH(Overview!C5,0))</f>
        <v>5</v>
      </c>
    </row>
    <row r="7" spans="2:8" ht="21" x14ac:dyDescent="0.35">
      <c r="B7" s="7" t="s">
        <v>17</v>
      </c>
      <c r="C7" s="8">
        <v>250</v>
      </c>
    </row>
    <row r="8" spans="2:8" ht="20.25" x14ac:dyDescent="0.3">
      <c r="B8" s="2" t="s">
        <v>16</v>
      </c>
      <c r="C8" s="2" t="s">
        <v>9</v>
      </c>
      <c r="D8" s="2" t="s">
        <v>10</v>
      </c>
    </row>
    <row r="9" spans="2:8" ht="20.25" x14ac:dyDescent="0.3">
      <c r="B9" s="2" t="s">
        <v>4</v>
      </c>
      <c r="C9" s="1">
        <f>COUNTIFS(Donations[Payment],Overview!B9,Donations[Donation],"&gt;="&amp;Overview!$C$7)</f>
        <v>0</v>
      </c>
      <c r="D9" s="1">
        <f>SUMIFS(Donations[Donation],Donations[Donation],"&gt;="&amp;Overview!$C$7,Donations[Payment],Overview!B9)</f>
        <v>0</v>
      </c>
    </row>
    <row r="10" spans="2:8" ht="20.25" x14ac:dyDescent="0.3">
      <c r="B10" s="2" t="s">
        <v>2</v>
      </c>
      <c r="C10" s="1">
        <f>COUNTIFS(Donations[Payment],Overview!B10,Donations[Donation],"&gt;="&amp;Overview!$C$7)</f>
        <v>2</v>
      </c>
      <c r="D10" s="1">
        <f>SUMIFS(Donations[Donation],Donations[Donation],"&gt;="&amp;Overview!$C$7,Donations[Payment],Overview!B10)</f>
        <v>1855</v>
      </c>
    </row>
    <row r="11" spans="2:8" ht="20.25" x14ac:dyDescent="0.3">
      <c r="B11" s="2" t="s">
        <v>3</v>
      </c>
      <c r="C11" s="1">
        <f>COUNTIFS(Donations[Payment],Overview!B11,Donations[Donation],"&gt;="&amp;Overview!$C$7)</f>
        <v>2</v>
      </c>
      <c r="D11" s="1">
        <f>SUMIFS(Donations[Donation],Donations[Donation],"&gt;="&amp;Overview!$C$7,Donations[Payment],Overview!B11)</f>
        <v>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3C4F-CA9C-47D9-AB63-B4D16E1BB928}">
  <dimension ref="A3:E9"/>
  <sheetViews>
    <sheetView tabSelected="1" workbookViewId="0">
      <selection activeCell="H8" sqref="H8"/>
    </sheetView>
  </sheetViews>
  <sheetFormatPr defaultRowHeight="16.5" x14ac:dyDescent="0.3"/>
  <cols>
    <col min="1" max="1" width="16" bestFit="1" customWidth="1"/>
    <col min="2" max="2" width="16.625" bestFit="1" customWidth="1"/>
    <col min="3" max="3" width="7.125" bestFit="1" customWidth="1"/>
    <col min="4" max="4" width="7" bestFit="1" customWidth="1"/>
    <col min="5" max="5" width="11.5" bestFit="1" customWidth="1"/>
    <col min="6" max="6" width="16" bestFit="1" customWidth="1"/>
    <col min="7" max="7" width="18.75" bestFit="1" customWidth="1"/>
    <col min="8" max="8" width="20.875" bestFit="1" customWidth="1"/>
    <col min="9" max="9" width="23.625" bestFit="1" customWidth="1"/>
  </cols>
  <sheetData>
    <row r="3" spans="1:5" x14ac:dyDescent="0.3">
      <c r="A3" s="11" t="s">
        <v>26</v>
      </c>
      <c r="B3" s="11" t="s">
        <v>25</v>
      </c>
    </row>
    <row r="4" spans="1:5" x14ac:dyDescent="0.3">
      <c r="A4" s="11" t="s">
        <v>19</v>
      </c>
      <c r="B4" t="s">
        <v>4</v>
      </c>
      <c r="C4" t="s">
        <v>2</v>
      </c>
      <c r="D4" t="s">
        <v>3</v>
      </c>
      <c r="E4" t="s">
        <v>20</v>
      </c>
    </row>
    <row r="5" spans="1:5" x14ac:dyDescent="0.3">
      <c r="A5" s="12" t="s">
        <v>21</v>
      </c>
      <c r="B5" s="13">
        <v>80</v>
      </c>
      <c r="C5" s="13">
        <v>85</v>
      </c>
      <c r="D5" s="13">
        <v>370</v>
      </c>
      <c r="E5" s="13">
        <v>535</v>
      </c>
    </row>
    <row r="6" spans="1:5" x14ac:dyDescent="0.3">
      <c r="A6" s="12" t="s">
        <v>22</v>
      </c>
      <c r="B6" s="13">
        <v>26</v>
      </c>
      <c r="C6" s="13">
        <v>1584</v>
      </c>
      <c r="D6" s="13">
        <v>718</v>
      </c>
      <c r="E6" s="13">
        <v>2328</v>
      </c>
    </row>
    <row r="7" spans="1:5" x14ac:dyDescent="0.3">
      <c r="A7" s="12" t="s">
        <v>23</v>
      </c>
      <c r="B7" s="13">
        <v>45</v>
      </c>
      <c r="C7" s="13">
        <v>297</v>
      </c>
      <c r="D7" s="13">
        <v>403</v>
      </c>
      <c r="E7" s="13">
        <v>745</v>
      </c>
    </row>
    <row r="8" spans="1:5" x14ac:dyDescent="0.3">
      <c r="A8" s="12" t="s">
        <v>24</v>
      </c>
      <c r="B8" s="13">
        <v>53</v>
      </c>
      <c r="C8" s="13">
        <v>350</v>
      </c>
      <c r="D8" s="13">
        <v>1130</v>
      </c>
      <c r="E8" s="13">
        <v>1533</v>
      </c>
    </row>
    <row r="9" spans="1:5" x14ac:dyDescent="0.3">
      <c r="A9" s="12" t="s">
        <v>20</v>
      </c>
      <c r="B9" s="13">
        <v>204</v>
      </c>
      <c r="C9" s="13">
        <v>2316</v>
      </c>
      <c r="D9" s="13">
        <v>2621</v>
      </c>
      <c r="E9" s="13">
        <v>5141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A45D-C1B5-4A30-8694-A1C1D9408C8F}">
  <dimension ref="B1:E62"/>
  <sheetViews>
    <sheetView showGridLines="0" zoomScale="110" zoomScaleNormal="110" workbookViewId="0">
      <selection activeCell="C8" sqref="C8"/>
    </sheetView>
  </sheetViews>
  <sheetFormatPr defaultColWidth="9.125" defaultRowHeight="19.5" x14ac:dyDescent="0.25"/>
  <cols>
    <col min="1" max="1" width="6.125" style="1" customWidth="1"/>
    <col min="2" max="2" width="13.625" style="1" customWidth="1"/>
    <col min="3" max="3" width="12.625" style="1" bestFit="1" customWidth="1"/>
    <col min="4" max="4" width="13.625" style="1" customWidth="1"/>
    <col min="5" max="5" width="14.5" style="5" customWidth="1"/>
    <col min="6" max="8" width="9.125" style="1"/>
    <col min="9" max="9" width="12.125" style="1" bestFit="1" customWidth="1"/>
    <col min="10" max="16384" width="9.125" style="1"/>
  </cols>
  <sheetData>
    <row r="1" spans="2:5" ht="20.25" x14ac:dyDescent="0.3">
      <c r="B1" s="2" t="s">
        <v>7</v>
      </c>
      <c r="C1" s="2" t="s">
        <v>0</v>
      </c>
      <c r="D1" s="2" t="s">
        <v>1</v>
      </c>
      <c r="E1" s="4" t="s">
        <v>5</v>
      </c>
    </row>
    <row r="2" spans="2:5" ht="21" x14ac:dyDescent="0.25">
      <c r="B2" s="3">
        <v>44927</v>
      </c>
      <c r="C2" s="6">
        <v>50</v>
      </c>
      <c r="D2" s="1" t="s">
        <v>3</v>
      </c>
      <c r="E2" s="5" t="s">
        <v>6</v>
      </c>
    </row>
    <row r="3" spans="2:5" ht="21" x14ac:dyDescent="0.25">
      <c r="B3" s="3">
        <v>44934</v>
      </c>
      <c r="C3" s="6">
        <v>20</v>
      </c>
      <c r="D3" s="1" t="s">
        <v>3</v>
      </c>
    </row>
    <row r="4" spans="2:5" ht="21" x14ac:dyDescent="0.25">
      <c r="B4" s="3">
        <v>44935</v>
      </c>
      <c r="C4" s="6">
        <v>100</v>
      </c>
      <c r="D4" s="1" t="s">
        <v>3</v>
      </c>
    </row>
    <row r="5" spans="2:5" ht="21" x14ac:dyDescent="0.25">
      <c r="B5" s="3">
        <v>44942</v>
      </c>
      <c r="C5" s="6">
        <v>85</v>
      </c>
      <c r="D5" s="1" t="s">
        <v>2</v>
      </c>
    </row>
    <row r="6" spans="2:5" ht="21" x14ac:dyDescent="0.25">
      <c r="B6" s="3">
        <v>44948</v>
      </c>
      <c r="C6" s="6">
        <v>75</v>
      </c>
      <c r="D6" s="1" t="s">
        <v>4</v>
      </c>
    </row>
    <row r="7" spans="2:5" ht="21" x14ac:dyDescent="0.25">
      <c r="B7" s="3">
        <v>44955</v>
      </c>
      <c r="C7" s="6">
        <v>200</v>
      </c>
      <c r="D7" s="1" t="s">
        <v>3</v>
      </c>
    </row>
    <row r="8" spans="2:5" ht="21" x14ac:dyDescent="0.25">
      <c r="B8" s="3">
        <v>44957</v>
      </c>
      <c r="C8" s="6">
        <v>5</v>
      </c>
      <c r="D8" s="1" t="s">
        <v>4</v>
      </c>
    </row>
    <row r="9" spans="2:5" ht="21" x14ac:dyDescent="0.25">
      <c r="B9" s="3">
        <v>44958</v>
      </c>
      <c r="C9" s="6">
        <v>50</v>
      </c>
      <c r="D9" s="1" t="s">
        <v>3</v>
      </c>
      <c r="E9" s="5" t="s">
        <v>6</v>
      </c>
    </row>
    <row r="10" spans="2:5" ht="21" x14ac:dyDescent="0.25">
      <c r="B10" s="3">
        <v>44958</v>
      </c>
      <c r="C10" s="6">
        <v>50</v>
      </c>
      <c r="D10" s="1" t="s">
        <v>3</v>
      </c>
      <c r="E10" s="5" t="s">
        <v>6</v>
      </c>
    </row>
    <row r="11" spans="2:5" ht="21" x14ac:dyDescent="0.25">
      <c r="B11" s="3">
        <v>44958</v>
      </c>
      <c r="C11" s="6">
        <v>10</v>
      </c>
      <c r="D11" s="1" t="s">
        <v>2</v>
      </c>
    </row>
    <row r="12" spans="2:5" ht="21" x14ac:dyDescent="0.25">
      <c r="B12" s="3">
        <v>44963</v>
      </c>
      <c r="C12" s="6">
        <v>19</v>
      </c>
      <c r="D12" s="1" t="s">
        <v>2</v>
      </c>
    </row>
    <row r="13" spans="2:5" ht="21" x14ac:dyDescent="0.25">
      <c r="B13" s="3">
        <v>44964</v>
      </c>
      <c r="C13" s="6">
        <v>28</v>
      </c>
      <c r="D13" s="1" t="s">
        <v>3</v>
      </c>
    </row>
    <row r="14" spans="2:5" ht="21" x14ac:dyDescent="0.25">
      <c r="B14" s="3">
        <v>44965</v>
      </c>
      <c r="C14" s="6">
        <v>25</v>
      </c>
      <c r="D14" s="1" t="s">
        <v>4</v>
      </c>
    </row>
    <row r="15" spans="2:5" ht="21" x14ac:dyDescent="0.25">
      <c r="B15" s="3">
        <v>44968</v>
      </c>
      <c r="C15" s="6">
        <v>1555</v>
      </c>
      <c r="D15" s="1" t="s">
        <v>2</v>
      </c>
    </row>
    <row r="16" spans="2:5" ht="21" x14ac:dyDescent="0.25">
      <c r="B16" s="3">
        <v>44970</v>
      </c>
      <c r="C16" s="6">
        <v>1</v>
      </c>
      <c r="D16" s="1" t="s">
        <v>4</v>
      </c>
    </row>
    <row r="17" spans="2:5" ht="21" x14ac:dyDescent="0.25">
      <c r="B17" s="3">
        <v>44971</v>
      </c>
      <c r="C17" s="6">
        <v>90</v>
      </c>
      <c r="D17" s="1" t="s">
        <v>3</v>
      </c>
    </row>
    <row r="18" spans="2:5" ht="21" x14ac:dyDescent="0.25">
      <c r="B18" s="3">
        <v>44978</v>
      </c>
      <c r="C18" s="6">
        <v>200</v>
      </c>
      <c r="D18" s="1" t="s">
        <v>3</v>
      </c>
    </row>
    <row r="19" spans="2:5" ht="21" x14ac:dyDescent="0.25">
      <c r="B19" s="3">
        <v>44979</v>
      </c>
      <c r="C19" s="6">
        <v>300</v>
      </c>
      <c r="D19" s="1" t="s">
        <v>3</v>
      </c>
    </row>
    <row r="20" spans="2:5" ht="21" x14ac:dyDescent="0.25">
      <c r="B20" s="3">
        <v>44986</v>
      </c>
      <c r="C20" s="6">
        <v>30</v>
      </c>
      <c r="D20" s="1" t="s">
        <v>3</v>
      </c>
      <c r="E20" s="5" t="s">
        <v>6</v>
      </c>
    </row>
    <row r="21" spans="2:5" x14ac:dyDescent="0.25">
      <c r="B21" s="3">
        <v>44986</v>
      </c>
      <c r="C21" s="6">
        <v>30</v>
      </c>
      <c r="D21" s="1" t="s">
        <v>3</v>
      </c>
      <c r="E21" s="5" t="s">
        <v>6</v>
      </c>
    </row>
    <row r="22" spans="2:5" x14ac:dyDescent="0.25">
      <c r="B22" s="3">
        <v>44986</v>
      </c>
      <c r="C22" s="6">
        <v>50</v>
      </c>
      <c r="D22" s="1" t="s">
        <v>3</v>
      </c>
      <c r="E22" s="5" t="s">
        <v>6</v>
      </c>
    </row>
    <row r="23" spans="2:5" x14ac:dyDescent="0.25">
      <c r="B23" s="3">
        <v>44986</v>
      </c>
      <c r="C23" s="6">
        <v>50</v>
      </c>
      <c r="D23" s="1" t="s">
        <v>3</v>
      </c>
      <c r="E23" s="5" t="s">
        <v>6</v>
      </c>
    </row>
    <row r="24" spans="2:5" x14ac:dyDescent="0.25">
      <c r="B24" s="3">
        <v>44986</v>
      </c>
      <c r="C24" s="6">
        <v>100</v>
      </c>
      <c r="D24" s="1" t="s">
        <v>3</v>
      </c>
      <c r="E24" s="5" t="s">
        <v>6</v>
      </c>
    </row>
    <row r="25" spans="2:5" x14ac:dyDescent="0.25">
      <c r="B25" s="3">
        <v>44986</v>
      </c>
      <c r="C25" s="6">
        <v>32</v>
      </c>
      <c r="D25" s="1" t="s">
        <v>2</v>
      </c>
    </row>
    <row r="26" spans="2:5" x14ac:dyDescent="0.25">
      <c r="B26" s="3">
        <v>44986</v>
      </c>
      <c r="C26" s="6">
        <v>60</v>
      </c>
      <c r="D26" s="1" t="s">
        <v>2</v>
      </c>
    </row>
    <row r="27" spans="2:5" x14ac:dyDescent="0.25">
      <c r="B27" s="3">
        <v>44987</v>
      </c>
      <c r="C27" s="6">
        <v>50</v>
      </c>
      <c r="D27" s="1" t="s">
        <v>3</v>
      </c>
    </row>
    <row r="28" spans="2:5" x14ac:dyDescent="0.25">
      <c r="B28" s="3">
        <v>44993</v>
      </c>
      <c r="C28" s="6">
        <v>25</v>
      </c>
      <c r="D28" s="1" t="s">
        <v>2</v>
      </c>
    </row>
    <row r="29" spans="2:5" x14ac:dyDescent="0.25">
      <c r="B29" s="3">
        <v>44996</v>
      </c>
      <c r="C29" s="6">
        <v>2</v>
      </c>
      <c r="D29" s="1" t="s">
        <v>3</v>
      </c>
    </row>
    <row r="30" spans="2:5" x14ac:dyDescent="0.25">
      <c r="B30" s="3">
        <v>45001</v>
      </c>
      <c r="C30" s="6">
        <v>10</v>
      </c>
      <c r="D30" s="1" t="s">
        <v>2</v>
      </c>
    </row>
    <row r="31" spans="2:5" x14ac:dyDescent="0.25">
      <c r="B31" s="3">
        <v>45002</v>
      </c>
      <c r="C31" s="6">
        <v>25</v>
      </c>
      <c r="D31" s="1" t="s">
        <v>3</v>
      </c>
    </row>
    <row r="32" spans="2:5" x14ac:dyDescent="0.25">
      <c r="B32" s="3">
        <v>45002</v>
      </c>
      <c r="C32" s="6">
        <v>20</v>
      </c>
      <c r="D32" s="1" t="s">
        <v>2</v>
      </c>
    </row>
    <row r="33" spans="2:5" x14ac:dyDescent="0.25">
      <c r="B33" s="3">
        <v>45004</v>
      </c>
      <c r="C33" s="6">
        <v>30</v>
      </c>
      <c r="D33" s="1" t="s">
        <v>2</v>
      </c>
    </row>
    <row r="34" spans="2:5" x14ac:dyDescent="0.25">
      <c r="B34" s="3">
        <v>45007</v>
      </c>
      <c r="C34" s="6">
        <v>45</v>
      </c>
      <c r="D34" s="1" t="s">
        <v>3</v>
      </c>
    </row>
    <row r="35" spans="2:5" x14ac:dyDescent="0.25">
      <c r="B35" s="3">
        <v>45009</v>
      </c>
      <c r="C35" s="6">
        <v>10</v>
      </c>
      <c r="D35" s="1" t="s">
        <v>2</v>
      </c>
    </row>
    <row r="36" spans="2:5" x14ac:dyDescent="0.25">
      <c r="B36" s="3">
        <v>45014</v>
      </c>
      <c r="C36" s="6">
        <v>110</v>
      </c>
      <c r="D36" s="1" t="s">
        <v>2</v>
      </c>
    </row>
    <row r="37" spans="2:5" x14ac:dyDescent="0.25">
      <c r="B37" s="3">
        <v>45015</v>
      </c>
      <c r="C37" s="6">
        <v>6</v>
      </c>
      <c r="D37" s="1" t="s">
        <v>3</v>
      </c>
    </row>
    <row r="38" spans="2:5" x14ac:dyDescent="0.25">
      <c r="B38" s="3">
        <v>45016</v>
      </c>
      <c r="C38" s="6">
        <v>15</v>
      </c>
      <c r="D38" s="1" t="s">
        <v>3</v>
      </c>
    </row>
    <row r="39" spans="2:5" x14ac:dyDescent="0.25">
      <c r="B39" s="3">
        <v>45016</v>
      </c>
      <c r="C39" s="6">
        <v>45</v>
      </c>
      <c r="D39" s="1" t="s">
        <v>4</v>
      </c>
    </row>
    <row r="40" spans="2:5" x14ac:dyDescent="0.25">
      <c r="B40" s="3">
        <v>45017</v>
      </c>
      <c r="C40" s="6">
        <v>300</v>
      </c>
      <c r="D40" s="1" t="s">
        <v>2</v>
      </c>
    </row>
    <row r="41" spans="2:5" x14ac:dyDescent="0.25">
      <c r="B41" s="3">
        <v>45017</v>
      </c>
      <c r="C41" s="6">
        <v>30</v>
      </c>
      <c r="D41" s="1" t="s">
        <v>3</v>
      </c>
      <c r="E41" s="5" t="s">
        <v>6</v>
      </c>
    </row>
    <row r="42" spans="2:5" x14ac:dyDescent="0.25">
      <c r="B42" s="3">
        <v>45017</v>
      </c>
      <c r="C42" s="6">
        <v>30</v>
      </c>
      <c r="D42" s="1" t="s">
        <v>3</v>
      </c>
      <c r="E42" s="5" t="s">
        <v>6</v>
      </c>
    </row>
    <row r="43" spans="2:5" x14ac:dyDescent="0.25">
      <c r="B43" s="3">
        <v>45017</v>
      </c>
      <c r="C43" s="6">
        <v>50</v>
      </c>
      <c r="D43" s="1" t="s">
        <v>3</v>
      </c>
      <c r="E43" s="5" t="s">
        <v>6</v>
      </c>
    </row>
    <row r="44" spans="2:5" x14ac:dyDescent="0.25">
      <c r="B44" s="3">
        <v>45017</v>
      </c>
      <c r="C44" s="6">
        <v>50</v>
      </c>
      <c r="D44" s="1" t="s">
        <v>3</v>
      </c>
      <c r="E44" s="5" t="s">
        <v>6</v>
      </c>
    </row>
    <row r="45" spans="2:5" x14ac:dyDescent="0.25">
      <c r="B45" s="3">
        <v>45017</v>
      </c>
      <c r="C45" s="6">
        <v>50</v>
      </c>
      <c r="D45" s="1" t="s">
        <v>3</v>
      </c>
      <c r="E45" s="5" t="s">
        <v>6</v>
      </c>
    </row>
    <row r="46" spans="2:5" x14ac:dyDescent="0.25">
      <c r="B46" s="3">
        <v>45017</v>
      </c>
      <c r="C46" s="6">
        <v>15</v>
      </c>
      <c r="D46" s="1" t="s">
        <v>3</v>
      </c>
      <c r="E46" s="5" t="s">
        <v>6</v>
      </c>
    </row>
    <row r="47" spans="2:5" x14ac:dyDescent="0.25">
      <c r="B47" s="3">
        <v>45017</v>
      </c>
      <c r="C47" s="6">
        <v>100</v>
      </c>
      <c r="D47" s="1" t="s">
        <v>3</v>
      </c>
      <c r="E47" s="5" t="s">
        <v>6</v>
      </c>
    </row>
    <row r="48" spans="2:5" x14ac:dyDescent="0.25">
      <c r="B48" s="3">
        <v>45020</v>
      </c>
      <c r="C48" s="6">
        <v>50</v>
      </c>
      <c r="D48" s="1" t="s">
        <v>2</v>
      </c>
    </row>
    <row r="49" spans="2:4" x14ac:dyDescent="0.25">
      <c r="B49" s="3">
        <v>45021</v>
      </c>
      <c r="C49" s="6">
        <v>15</v>
      </c>
      <c r="D49" s="1" t="s">
        <v>3</v>
      </c>
    </row>
    <row r="50" spans="2:4" x14ac:dyDescent="0.25">
      <c r="B50" s="3">
        <v>45022</v>
      </c>
      <c r="C50" s="6">
        <v>10</v>
      </c>
      <c r="D50" s="1" t="s">
        <v>3</v>
      </c>
    </row>
    <row r="51" spans="2:4" x14ac:dyDescent="0.25">
      <c r="B51" s="3">
        <v>45024</v>
      </c>
      <c r="C51" s="6">
        <v>100</v>
      </c>
      <c r="D51" s="1" t="s">
        <v>3</v>
      </c>
    </row>
    <row r="52" spans="2:4" x14ac:dyDescent="0.25">
      <c r="B52" s="3">
        <v>45025</v>
      </c>
      <c r="C52" s="6">
        <v>30</v>
      </c>
      <c r="D52" s="1" t="s">
        <v>3</v>
      </c>
    </row>
    <row r="53" spans="2:4" x14ac:dyDescent="0.25">
      <c r="B53" s="3">
        <v>45027</v>
      </c>
      <c r="C53" s="6">
        <v>425</v>
      </c>
      <c r="D53" s="1" t="s">
        <v>3</v>
      </c>
    </row>
    <row r="54" spans="2:4" x14ac:dyDescent="0.25">
      <c r="B54" s="3">
        <v>45028</v>
      </c>
      <c r="C54" s="6">
        <v>5</v>
      </c>
      <c r="D54" s="1" t="s">
        <v>3</v>
      </c>
    </row>
    <row r="55" spans="2:4" x14ac:dyDescent="0.25">
      <c r="B55" s="3">
        <v>45030</v>
      </c>
      <c r="C55" s="6">
        <v>150</v>
      </c>
      <c r="D55" s="1" t="s">
        <v>3</v>
      </c>
    </row>
    <row r="56" spans="2:4" x14ac:dyDescent="0.25">
      <c r="B56" s="3">
        <v>45033</v>
      </c>
      <c r="C56" s="6">
        <v>10</v>
      </c>
      <c r="D56" s="1" t="s">
        <v>3</v>
      </c>
    </row>
    <row r="57" spans="2:4" x14ac:dyDescent="0.25">
      <c r="B57" s="3">
        <v>45034</v>
      </c>
      <c r="C57" s="6">
        <v>30</v>
      </c>
      <c r="D57" s="1" t="s">
        <v>3</v>
      </c>
    </row>
    <row r="58" spans="2:4" x14ac:dyDescent="0.25">
      <c r="B58" s="3">
        <v>45038</v>
      </c>
      <c r="C58" s="6">
        <v>3</v>
      </c>
      <c r="D58" s="1" t="s">
        <v>4</v>
      </c>
    </row>
    <row r="59" spans="2:4" x14ac:dyDescent="0.25">
      <c r="B59" s="3">
        <v>45039</v>
      </c>
      <c r="C59" s="6">
        <v>40</v>
      </c>
      <c r="D59" s="1" t="s">
        <v>4</v>
      </c>
    </row>
    <row r="60" spans="2:4" x14ac:dyDescent="0.25">
      <c r="B60" s="3">
        <v>45040</v>
      </c>
      <c r="C60" s="6">
        <v>10</v>
      </c>
      <c r="D60" s="1" t="s">
        <v>4</v>
      </c>
    </row>
    <row r="61" spans="2:4" x14ac:dyDescent="0.25">
      <c r="B61" s="3">
        <v>45046</v>
      </c>
      <c r="C61" s="6">
        <v>10</v>
      </c>
      <c r="D61" s="1" t="s">
        <v>3</v>
      </c>
    </row>
    <row r="62" spans="2:4" x14ac:dyDescent="0.25">
      <c r="B62" s="3">
        <v>45046</v>
      </c>
      <c r="C62" s="6">
        <v>20</v>
      </c>
      <c r="D62" s="1" t="s">
        <v>3</v>
      </c>
    </row>
  </sheetData>
  <sortState xmlns:xlrd2="http://schemas.microsoft.com/office/spreadsheetml/2017/richdata2" ref="B2:E62">
    <sortCondition ref="B6:B62"/>
  </sortState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Sheet1</vt:lpstr>
      <vt:lpstr>Donations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201270516205</cp:lastModifiedBy>
  <dcterms:created xsi:type="dcterms:W3CDTF">2023-01-09T00:35:44Z</dcterms:created>
  <dcterms:modified xsi:type="dcterms:W3CDTF">2023-06-15T19:57:00Z</dcterms:modified>
</cp:coreProperties>
</file>