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3\03_01\"/>
    </mc:Choice>
  </mc:AlternateContent>
  <xr:revisionPtr revIDLastSave="0" documentId="13_ncr:1_{685FAC3C-55EC-499D-85F5-4CAF7FD6A444}" xr6:coauthVersionLast="47" xr6:coauthVersionMax="47" xr10:uidLastSave="{00000000-0000-0000-0000-000000000000}"/>
  <bookViews>
    <workbookView xWindow="-120" yWindow="-120" windowWidth="20730" windowHeight="11760" xr2:uid="{CEC9EA33-6467-481E-87DE-2E64C9C89312}"/>
  </bookViews>
  <sheets>
    <sheet name="Transactions" sheetId="1" r:id="rId1"/>
    <sheet name="Reps &amp; 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<sst xmlns="http://schemas.openxmlformats.org/spreadsheetml/2006/main" count="116" uniqueCount="46">
  <si>
    <t>ID</t>
  </si>
  <si>
    <t>Amount</t>
  </si>
  <si>
    <t>Category</t>
  </si>
  <si>
    <t>Name</t>
  </si>
  <si>
    <t>Specialization</t>
  </si>
  <si>
    <t>Arts &amp; Crafts</t>
  </si>
  <si>
    <t>Electronics</t>
  </si>
  <si>
    <t>Event Planning</t>
  </si>
  <si>
    <t>Javed</t>
  </si>
  <si>
    <t>Elise</t>
  </si>
  <si>
    <t>Yeung</t>
  </si>
  <si>
    <t>CC-T11AF7</t>
  </si>
  <si>
    <t>CC-2QQV34</t>
  </si>
  <si>
    <t>CC-I9HM73</t>
  </si>
  <si>
    <t>CC-IFSHID</t>
  </si>
  <si>
    <t>CC-4PQHBD</t>
  </si>
  <si>
    <t>CC-H2VUKI</t>
  </si>
  <si>
    <t>CC-GWY58G</t>
  </si>
  <si>
    <t>CC-XPM4JE</t>
  </si>
  <si>
    <t>CC-5M0749</t>
  </si>
  <si>
    <t>CC-CT3TK2</t>
  </si>
  <si>
    <t>CC-92FM5M</t>
  </si>
  <si>
    <t>CC-1CPDMC</t>
  </si>
  <si>
    <t>CC-BC9XMS</t>
  </si>
  <si>
    <t>CC-JZOK3E</t>
  </si>
  <si>
    <t>CC-TWIE7D</t>
  </si>
  <si>
    <t>David</t>
  </si>
  <si>
    <t>Rufus</t>
  </si>
  <si>
    <t>Jean-Pierre</t>
  </si>
  <si>
    <t>Jean</t>
  </si>
  <si>
    <t>Jesse</t>
  </si>
  <si>
    <t>Automotive</t>
  </si>
  <si>
    <t>Lance</t>
  </si>
  <si>
    <t>Mitten</t>
  </si>
  <si>
    <t>Food Safety</t>
  </si>
  <si>
    <t>Som</t>
  </si>
  <si>
    <t>Gator</t>
  </si>
  <si>
    <t>Connie</t>
  </si>
  <si>
    <t>Molly</t>
  </si>
  <si>
    <t>Romulus</t>
  </si>
  <si>
    <t>CC-VB21WQ</t>
  </si>
  <si>
    <t>Level</t>
  </si>
  <si>
    <t>L1</t>
  </si>
  <si>
    <t>L2</t>
  </si>
  <si>
    <t>L3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</si>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</sst>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220912</xdr:colOff>
      <xdr:row>2</xdr:row>
      <xdr:rowOff>158751</xdr:rowOff>
    </xdr:from>
    <xdr:to>
      <xdr:col>8</xdr:col>
      <xdr:colOff>857359</xdr:colOff>
      <xdr:row>10</xdr:row>
      <xdr:rowOff>16932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CD1401-FE3C-441B-D15D-182E589A6A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91" r="12810" b="10971"/>
        <a:stretch/>
      </xdr:blipFill>
      <xdr:spPr>
        <a:xfrm>
          <a:off x="6950778" y="657679"/>
          <a:ext cx="2615153" cy="18538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CEDCF-4E2F-4869-A451-763EDE25CA71}" name="Table1" displayName="Table1" ref="B2:E60" totalsRowShown="0" headerRowDxfId="2" dataDxfId="3">
  <autoFilter ref="B2:E60" xr:uid="{93FCEDCF-4E2F-4869-A451-763EDE25CA71}">
    <filterColumn colId="0" hiddenButton="1"/>
    <filterColumn colId="1" hiddenButton="1"/>
    <filterColumn colId="2" hiddenButton="1"/>
    <filterColumn colId="3" hiddenButton="1"/>
  </autoFilter>
  <tableColumns count="4">
    <tableColumn id="1" xr3:uid="{BE81D090-3329-4045-8644-46524B964ED3}" name="ID" dataDxfId="5"/>
    <tableColumn id="2" xr3:uid="{FA79A9CF-A659-4902-A867-1D00A309D303}" name="Amount" dataDxfId="4"/>
    <tableColumn id="3" xr3:uid="{103BA52C-1101-4677-A50D-EC78C29116D4}" name="Category" dataDxfId="1">
      <calculatedColumnFormula>_xlfn.IFNA(VLOOKUP(Table1[[#This Row],[ID]],'Reps &amp; Levels'!$B$3:$D$17,3,0),"NE")</calculatedColumnFormula>
    </tableColumn>
    <tableColumn id="4" xr3:uid="{BD9D42D8-7E65-4076-AABB-AC8CE470585F}" name="Level" dataDxfId="0">
      <calculatedColumnFormula>VLOOKUP(Table1[[#This Row],[Amount]],Table2[],2,1)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4A831-C918-4BC9-A143-77A01590560A}" name="Table2" displayName="Table2" ref="I2:J6" totalsRowShown="0" headerRowDxfId="9" dataDxfId="8">
  <autoFilter ref="I2:J6" xr:uid="{0B74A831-C918-4BC9-A143-77A01590560A}">
    <filterColumn colId="0" hiddenButton="1"/>
    <filterColumn colId="1" hiddenButton="1"/>
  </autoFilter>
  <tableColumns count="2">
    <tableColumn id="1" xr3:uid="{8F1EE13F-F0A0-4599-9544-FD407F1828E2}" name="Amount" dataDxfId="7"/>
    <tableColumn id="2" xr3:uid="{2417412F-708C-4B7E-9232-88654A4E48C4}" name="Leve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3ED0-02C6-46CA-831F-E5F22D798A48}">
  <dimension ref="B2:E60"/>
  <sheetViews>
    <sheetView showGridLines="0" tabSelected="1" topLeftCell="A36" zoomScale="120" zoomScaleNormal="120" workbookViewId="0">
      <selection activeCell="D43" sqref="D43"/>
    </sheetView>
  </sheetViews>
  <sheetFormatPr defaultColWidth="9.125" defaultRowHeight="19.5" x14ac:dyDescent="0.25"/>
  <cols>
    <col min="1" max="1" width="11.5" style="1" customWidth="1"/>
    <col min="2" max="2" width="18" style="1" bestFit="1" customWidth="1"/>
    <col min="3" max="3" width="15" style="1" customWidth="1"/>
    <col min="4" max="4" width="24.625" style="1" customWidth="1"/>
    <col min="5" max="5" width="10" style="1" bestFit="1" customWidth="1"/>
    <col min="6" max="7" width="9.125" style="1"/>
    <col min="8" max="8" width="16.875" style="1" customWidth="1"/>
    <col min="9" max="9" width="13.875" style="1" customWidth="1"/>
    <col min="10" max="10" width="18" style="1" customWidth="1"/>
    <col min="11" max="16384" width="9.125" style="1"/>
  </cols>
  <sheetData>
    <row r="2" spans="2:5" ht="20.25" x14ac:dyDescent="0.3">
      <c r="B2" s="2" t="s">
        <v>0</v>
      </c>
      <c r="C2" s="2" t="s">
        <v>1</v>
      </c>
      <c r="D2" s="2" t="s">
        <v>2</v>
      </c>
      <c r="E2" s="2" t="s">
        <v>41</v>
      </c>
    </row>
    <row r="3" spans="2:5" ht="21" x14ac:dyDescent="0.25">
      <c r="B3" s="1" t="s">
        <v>19</v>
      </c>
      <c r="C3" s="1">
        <v>84.14</v>
      </c>
      <c r="D3" s="1" t="str">
        <f>_xlfn.IFNA(VLOOKUP(Table1[[#This Row],[ID]],'Reps &amp; Levels'!$B$3:$D$17,3,0),"NE")</f>
        <v>Food Safety</v>
      </c>
      <c r="E3" s="1" t="str">
        <f>VLOOKUP(Table1[[#This Row],[Amount]],Table2[],2,1)</f>
        <v>L1</v>
      </c>
    </row>
    <row r="4" spans="2:5" ht="21" x14ac:dyDescent="0.25">
      <c r="B4" s="1" t="s">
        <v>18</v>
      </c>
      <c r="C4" s="1">
        <v>28.3</v>
      </c>
      <c r="D4" s="1" t="str">
        <f>_xlfn.IFNA(VLOOKUP(Table1[[#This Row],[ID]],'Reps &amp; Levels'!$B$3:$D$17,3,0),"NE")</f>
        <v>Automotive</v>
      </c>
      <c r="E4" s="1" t="str">
        <f>VLOOKUP(Table1[[#This Row],[Amount]],Table2[],2,1)</f>
        <v>L1</v>
      </c>
    </row>
    <row r="5" spans="2:5" ht="21" x14ac:dyDescent="0.25">
      <c r="B5" s="1" t="s">
        <v>21</v>
      </c>
      <c r="C5" s="1">
        <v>166.58</v>
      </c>
      <c r="D5" s="1" t="str">
        <f>_xlfn.IFNA(VLOOKUP(Table1[[#This Row],[ID]],'Reps &amp; Levels'!$B$3:$D$17,3,0),"NE")</f>
        <v>Event Planning</v>
      </c>
      <c r="E5" s="1" t="str">
        <f>VLOOKUP(Table1[[#This Row],[Amount]],Table2[],2,1)</f>
        <v>L2</v>
      </c>
    </row>
    <row r="6" spans="2:5" ht="21" x14ac:dyDescent="0.25">
      <c r="B6" s="1" t="s">
        <v>21</v>
      </c>
      <c r="C6" s="1">
        <v>92.52</v>
      </c>
      <c r="D6" s="1" t="str">
        <f>_xlfn.IFNA(VLOOKUP(Table1[[#This Row],[ID]],'Reps &amp; Levels'!$B$3:$D$17,3,0),"NE")</f>
        <v>Event Planning</v>
      </c>
      <c r="E6" s="1" t="str">
        <f>VLOOKUP(Table1[[#This Row],[Amount]],Table2[],2,1)</f>
        <v>L1</v>
      </c>
    </row>
    <row r="7" spans="2:5" ht="21" x14ac:dyDescent="0.25">
      <c r="B7" s="1" t="s">
        <v>16</v>
      </c>
      <c r="C7" s="1">
        <v>736.66</v>
      </c>
      <c r="D7" s="1" t="str">
        <f>_xlfn.IFNA(VLOOKUP(Table1[[#This Row],[ID]],'Reps &amp; Levels'!$B$3:$D$17,3,0),"NE")</f>
        <v>Electronics</v>
      </c>
      <c r="E7" s="1" t="str">
        <f>VLOOKUP(Table1[[#This Row],[Amount]],Table2[],2,1)</f>
        <v>XL</v>
      </c>
    </row>
    <row r="8" spans="2:5" ht="21" x14ac:dyDescent="0.25">
      <c r="B8" s="1" t="s">
        <v>24</v>
      </c>
      <c r="C8" s="1">
        <v>432.79</v>
      </c>
      <c r="D8" s="1" t="str">
        <f>_xlfn.IFNA(VLOOKUP(Table1[[#This Row],[ID]],'Reps &amp; Levels'!$B$3:$D$17,3,0),"NE")</f>
        <v>Food Safety</v>
      </c>
      <c r="E8" s="1" t="str">
        <f>VLOOKUP(Table1[[#This Row],[Amount]],Table2[],2,1)</f>
        <v>L2</v>
      </c>
    </row>
    <row r="9" spans="2:5" ht="21" x14ac:dyDescent="0.25">
      <c r="B9" s="1" t="s">
        <v>23</v>
      </c>
      <c r="C9" s="1">
        <v>607.23</v>
      </c>
      <c r="D9" s="1" t="str">
        <f>_xlfn.IFNA(VLOOKUP(Table1[[#This Row],[ID]],'Reps &amp; Levels'!$B$3:$D$17,3,0),"NE")</f>
        <v>Electronics</v>
      </c>
      <c r="E9" s="1" t="str">
        <f>VLOOKUP(Table1[[#This Row],[Amount]],Table2[],2,1)</f>
        <v>L3</v>
      </c>
    </row>
    <row r="10" spans="2:5" x14ac:dyDescent="0.25">
      <c r="B10" s="1" t="s">
        <v>18</v>
      </c>
      <c r="C10" s="1">
        <v>17.66</v>
      </c>
      <c r="D10" s="1" t="str">
        <f>_xlfn.IFNA(VLOOKUP(Table1[[#This Row],[ID]],'Reps &amp; Levels'!$B$3:$D$17,3,0),"NE")</f>
        <v>Automotive</v>
      </c>
      <c r="E10" s="1" t="str">
        <f>VLOOKUP(Table1[[#This Row],[Amount]],Table2[],2,1)</f>
        <v>L1</v>
      </c>
    </row>
    <row r="11" spans="2:5" x14ac:dyDescent="0.25">
      <c r="B11" s="1" t="s">
        <v>21</v>
      </c>
      <c r="C11" s="1">
        <v>229.88</v>
      </c>
      <c r="D11" s="1" t="str">
        <f>_xlfn.IFNA(VLOOKUP(Table1[[#This Row],[ID]],'Reps &amp; Levels'!$B$3:$D$17,3,0),"NE")</f>
        <v>Event Planning</v>
      </c>
      <c r="E11" s="1" t="str">
        <f>VLOOKUP(Table1[[#This Row],[Amount]],Table2[],2,1)</f>
        <v>L2</v>
      </c>
    </row>
    <row r="12" spans="2:5" x14ac:dyDescent="0.25">
      <c r="B12" s="1" t="s">
        <v>20</v>
      </c>
      <c r="C12" s="1">
        <v>86.55</v>
      </c>
      <c r="D12" s="1" t="str">
        <f>_xlfn.IFNA(VLOOKUP(Table1[[#This Row],[ID]],'Reps &amp; Levels'!$B$3:$D$17,3,0),"NE")</f>
        <v>Arts &amp; Crafts</v>
      </c>
      <c r="E12" s="1" t="str">
        <f>VLOOKUP(Table1[[#This Row],[Amount]],Table2[],2,1)</f>
        <v>L1</v>
      </c>
    </row>
    <row r="13" spans="2:5" x14ac:dyDescent="0.25">
      <c r="B13" s="1" t="s">
        <v>15</v>
      </c>
      <c r="C13" s="1">
        <v>294.93</v>
      </c>
      <c r="D13" s="1" t="str">
        <f>_xlfn.IFNA(VLOOKUP(Table1[[#This Row],[ID]],'Reps &amp; Levels'!$B$3:$D$17,3,0),"NE")</f>
        <v>Arts &amp; Crafts</v>
      </c>
      <c r="E13" s="1" t="str">
        <f>VLOOKUP(Table1[[#This Row],[Amount]],Table2[],2,1)</f>
        <v>L2</v>
      </c>
    </row>
    <row r="14" spans="2:5" x14ac:dyDescent="0.25">
      <c r="B14" s="1" t="s">
        <v>20</v>
      </c>
      <c r="C14" s="1">
        <v>1344.12</v>
      </c>
      <c r="D14" s="1" t="str">
        <f>_xlfn.IFNA(VLOOKUP(Table1[[#This Row],[ID]],'Reps &amp; Levels'!$B$3:$D$17,3,0),"NE")</f>
        <v>Arts &amp; Crafts</v>
      </c>
      <c r="E14" s="1" t="str">
        <f>VLOOKUP(Table1[[#This Row],[Amount]],Table2[],2,1)</f>
        <v>XL</v>
      </c>
    </row>
    <row r="15" spans="2:5" x14ac:dyDescent="0.25">
      <c r="B15" s="1" t="s">
        <v>17</v>
      </c>
      <c r="C15" s="1">
        <v>-291.2</v>
      </c>
      <c r="D15" s="1" t="str">
        <f>_xlfn.IFNA(VLOOKUP(Table1[[#This Row],[ID]],'Reps &amp; Levels'!$B$3:$D$17,3,0),"NE")</f>
        <v>Event Planning</v>
      </c>
      <c r="E15" s="1" t="e">
        <f>VLOOKUP(Table1[[#This Row],[Amount]],Table2[],2,1)</f>
        <v>#N/A</v>
      </c>
    </row>
    <row r="16" spans="2:5" x14ac:dyDescent="0.25">
      <c r="B16" s="1" t="s">
        <v>19</v>
      </c>
      <c r="C16" s="1">
        <v>31.31</v>
      </c>
      <c r="D16" s="1" t="str">
        <f>_xlfn.IFNA(VLOOKUP(Table1[[#This Row],[ID]],'Reps &amp; Levels'!$B$3:$D$17,3,0),"NE")</f>
        <v>Food Safety</v>
      </c>
      <c r="E16" s="1" t="str">
        <f>VLOOKUP(Table1[[#This Row],[Amount]],Table2[],2,1)</f>
        <v>L1</v>
      </c>
    </row>
    <row r="17" spans="2:5" x14ac:dyDescent="0.25">
      <c r="B17" s="1" t="s">
        <v>17</v>
      </c>
      <c r="C17" s="1">
        <v>215.66</v>
      </c>
      <c r="D17" s="1" t="str">
        <f>_xlfn.IFNA(VLOOKUP(Table1[[#This Row],[ID]],'Reps &amp; Levels'!$B$3:$D$17,3,0),"NE")</f>
        <v>Event Planning</v>
      </c>
      <c r="E17" s="1" t="str">
        <f>VLOOKUP(Table1[[#This Row],[Amount]],Table2[],2,1)</f>
        <v>L2</v>
      </c>
    </row>
    <row r="18" spans="2:5" x14ac:dyDescent="0.25">
      <c r="B18" s="1" t="s">
        <v>20</v>
      </c>
      <c r="C18" s="1">
        <v>22.8</v>
      </c>
      <c r="D18" s="1" t="str">
        <f>_xlfn.IFNA(VLOOKUP(Table1[[#This Row],[ID]],'Reps &amp; Levels'!$B$3:$D$17,3,0),"NE")</f>
        <v>Arts &amp; Crafts</v>
      </c>
      <c r="E18" s="1" t="str">
        <f>VLOOKUP(Table1[[#This Row],[Amount]],Table2[],2,1)</f>
        <v>L1</v>
      </c>
    </row>
    <row r="19" spans="2:5" x14ac:dyDescent="0.25">
      <c r="B19" s="1" t="s">
        <v>20</v>
      </c>
      <c r="C19" s="1">
        <v>308.91000000000003</v>
      </c>
      <c r="D19" s="1" t="str">
        <f>_xlfn.IFNA(VLOOKUP(Table1[[#This Row],[ID]],'Reps &amp; Levels'!$B$3:$D$17,3,0),"NE")</f>
        <v>Arts &amp; Crafts</v>
      </c>
      <c r="E19" s="1" t="str">
        <f>VLOOKUP(Table1[[#This Row],[Amount]],Table2[],2,1)</f>
        <v>L2</v>
      </c>
    </row>
    <row r="20" spans="2:5" x14ac:dyDescent="0.25">
      <c r="B20" s="1" t="s">
        <v>21</v>
      </c>
      <c r="C20" s="1">
        <v>347.16</v>
      </c>
      <c r="D20" s="1" t="str">
        <f>_xlfn.IFNA(VLOOKUP(Table1[[#This Row],[ID]],'Reps &amp; Levels'!$B$3:$D$17,3,0),"NE")</f>
        <v>Event Planning</v>
      </c>
      <c r="E20" s="1" t="str">
        <f>VLOOKUP(Table1[[#This Row],[Amount]],Table2[],2,1)</f>
        <v>L2</v>
      </c>
    </row>
    <row r="21" spans="2:5" x14ac:dyDescent="0.25">
      <c r="B21" s="1" t="s">
        <v>40</v>
      </c>
      <c r="C21" s="1">
        <v>110.55</v>
      </c>
      <c r="D21" s="1" t="str">
        <f>_xlfn.IFNA(VLOOKUP(Table1[[#This Row],[ID]],'Reps &amp; Levels'!$B$3:$D$17,3,0),"NE")</f>
        <v>NE</v>
      </c>
      <c r="E21" s="1" t="str">
        <f>VLOOKUP(Table1[[#This Row],[Amount]],Table2[],2,1)</f>
        <v>L2</v>
      </c>
    </row>
    <row r="22" spans="2:5" x14ac:dyDescent="0.25">
      <c r="B22" s="1" t="s">
        <v>17</v>
      </c>
      <c r="C22" s="1">
        <v>-179.71</v>
      </c>
      <c r="D22" s="1" t="str">
        <f>_xlfn.IFNA(VLOOKUP(Table1[[#This Row],[ID]],'Reps &amp; Levels'!$B$3:$D$17,3,0),"NE")</f>
        <v>Event Planning</v>
      </c>
      <c r="E22" s="1" t="e">
        <f>VLOOKUP(Table1[[#This Row],[Amount]],Table2[],2,1)</f>
        <v>#N/A</v>
      </c>
    </row>
    <row r="23" spans="2:5" x14ac:dyDescent="0.25">
      <c r="B23" s="1" t="s">
        <v>19</v>
      </c>
      <c r="C23" s="1">
        <v>526.41</v>
      </c>
      <c r="D23" s="1" t="str">
        <f>_xlfn.IFNA(VLOOKUP(Table1[[#This Row],[ID]],'Reps &amp; Levels'!$B$3:$D$17,3,0),"NE")</f>
        <v>Food Safety</v>
      </c>
      <c r="E23" s="1" t="str">
        <f>VLOOKUP(Table1[[#This Row],[Amount]],Table2[],2,1)</f>
        <v>L2</v>
      </c>
    </row>
    <row r="24" spans="2:5" x14ac:dyDescent="0.25">
      <c r="B24" s="1" t="s">
        <v>22</v>
      </c>
      <c r="C24" s="1">
        <v>496.17</v>
      </c>
      <c r="D24" s="1" t="str">
        <f>_xlfn.IFNA(VLOOKUP(Table1[[#This Row],[ID]],'Reps &amp; Levels'!$B$3:$D$17,3,0),"NE")</f>
        <v>Arts &amp; Crafts</v>
      </c>
      <c r="E24" s="1" t="str">
        <f>VLOOKUP(Table1[[#This Row],[Amount]],Table2[],2,1)</f>
        <v>L2</v>
      </c>
    </row>
    <row r="25" spans="2:5" x14ac:dyDescent="0.25">
      <c r="B25" s="1" t="s">
        <v>20</v>
      </c>
      <c r="C25" s="1">
        <v>527.83000000000004</v>
      </c>
      <c r="D25" s="1" t="str">
        <f>_xlfn.IFNA(VLOOKUP(Table1[[#This Row],[ID]],'Reps &amp; Levels'!$B$3:$D$17,3,0),"NE")</f>
        <v>Arts &amp; Crafts</v>
      </c>
      <c r="E25" s="1" t="str">
        <f>VLOOKUP(Table1[[#This Row],[Amount]],Table2[],2,1)</f>
        <v>L2</v>
      </c>
    </row>
    <row r="26" spans="2:5" x14ac:dyDescent="0.25">
      <c r="B26" s="1" t="s">
        <v>19</v>
      </c>
      <c r="C26" s="1">
        <v>134.37</v>
      </c>
      <c r="D26" s="1" t="str">
        <f>_xlfn.IFNA(VLOOKUP(Table1[[#This Row],[ID]],'Reps &amp; Levels'!$B$3:$D$17,3,0),"NE")</f>
        <v>Food Safety</v>
      </c>
      <c r="E26" s="1" t="str">
        <f>VLOOKUP(Table1[[#This Row],[Amount]],Table2[],2,1)</f>
        <v>L2</v>
      </c>
    </row>
    <row r="27" spans="2:5" x14ac:dyDescent="0.25">
      <c r="B27" s="1" t="s">
        <v>18</v>
      </c>
      <c r="C27" s="1">
        <v>103.35</v>
      </c>
      <c r="D27" s="1" t="str">
        <f>_xlfn.IFNA(VLOOKUP(Table1[[#This Row],[ID]],'Reps &amp; Levels'!$B$3:$D$17,3,0),"NE")</f>
        <v>Automotive</v>
      </c>
      <c r="E27" s="1" t="str">
        <f>VLOOKUP(Table1[[#This Row],[Amount]],Table2[],2,1)</f>
        <v>L2</v>
      </c>
    </row>
    <row r="28" spans="2:5" x14ac:dyDescent="0.25">
      <c r="B28" s="1" t="s">
        <v>19</v>
      </c>
      <c r="C28" s="1">
        <v>297.08999999999997</v>
      </c>
      <c r="D28" s="1" t="str">
        <f>_xlfn.IFNA(VLOOKUP(Table1[[#This Row],[ID]],'Reps &amp; Levels'!$B$3:$D$17,3,0),"NE")</f>
        <v>Food Safety</v>
      </c>
      <c r="E28" s="1" t="str">
        <f>VLOOKUP(Table1[[#This Row],[Amount]],Table2[],2,1)</f>
        <v>L2</v>
      </c>
    </row>
    <row r="29" spans="2:5" x14ac:dyDescent="0.25">
      <c r="B29" s="1" t="s">
        <v>20</v>
      </c>
      <c r="C29" s="1">
        <v>4.0599999999999996</v>
      </c>
      <c r="D29" s="1" t="str">
        <f>_xlfn.IFNA(VLOOKUP(Table1[[#This Row],[ID]],'Reps &amp; Levels'!$B$3:$D$17,3,0),"NE")</f>
        <v>Arts &amp; Crafts</v>
      </c>
      <c r="E29" s="1" t="str">
        <f>VLOOKUP(Table1[[#This Row],[Amount]],Table2[],2,1)</f>
        <v>L1</v>
      </c>
    </row>
    <row r="30" spans="2:5" x14ac:dyDescent="0.25">
      <c r="B30" s="1" t="s">
        <v>12</v>
      </c>
      <c r="C30" s="1">
        <v>-15</v>
      </c>
      <c r="D30" s="1" t="str">
        <f>_xlfn.IFNA(VLOOKUP(Table1[[#This Row],[ID]],'Reps &amp; Levels'!$B$3:$D$17,3,0),"NE")</f>
        <v>Electronics</v>
      </c>
      <c r="E30" s="1" t="e">
        <f>VLOOKUP(Table1[[#This Row],[Amount]],Table2[],2,1)</f>
        <v>#N/A</v>
      </c>
    </row>
    <row r="31" spans="2:5" x14ac:dyDescent="0.25">
      <c r="B31" s="1" t="s">
        <v>21</v>
      </c>
      <c r="C31" s="1">
        <v>117.17</v>
      </c>
      <c r="D31" s="1" t="str">
        <f>_xlfn.IFNA(VLOOKUP(Table1[[#This Row],[ID]],'Reps &amp; Levels'!$B$3:$D$17,3,0),"NE")</f>
        <v>Event Planning</v>
      </c>
      <c r="E31" s="1" t="str">
        <f>VLOOKUP(Table1[[#This Row],[Amount]],Table2[],2,1)</f>
        <v>L2</v>
      </c>
    </row>
    <row r="32" spans="2:5" x14ac:dyDescent="0.25">
      <c r="B32" s="1" t="s">
        <v>14</v>
      </c>
      <c r="C32" s="1">
        <v>91</v>
      </c>
      <c r="D32" s="1" t="str">
        <f>_xlfn.IFNA(VLOOKUP(Table1[[#This Row],[ID]],'Reps &amp; Levels'!$B$3:$D$17,3,0),"NE")</f>
        <v>Event Planning</v>
      </c>
      <c r="E32" s="1" t="str">
        <f>VLOOKUP(Table1[[#This Row],[Amount]],Table2[],2,1)</f>
        <v>L1</v>
      </c>
    </row>
    <row r="33" spans="2:5" x14ac:dyDescent="0.25">
      <c r="B33" s="1" t="s">
        <v>40</v>
      </c>
      <c r="C33" s="1">
        <v>50.1</v>
      </c>
      <c r="D33" s="1" t="str">
        <f>_xlfn.IFNA(VLOOKUP(Table1[[#This Row],[ID]],'Reps &amp; Levels'!$B$3:$D$17,3,0),"NE")</f>
        <v>NE</v>
      </c>
      <c r="E33" s="1" t="str">
        <f>VLOOKUP(Table1[[#This Row],[Amount]],Table2[],2,1)</f>
        <v>L1</v>
      </c>
    </row>
    <row r="34" spans="2:5" x14ac:dyDescent="0.25">
      <c r="B34" s="1" t="s">
        <v>20</v>
      </c>
      <c r="C34" s="1">
        <v>230.14</v>
      </c>
      <c r="D34" s="1" t="str">
        <f>_xlfn.IFNA(VLOOKUP(Table1[[#This Row],[ID]],'Reps &amp; Levels'!$B$3:$D$17,3,0),"NE")</f>
        <v>Arts &amp; Crafts</v>
      </c>
      <c r="E34" s="1" t="str">
        <f>VLOOKUP(Table1[[#This Row],[Amount]],Table2[],2,1)</f>
        <v>L2</v>
      </c>
    </row>
    <row r="35" spans="2:5" x14ac:dyDescent="0.25">
      <c r="B35" s="1" t="s">
        <v>20</v>
      </c>
      <c r="C35" s="1">
        <v>132.24</v>
      </c>
      <c r="D35" s="1" t="str">
        <f>_xlfn.IFNA(VLOOKUP(Table1[[#This Row],[ID]],'Reps &amp; Levels'!$B$3:$D$17,3,0),"NE")</f>
        <v>Arts &amp; Crafts</v>
      </c>
      <c r="E35" s="1" t="str">
        <f>VLOOKUP(Table1[[#This Row],[Amount]],Table2[],2,1)</f>
        <v>L2</v>
      </c>
    </row>
    <row r="36" spans="2:5" x14ac:dyDescent="0.25">
      <c r="B36" s="1" t="s">
        <v>17</v>
      </c>
      <c r="C36" s="1">
        <v>251.98</v>
      </c>
      <c r="D36" s="1" t="str">
        <f>_xlfn.IFNA(VLOOKUP(Table1[[#This Row],[ID]],'Reps &amp; Levels'!$B$3:$D$17,3,0),"NE")</f>
        <v>Event Planning</v>
      </c>
      <c r="E36" s="1" t="str">
        <f>VLOOKUP(Table1[[#This Row],[Amount]],Table2[],2,1)</f>
        <v>L2</v>
      </c>
    </row>
    <row r="37" spans="2:5" x14ac:dyDescent="0.25">
      <c r="B37" s="1" t="s">
        <v>21</v>
      </c>
      <c r="C37" s="1">
        <v>122.53</v>
      </c>
      <c r="D37" s="1" t="str">
        <f>_xlfn.IFNA(VLOOKUP(Table1[[#This Row],[ID]],'Reps &amp; Levels'!$B$3:$D$17,3,0),"NE")</f>
        <v>Event Planning</v>
      </c>
      <c r="E37" s="1" t="str">
        <f>VLOOKUP(Table1[[#This Row],[Amount]],Table2[],2,1)</f>
        <v>L2</v>
      </c>
    </row>
    <row r="38" spans="2:5" x14ac:dyDescent="0.25">
      <c r="B38" s="1" t="s">
        <v>18</v>
      </c>
      <c r="C38" s="1">
        <v>886.41</v>
      </c>
      <c r="D38" s="1" t="str">
        <f>_xlfn.IFNA(VLOOKUP(Table1[[#This Row],[ID]],'Reps &amp; Levels'!$B$3:$D$17,3,0),"NE")</f>
        <v>Automotive</v>
      </c>
      <c r="E38" s="1" t="str">
        <f>VLOOKUP(Table1[[#This Row],[Amount]],Table2[],2,1)</f>
        <v>XL</v>
      </c>
    </row>
    <row r="39" spans="2:5" x14ac:dyDescent="0.25">
      <c r="B39" s="1" t="s">
        <v>21</v>
      </c>
      <c r="C39" s="1">
        <v>156.9</v>
      </c>
      <c r="D39" s="1" t="str">
        <f>_xlfn.IFNA(VLOOKUP(Table1[[#This Row],[ID]],'Reps &amp; Levels'!$B$3:$D$17,3,0),"NE")</f>
        <v>Event Planning</v>
      </c>
      <c r="E39" s="1" t="str">
        <f>VLOOKUP(Table1[[#This Row],[Amount]],Table2[],2,1)</f>
        <v>L2</v>
      </c>
    </row>
    <row r="40" spans="2:5" x14ac:dyDescent="0.25">
      <c r="B40" s="1" t="s">
        <v>21</v>
      </c>
      <c r="C40" s="1">
        <v>439.52</v>
      </c>
      <c r="D40" s="1" t="str">
        <f>_xlfn.IFNA(VLOOKUP(Table1[[#This Row],[ID]],'Reps &amp; Levels'!$B$3:$D$17,3,0),"NE")</f>
        <v>Event Planning</v>
      </c>
      <c r="E40" s="1" t="str">
        <f>VLOOKUP(Table1[[#This Row],[Amount]],Table2[],2,1)</f>
        <v>L2</v>
      </c>
    </row>
    <row r="41" spans="2:5" x14ac:dyDescent="0.25">
      <c r="B41" s="1" t="s">
        <v>19</v>
      </c>
      <c r="C41" s="1">
        <v>229.69</v>
      </c>
      <c r="D41" s="1" t="str">
        <f>_xlfn.IFNA(VLOOKUP(Table1[[#This Row],[ID]],'Reps &amp; Levels'!$B$3:$D$17,3,0),"NE")</f>
        <v>Food Safety</v>
      </c>
      <c r="E41" s="1" t="str">
        <f>VLOOKUP(Table1[[#This Row],[Amount]],Table2[],2,1)</f>
        <v>L2</v>
      </c>
    </row>
    <row r="42" spans="2:5" x14ac:dyDescent="0.25">
      <c r="B42" s="1" t="s">
        <v>18</v>
      </c>
      <c r="C42" s="1">
        <v>498.4</v>
      </c>
      <c r="D42" s="1" t="str">
        <f>_xlfn.IFNA(VLOOKUP(Table1[[#This Row],[ID]],'Reps &amp; Levels'!$B$3:$D$17,3,0),"NE")</f>
        <v>Automotive</v>
      </c>
      <c r="E42" s="1" t="str">
        <f>VLOOKUP(Table1[[#This Row],[Amount]],Table2[],2,1)</f>
        <v>L2</v>
      </c>
    </row>
    <row r="43" spans="2:5" x14ac:dyDescent="0.25">
      <c r="B43" s="1" t="s">
        <v>21</v>
      </c>
      <c r="C43" s="1">
        <v>238.97</v>
      </c>
      <c r="D43" s="1" t="str">
        <f>_xlfn.IFNA(VLOOKUP(Table1[[#This Row],[ID]],'Reps &amp; Levels'!$B$3:$D$17,3,0),"NE")</f>
        <v>Event Planning</v>
      </c>
      <c r="E43" s="1" t="str">
        <f>VLOOKUP(Table1[[#This Row],[Amount]],Table2[],2,1)</f>
        <v>L2</v>
      </c>
    </row>
    <row r="44" spans="2:5" x14ac:dyDescent="0.25">
      <c r="B44" s="1" t="s">
        <v>21</v>
      </c>
      <c r="C44" s="1">
        <v>539.21</v>
      </c>
      <c r="D44" s="1" t="str">
        <f>_xlfn.IFNA(VLOOKUP(Table1[[#This Row],[ID]],'Reps &amp; Levels'!$B$3:$D$17,3,0),"NE")</f>
        <v>Event Planning</v>
      </c>
      <c r="E44" s="1" t="str">
        <f>VLOOKUP(Table1[[#This Row],[Amount]],Table2[],2,1)</f>
        <v>L2</v>
      </c>
    </row>
    <row r="45" spans="2:5" x14ac:dyDescent="0.25">
      <c r="B45" s="1" t="s">
        <v>11</v>
      </c>
      <c r="C45" s="1">
        <v>817.29</v>
      </c>
      <c r="D45" s="1" t="str">
        <f>_xlfn.IFNA(VLOOKUP(Table1[[#This Row],[ID]],'Reps &amp; Levels'!$B$3:$D$17,3,0),"NE")</f>
        <v>Arts &amp; Crafts</v>
      </c>
      <c r="E45" s="1" t="str">
        <f>VLOOKUP(Table1[[#This Row],[Amount]],Table2[],2,1)</f>
        <v>XL</v>
      </c>
    </row>
    <row r="46" spans="2:5" x14ac:dyDescent="0.25">
      <c r="B46" s="1" t="s">
        <v>18</v>
      </c>
      <c r="C46" s="1">
        <v>288.18</v>
      </c>
      <c r="D46" s="1" t="str">
        <f>_xlfn.IFNA(VLOOKUP(Table1[[#This Row],[ID]],'Reps &amp; Levels'!$B$3:$D$17,3,0),"NE")</f>
        <v>Automotive</v>
      </c>
      <c r="E46" s="1" t="str">
        <f>VLOOKUP(Table1[[#This Row],[Amount]],Table2[],2,1)</f>
        <v>L2</v>
      </c>
    </row>
    <row r="47" spans="2:5" x14ac:dyDescent="0.25">
      <c r="B47" s="1" t="s">
        <v>17</v>
      </c>
      <c r="C47" s="1">
        <v>547.12</v>
      </c>
      <c r="D47" s="1" t="str">
        <f>_xlfn.IFNA(VLOOKUP(Table1[[#This Row],[ID]],'Reps &amp; Levels'!$B$3:$D$17,3,0),"NE")</f>
        <v>Event Planning</v>
      </c>
      <c r="E47" s="1" t="str">
        <f>VLOOKUP(Table1[[#This Row],[Amount]],Table2[],2,1)</f>
        <v>L2</v>
      </c>
    </row>
    <row r="48" spans="2:5" x14ac:dyDescent="0.25">
      <c r="B48" s="1" t="s">
        <v>16</v>
      </c>
      <c r="C48" s="1">
        <v>695.68</v>
      </c>
      <c r="D48" s="1" t="str">
        <f>_xlfn.IFNA(VLOOKUP(Table1[[#This Row],[ID]],'Reps &amp; Levels'!$B$3:$D$17,3,0),"NE")</f>
        <v>Electronics</v>
      </c>
      <c r="E48" s="1" t="str">
        <f>VLOOKUP(Table1[[#This Row],[Amount]],Table2[],2,1)</f>
        <v>L3</v>
      </c>
    </row>
    <row r="49" spans="2:5" x14ac:dyDescent="0.25">
      <c r="B49" s="1" t="s">
        <v>21</v>
      </c>
      <c r="C49" s="1">
        <v>869.16</v>
      </c>
      <c r="D49" s="1" t="str">
        <f>_xlfn.IFNA(VLOOKUP(Table1[[#This Row],[ID]],'Reps &amp; Levels'!$B$3:$D$17,3,0),"NE")</f>
        <v>Event Planning</v>
      </c>
      <c r="E49" s="1" t="str">
        <f>VLOOKUP(Table1[[#This Row],[Amount]],Table2[],2,1)</f>
        <v>XL</v>
      </c>
    </row>
    <row r="50" spans="2:5" x14ac:dyDescent="0.25">
      <c r="B50" s="1" t="s">
        <v>40</v>
      </c>
      <c r="C50" s="1">
        <v>41.5</v>
      </c>
      <c r="D50" s="1" t="str">
        <f>_xlfn.IFNA(VLOOKUP(Table1[[#This Row],[ID]],'Reps &amp; Levels'!$B$3:$D$17,3,0),"NE")</f>
        <v>NE</v>
      </c>
      <c r="E50" s="1" t="str">
        <f>VLOOKUP(Table1[[#This Row],[Amount]],Table2[],2,1)</f>
        <v>L1</v>
      </c>
    </row>
    <row r="51" spans="2:5" x14ac:dyDescent="0.25">
      <c r="B51" s="1" t="s">
        <v>13</v>
      </c>
      <c r="C51" s="1">
        <v>-333.14</v>
      </c>
      <c r="D51" s="1" t="str">
        <f>_xlfn.IFNA(VLOOKUP(Table1[[#This Row],[ID]],'Reps &amp; Levels'!$B$3:$D$17,3,0),"NE")</f>
        <v>Event Planning</v>
      </c>
      <c r="E51" s="1" t="e">
        <f>VLOOKUP(Table1[[#This Row],[Amount]],Table2[],2,1)</f>
        <v>#N/A</v>
      </c>
    </row>
    <row r="52" spans="2:5" x14ac:dyDescent="0.25">
      <c r="B52" s="1" t="s">
        <v>16</v>
      </c>
      <c r="C52" s="1">
        <v>219.58</v>
      </c>
      <c r="D52" s="1" t="str">
        <f>_xlfn.IFNA(VLOOKUP(Table1[[#This Row],[ID]],'Reps &amp; Levels'!$B$3:$D$17,3,0),"NE")</f>
        <v>Electronics</v>
      </c>
      <c r="E52" s="1" t="str">
        <f>VLOOKUP(Table1[[#This Row],[Amount]],Table2[],2,1)</f>
        <v>L2</v>
      </c>
    </row>
    <row r="53" spans="2:5" x14ac:dyDescent="0.25">
      <c r="B53" s="1" t="s">
        <v>18</v>
      </c>
      <c r="C53" s="1">
        <v>383.38</v>
      </c>
      <c r="D53" s="1" t="str">
        <f>_xlfn.IFNA(VLOOKUP(Table1[[#This Row],[ID]],'Reps &amp; Levels'!$B$3:$D$17,3,0),"NE")</f>
        <v>Automotive</v>
      </c>
      <c r="E53" s="1" t="str">
        <f>VLOOKUP(Table1[[#This Row],[Amount]],Table2[],2,1)</f>
        <v>L2</v>
      </c>
    </row>
    <row r="54" spans="2:5" x14ac:dyDescent="0.25">
      <c r="B54" s="1" t="s">
        <v>20</v>
      </c>
      <c r="C54" s="1">
        <v>220.17</v>
      </c>
      <c r="D54" s="1" t="str">
        <f>_xlfn.IFNA(VLOOKUP(Table1[[#This Row],[ID]],'Reps &amp; Levels'!$B$3:$D$17,3,0),"NE")</f>
        <v>Arts &amp; Crafts</v>
      </c>
      <c r="E54" s="1" t="str">
        <f>VLOOKUP(Table1[[#This Row],[Amount]],Table2[],2,1)</f>
        <v>L2</v>
      </c>
    </row>
    <row r="55" spans="2:5" x14ac:dyDescent="0.25">
      <c r="B55" s="1" t="s">
        <v>20</v>
      </c>
      <c r="C55" s="1">
        <v>227.43</v>
      </c>
      <c r="D55" s="1" t="str">
        <f>_xlfn.IFNA(VLOOKUP(Table1[[#This Row],[ID]],'Reps &amp; Levels'!$B$3:$D$17,3,0),"NE")</f>
        <v>Arts &amp; Crafts</v>
      </c>
      <c r="E55" s="1" t="str">
        <f>VLOOKUP(Table1[[#This Row],[Amount]],Table2[],2,1)</f>
        <v>L2</v>
      </c>
    </row>
    <row r="56" spans="2:5" x14ac:dyDescent="0.25">
      <c r="B56" s="1" t="s">
        <v>17</v>
      </c>
      <c r="C56" s="1">
        <v>714.44</v>
      </c>
      <c r="D56" s="1" t="str">
        <f>_xlfn.IFNA(VLOOKUP(Table1[[#This Row],[ID]],'Reps &amp; Levels'!$B$3:$D$17,3,0),"NE")</f>
        <v>Event Planning</v>
      </c>
      <c r="E56" s="1" t="str">
        <f>VLOOKUP(Table1[[#This Row],[Amount]],Table2[],2,1)</f>
        <v>XL</v>
      </c>
    </row>
    <row r="57" spans="2:5" x14ac:dyDescent="0.25">
      <c r="B57" s="1" t="s">
        <v>15</v>
      </c>
      <c r="C57" s="1">
        <v>275.77</v>
      </c>
      <c r="D57" s="1" t="str">
        <f>_xlfn.IFNA(VLOOKUP(Table1[[#This Row],[ID]],'Reps &amp; Levels'!$B$3:$D$17,3,0),"NE")</f>
        <v>Arts &amp; Crafts</v>
      </c>
      <c r="E57" s="1" t="str">
        <f>VLOOKUP(Table1[[#This Row],[Amount]],Table2[],2,1)</f>
        <v>L2</v>
      </c>
    </row>
    <row r="58" spans="2:5" x14ac:dyDescent="0.25">
      <c r="B58" s="1" t="s">
        <v>16</v>
      </c>
      <c r="C58" s="1">
        <v>585.12</v>
      </c>
      <c r="D58" s="1" t="str">
        <f>_xlfn.IFNA(VLOOKUP(Table1[[#This Row],[ID]],'Reps &amp; Levels'!$B$3:$D$17,3,0),"NE")</f>
        <v>Electronics</v>
      </c>
      <c r="E58" s="1" t="str">
        <f>VLOOKUP(Table1[[#This Row],[Amount]],Table2[],2,1)</f>
        <v>L3</v>
      </c>
    </row>
    <row r="59" spans="2:5" x14ac:dyDescent="0.25">
      <c r="B59" s="1" t="s">
        <v>15</v>
      </c>
      <c r="C59" s="1">
        <v>54.25</v>
      </c>
      <c r="D59" s="1" t="str">
        <f>_xlfn.IFNA(VLOOKUP(Table1[[#This Row],[ID]],'Reps &amp; Levels'!$B$3:$D$17,3,0),"NE")</f>
        <v>Arts &amp; Crafts</v>
      </c>
      <c r="E59" s="1" t="str">
        <f>VLOOKUP(Table1[[#This Row],[Amount]],Table2[],2,1)</f>
        <v>L1</v>
      </c>
    </row>
    <row r="60" spans="2:5" x14ac:dyDescent="0.25">
      <c r="B60" s="1" t="s">
        <v>25</v>
      </c>
      <c r="C60" s="1">
        <v>450.9</v>
      </c>
      <c r="D60" s="1" t="str">
        <f>_xlfn.IFNA(VLOOKUP(Table1[[#This Row],[ID]],'Reps &amp; Levels'!$B$3:$D$17,3,0),"NE")</f>
        <v>Automotive</v>
      </c>
      <c r="E60" s="1" t="str">
        <f>VLOOKUP(Table1[[#This Row],[Amount]],Table2[],2,1)</f>
        <v>L2</v>
      </c>
    </row>
  </sheetData>
  <sortState xmlns:xlrd2="http://schemas.microsoft.com/office/spreadsheetml/2017/richdata2" ref="B3:D60">
    <sortCondition descending="1" ref="C7:C6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6E3-A6D3-40FC-99B8-A821DC64CB0D}">
  <dimension ref="B2:J17"/>
  <sheetViews>
    <sheetView showGridLines="0" workbookViewId="0">
      <selection activeCell="B15" sqref="B15"/>
    </sheetView>
  </sheetViews>
  <sheetFormatPr defaultColWidth="9.125" defaultRowHeight="19.5" x14ac:dyDescent="0.25"/>
  <cols>
    <col min="1" max="1" width="9.125" style="1"/>
    <col min="2" max="2" width="18" style="1" bestFit="1" customWidth="1"/>
    <col min="3" max="3" width="15.5" style="1" bestFit="1" customWidth="1"/>
    <col min="4" max="4" width="23" style="1" customWidth="1"/>
    <col min="5" max="8" width="9.125" style="1"/>
    <col min="9" max="9" width="12.5" style="1" customWidth="1"/>
    <col min="10" max="10" width="9.125" style="1" customWidth="1"/>
    <col min="11" max="16384" width="9.125" style="1"/>
  </cols>
  <sheetData>
    <row r="2" spans="2:10" ht="20.25" x14ac:dyDescent="0.3">
      <c r="B2" s="2" t="s">
        <v>0</v>
      </c>
      <c r="C2" s="2" t="s">
        <v>3</v>
      </c>
      <c r="D2" s="2" t="s">
        <v>4</v>
      </c>
      <c r="I2" s="1" t="s">
        <v>1</v>
      </c>
      <c r="J2" s="1" t="s">
        <v>41</v>
      </c>
    </row>
    <row r="3" spans="2:10" ht="21" x14ac:dyDescent="0.25">
      <c r="B3" s="1" t="s">
        <v>23</v>
      </c>
      <c r="C3" s="1" t="s">
        <v>37</v>
      </c>
      <c r="D3" s="1" t="s">
        <v>6</v>
      </c>
      <c r="I3" s="3">
        <v>0</v>
      </c>
      <c r="J3" s="4" t="s">
        <v>42</v>
      </c>
    </row>
    <row r="4" spans="2:10" ht="21" x14ac:dyDescent="0.25">
      <c r="B4" s="1" t="s">
        <v>14</v>
      </c>
      <c r="C4" s="1" t="s">
        <v>26</v>
      </c>
      <c r="D4" s="1" t="s">
        <v>7</v>
      </c>
      <c r="I4" s="3">
        <v>100</v>
      </c>
      <c r="J4" s="4" t="s">
        <v>43</v>
      </c>
    </row>
    <row r="5" spans="2:10" ht="21" x14ac:dyDescent="0.25">
      <c r="B5" s="1" t="s">
        <v>12</v>
      </c>
      <c r="C5" s="1" t="s">
        <v>9</v>
      </c>
      <c r="D5" s="1" t="s">
        <v>6</v>
      </c>
      <c r="I5" s="3">
        <v>550</v>
      </c>
      <c r="J5" s="4" t="s">
        <v>44</v>
      </c>
    </row>
    <row r="6" spans="2:10" ht="21" x14ac:dyDescent="0.25">
      <c r="B6" s="1" t="s">
        <v>22</v>
      </c>
      <c r="C6" s="1" t="s">
        <v>36</v>
      </c>
      <c r="D6" s="1" t="s">
        <v>5</v>
      </c>
      <c r="I6" s="3">
        <v>700</v>
      </c>
      <c r="J6" s="4" t="s">
        <v>45</v>
      </c>
    </row>
    <row r="7" spans="2:10" ht="21" x14ac:dyDescent="0.25">
      <c r="B7" s="1" t="s">
        <v>11</v>
      </c>
      <c r="C7" s="1" t="s">
        <v>8</v>
      </c>
      <c r="D7" s="1" t="s">
        <v>5</v>
      </c>
    </row>
    <row r="8" spans="2:10" ht="21" x14ac:dyDescent="0.25">
      <c r="B8" s="1" t="s">
        <v>17</v>
      </c>
      <c r="C8" s="1" t="s">
        <v>29</v>
      </c>
      <c r="D8" s="1" t="s">
        <v>7</v>
      </c>
    </row>
    <row r="9" spans="2:10" ht="21" x14ac:dyDescent="0.25">
      <c r="B9" s="1" t="s">
        <v>16</v>
      </c>
      <c r="C9" s="1" t="s">
        <v>28</v>
      </c>
      <c r="D9" s="1" t="s">
        <v>6</v>
      </c>
    </row>
    <row r="10" spans="2:10" ht="21" x14ac:dyDescent="0.25">
      <c r="B10" s="1" t="s">
        <v>18</v>
      </c>
      <c r="C10" s="1" t="s">
        <v>30</v>
      </c>
      <c r="D10" s="1" t="s">
        <v>31</v>
      </c>
    </row>
    <row r="11" spans="2:10" ht="21" x14ac:dyDescent="0.25">
      <c r="B11" s="1" t="s">
        <v>19</v>
      </c>
      <c r="C11" s="1" t="s">
        <v>32</v>
      </c>
      <c r="D11" s="1" t="s">
        <v>34</v>
      </c>
    </row>
    <row r="12" spans="2:10" x14ac:dyDescent="0.25">
      <c r="B12" s="1" t="s">
        <v>20</v>
      </c>
      <c r="C12" s="1" t="s">
        <v>33</v>
      </c>
      <c r="D12" s="1" t="s">
        <v>5</v>
      </c>
    </row>
    <row r="13" spans="2:10" x14ac:dyDescent="0.25">
      <c r="B13" s="1" t="s">
        <v>24</v>
      </c>
      <c r="C13" s="1" t="s">
        <v>38</v>
      </c>
      <c r="D13" s="1" t="s">
        <v>34</v>
      </c>
    </row>
    <row r="14" spans="2:10" x14ac:dyDescent="0.25">
      <c r="B14" s="1" t="s">
        <v>25</v>
      </c>
      <c r="C14" s="1" t="s">
        <v>39</v>
      </c>
      <c r="D14" s="1" t="s">
        <v>31</v>
      </c>
    </row>
    <row r="15" spans="2:10" x14ac:dyDescent="0.25">
      <c r="B15" s="1" t="s">
        <v>15</v>
      </c>
      <c r="C15" s="1" t="s">
        <v>27</v>
      </c>
      <c r="D15" s="1" t="s">
        <v>5</v>
      </c>
    </row>
    <row r="16" spans="2:10" x14ac:dyDescent="0.25">
      <c r="B16" s="1" t="s">
        <v>21</v>
      </c>
      <c r="C16" s="1" t="s">
        <v>35</v>
      </c>
      <c r="D16" s="1" t="s">
        <v>7</v>
      </c>
    </row>
    <row r="17" spans="2:4" x14ac:dyDescent="0.25">
      <c r="B17" s="1" t="s">
        <v>13</v>
      </c>
      <c r="C17" s="1" t="s">
        <v>10</v>
      </c>
      <c r="D17" s="1" t="s">
        <v>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Reps &amp;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2023-01-09T03:00:32Z</dcterms:created>
  <dcterms:modified xsi:type="dcterms:W3CDTF">2023-06-18T13:41:09Z</dcterms:modified>
</cp:coreProperties>
</file>