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20127\Documents\Excel-Advanced-Formulas-and-Functions\Chapter 03\03_02\"/>
    </mc:Choice>
  </mc:AlternateContent>
  <xr:revisionPtr revIDLastSave="0" documentId="13_ncr:1_{487C2D81-116D-4D69-80C3-77071D14E177}" xr6:coauthVersionLast="47" xr6:coauthVersionMax="47" xr10:uidLastSave="{00000000-0000-0000-0000-000000000000}"/>
  <bookViews>
    <workbookView xWindow="-120" yWindow="-120" windowWidth="20730" windowHeight="11760" activeTab="2" xr2:uid="{CEC9EA33-6467-481E-87DE-2E64C9C89312}"/>
  </bookViews>
  <sheets>
    <sheet name="Transactions" sheetId="1" r:id="rId1"/>
    <sheet name="Reps &amp; Badges" sheetId="2" r:id="rId2"/>
    <sheet name="Bottom U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5" i="4"/>
  <c r="C6" i="4"/>
  <c r="C7" i="4"/>
  <c r="C8" i="4"/>
  <c r="C9" i="4"/>
  <c r="C10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</calcChain>
</file>

<file path=xl/sharedStrings.xml><?xml version="1.0" encoding="utf-8"?>
<sst xmlns="http://schemas.openxmlformats.org/spreadsheetml/2006/main" count="169" uniqueCount="60">
  <si>
    <t>ID</t>
  </si>
  <si>
    <t>Amount</t>
  </si>
  <si>
    <t>Name</t>
  </si>
  <si>
    <t>Specialization</t>
  </si>
  <si>
    <t>Arts &amp; Crafts</t>
  </si>
  <si>
    <t>Electronics</t>
  </si>
  <si>
    <t>Event Planning</t>
  </si>
  <si>
    <t>Javed</t>
  </si>
  <si>
    <t>Elise</t>
  </si>
  <si>
    <t>Yeung</t>
  </si>
  <si>
    <t>CC-T11AF7</t>
  </si>
  <si>
    <t>CC-2QQV34</t>
  </si>
  <si>
    <t>CC-I9HM73</t>
  </si>
  <si>
    <t>CC-IFSHID</t>
  </si>
  <si>
    <t>CC-4PQHBD</t>
  </si>
  <si>
    <t>CC-H2VUKI</t>
  </si>
  <si>
    <t>CC-GWY58G</t>
  </si>
  <si>
    <t>CC-XPM4JE</t>
  </si>
  <si>
    <t>CC-5M0749</t>
  </si>
  <si>
    <t>CC-CT3TK2</t>
  </si>
  <si>
    <t>CC-92FM5M</t>
  </si>
  <si>
    <t>CC-1CPDMC</t>
  </si>
  <si>
    <t>CC-BC9XMS</t>
  </si>
  <si>
    <t>CC-JZOK3E</t>
  </si>
  <si>
    <t>CC-TWIE7D</t>
  </si>
  <si>
    <t>David</t>
  </si>
  <si>
    <t>Rufus</t>
  </si>
  <si>
    <t>Jean-Pierre</t>
  </si>
  <si>
    <t>Jean</t>
  </si>
  <si>
    <t>Jesse</t>
  </si>
  <si>
    <t>Automotive</t>
  </si>
  <si>
    <t>Lance</t>
  </si>
  <si>
    <t>Mitten</t>
  </si>
  <si>
    <t>Food Safety</t>
  </si>
  <si>
    <t>Som</t>
  </si>
  <si>
    <t>Gator</t>
  </si>
  <si>
    <t>Connie</t>
  </si>
  <si>
    <t>Molly</t>
  </si>
  <si>
    <t>Romulus</t>
  </si>
  <si>
    <t>CC-VB21WQ</t>
  </si>
  <si>
    <t>Badge#</t>
  </si>
  <si>
    <t>Location</t>
  </si>
  <si>
    <t>NW</t>
  </si>
  <si>
    <t>Parkland</t>
  </si>
  <si>
    <t>Cosmos</t>
  </si>
  <si>
    <t>Viper Lake</t>
  </si>
  <si>
    <t>555-2941</t>
  </si>
  <si>
    <t>555-0106</t>
  </si>
  <si>
    <t>Front Desk</t>
  </si>
  <si>
    <t>555-9525</t>
  </si>
  <si>
    <t>555-2007</t>
  </si>
  <si>
    <t>555-4721</t>
  </si>
  <si>
    <t>Badges</t>
  </si>
  <si>
    <t>Apiary, The</t>
  </si>
  <si>
    <t>Trainee</t>
  </si>
  <si>
    <t>Course1</t>
  </si>
  <si>
    <t>Course2</t>
  </si>
  <si>
    <t>Completion Date</t>
  </si>
  <si>
    <t>Course</t>
  </si>
  <si>
    <t>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</si>
</sst>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5" fontId="1" fillId="0" borderId="0" xfId="0" applyNumberFormat="1" applyFont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121352</xdr:colOff>
      <xdr:row>2</xdr:row>
      <xdr:rowOff>104322</xdr:rowOff>
    </xdr:from>
    <xdr:to>
      <xdr:col>9</xdr:col>
      <xdr:colOff>900791</xdr:colOff>
      <xdr:row>14</xdr:row>
      <xdr:rowOff>50844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876B84-9A4D-B56E-5CFF-0261933F9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5245" y="603250"/>
          <a:ext cx="3115332" cy="29400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EDA25-0DA5-470D-90F1-602D2084EFC1}" name="Table3" displayName="Table3" ref="B2:D60" totalsRowShown="0" headerRowDxfId="24" dataDxfId="23">
  <autoFilter ref="B2:D60" xr:uid="{98AEDA25-0DA5-470D-90F1-602D2084EFC1}">
    <filterColumn colId="0" hiddenButton="1"/>
    <filterColumn colId="1" hiddenButton="1"/>
    <filterColumn colId="2" hiddenButton="1"/>
  </autoFilter>
  <tableColumns count="3">
    <tableColumn id="1" xr3:uid="{45136DD7-ECEB-436D-A452-5FAF6A003FFF}" name="ID" dataDxfId="22"/>
    <tableColumn id="2" xr3:uid="{09674FF6-822C-4789-9537-B63A52A069A6}" name="Amount" dataDxfId="21"/>
    <tableColumn id="3" xr3:uid="{DA0EC89F-07C9-42EB-B2CD-60BFBECC9936}" name="Name" dataDxfId="2">
      <calculatedColumnFormula>_xlfn.XLOOKUP(Table3[[#This Row],[ID]],Table1[ID],Table1[Name],"")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56156E-747A-47C2-BAA5-891D7E832C9E}" name="Table1" displayName="Table1" ref="B2:F17" totalsRowShown="0" headerRowDxfId="20" dataDxfId="19">
  <autoFilter ref="B2:F17" xr:uid="{1056156E-747A-47C2-BAA5-891D7E832C9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2" xr3:uid="{14694034-28A4-4B74-95B7-EFE1BAD5303C}" name="Name" dataDxfId="18"/>
    <tableColumn id="4" xr3:uid="{8B4F842E-F1E7-4E1B-839F-B95DDA2A9F41}" name="Badge#" dataDxfId="17"/>
    <tableColumn id="1" xr3:uid="{07F7CD0C-736F-4106-9C27-3FEBA64A9200}" name="ID" dataDxfId="16"/>
    <tableColumn id="3" xr3:uid="{C56E60D5-85AA-4AA7-8DF0-70925ECBBE04}" name="Specialization" dataDxfId="15"/>
    <tableColumn id="5" xr3:uid="{65CD6444-6867-47F5-AE41-506DF67B53BF}" name="Location" dataDxfId="1">
      <calculatedColumnFormula>_xlfn.XLOOKUP(Table1[[#This Row],[Badge'#]],Table4[Badges],Table4[Location],,-1)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F04A82-0A35-4F6C-8E83-BD93E7152C76}" name="Table4" displayName="Table4" ref="I3:K8" totalsRowShown="0" headerRowDxfId="14" dataDxfId="13">
  <autoFilter ref="I3:K8" xr:uid="{CDF04A82-0A35-4F6C-8E83-BD93E7152C76}">
    <filterColumn colId="0" hiddenButton="1"/>
    <filterColumn colId="1" hiddenButton="1"/>
    <filterColumn colId="2" hiddenButton="1"/>
  </autoFilter>
  <sortState xmlns:xlrd2="http://schemas.microsoft.com/office/spreadsheetml/2017/richdata2" ref="I4:K8">
    <sortCondition ref="K6:K8"/>
  </sortState>
  <tableColumns count="3">
    <tableColumn id="2" xr3:uid="{74EA490A-A0D3-4707-9EB4-19E072328C75}" name="Location" dataDxfId="12"/>
    <tableColumn id="3" xr3:uid="{79403815-47EC-487B-839E-1260C9BC1AF1}" name="Front Desk" dataDxfId="11"/>
    <tableColumn id="1" xr3:uid="{AC5FC48F-3ACE-4194-885C-FED7C76EACC8}" name="Badges" dataDxfId="1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E73E38-6C38-4982-94FC-383CD68F1535}" name="Table5" displayName="Table5" ref="B2:C10" totalsRowShown="0" headerRowDxfId="9" dataDxfId="8">
  <autoFilter ref="B2:C10" xr:uid="{3FE73E38-6C38-4982-94FC-383CD68F1535}">
    <filterColumn colId="0" hiddenButton="1"/>
    <filterColumn colId="1" hiddenButton="1"/>
  </autoFilter>
  <tableColumns count="2">
    <tableColumn id="1" xr3:uid="{D859EA7E-755D-4D25-A64A-3DA7DB19414B}" name="Trainee" dataDxfId="7"/>
    <tableColumn id="2" xr3:uid="{52F8DAFA-BFBA-4A25-8739-DDC829527F6D}" name="Days to Complete" dataDxfId="0">
      <calculatedColumnFormula>_xlfn.XLOOKUP(Table5[[#This Row],[Trainee]],Table6[Trainee],Table6[Completion Date],0,0,-1)-_xlfn.XLOOKUP(Table5[[#This Row],[Trainee]],Table6[Trainee],Table6[Completion Date],0,0,1)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4DBE1D-EF67-4454-9110-EFA6A645C1B3}" name="Table6" displayName="Table6" ref="F2:H18" totalsRowShown="0" headerRowDxfId="6">
  <autoFilter ref="F2:H18" xr:uid="{844DBE1D-EF67-4454-9110-EFA6A645C1B3}">
    <filterColumn colId="0" hiddenButton="1"/>
    <filterColumn colId="1" hiddenButton="1"/>
    <filterColumn colId="2" hiddenButton="1"/>
  </autoFilter>
  <tableColumns count="3">
    <tableColumn id="1" xr3:uid="{E2B1C69F-7D56-4DD8-89BD-EF37ED594D6C}" name="Trainee" dataDxfId="5"/>
    <tableColumn id="2" xr3:uid="{C7F80198-B801-4268-9308-EDE3A7C1D162}" name="Completion Date" dataDxfId="4"/>
    <tableColumn id="3" xr3:uid="{CC1D5B54-9959-4C80-B70E-D74C27C1C135}" name="Course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3ED0-02C6-46CA-831F-E5F22D798A48}">
  <dimension ref="B2:D60"/>
  <sheetViews>
    <sheetView showGridLines="0" zoomScale="120" zoomScaleNormal="120" workbookViewId="0">
      <selection activeCell="D1" sqref="D1:D1048576"/>
    </sheetView>
  </sheetViews>
  <sheetFormatPr defaultColWidth="9.125" defaultRowHeight="19.5" x14ac:dyDescent="0.25"/>
  <cols>
    <col min="1" max="1" width="8.5" style="1" customWidth="1"/>
    <col min="2" max="2" width="18" style="1" bestFit="1" customWidth="1"/>
    <col min="3" max="3" width="16" style="1" customWidth="1"/>
    <col min="4" max="4" width="16.25" style="1" bestFit="1" customWidth="1"/>
    <col min="5" max="5" width="10" style="1" bestFit="1" customWidth="1"/>
    <col min="6" max="7" width="9.125" style="1"/>
    <col min="8" max="8" width="16.875" style="1" customWidth="1"/>
    <col min="9" max="9" width="13.875" style="1" customWidth="1"/>
    <col min="10" max="10" width="18" style="1" customWidth="1"/>
    <col min="11" max="16384" width="9.125" style="1"/>
  </cols>
  <sheetData>
    <row r="2" spans="2:4" ht="20.25" x14ac:dyDescent="0.3">
      <c r="B2" s="2" t="s">
        <v>0</v>
      </c>
      <c r="C2" s="2" t="s">
        <v>1</v>
      </c>
      <c r="D2" s="2" t="s">
        <v>2</v>
      </c>
    </row>
    <row r="3" spans="2:4" ht="21" x14ac:dyDescent="0.25">
      <c r="B3" s="1" t="s">
        <v>18</v>
      </c>
      <c r="C3" s="4">
        <v>84.14</v>
      </c>
      <c r="D3" s="1" t="str">
        <f>_xlfn.XLOOKUP(Table3[[#This Row],[ID]],Table1[ID],Table1[Name],"")</f>
        <v>Lance</v>
      </c>
    </row>
    <row r="4" spans="2:4" ht="21" x14ac:dyDescent="0.25">
      <c r="B4" s="1" t="s">
        <v>17</v>
      </c>
      <c r="C4" s="4">
        <v>28.3</v>
      </c>
      <c r="D4" s="1" t="str">
        <f>_xlfn.XLOOKUP(Table3[[#This Row],[ID]],Table1[ID],Table1[Name],"")</f>
        <v>Jesse</v>
      </c>
    </row>
    <row r="5" spans="2:4" ht="21" x14ac:dyDescent="0.25">
      <c r="B5" s="1" t="s">
        <v>20</v>
      </c>
      <c r="C5" s="4">
        <v>166.58</v>
      </c>
      <c r="D5" s="1" t="str">
        <f>_xlfn.XLOOKUP(Table3[[#This Row],[ID]],Table1[ID],Table1[Name],"")</f>
        <v>Som</v>
      </c>
    </row>
    <row r="6" spans="2:4" ht="21" x14ac:dyDescent="0.25">
      <c r="B6" s="1" t="s">
        <v>20</v>
      </c>
      <c r="C6" s="4">
        <v>92.52</v>
      </c>
      <c r="D6" s="1" t="str">
        <f>_xlfn.XLOOKUP(Table3[[#This Row],[ID]],Table1[ID],Table1[Name],"")</f>
        <v>Som</v>
      </c>
    </row>
    <row r="7" spans="2:4" ht="21" x14ac:dyDescent="0.25">
      <c r="B7" s="1" t="s">
        <v>15</v>
      </c>
      <c r="C7" s="4">
        <v>736.66</v>
      </c>
      <c r="D7" s="1" t="str">
        <f>_xlfn.XLOOKUP(Table3[[#This Row],[ID]],Table1[ID],Table1[Name],"")</f>
        <v>Jean-Pierre</v>
      </c>
    </row>
    <row r="8" spans="2:4" ht="21" x14ac:dyDescent="0.25">
      <c r="B8" s="1" t="s">
        <v>23</v>
      </c>
      <c r="C8" s="4">
        <v>432.79</v>
      </c>
      <c r="D8" s="1" t="str">
        <f>_xlfn.XLOOKUP(Table3[[#This Row],[ID]],Table1[ID],Table1[Name],"")</f>
        <v>Molly</v>
      </c>
    </row>
    <row r="9" spans="2:4" ht="21" x14ac:dyDescent="0.25">
      <c r="B9" s="1" t="s">
        <v>22</v>
      </c>
      <c r="C9" s="4">
        <v>607.23</v>
      </c>
      <c r="D9" s="1" t="str">
        <f>_xlfn.XLOOKUP(Table3[[#This Row],[ID]],Table1[ID],Table1[Name],"")</f>
        <v>Connie</v>
      </c>
    </row>
    <row r="10" spans="2:4" x14ac:dyDescent="0.25">
      <c r="B10" s="1" t="s">
        <v>17</v>
      </c>
      <c r="C10" s="4">
        <v>17.66</v>
      </c>
      <c r="D10" s="1" t="str">
        <f>_xlfn.XLOOKUP(Table3[[#This Row],[ID]],Table1[ID],Table1[Name],"")</f>
        <v>Jesse</v>
      </c>
    </row>
    <row r="11" spans="2:4" x14ac:dyDescent="0.25">
      <c r="B11" s="1" t="s">
        <v>20</v>
      </c>
      <c r="C11" s="4">
        <v>229.88</v>
      </c>
      <c r="D11" s="1" t="str">
        <f>_xlfn.XLOOKUP(Table3[[#This Row],[ID]],Table1[ID],Table1[Name],"")</f>
        <v>Som</v>
      </c>
    </row>
    <row r="12" spans="2:4" x14ac:dyDescent="0.25">
      <c r="B12" s="1" t="s">
        <v>19</v>
      </c>
      <c r="C12" s="4">
        <v>86.55</v>
      </c>
      <c r="D12" s="1" t="str">
        <f>_xlfn.XLOOKUP(Table3[[#This Row],[ID]],Table1[ID],Table1[Name],"")</f>
        <v>Mitten</v>
      </c>
    </row>
    <row r="13" spans="2:4" x14ac:dyDescent="0.25">
      <c r="B13" s="1" t="s">
        <v>14</v>
      </c>
      <c r="C13" s="4">
        <v>294.93</v>
      </c>
      <c r="D13" s="1" t="str">
        <f>_xlfn.XLOOKUP(Table3[[#This Row],[ID]],Table1[ID],Table1[Name],"")</f>
        <v>Rufus</v>
      </c>
    </row>
    <row r="14" spans="2:4" x14ac:dyDescent="0.25">
      <c r="B14" s="1" t="s">
        <v>19</v>
      </c>
      <c r="C14" s="4">
        <v>1344.12</v>
      </c>
      <c r="D14" s="1" t="str">
        <f>_xlfn.XLOOKUP(Table3[[#This Row],[ID]],Table1[ID],Table1[Name],"")</f>
        <v>Mitten</v>
      </c>
    </row>
    <row r="15" spans="2:4" x14ac:dyDescent="0.25">
      <c r="B15" s="1" t="s">
        <v>16</v>
      </c>
      <c r="C15" s="4">
        <v>-291.2</v>
      </c>
      <c r="D15" s="1" t="str">
        <f>_xlfn.XLOOKUP(Table3[[#This Row],[ID]],Table1[ID],Table1[Name],"")</f>
        <v>Jean</v>
      </c>
    </row>
    <row r="16" spans="2:4" x14ac:dyDescent="0.25">
      <c r="B16" s="1" t="s">
        <v>18</v>
      </c>
      <c r="C16" s="4">
        <v>31.31</v>
      </c>
      <c r="D16" s="1" t="str">
        <f>_xlfn.XLOOKUP(Table3[[#This Row],[ID]],Table1[ID],Table1[Name],"")</f>
        <v>Lance</v>
      </c>
    </row>
    <row r="17" spans="2:4" x14ac:dyDescent="0.25">
      <c r="B17" s="1" t="s">
        <v>16</v>
      </c>
      <c r="C17" s="4">
        <v>215.66</v>
      </c>
      <c r="D17" s="1" t="str">
        <f>_xlfn.XLOOKUP(Table3[[#This Row],[ID]],Table1[ID],Table1[Name],"")</f>
        <v>Jean</v>
      </c>
    </row>
    <row r="18" spans="2:4" x14ac:dyDescent="0.25">
      <c r="B18" s="1" t="s">
        <v>19</v>
      </c>
      <c r="C18" s="4">
        <v>22.8</v>
      </c>
      <c r="D18" s="1" t="str">
        <f>_xlfn.XLOOKUP(Table3[[#This Row],[ID]],Table1[ID],Table1[Name],"")</f>
        <v>Mitten</v>
      </c>
    </row>
    <row r="19" spans="2:4" x14ac:dyDescent="0.25">
      <c r="B19" s="1" t="s">
        <v>19</v>
      </c>
      <c r="C19" s="4">
        <v>308.91000000000003</v>
      </c>
      <c r="D19" s="1" t="str">
        <f>_xlfn.XLOOKUP(Table3[[#This Row],[ID]],Table1[ID],Table1[Name],"")</f>
        <v>Mitten</v>
      </c>
    </row>
    <row r="20" spans="2:4" x14ac:dyDescent="0.25">
      <c r="B20" s="1" t="s">
        <v>20</v>
      </c>
      <c r="C20" s="4">
        <v>347.16</v>
      </c>
      <c r="D20" s="1" t="str">
        <f>_xlfn.XLOOKUP(Table3[[#This Row],[ID]],Table1[ID],Table1[Name],"")</f>
        <v>Som</v>
      </c>
    </row>
    <row r="21" spans="2:4" x14ac:dyDescent="0.25">
      <c r="B21" s="1" t="s">
        <v>39</v>
      </c>
      <c r="C21" s="4">
        <v>110.55</v>
      </c>
      <c r="D21" s="1" t="str">
        <f>_xlfn.XLOOKUP(Table3[[#This Row],[ID]],Table1[ID],Table1[Name],"")</f>
        <v/>
      </c>
    </row>
    <row r="22" spans="2:4" x14ac:dyDescent="0.25">
      <c r="B22" s="1" t="s">
        <v>16</v>
      </c>
      <c r="C22" s="4">
        <v>-179.71</v>
      </c>
      <c r="D22" s="1" t="str">
        <f>_xlfn.XLOOKUP(Table3[[#This Row],[ID]],Table1[ID],Table1[Name],"")</f>
        <v>Jean</v>
      </c>
    </row>
    <row r="23" spans="2:4" x14ac:dyDescent="0.25">
      <c r="B23" s="1" t="s">
        <v>18</v>
      </c>
      <c r="C23" s="4">
        <v>526.41</v>
      </c>
      <c r="D23" s="1" t="str">
        <f>_xlfn.XLOOKUP(Table3[[#This Row],[ID]],Table1[ID],Table1[Name],"")</f>
        <v>Lance</v>
      </c>
    </row>
    <row r="24" spans="2:4" x14ac:dyDescent="0.25">
      <c r="B24" s="1" t="s">
        <v>21</v>
      </c>
      <c r="C24" s="4">
        <v>496.17</v>
      </c>
      <c r="D24" s="1" t="str">
        <f>_xlfn.XLOOKUP(Table3[[#This Row],[ID]],Table1[ID],Table1[Name],"")</f>
        <v>Gator</v>
      </c>
    </row>
    <row r="25" spans="2:4" x14ac:dyDescent="0.25">
      <c r="B25" s="1" t="s">
        <v>19</v>
      </c>
      <c r="C25" s="4">
        <v>527.83000000000004</v>
      </c>
      <c r="D25" s="1" t="str">
        <f>_xlfn.XLOOKUP(Table3[[#This Row],[ID]],Table1[ID],Table1[Name],"")</f>
        <v>Mitten</v>
      </c>
    </row>
    <row r="26" spans="2:4" x14ac:dyDescent="0.25">
      <c r="B26" s="1" t="s">
        <v>18</v>
      </c>
      <c r="C26" s="4">
        <v>134.37</v>
      </c>
      <c r="D26" s="1" t="str">
        <f>_xlfn.XLOOKUP(Table3[[#This Row],[ID]],Table1[ID],Table1[Name],"")</f>
        <v>Lance</v>
      </c>
    </row>
    <row r="27" spans="2:4" x14ac:dyDescent="0.25">
      <c r="B27" s="1" t="s">
        <v>17</v>
      </c>
      <c r="C27" s="4">
        <v>103.35</v>
      </c>
      <c r="D27" s="1" t="str">
        <f>_xlfn.XLOOKUP(Table3[[#This Row],[ID]],Table1[ID],Table1[Name],"")</f>
        <v>Jesse</v>
      </c>
    </row>
    <row r="28" spans="2:4" x14ac:dyDescent="0.25">
      <c r="B28" s="1" t="s">
        <v>18</v>
      </c>
      <c r="C28" s="4">
        <v>297.08999999999997</v>
      </c>
      <c r="D28" s="1" t="str">
        <f>_xlfn.XLOOKUP(Table3[[#This Row],[ID]],Table1[ID],Table1[Name],"")</f>
        <v>Lance</v>
      </c>
    </row>
    <row r="29" spans="2:4" x14ac:dyDescent="0.25">
      <c r="B29" s="1" t="s">
        <v>19</v>
      </c>
      <c r="C29" s="4">
        <v>4.0599999999999996</v>
      </c>
      <c r="D29" s="1" t="str">
        <f>_xlfn.XLOOKUP(Table3[[#This Row],[ID]],Table1[ID],Table1[Name],"")</f>
        <v>Mitten</v>
      </c>
    </row>
    <row r="30" spans="2:4" x14ac:dyDescent="0.25">
      <c r="B30" s="1" t="s">
        <v>11</v>
      </c>
      <c r="C30" s="4">
        <v>-15</v>
      </c>
      <c r="D30" s="1" t="str">
        <f>_xlfn.XLOOKUP(Table3[[#This Row],[ID]],Table1[ID],Table1[Name],"")</f>
        <v>Elise</v>
      </c>
    </row>
    <row r="31" spans="2:4" x14ac:dyDescent="0.25">
      <c r="B31" s="1" t="s">
        <v>20</v>
      </c>
      <c r="C31" s="4">
        <v>117.17</v>
      </c>
      <c r="D31" s="1" t="str">
        <f>_xlfn.XLOOKUP(Table3[[#This Row],[ID]],Table1[ID],Table1[Name],"")</f>
        <v>Som</v>
      </c>
    </row>
    <row r="32" spans="2:4" x14ac:dyDescent="0.25">
      <c r="B32" s="1" t="s">
        <v>13</v>
      </c>
      <c r="C32" s="4">
        <v>91</v>
      </c>
      <c r="D32" s="1" t="str">
        <f>_xlfn.XLOOKUP(Table3[[#This Row],[ID]],Table1[ID],Table1[Name],"")</f>
        <v>David</v>
      </c>
    </row>
    <row r="33" spans="2:4" x14ac:dyDescent="0.25">
      <c r="B33" s="1" t="s">
        <v>39</v>
      </c>
      <c r="C33" s="4">
        <v>50.1</v>
      </c>
      <c r="D33" s="1" t="str">
        <f>_xlfn.XLOOKUP(Table3[[#This Row],[ID]],Table1[ID],Table1[Name],"")</f>
        <v/>
      </c>
    </row>
    <row r="34" spans="2:4" x14ac:dyDescent="0.25">
      <c r="B34" s="1" t="s">
        <v>19</v>
      </c>
      <c r="C34" s="4">
        <v>230.14</v>
      </c>
      <c r="D34" s="1" t="str">
        <f>_xlfn.XLOOKUP(Table3[[#This Row],[ID]],Table1[ID],Table1[Name],"")</f>
        <v>Mitten</v>
      </c>
    </row>
    <row r="35" spans="2:4" x14ac:dyDescent="0.25">
      <c r="B35" s="1" t="s">
        <v>19</v>
      </c>
      <c r="C35" s="4">
        <v>132.24</v>
      </c>
      <c r="D35" s="1" t="str">
        <f>_xlfn.XLOOKUP(Table3[[#This Row],[ID]],Table1[ID],Table1[Name],"")</f>
        <v>Mitten</v>
      </c>
    </row>
    <row r="36" spans="2:4" x14ac:dyDescent="0.25">
      <c r="B36" s="1" t="s">
        <v>16</v>
      </c>
      <c r="C36" s="4">
        <v>251.98</v>
      </c>
      <c r="D36" s="1" t="str">
        <f>_xlfn.XLOOKUP(Table3[[#This Row],[ID]],Table1[ID],Table1[Name],"")</f>
        <v>Jean</v>
      </c>
    </row>
    <row r="37" spans="2:4" x14ac:dyDescent="0.25">
      <c r="B37" s="1" t="s">
        <v>20</v>
      </c>
      <c r="C37" s="4">
        <v>122.53</v>
      </c>
      <c r="D37" s="1" t="str">
        <f>_xlfn.XLOOKUP(Table3[[#This Row],[ID]],Table1[ID],Table1[Name],"")</f>
        <v>Som</v>
      </c>
    </row>
    <row r="38" spans="2:4" x14ac:dyDescent="0.25">
      <c r="B38" s="1" t="s">
        <v>17</v>
      </c>
      <c r="C38" s="4">
        <v>886.41</v>
      </c>
      <c r="D38" s="1" t="str">
        <f>_xlfn.XLOOKUP(Table3[[#This Row],[ID]],Table1[ID],Table1[Name],"")</f>
        <v>Jesse</v>
      </c>
    </row>
    <row r="39" spans="2:4" x14ac:dyDescent="0.25">
      <c r="B39" s="1" t="s">
        <v>20</v>
      </c>
      <c r="C39" s="4">
        <v>156.9</v>
      </c>
      <c r="D39" s="1" t="str">
        <f>_xlfn.XLOOKUP(Table3[[#This Row],[ID]],Table1[ID],Table1[Name],"")</f>
        <v>Som</v>
      </c>
    </row>
    <row r="40" spans="2:4" x14ac:dyDescent="0.25">
      <c r="B40" s="1" t="s">
        <v>20</v>
      </c>
      <c r="C40" s="4">
        <v>439.52</v>
      </c>
      <c r="D40" s="1" t="str">
        <f>_xlfn.XLOOKUP(Table3[[#This Row],[ID]],Table1[ID],Table1[Name],"")</f>
        <v>Som</v>
      </c>
    </row>
    <row r="41" spans="2:4" x14ac:dyDescent="0.25">
      <c r="B41" s="1" t="s">
        <v>18</v>
      </c>
      <c r="C41" s="4">
        <v>229.69</v>
      </c>
      <c r="D41" s="1" t="str">
        <f>_xlfn.XLOOKUP(Table3[[#This Row],[ID]],Table1[ID],Table1[Name],"")</f>
        <v>Lance</v>
      </c>
    </row>
    <row r="42" spans="2:4" x14ac:dyDescent="0.25">
      <c r="B42" s="1" t="s">
        <v>17</v>
      </c>
      <c r="C42" s="4">
        <v>498.4</v>
      </c>
      <c r="D42" s="1" t="str">
        <f>_xlfn.XLOOKUP(Table3[[#This Row],[ID]],Table1[ID],Table1[Name],"")</f>
        <v>Jesse</v>
      </c>
    </row>
    <row r="43" spans="2:4" x14ac:dyDescent="0.25">
      <c r="B43" s="1" t="s">
        <v>20</v>
      </c>
      <c r="C43" s="4">
        <v>238.97</v>
      </c>
      <c r="D43" s="1" t="str">
        <f>_xlfn.XLOOKUP(Table3[[#This Row],[ID]],Table1[ID],Table1[Name],"")</f>
        <v>Som</v>
      </c>
    </row>
    <row r="44" spans="2:4" x14ac:dyDescent="0.25">
      <c r="B44" s="1" t="s">
        <v>20</v>
      </c>
      <c r="C44" s="4">
        <v>539.21</v>
      </c>
      <c r="D44" s="1" t="str">
        <f>_xlfn.XLOOKUP(Table3[[#This Row],[ID]],Table1[ID],Table1[Name],"")</f>
        <v>Som</v>
      </c>
    </row>
    <row r="45" spans="2:4" x14ac:dyDescent="0.25">
      <c r="B45" s="1" t="s">
        <v>10</v>
      </c>
      <c r="C45" s="4">
        <v>817.29</v>
      </c>
      <c r="D45" s="1" t="str">
        <f>_xlfn.XLOOKUP(Table3[[#This Row],[ID]],Table1[ID],Table1[Name],"")</f>
        <v>Javed</v>
      </c>
    </row>
    <row r="46" spans="2:4" x14ac:dyDescent="0.25">
      <c r="B46" s="1" t="s">
        <v>17</v>
      </c>
      <c r="C46" s="4">
        <v>288.18</v>
      </c>
      <c r="D46" s="1" t="str">
        <f>_xlfn.XLOOKUP(Table3[[#This Row],[ID]],Table1[ID],Table1[Name],"")</f>
        <v>Jesse</v>
      </c>
    </row>
    <row r="47" spans="2:4" x14ac:dyDescent="0.25">
      <c r="B47" s="1" t="s">
        <v>16</v>
      </c>
      <c r="C47" s="4">
        <v>547.12</v>
      </c>
      <c r="D47" s="1" t="str">
        <f>_xlfn.XLOOKUP(Table3[[#This Row],[ID]],Table1[ID],Table1[Name],"")</f>
        <v>Jean</v>
      </c>
    </row>
    <row r="48" spans="2:4" x14ac:dyDescent="0.25">
      <c r="B48" s="1" t="s">
        <v>15</v>
      </c>
      <c r="C48" s="4">
        <v>695.68</v>
      </c>
      <c r="D48" s="1" t="str">
        <f>_xlfn.XLOOKUP(Table3[[#This Row],[ID]],Table1[ID],Table1[Name],"")</f>
        <v>Jean-Pierre</v>
      </c>
    </row>
    <row r="49" spans="2:4" x14ac:dyDescent="0.25">
      <c r="B49" s="1" t="s">
        <v>20</v>
      </c>
      <c r="C49" s="4">
        <v>869.16</v>
      </c>
      <c r="D49" s="1" t="str">
        <f>_xlfn.XLOOKUP(Table3[[#This Row],[ID]],Table1[ID],Table1[Name],"")</f>
        <v>Som</v>
      </c>
    </row>
    <row r="50" spans="2:4" x14ac:dyDescent="0.25">
      <c r="B50" s="1" t="s">
        <v>39</v>
      </c>
      <c r="C50" s="4">
        <v>41.5</v>
      </c>
      <c r="D50" s="1" t="str">
        <f>_xlfn.XLOOKUP(Table3[[#This Row],[ID]],Table1[ID],Table1[Name],"")</f>
        <v/>
      </c>
    </row>
    <row r="51" spans="2:4" x14ac:dyDescent="0.25">
      <c r="B51" s="1" t="s">
        <v>12</v>
      </c>
      <c r="C51" s="4">
        <v>-333.14</v>
      </c>
      <c r="D51" s="1" t="str">
        <f>_xlfn.XLOOKUP(Table3[[#This Row],[ID]],Table1[ID],Table1[Name],"")</f>
        <v>Yeung</v>
      </c>
    </row>
    <row r="52" spans="2:4" x14ac:dyDescent="0.25">
      <c r="B52" s="1" t="s">
        <v>15</v>
      </c>
      <c r="C52" s="4">
        <v>219.58</v>
      </c>
      <c r="D52" s="1" t="str">
        <f>_xlfn.XLOOKUP(Table3[[#This Row],[ID]],Table1[ID],Table1[Name],"")</f>
        <v>Jean-Pierre</v>
      </c>
    </row>
    <row r="53" spans="2:4" x14ac:dyDescent="0.25">
      <c r="B53" s="1" t="s">
        <v>17</v>
      </c>
      <c r="C53" s="4">
        <v>383.38</v>
      </c>
      <c r="D53" s="1" t="str">
        <f>_xlfn.XLOOKUP(Table3[[#This Row],[ID]],Table1[ID],Table1[Name],"")</f>
        <v>Jesse</v>
      </c>
    </row>
    <row r="54" spans="2:4" x14ac:dyDescent="0.25">
      <c r="B54" s="1" t="s">
        <v>19</v>
      </c>
      <c r="C54" s="4">
        <v>220.17</v>
      </c>
      <c r="D54" s="1" t="str">
        <f>_xlfn.XLOOKUP(Table3[[#This Row],[ID]],Table1[ID],Table1[Name],"")</f>
        <v>Mitten</v>
      </c>
    </row>
    <row r="55" spans="2:4" x14ac:dyDescent="0.25">
      <c r="B55" s="1" t="s">
        <v>19</v>
      </c>
      <c r="C55" s="4">
        <v>227.43</v>
      </c>
      <c r="D55" s="1" t="str">
        <f>_xlfn.XLOOKUP(Table3[[#This Row],[ID]],Table1[ID],Table1[Name],"")</f>
        <v>Mitten</v>
      </c>
    </row>
    <row r="56" spans="2:4" x14ac:dyDescent="0.25">
      <c r="B56" s="1" t="s">
        <v>16</v>
      </c>
      <c r="C56" s="4">
        <v>714.44</v>
      </c>
      <c r="D56" s="1" t="str">
        <f>_xlfn.XLOOKUP(Table3[[#This Row],[ID]],Table1[ID],Table1[Name],"")</f>
        <v>Jean</v>
      </c>
    </row>
    <row r="57" spans="2:4" x14ac:dyDescent="0.25">
      <c r="B57" s="1" t="s">
        <v>14</v>
      </c>
      <c r="C57" s="4">
        <v>275.77</v>
      </c>
      <c r="D57" s="1" t="str">
        <f>_xlfn.XLOOKUP(Table3[[#This Row],[ID]],Table1[ID],Table1[Name],"")</f>
        <v>Rufus</v>
      </c>
    </row>
    <row r="58" spans="2:4" x14ac:dyDescent="0.25">
      <c r="B58" s="1" t="s">
        <v>15</v>
      </c>
      <c r="C58" s="4">
        <v>585.12</v>
      </c>
      <c r="D58" s="1" t="str">
        <f>_xlfn.XLOOKUP(Table3[[#This Row],[ID]],Table1[ID],Table1[Name],"")</f>
        <v>Jean-Pierre</v>
      </c>
    </row>
    <row r="59" spans="2:4" x14ac:dyDescent="0.25">
      <c r="B59" s="1" t="s">
        <v>14</v>
      </c>
      <c r="C59" s="4">
        <v>54.25</v>
      </c>
      <c r="D59" s="1" t="str">
        <f>_xlfn.XLOOKUP(Table3[[#This Row],[ID]],Table1[ID],Table1[Name],"")</f>
        <v>Rufus</v>
      </c>
    </row>
    <row r="60" spans="2:4" x14ac:dyDescent="0.25">
      <c r="B60" s="1" t="s">
        <v>24</v>
      </c>
      <c r="C60" s="4">
        <v>450.9</v>
      </c>
      <c r="D60" s="1" t="str">
        <f>_xlfn.XLOOKUP(Table3[[#This Row],[ID]],Table1[ID],Table1[Name],"")</f>
        <v>Romulus</v>
      </c>
    </row>
  </sheetData>
  <sortState xmlns:xlrd2="http://schemas.microsoft.com/office/spreadsheetml/2017/richdata2" ref="B3:D60">
    <sortCondition descending="1" ref="C7:C60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96E3-A6D3-40FC-99B8-A821DC64CB0D}">
  <dimension ref="B2:K17"/>
  <sheetViews>
    <sheetView showGridLines="0" zoomScale="110" zoomScaleNormal="110" workbookViewId="0">
      <selection activeCell="K6" sqref="K6"/>
    </sheetView>
  </sheetViews>
  <sheetFormatPr defaultColWidth="9.125" defaultRowHeight="19.5" x14ac:dyDescent="0.25"/>
  <cols>
    <col min="1" max="1" width="5.125" style="1" customWidth="1"/>
    <col min="2" max="2" width="18" style="1" bestFit="1" customWidth="1"/>
    <col min="3" max="3" width="11" style="1" bestFit="1" customWidth="1"/>
    <col min="4" max="4" width="18.125" style="1" bestFit="1" customWidth="1"/>
    <col min="5" max="5" width="20.125" style="1" bestFit="1" customWidth="1"/>
    <col min="6" max="6" width="15.75" style="1" bestFit="1" customWidth="1"/>
    <col min="7" max="7" width="9.125" style="1"/>
    <col min="8" max="8" width="0.5" style="1" customWidth="1"/>
    <col min="9" max="9" width="21.375" style="1" bestFit="1" customWidth="1"/>
    <col min="10" max="10" width="14.375" style="1" bestFit="1" customWidth="1"/>
    <col min="11" max="11" width="10.5" style="1" bestFit="1" customWidth="1"/>
    <col min="12" max="16384" width="9.125" style="1"/>
  </cols>
  <sheetData>
    <row r="2" spans="2:11" ht="20.25" x14ac:dyDescent="0.3">
      <c r="B2" s="2" t="s">
        <v>2</v>
      </c>
      <c r="C2" s="2" t="s">
        <v>40</v>
      </c>
      <c r="D2" s="2" t="s">
        <v>0</v>
      </c>
      <c r="E2" s="2" t="s">
        <v>3</v>
      </c>
      <c r="F2" s="2" t="s">
        <v>41</v>
      </c>
    </row>
    <row r="3" spans="2:11" ht="21" x14ac:dyDescent="0.25">
      <c r="B3" s="1" t="s">
        <v>36</v>
      </c>
      <c r="C3" s="3">
        <v>309</v>
      </c>
      <c r="D3" s="1" t="s">
        <v>22</v>
      </c>
      <c r="E3" s="1" t="s">
        <v>5</v>
      </c>
      <c r="F3" s="1" t="str">
        <f>_xlfn.XLOOKUP(Table1[[#This Row],[Badge'#]],Table4[Badges],Table4[Location],,-1)</f>
        <v>NW</v>
      </c>
      <c r="I3" s="1" t="s">
        <v>41</v>
      </c>
      <c r="J3" s="1" t="s">
        <v>48</v>
      </c>
      <c r="K3" s="1" t="s">
        <v>52</v>
      </c>
    </row>
    <row r="4" spans="2:11" ht="21" x14ac:dyDescent="0.25">
      <c r="B4" s="1" t="s">
        <v>25</v>
      </c>
      <c r="C4" s="3">
        <v>1158</v>
      </c>
      <c r="D4" s="1" t="s">
        <v>13</v>
      </c>
      <c r="E4" s="1" t="s">
        <v>6</v>
      </c>
      <c r="F4" s="1" t="str">
        <f>_xlfn.XLOOKUP(Table1[[#This Row],[Badge'#]],Table4[Badges],Table4[Location],,-1)</f>
        <v>Parkland</v>
      </c>
      <c r="I4" s="1" t="s">
        <v>42</v>
      </c>
      <c r="J4" s="1" t="s">
        <v>47</v>
      </c>
      <c r="K4" s="1">
        <v>0</v>
      </c>
    </row>
    <row r="5" spans="2:11" ht="21" x14ac:dyDescent="0.25">
      <c r="B5" s="1" t="s">
        <v>8</v>
      </c>
      <c r="C5" s="3">
        <v>217</v>
      </c>
      <c r="D5" s="1" t="s">
        <v>11</v>
      </c>
      <c r="E5" s="1" t="s">
        <v>5</v>
      </c>
      <c r="F5" s="1" t="str">
        <f>_xlfn.XLOOKUP(Table1[[#This Row],[Badge'#]],Table4[Badges],Table4[Location],,-1)</f>
        <v>NW</v>
      </c>
      <c r="I5" s="1" t="s">
        <v>45</v>
      </c>
      <c r="J5" s="1" t="s">
        <v>51</v>
      </c>
      <c r="K5" s="1">
        <v>350</v>
      </c>
    </row>
    <row r="6" spans="2:11" ht="21" x14ac:dyDescent="0.25">
      <c r="B6" s="1" t="s">
        <v>35</v>
      </c>
      <c r="C6" s="3">
        <v>1604</v>
      </c>
      <c r="D6" s="1" t="s">
        <v>21</v>
      </c>
      <c r="E6" s="1" t="s">
        <v>4</v>
      </c>
      <c r="F6" s="1" t="str">
        <f>_xlfn.XLOOKUP(Table1[[#This Row],[Badge'#]],Table4[Badges],Table4[Location],,-1)</f>
        <v>Cosmos</v>
      </c>
      <c r="I6" s="1" t="s">
        <v>43</v>
      </c>
      <c r="J6" s="1" t="s">
        <v>49</v>
      </c>
      <c r="K6" s="1">
        <v>500</v>
      </c>
    </row>
    <row r="7" spans="2:11" ht="21" x14ac:dyDescent="0.25">
      <c r="B7" s="1" t="s">
        <v>7</v>
      </c>
      <c r="C7" s="3">
        <v>991</v>
      </c>
      <c r="D7" s="1" t="s">
        <v>10</v>
      </c>
      <c r="E7" s="1" t="s">
        <v>4</v>
      </c>
      <c r="F7" s="1" t="str">
        <f>_xlfn.XLOOKUP(Table1[[#This Row],[Badge'#]],Table4[Badges],Table4[Location],,-1)</f>
        <v>Parkland</v>
      </c>
      <c r="I7" s="1" t="s">
        <v>53</v>
      </c>
      <c r="J7" s="1" t="s">
        <v>50</v>
      </c>
      <c r="K7" s="1">
        <v>1350</v>
      </c>
    </row>
    <row r="8" spans="2:11" ht="21" x14ac:dyDescent="0.25">
      <c r="B8" s="1" t="s">
        <v>28</v>
      </c>
      <c r="C8" s="3">
        <v>207</v>
      </c>
      <c r="D8" s="1" t="s">
        <v>16</v>
      </c>
      <c r="E8" s="1" t="s">
        <v>6</v>
      </c>
      <c r="F8" s="1" t="str">
        <f>_xlfn.XLOOKUP(Table1[[#This Row],[Badge'#]],Table4[Badges],Table4[Location],,-1)</f>
        <v>NW</v>
      </c>
      <c r="I8" s="1" t="s">
        <v>44</v>
      </c>
      <c r="J8" s="1" t="s">
        <v>46</v>
      </c>
      <c r="K8" s="1">
        <v>1600</v>
      </c>
    </row>
    <row r="9" spans="2:11" ht="21" x14ac:dyDescent="0.25">
      <c r="B9" s="1" t="s">
        <v>27</v>
      </c>
      <c r="C9" s="3">
        <v>523</v>
      </c>
      <c r="D9" s="1" t="s">
        <v>15</v>
      </c>
      <c r="E9" s="1" t="s">
        <v>5</v>
      </c>
      <c r="F9" s="1" t="str">
        <f>_xlfn.XLOOKUP(Table1[[#This Row],[Badge'#]],Table4[Badges],Table4[Location],,-1)</f>
        <v>Parkland</v>
      </c>
    </row>
    <row r="10" spans="2:11" ht="21" x14ac:dyDescent="0.25">
      <c r="B10" s="1" t="s">
        <v>29</v>
      </c>
      <c r="C10" s="3">
        <v>640</v>
      </c>
      <c r="D10" s="1" t="s">
        <v>17</v>
      </c>
      <c r="E10" s="1" t="s">
        <v>30</v>
      </c>
      <c r="F10" s="1" t="str">
        <f>_xlfn.XLOOKUP(Table1[[#This Row],[Badge'#]],Table4[Badges],Table4[Location],,-1)</f>
        <v>Parkland</v>
      </c>
    </row>
    <row r="11" spans="2:11" x14ac:dyDescent="0.25">
      <c r="B11" s="1" t="s">
        <v>31</v>
      </c>
      <c r="C11" s="3">
        <v>399</v>
      </c>
      <c r="D11" s="1" t="s">
        <v>18</v>
      </c>
      <c r="E11" s="1" t="s">
        <v>33</v>
      </c>
      <c r="F11" s="1" t="str">
        <f>_xlfn.XLOOKUP(Table1[[#This Row],[Badge'#]],Table4[Badges],Table4[Location],,-1)</f>
        <v>Viper Lake</v>
      </c>
    </row>
    <row r="12" spans="2:11" x14ac:dyDescent="0.25">
      <c r="B12" s="1" t="s">
        <v>32</v>
      </c>
      <c r="C12" s="3">
        <v>413</v>
      </c>
      <c r="D12" s="1" t="s">
        <v>19</v>
      </c>
      <c r="E12" s="1" t="s">
        <v>4</v>
      </c>
      <c r="F12" s="1" t="str">
        <f>_xlfn.XLOOKUP(Table1[[#This Row],[Badge'#]],Table4[Badges],Table4[Location],,-1)</f>
        <v>Viper Lake</v>
      </c>
    </row>
    <row r="13" spans="2:11" x14ac:dyDescent="0.25">
      <c r="B13" s="1" t="s">
        <v>37</v>
      </c>
      <c r="C13" s="3">
        <v>57</v>
      </c>
      <c r="D13" s="1" t="s">
        <v>23</v>
      </c>
      <c r="E13" s="1" t="s">
        <v>33</v>
      </c>
      <c r="F13" s="1" t="str">
        <f>_xlfn.XLOOKUP(Table1[[#This Row],[Badge'#]],Table4[Badges],Table4[Location],,-1)</f>
        <v>NW</v>
      </c>
    </row>
    <row r="14" spans="2:11" x14ac:dyDescent="0.25">
      <c r="B14" s="1" t="s">
        <v>38</v>
      </c>
      <c r="C14" s="3">
        <v>555</v>
      </c>
      <c r="D14" s="1" t="s">
        <v>24</v>
      </c>
      <c r="E14" s="1" t="s">
        <v>30</v>
      </c>
      <c r="F14" s="1" t="str">
        <f>_xlfn.XLOOKUP(Table1[[#This Row],[Badge'#]],Table4[Badges],Table4[Location],,-1)</f>
        <v>Parkland</v>
      </c>
    </row>
    <row r="15" spans="2:11" x14ac:dyDescent="0.25">
      <c r="B15" s="1" t="s">
        <v>26</v>
      </c>
      <c r="C15" s="3">
        <v>144</v>
      </c>
      <c r="D15" s="1" t="s">
        <v>14</v>
      </c>
      <c r="E15" s="1" t="s">
        <v>4</v>
      </c>
      <c r="F15" s="1" t="str">
        <f>_xlfn.XLOOKUP(Table1[[#This Row],[Badge'#]],Table4[Badges],Table4[Location],,-1)</f>
        <v>NW</v>
      </c>
    </row>
    <row r="16" spans="2:11" x14ac:dyDescent="0.25">
      <c r="B16" s="1" t="s">
        <v>34</v>
      </c>
      <c r="C16" s="3">
        <v>1512</v>
      </c>
      <c r="D16" s="1" t="s">
        <v>20</v>
      </c>
      <c r="E16" s="1" t="s">
        <v>6</v>
      </c>
      <c r="F16" s="1" t="str">
        <f>_xlfn.XLOOKUP(Table1[[#This Row],[Badge'#]],Table4[Badges],Table4[Location],,-1)</f>
        <v>Apiary, The</v>
      </c>
    </row>
    <row r="17" spans="2:6" x14ac:dyDescent="0.25">
      <c r="B17" s="1" t="s">
        <v>9</v>
      </c>
      <c r="C17" s="3">
        <v>884</v>
      </c>
      <c r="D17" s="1" t="s">
        <v>12</v>
      </c>
      <c r="E17" s="1" t="s">
        <v>6</v>
      </c>
      <c r="F17" s="1" t="str">
        <f>_xlfn.XLOOKUP(Table1[[#This Row],[Badge'#]],Table4[Badges],Table4[Location],,-1)</f>
        <v>Parkland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64B9-EC0E-4C64-9A2D-325FC8A21E50}">
  <dimension ref="B2:H18"/>
  <sheetViews>
    <sheetView showGridLines="0" tabSelected="1" zoomScale="110" zoomScaleNormal="110" workbookViewId="0">
      <selection activeCell="C4" sqref="C4"/>
    </sheetView>
  </sheetViews>
  <sheetFormatPr defaultColWidth="9.125" defaultRowHeight="19.5" x14ac:dyDescent="0.25"/>
  <cols>
    <col min="1" max="1" width="9.125" style="1"/>
    <col min="2" max="2" width="16.875" style="1" customWidth="1"/>
    <col min="3" max="3" width="24.375" style="1" bestFit="1" customWidth="1"/>
    <col min="4" max="4" width="16.5" style="1" customWidth="1"/>
    <col min="5" max="5" width="9.125" style="1"/>
    <col min="6" max="6" width="16.875" style="1" customWidth="1"/>
    <col min="7" max="7" width="24.125" style="1" customWidth="1"/>
    <col min="8" max="8" width="12.5" style="1" customWidth="1"/>
    <col min="9" max="16384" width="9.125" style="1"/>
  </cols>
  <sheetData>
    <row r="2" spans="2:8" ht="20.25" x14ac:dyDescent="0.3">
      <c r="B2" s="2" t="s">
        <v>54</v>
      </c>
      <c r="C2" s="2" t="s">
        <v>59</v>
      </c>
      <c r="D2" s="2"/>
      <c r="F2" s="2" t="s">
        <v>54</v>
      </c>
      <c r="G2" s="2" t="s">
        <v>57</v>
      </c>
      <c r="H2" s="2" t="s">
        <v>58</v>
      </c>
    </row>
    <row r="3" spans="2:8" ht="21" x14ac:dyDescent="0.25">
      <c r="B3" s="1" t="s">
        <v>25</v>
      </c>
      <c r="C3" s="1">
        <f>_xlfn.XLOOKUP(Table5[[#This Row],[Trainee]],Table6[Trainee],Table6[Completion Date],0,0,-1)-_xlfn.XLOOKUP(Table5[[#This Row],[Trainee]],Table6[Trainee],Table6[Completion Date],0,0,1)</f>
        <v>26</v>
      </c>
      <c r="F3" s="1" t="s">
        <v>38</v>
      </c>
      <c r="G3" s="5">
        <v>44992</v>
      </c>
      <c r="H3" s="1" t="s">
        <v>55</v>
      </c>
    </row>
    <row r="4" spans="2:8" ht="21" x14ac:dyDescent="0.25">
      <c r="B4" s="1" t="s">
        <v>35</v>
      </c>
      <c r="C4" s="1">
        <f>_xlfn.XLOOKUP(Table5[[#This Row],[Trainee]],Table6[Trainee],Table6[Completion Date],0,0,-1)-_xlfn.XLOOKUP(Table5[[#This Row],[Trainee]],Table6[Trainee],Table6[Completion Date],0,0,1)</f>
        <v>94</v>
      </c>
      <c r="F4" s="1" t="s">
        <v>35</v>
      </c>
      <c r="G4" s="5">
        <v>44993</v>
      </c>
      <c r="H4" s="1" t="s">
        <v>55</v>
      </c>
    </row>
    <row r="5" spans="2:8" ht="21" x14ac:dyDescent="0.25">
      <c r="B5" s="1" t="s">
        <v>7</v>
      </c>
      <c r="C5" s="1">
        <f>_xlfn.XLOOKUP(Table5[[#This Row],[Trainee]],Table6[Trainee],Table6[Completion Date],0,0,-1)-_xlfn.XLOOKUP(Table5[[#This Row],[Trainee]],Table6[Trainee],Table6[Completion Date],0,0,1)</f>
        <v>62</v>
      </c>
      <c r="F5" s="1" t="s">
        <v>32</v>
      </c>
      <c r="G5" s="5">
        <v>45013</v>
      </c>
      <c r="H5" s="1" t="s">
        <v>55</v>
      </c>
    </row>
    <row r="6" spans="2:8" ht="21" x14ac:dyDescent="0.25">
      <c r="B6" s="1" t="s">
        <v>27</v>
      </c>
      <c r="C6" s="1">
        <f>_xlfn.XLOOKUP(Table5[[#This Row],[Trainee]],Table6[Trainee],Table6[Completion Date],0,0,-1)-_xlfn.XLOOKUP(Table5[[#This Row],[Trainee]],Table6[Trainee],Table6[Completion Date],0,0,1)</f>
        <v>0</v>
      </c>
      <c r="F6" s="1" t="s">
        <v>37</v>
      </c>
      <c r="G6" s="5">
        <v>45015</v>
      </c>
      <c r="H6" s="1" t="s">
        <v>55</v>
      </c>
    </row>
    <row r="7" spans="2:8" ht="21" x14ac:dyDescent="0.25">
      <c r="B7" s="1" t="s">
        <v>32</v>
      </c>
      <c r="C7" s="1">
        <f>_xlfn.XLOOKUP(Table5[[#This Row],[Trainee]],Table6[Trainee],Table6[Completion Date],0,0,-1)-_xlfn.XLOOKUP(Table5[[#This Row],[Trainee]],Table6[Trainee],Table6[Completion Date],0,0,1)</f>
        <v>6</v>
      </c>
      <c r="F7" s="1" t="s">
        <v>32</v>
      </c>
      <c r="G7" s="5">
        <v>45019</v>
      </c>
      <c r="H7" s="1" t="s">
        <v>56</v>
      </c>
    </row>
    <row r="8" spans="2:8" ht="21" x14ac:dyDescent="0.25">
      <c r="B8" s="1" t="s">
        <v>37</v>
      </c>
      <c r="C8" s="1">
        <f>_xlfn.XLOOKUP(Table5[[#This Row],[Trainee]],Table6[Trainee],Table6[Completion Date],0,0,-1)-_xlfn.XLOOKUP(Table5[[#This Row],[Trainee]],Table6[Trainee],Table6[Completion Date],0,0,1)</f>
        <v>108</v>
      </c>
      <c r="F8" s="1" t="s">
        <v>34</v>
      </c>
      <c r="G8" s="5">
        <v>45027</v>
      </c>
      <c r="H8" s="1" t="s">
        <v>55</v>
      </c>
    </row>
    <row r="9" spans="2:8" ht="21" x14ac:dyDescent="0.25">
      <c r="B9" s="1" t="s">
        <v>38</v>
      </c>
      <c r="C9" s="1">
        <f>_xlfn.XLOOKUP(Table5[[#This Row],[Trainee]],Table6[Trainee],Table6[Completion Date],0,0,-1)-_xlfn.XLOOKUP(Table5[[#This Row],[Trainee]],Table6[Trainee],Table6[Completion Date],0,0,1)</f>
        <v>146</v>
      </c>
      <c r="F9" s="1" t="s">
        <v>25</v>
      </c>
      <c r="G9" s="5">
        <v>45058</v>
      </c>
      <c r="H9" s="1" t="s">
        <v>55</v>
      </c>
    </row>
    <row r="10" spans="2:8" ht="21" x14ac:dyDescent="0.25">
      <c r="B10" s="1" t="s">
        <v>34</v>
      </c>
      <c r="C10" s="1">
        <f>_xlfn.XLOOKUP(Table5[[#This Row],[Trainee]],Table6[Trainee],Table6[Completion Date],0,0,-1)-_xlfn.XLOOKUP(Table5[[#This Row],[Trainee]],Table6[Trainee],Table6[Completion Date],0,0,1)</f>
        <v>66</v>
      </c>
      <c r="F10" s="1" t="s">
        <v>7</v>
      </c>
      <c r="G10" s="5">
        <v>45065</v>
      </c>
      <c r="H10" s="1" t="s">
        <v>55</v>
      </c>
    </row>
    <row r="11" spans="2:8" x14ac:dyDescent="0.25">
      <c r="F11" s="1" t="s">
        <v>37</v>
      </c>
      <c r="G11" s="5">
        <v>45065</v>
      </c>
      <c r="H11" s="1" t="s">
        <v>56</v>
      </c>
    </row>
    <row r="12" spans="2:8" x14ac:dyDescent="0.25">
      <c r="F12" s="1" t="s">
        <v>25</v>
      </c>
      <c r="G12" s="5">
        <v>45084</v>
      </c>
      <c r="H12" s="1" t="s">
        <v>56</v>
      </c>
    </row>
    <row r="13" spans="2:8" x14ac:dyDescent="0.25">
      <c r="F13" s="1" t="s">
        <v>35</v>
      </c>
      <c r="G13" s="5">
        <v>45087</v>
      </c>
      <c r="H13" s="1" t="s">
        <v>56</v>
      </c>
    </row>
    <row r="14" spans="2:8" x14ac:dyDescent="0.25">
      <c r="F14" s="1" t="s">
        <v>34</v>
      </c>
      <c r="G14" s="5">
        <v>45093</v>
      </c>
      <c r="H14" s="1" t="s">
        <v>56</v>
      </c>
    </row>
    <row r="15" spans="2:8" x14ac:dyDescent="0.25">
      <c r="F15" s="1" t="s">
        <v>38</v>
      </c>
      <c r="G15" s="5">
        <v>45108</v>
      </c>
      <c r="H15" s="1" t="s">
        <v>55</v>
      </c>
    </row>
    <row r="16" spans="2:8" x14ac:dyDescent="0.25">
      <c r="F16" s="1" t="s">
        <v>37</v>
      </c>
      <c r="G16" s="5">
        <v>45123</v>
      </c>
      <c r="H16" s="1" t="s">
        <v>56</v>
      </c>
    </row>
    <row r="17" spans="6:8" x14ac:dyDescent="0.25">
      <c r="F17" s="1" t="s">
        <v>7</v>
      </c>
      <c r="G17" s="5">
        <v>45127</v>
      </c>
      <c r="H17" s="1" t="s">
        <v>56</v>
      </c>
    </row>
    <row r="18" spans="6:8" x14ac:dyDescent="0.25">
      <c r="F18" s="1" t="s">
        <v>38</v>
      </c>
      <c r="G18" s="5">
        <v>45138</v>
      </c>
      <c r="H18" s="1" t="s">
        <v>56</v>
      </c>
    </row>
  </sheetData>
  <pageMargins left="0.7" right="0.7" top="0.75" bottom="0.75" header="0.3" footer="0.3"/>
  <tableParts count="2">
    <tablePart r:id="rId1"/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Reps &amp; Badges</vt:lpstr>
      <vt:lpstr>Bottom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201270516205</cp:lastModifiedBy>
  <dcterms:created xsi:type="dcterms:W3CDTF">2023-01-09T03:00:32Z</dcterms:created>
  <dcterms:modified xsi:type="dcterms:W3CDTF">2023-06-18T14:09:00Z</dcterms:modified>
</cp:coreProperties>
</file>