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20127\Documents\Excel-Advanced-Formulas-and-Functions\Chapter 03\03_07\"/>
    </mc:Choice>
  </mc:AlternateContent>
  <xr:revisionPtr revIDLastSave="0" documentId="13_ncr:1_{2414BD89-A1A4-4D2E-84A8-396972E61439}" xr6:coauthVersionLast="47" xr6:coauthVersionMax="47" xr10:uidLastSave="{00000000-0000-0000-0000-000000000000}"/>
  <bookViews>
    <workbookView xWindow="-120" yWindow="-120" windowWidth="20730" windowHeight="11760" activeTab="2" xr2:uid="{2ECA691F-1DFF-41F8-9E15-A56B68849A83}"/>
  </bookViews>
  <sheets>
    <sheet name="VLOOKUP Videos" sheetId="2" r:id="rId1"/>
    <sheet name="XLOOKUP Videos" sheetId="3" r:id="rId2"/>
    <sheet name="XLOOKUP ID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3"/>
  <c r="D4" i="3"/>
  <c r="D5" i="3"/>
  <c r="D6" i="3"/>
  <c r="D7" i="3"/>
  <c r="D8" i="3"/>
  <c r="D9" i="3"/>
  <c r="D10" i="3"/>
  <c r="D11" i="3"/>
  <c r="D12" i="3"/>
  <c r="D13" i="3"/>
  <c r="D14" i="3"/>
  <c r="D3" i="2"/>
  <c r="D4" i="2"/>
  <c r="D5" i="2"/>
  <c r="D6" i="2"/>
  <c r="D7" i="2"/>
  <c r="D8" i="2"/>
  <c r="D9" i="2"/>
  <c r="D10" i="2"/>
  <c r="D11" i="2"/>
  <c r="D12" i="2"/>
  <c r="D13" i="2"/>
  <c r="D14" i="2"/>
</calcChain>
</file>

<file path=xl/sharedStrings.xml><?xml version="1.0" encoding="utf-8"?>
<sst xmlns="http://schemas.openxmlformats.org/spreadsheetml/2006/main" count="96" uniqueCount="66">
  <si>
    <t>A</t>
  </si>
  <si>
    <t>Lonnie</t>
  </si>
  <si>
    <t>Curt</t>
  </si>
  <si>
    <t>L</t>
  </si>
  <si>
    <t>Rafael</t>
  </si>
  <si>
    <t>Danielle</t>
  </si>
  <si>
    <t>Angela</t>
  </si>
  <si>
    <t>Claude</t>
  </si>
  <si>
    <t>Length</t>
  </si>
  <si>
    <t>Short</t>
  </si>
  <si>
    <t>Medium</t>
  </si>
  <si>
    <t>Long</t>
  </si>
  <si>
    <t>X-Long</t>
  </si>
  <si>
    <t>XX-Long</t>
  </si>
  <si>
    <t>Category</t>
  </si>
  <si>
    <t>ID</t>
  </si>
  <si>
    <t>Name</t>
  </si>
  <si>
    <t>Updates</t>
  </si>
  <si>
    <t>Panel Discussion</t>
  </si>
  <si>
    <t>X-Short</t>
  </si>
  <si>
    <t>Video Type</t>
  </si>
  <si>
    <t>Interview</t>
  </si>
  <si>
    <t>Comedy Skit</t>
  </si>
  <si>
    <t>Travel</t>
  </si>
  <si>
    <t>Product Review</t>
  </si>
  <si>
    <t>G</t>
  </si>
  <si>
    <t>T</t>
  </si>
  <si>
    <t>Cooking</t>
  </si>
  <si>
    <t>Q&amp;A</t>
  </si>
  <si>
    <t>Curator</t>
  </si>
  <si>
    <t>Yolanda</t>
  </si>
  <si>
    <t>AJ</t>
  </si>
  <si>
    <t>Brett</t>
  </si>
  <si>
    <t>Olivia</t>
  </si>
  <si>
    <t>Rob</t>
  </si>
  <si>
    <t>Kate</t>
  </si>
  <si>
    <t>LW37188</t>
  </si>
  <si>
    <t>CC11120</t>
  </si>
  <si>
    <t>QL20381</t>
  </si>
  <si>
    <t>QL10949</t>
  </si>
  <si>
    <t>Monday</t>
  </si>
  <si>
    <t>Wednesday</t>
  </si>
  <si>
    <t>Thursday</t>
  </si>
  <si>
    <t>Training</t>
  </si>
  <si>
    <t>Day</t>
  </si>
  <si>
    <t>Friday</t>
  </si>
  <si>
    <t>LK22054</t>
  </si>
  <si>
    <t>CF19191</t>
  </si>
  <si>
    <t>3R04542</t>
  </si>
  <si>
    <t>Wynter</t>
  </si>
  <si>
    <t>Abigail</t>
  </si>
  <si>
    <t>Elise</t>
  </si>
  <si>
    <t>Stella</t>
  </si>
  <si>
    <t>Todd</t>
  </si>
  <si>
    <t>3R05106</t>
  </si>
  <si>
    <t>VF03277</t>
  </si>
  <si>
    <t>All others: Tuesday</t>
  </si>
  <si>
    <t>QM20151</t>
  </si>
  <si>
    <t>Esperanza</t>
  </si>
  <si>
    <t>Niles</t>
  </si>
  <si>
    <t>3A00600</t>
  </si>
  <si>
    <t>GM52104</t>
  </si>
  <si>
    <t>EM04319</t>
  </si>
  <si>
    <t>Evram</t>
  </si>
  <si>
    <t>Nadia Lynn</t>
  </si>
  <si>
    <t>3L02022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</si>
</sst>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numFmt numFmtId="26" formatCode="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numFmt numFmtId="26" formatCode="h:mm:ss"/>
    </dxf>
    <dxf>
      <numFmt numFmtId="26" formatCode="h:mm:ss"/>
      <alignment horizontal="center" vertical="bottom" textRotation="0" wrapText="0" indent="0" justifyLastLine="0" shrinkToFit="0" readingOrder="0"/>
    </dxf>
    <dxf>
      <numFmt numFmtId="26" formatCode="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numFmt numFmtId="26" formatCode="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111429</xdr:colOff>
      <xdr:row>0</xdr:row>
      <xdr:rowOff>194115</xdr:rowOff>
    </xdr:from>
    <xdr:to>
      <xdr:col>10</xdr:col>
      <xdr:colOff>813361</xdr:colOff>
      <xdr:row>17</xdr:row>
      <xdr:rowOff>206733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B732C2-2483-4499-B5DC-3D35F426B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7539222" y="992458"/>
          <a:ext cx="4307527" cy="27108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345621</xdr:colOff>
      <xdr:row>9</xdr:row>
      <xdr:rowOff>223875</xdr:rowOff>
    </xdr:from>
    <xdr:to>
      <xdr:col>11</xdr:col>
      <xdr:colOff>553438</xdr:colOff>
      <xdr:row>20</xdr:row>
      <xdr:rowOff>159155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1F4FF0-4A4E-0DCB-9279-F43ECC64BA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8065819" y="2495030"/>
          <a:ext cx="4141518" cy="27111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876558</xdr:colOff>
      <xdr:row>8</xdr:row>
      <xdr:rowOff>239486</xdr:rowOff>
    </xdr:from>
    <xdr:to>
      <xdr:col>9</xdr:col>
      <xdr:colOff>473527</xdr:colOff>
      <xdr:row>20</xdr:row>
      <xdr:rowOff>198526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041179-9D51-F7FF-B9F7-C9DE9F426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76815" y="2242457"/>
          <a:ext cx="3733541" cy="29634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2FF79DA-93DC-4445-B490-B48A8318A12A}" name="Table7" displayName="Table7" ref="G2:H8" totalsRowShown="0" headerRowDxfId="8">
  <autoFilter ref="G2:H8" xr:uid="{92FF79DA-93DC-4445-B490-B48A8318A12A}">
    <filterColumn colId="0" hiddenButton="1"/>
    <filterColumn colId="1" hiddenButton="1"/>
  </autoFilter>
  <tableColumns count="2">
    <tableColumn id="1" xr3:uid="{F52EC843-4BD8-4785-BB53-BF624BD363BD}" name="Length" dataDxfId="9"/>
    <tableColumn id="2" xr3:uid="{FB9E1306-8B45-47E5-85A2-2F49463DB5C3}" name="Category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7287A48-7BFA-4ECF-B11E-CF1A617FAEE9}" name="Table8" displayName="Table8" ref="B2:D14" totalsRowShown="0">
  <autoFilter ref="B2:D14" xr:uid="{77287A48-7BFA-4ECF-B11E-CF1A617FAEE9}">
    <filterColumn colId="0" hiddenButton="1"/>
    <filterColumn colId="1" hiddenButton="1"/>
    <filterColumn colId="2" hiddenButton="1"/>
  </autoFilter>
  <tableColumns count="3">
    <tableColumn id="1" xr3:uid="{95F1AA36-76A1-477C-A03B-C71D26DDEE2D}" name="Video Type"/>
    <tableColumn id="2" xr3:uid="{57852D9D-017F-4B0C-9809-2B3F94064FE1}" name="Length" dataDxfId="7"/>
    <tableColumn id="3" xr3:uid="{A95C742C-54D5-4D1F-81D8-1FEC1109972B}" name="Category" dataDxfId="6">
      <calculatedColumnFormula>VLOOKUP(Table8[[#This Row],[Length]],Table7[],2,1)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128CF58-768F-4F49-AF29-19EE09B918F5}" name="Table9" displayName="Table9" ref="B2:D14" totalsRowShown="0" headerRowDxfId="4">
  <autoFilter ref="B2:D14" xr:uid="{C128CF58-768F-4F49-AF29-19EE09B918F5}">
    <filterColumn colId="0" hiddenButton="1"/>
    <filterColumn colId="1" hiddenButton="1"/>
    <filterColumn colId="2" hiddenButton="1"/>
  </autoFilter>
  <tableColumns count="3">
    <tableColumn id="1" xr3:uid="{54AB6F72-26F9-4B12-AB08-2725125632E2}" name="Video Type"/>
    <tableColumn id="2" xr3:uid="{58363392-C603-445E-B524-92BAE29376BB}" name="Length" dataDxfId="5"/>
    <tableColumn id="3" xr3:uid="{9119689A-C81A-42A6-BC55-1E625C6B94E9}" name="Category" dataDxfId="1">
      <calculatedColumnFormula>_xlfn.XLOOKUP(Table9[[#This Row],[Length]],Table10[Length],Table10[Category],,-1)</calculatedColumnFormula>
    </tableColumn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567A1B7-87FB-4B75-A8F7-3E60C5CC8157}" name="Table10" displayName="Table10" ref="G2:I8" totalsRowShown="0" headerRowDxfId="2">
  <autoFilter ref="G2:I8" xr:uid="{6567A1B7-87FB-4B75-A8F7-3E60C5CC8157}">
    <filterColumn colId="0" hiddenButton="1"/>
    <filterColumn colId="1" hiddenButton="1"/>
    <filterColumn colId="2" hiddenButton="1"/>
  </autoFilter>
  <tableColumns count="3">
    <tableColumn id="1" xr3:uid="{B5F5656D-DE15-4B3C-A1E3-5085F71A983F}" name="Curator"/>
    <tableColumn id="2" xr3:uid="{15334465-B862-4A94-8751-48BFF521523C}" name="Category"/>
    <tableColumn id="3" xr3:uid="{F4EB6D46-5097-4307-A7BE-8DC08AEDF0B7}" name="Length" dataDxfId="3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F0F51E-0F19-4317-8332-248DBB3A79A9}" name="Table1" displayName="Table1" ref="F2:G6" totalsRowShown="0">
  <autoFilter ref="F2:G6" xr:uid="{91F0F51E-0F19-4317-8332-248DBB3A79A9}">
    <filterColumn colId="0" hiddenButton="1"/>
    <filterColumn colId="1" hiddenButton="1"/>
  </autoFilter>
  <tableColumns count="2">
    <tableColumn id="1" xr3:uid="{6B6B8682-0918-4E25-AB91-20A271F8B2C7}" name="ID"/>
    <tableColumn id="2" xr3:uid="{E87CF6E6-C690-4CBA-B794-3F281E60500D}" name="Training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951929-4CFC-4FE2-93F9-3B3B1E4464C9}" name="Table2" displayName="Table2" ref="B2:D19" totalsRowShown="0">
  <autoFilter ref="B2:D19" xr:uid="{E2951929-4CFC-4FE2-93F9-3B3B1E4464C9}">
    <filterColumn colId="0" hiddenButton="1"/>
    <filterColumn colId="1" hiddenButton="1"/>
    <filterColumn colId="2" hiddenButton="1"/>
  </autoFilter>
  <sortState xmlns:xlrd2="http://schemas.microsoft.com/office/spreadsheetml/2017/richdata2" ref="B3:D19">
    <sortCondition ref="B10:B19"/>
  </sortState>
  <tableColumns count="3">
    <tableColumn id="1" xr3:uid="{B5C49124-B999-4261-972C-8BEF6F7EDED9}" name="Name"/>
    <tableColumn id="2" xr3:uid="{D54356AF-4012-4E1C-876C-D52E84922409}" name="ID"/>
    <tableColumn id="3" xr3:uid="{E7C4747D-D919-4425-A0B9-CF1C5684CF74}" name="Day" dataDxfId="0">
      <calculatedColumnFormula>_xlfn.XLOOKUP(LEFT(Table2[[#This Row],[ID]],1),Table1[ID],Table1[Training],"Tuesday",-1)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27351-3264-4492-B683-4BE068F3CD0D}">
  <dimension ref="B2:H14"/>
  <sheetViews>
    <sheetView showGridLines="0" zoomScale="110" zoomScaleNormal="110" workbookViewId="0">
      <selection activeCell="C4" sqref="C4"/>
    </sheetView>
  </sheetViews>
  <sheetFormatPr defaultColWidth="8.75" defaultRowHeight="19.5" x14ac:dyDescent="0.25"/>
  <cols>
    <col min="1" max="1" width="5.25" customWidth="1"/>
    <col min="2" max="2" width="14.75" bestFit="1" customWidth="1"/>
    <col min="3" max="3" width="7.33203125" customWidth="1"/>
    <col min="4" max="4" width="10.08203125" style="5" customWidth="1"/>
    <col min="7" max="7" width="7.33203125" customWidth="1"/>
    <col min="8" max="8" width="9.58203125" customWidth="1"/>
  </cols>
  <sheetData>
    <row r="2" spans="2:8" ht="20.25" x14ac:dyDescent="0.3">
      <c r="B2" s="2" t="s">
        <v>20</v>
      </c>
      <c r="C2" s="3" t="s">
        <v>8</v>
      </c>
      <c r="D2" s="3" t="s">
        <v>14</v>
      </c>
      <c r="G2" s="2" t="s">
        <v>8</v>
      </c>
      <c r="H2" s="2" t="s">
        <v>14</v>
      </c>
    </row>
    <row r="3" spans="2:8" x14ac:dyDescent="0.25">
      <c r="B3" t="s">
        <v>22</v>
      </c>
      <c r="C3" s="1">
        <v>2.2800925925925927E-3</v>
      </c>
      <c r="D3" s="4" t="str">
        <f>VLOOKUP(Table8[[#This Row],[Length]],Table7[],2,1)</f>
        <v>X-Short</v>
      </c>
      <c r="G3" s="1">
        <v>0</v>
      </c>
      <c r="H3" t="s">
        <v>19</v>
      </c>
    </row>
    <row r="4" spans="2:8" x14ac:dyDescent="0.25">
      <c r="B4" t="s">
        <v>27</v>
      </c>
      <c r="C4" s="1">
        <v>7.5231481481481477E-3</v>
      </c>
      <c r="D4" s="4" t="str">
        <f>VLOOKUP(Table8[[#This Row],[Length]],Table7[],2,1)</f>
        <v>Short</v>
      </c>
      <c r="G4" s="1">
        <v>3.8194444444444443E-3</v>
      </c>
      <c r="H4" t="s">
        <v>9</v>
      </c>
    </row>
    <row r="5" spans="2:8" x14ac:dyDescent="0.25">
      <c r="B5" t="s">
        <v>23</v>
      </c>
      <c r="C5" s="1">
        <v>9.8263888888888897E-3</v>
      </c>
      <c r="D5" s="4" t="str">
        <f>VLOOKUP(Table8[[#This Row],[Length]],Table7[],2,1)</f>
        <v>Short</v>
      </c>
      <c r="G5" s="1">
        <v>1.0416666666666666E-2</v>
      </c>
      <c r="H5" t="s">
        <v>10</v>
      </c>
    </row>
    <row r="6" spans="2:8" x14ac:dyDescent="0.25">
      <c r="B6" t="s">
        <v>21</v>
      </c>
      <c r="C6" s="1">
        <v>4.4340277777777777E-2</v>
      </c>
      <c r="D6" s="4" t="str">
        <f>VLOOKUP(Table8[[#This Row],[Length]],Table7[],2,1)</f>
        <v>X-Long</v>
      </c>
      <c r="G6" s="1">
        <v>3.125E-2</v>
      </c>
      <c r="H6" t="s">
        <v>11</v>
      </c>
    </row>
    <row r="7" spans="2:8" x14ac:dyDescent="0.25">
      <c r="B7" t="s">
        <v>23</v>
      </c>
      <c r="C7" s="1">
        <v>1.3518518518518518E-2</v>
      </c>
      <c r="D7" s="4" t="str">
        <f>VLOOKUP(Table8[[#This Row],[Length]],Table7[],2,1)</f>
        <v>Medium</v>
      </c>
      <c r="G7" s="1">
        <v>4.1666666666666664E-2</v>
      </c>
      <c r="H7" t="s">
        <v>12</v>
      </c>
    </row>
    <row r="8" spans="2:8" x14ac:dyDescent="0.25">
      <c r="B8" t="s">
        <v>18</v>
      </c>
      <c r="C8" s="1">
        <v>0.12812500000000002</v>
      </c>
      <c r="D8" s="4" t="str">
        <f>VLOOKUP(Table8[[#This Row],[Length]],Table7[],2,1)</f>
        <v>XX-Long</v>
      </c>
      <c r="G8" s="1">
        <v>7.9861111111111105E-2</v>
      </c>
      <c r="H8" t="s">
        <v>13</v>
      </c>
    </row>
    <row r="9" spans="2:8" ht="21" x14ac:dyDescent="0.25">
      <c r="B9" t="s">
        <v>22</v>
      </c>
      <c r="C9" s="1">
        <v>7.291666666666667E-4</v>
      </c>
      <c r="D9" s="4" t="str">
        <f>VLOOKUP(Table8[[#This Row],[Length]],Table7[],2,1)</f>
        <v>X-Short</v>
      </c>
    </row>
    <row r="10" spans="2:8" x14ac:dyDescent="0.25">
      <c r="B10" t="s">
        <v>21</v>
      </c>
      <c r="C10" s="1">
        <v>1.20601851851852E-2</v>
      </c>
      <c r="D10" s="4" t="str">
        <f>VLOOKUP(Table8[[#This Row],[Length]],Table7[],2,1)</f>
        <v>Medium</v>
      </c>
    </row>
    <row r="11" spans="2:8" x14ac:dyDescent="0.25">
      <c r="B11" t="s">
        <v>23</v>
      </c>
      <c r="C11" s="1">
        <v>9.4409999999999997E-3</v>
      </c>
      <c r="D11" s="4" t="str">
        <f>VLOOKUP(Table8[[#This Row],[Length]],Table7[],2,1)</f>
        <v>Short</v>
      </c>
    </row>
    <row r="12" spans="2:8" x14ac:dyDescent="0.25">
      <c r="B12" t="s">
        <v>17</v>
      </c>
      <c r="C12" s="1">
        <v>5.5529400000000001E-4</v>
      </c>
      <c r="D12" s="4" t="str">
        <f>VLOOKUP(Table8[[#This Row],[Length]],Table7[],2,1)</f>
        <v>X-Short</v>
      </c>
    </row>
    <row r="13" spans="2:8" x14ac:dyDescent="0.25">
      <c r="B13" t="s">
        <v>24</v>
      </c>
      <c r="C13" s="1">
        <v>6.6312999999999997E-3</v>
      </c>
      <c r="D13" s="4" t="str">
        <f>VLOOKUP(Table8[[#This Row],[Length]],Table7[],2,1)</f>
        <v>Short</v>
      </c>
    </row>
    <row r="14" spans="2:8" x14ac:dyDescent="0.25">
      <c r="B14" t="s">
        <v>28</v>
      </c>
      <c r="C14" s="1">
        <v>6.0879629629629643E-3</v>
      </c>
      <c r="D14" s="4" t="str">
        <f>VLOOKUP(Table8[[#This Row],[Length]],Table7[],2,1)</f>
        <v>Short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434C-68ED-48ED-8BB8-E207DF91662B}">
  <dimension ref="B2:I14"/>
  <sheetViews>
    <sheetView showGridLines="0" zoomScale="110" zoomScaleNormal="110" workbookViewId="0">
      <selection activeCell="D4" sqref="D4"/>
    </sheetView>
  </sheetViews>
  <sheetFormatPr defaultColWidth="8.75" defaultRowHeight="19.5" x14ac:dyDescent="0.25"/>
  <cols>
    <col min="1" max="1" width="6.4140625" customWidth="1"/>
    <col min="2" max="2" width="16.33203125" customWidth="1"/>
    <col min="3" max="3" width="9" customWidth="1"/>
    <col min="4" max="4" width="9.58203125" customWidth="1"/>
    <col min="8" max="8" width="9.58203125" customWidth="1"/>
    <col min="9" max="9" width="7.33203125" customWidth="1"/>
  </cols>
  <sheetData>
    <row r="2" spans="2:9" ht="20.25" x14ac:dyDescent="0.3">
      <c r="B2" s="2" t="s">
        <v>20</v>
      </c>
      <c r="C2" s="2" t="s">
        <v>8</v>
      </c>
      <c r="D2" s="2" t="s">
        <v>14</v>
      </c>
      <c r="G2" s="2" t="s">
        <v>29</v>
      </c>
      <c r="H2" s="2" t="s">
        <v>14</v>
      </c>
      <c r="I2" s="2" t="s">
        <v>8</v>
      </c>
    </row>
    <row r="3" spans="2:9" ht="21" x14ac:dyDescent="0.25">
      <c r="B3" t="s">
        <v>22</v>
      </c>
      <c r="C3" s="1">
        <v>2.2800925925925927E-3</v>
      </c>
      <c r="D3" t="str">
        <f>_xlfn.XLOOKUP(Table9[[#This Row],[Length]],Table10[Length],Table10[Category],,-1)</f>
        <v>X-Short</v>
      </c>
      <c r="G3" t="s">
        <v>31</v>
      </c>
      <c r="H3" t="s">
        <v>11</v>
      </c>
      <c r="I3" s="1">
        <v>3.125E-2</v>
      </c>
    </row>
    <row r="4" spans="2:9" ht="21" x14ac:dyDescent="0.25">
      <c r="B4" t="s">
        <v>27</v>
      </c>
      <c r="C4" s="1">
        <v>7.5231481481481477E-3</v>
      </c>
      <c r="D4" t="str">
        <f>_xlfn.XLOOKUP(Table9[[#This Row],[Length]],Table10[Length],Table10[Category],,-1)</f>
        <v>Short</v>
      </c>
      <c r="H4" t="s">
        <v>12</v>
      </c>
      <c r="I4" s="1">
        <v>4.1666666666666664E-2</v>
      </c>
    </row>
    <row r="5" spans="2:9" ht="21" x14ac:dyDescent="0.25">
      <c r="B5" t="s">
        <v>23</v>
      </c>
      <c r="C5" s="1">
        <v>9.8263888888888897E-3</v>
      </c>
      <c r="D5" t="str">
        <f>_xlfn.XLOOKUP(Table9[[#This Row],[Length]],Table10[Length],Table10[Category],,-1)</f>
        <v>Short</v>
      </c>
      <c r="G5" t="s">
        <v>32</v>
      </c>
      <c r="H5" t="s">
        <v>9</v>
      </c>
      <c r="I5" s="1">
        <v>3.8194444444444443E-3</v>
      </c>
    </row>
    <row r="6" spans="2:9" ht="21" x14ac:dyDescent="0.25">
      <c r="B6" t="s">
        <v>21</v>
      </c>
      <c r="C6" s="1">
        <v>4.4340277777777777E-2</v>
      </c>
      <c r="D6" t="str">
        <f>_xlfn.XLOOKUP(Table9[[#This Row],[Length]],Table10[Length],Table10[Category],,-1)</f>
        <v>X-Long</v>
      </c>
      <c r="H6" t="s">
        <v>19</v>
      </c>
      <c r="I6" s="1">
        <v>0</v>
      </c>
    </row>
    <row r="7" spans="2:9" ht="21" x14ac:dyDescent="0.25">
      <c r="B7" t="s">
        <v>23</v>
      </c>
      <c r="C7" s="1">
        <v>1.3518518518518518E-2</v>
      </c>
      <c r="D7" t="str">
        <f>_xlfn.XLOOKUP(Table9[[#This Row],[Length]],Table10[Length],Table10[Category],,-1)</f>
        <v>Medium</v>
      </c>
      <c r="G7" t="s">
        <v>35</v>
      </c>
      <c r="H7" t="s">
        <v>13</v>
      </c>
      <c r="I7" s="1">
        <v>7.9861111111111105E-2</v>
      </c>
    </row>
    <row r="8" spans="2:9" ht="21" x14ac:dyDescent="0.25">
      <c r="B8" t="s">
        <v>18</v>
      </c>
      <c r="C8" s="1">
        <v>0.12812500000000002</v>
      </c>
      <c r="D8" t="str">
        <f>_xlfn.XLOOKUP(Table9[[#This Row],[Length]],Table10[Length],Table10[Category],,-1)</f>
        <v>XX-Long</v>
      </c>
      <c r="G8" t="s">
        <v>30</v>
      </c>
      <c r="H8" t="s">
        <v>10</v>
      </c>
      <c r="I8" s="1">
        <v>1.0416666666666666E-2</v>
      </c>
    </row>
    <row r="9" spans="2:9" ht="21" x14ac:dyDescent="0.25">
      <c r="B9" t="s">
        <v>22</v>
      </c>
      <c r="C9" s="1">
        <v>7.291666666666667E-4</v>
      </c>
      <c r="D9" t="str">
        <f>_xlfn.XLOOKUP(Table9[[#This Row],[Length]],Table10[Length],Table10[Category],,-1)</f>
        <v>X-Short</v>
      </c>
    </row>
    <row r="10" spans="2:9" x14ac:dyDescent="0.25">
      <c r="B10" t="s">
        <v>21</v>
      </c>
      <c r="C10" s="1">
        <v>1.20601851851852E-2</v>
      </c>
      <c r="D10" t="str">
        <f>_xlfn.XLOOKUP(Table9[[#This Row],[Length]],Table10[Length],Table10[Category],,-1)</f>
        <v>Medium</v>
      </c>
    </row>
    <row r="11" spans="2:9" x14ac:dyDescent="0.25">
      <c r="B11" t="s">
        <v>23</v>
      </c>
      <c r="C11" s="1">
        <v>9.4409999999999997E-3</v>
      </c>
      <c r="D11" t="str">
        <f>_xlfn.XLOOKUP(Table9[[#This Row],[Length]],Table10[Length],Table10[Category],,-1)</f>
        <v>Short</v>
      </c>
    </row>
    <row r="12" spans="2:9" x14ac:dyDescent="0.25">
      <c r="B12" t="s">
        <v>17</v>
      </c>
      <c r="C12" s="1">
        <v>5.5529400000000001E-4</v>
      </c>
      <c r="D12" t="str">
        <f>_xlfn.XLOOKUP(Table9[[#This Row],[Length]],Table10[Length],Table10[Category],,-1)</f>
        <v>X-Short</v>
      </c>
    </row>
    <row r="13" spans="2:9" x14ac:dyDescent="0.25">
      <c r="B13" t="s">
        <v>24</v>
      </c>
      <c r="C13" s="1">
        <v>6.6312999999999997E-3</v>
      </c>
      <c r="D13" t="str">
        <f>_xlfn.XLOOKUP(Table9[[#This Row],[Length]],Table10[Length],Table10[Category],,-1)</f>
        <v>Short</v>
      </c>
    </row>
    <row r="14" spans="2:9" x14ac:dyDescent="0.25">
      <c r="B14" t="s">
        <v>28</v>
      </c>
      <c r="C14" s="1">
        <v>6.0879629629629643E-3</v>
      </c>
      <c r="D14" t="str">
        <f>_xlfn.XLOOKUP(Table9[[#This Row],[Length]],Table10[Length],Table10[Category],,-1)</f>
        <v>Short</v>
      </c>
    </row>
  </sheetData>
  <sortState xmlns:xlrd2="http://schemas.microsoft.com/office/spreadsheetml/2017/richdata2" ref="G3:I8">
    <sortCondition ref="G3:G8"/>
    <sortCondition ref="I3:I8"/>
  </sortState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41729-8492-4C90-9C0C-4B327CC80835}">
  <dimension ref="B2:G19"/>
  <sheetViews>
    <sheetView showGridLines="0" tabSelected="1" workbookViewId="0">
      <selection activeCell="D4" sqref="D4"/>
    </sheetView>
  </sheetViews>
  <sheetFormatPr defaultColWidth="8.75" defaultRowHeight="19.5" x14ac:dyDescent="0.25"/>
  <cols>
    <col min="1" max="1" width="7.08203125" customWidth="1"/>
    <col min="2" max="2" width="13" customWidth="1"/>
    <col min="3" max="3" width="12.6640625" customWidth="1"/>
    <col min="4" max="4" width="13.6640625" customWidth="1"/>
    <col min="5" max="5" width="10.33203125" customWidth="1"/>
    <col min="7" max="7" width="11.33203125" bestFit="1" customWidth="1"/>
    <col min="8" max="8" width="16.08203125" customWidth="1"/>
  </cols>
  <sheetData>
    <row r="2" spans="2:7" x14ac:dyDescent="0.25">
      <c r="B2" t="s">
        <v>16</v>
      </c>
      <c r="C2" t="s">
        <v>15</v>
      </c>
      <c r="D2" t="s">
        <v>44</v>
      </c>
      <c r="F2" t="s">
        <v>15</v>
      </c>
      <c r="G2" t="s">
        <v>43</v>
      </c>
    </row>
    <row r="3" spans="2:7" x14ac:dyDescent="0.25">
      <c r="B3" t="s">
        <v>50</v>
      </c>
      <c r="C3" t="s">
        <v>55</v>
      </c>
      <c r="D3" t="str">
        <f>_xlfn.XLOOKUP(LEFT(Table2[[#This Row],[ID]],1),Table1[ID],Table1[Training],"Tuesday",-1)</f>
        <v>Friday</v>
      </c>
      <c r="F3" t="s">
        <v>3</v>
      </c>
      <c r="G3" t="s">
        <v>40</v>
      </c>
    </row>
    <row r="4" spans="2:7" x14ac:dyDescent="0.25">
      <c r="B4" t="s">
        <v>6</v>
      </c>
      <c r="C4" t="s">
        <v>48</v>
      </c>
      <c r="D4" t="str">
        <f>_xlfn.XLOOKUP(LEFT(Table2[[#This Row],[ID]],1),Table1[ID],Table1[Training],"Tuesday",-1)</f>
        <v>Tuesday</v>
      </c>
      <c r="F4" t="s">
        <v>0</v>
      </c>
      <c r="G4" t="s">
        <v>41</v>
      </c>
    </row>
    <row r="5" spans="2:7" x14ac:dyDescent="0.25">
      <c r="B5" t="s">
        <v>7</v>
      </c>
      <c r="C5" t="s">
        <v>38</v>
      </c>
      <c r="D5" t="str">
        <f>_xlfn.XLOOKUP(LEFT(Table2[[#This Row],[ID]],1),Table1[ID],Table1[Training],"Tuesday",-1)</f>
        <v>Monday</v>
      </c>
      <c r="F5" t="s">
        <v>25</v>
      </c>
      <c r="G5" t="s">
        <v>42</v>
      </c>
    </row>
    <row r="6" spans="2:7" x14ac:dyDescent="0.25">
      <c r="B6" t="s">
        <v>2</v>
      </c>
      <c r="D6" t="str">
        <f>_xlfn.XLOOKUP(LEFT(Table2[[#This Row],[ID]],1),Table1[ID],Table1[Training],"Tuesday",-1)</f>
        <v>Tuesday</v>
      </c>
      <c r="F6" t="s">
        <v>26</v>
      </c>
      <c r="G6" t="s">
        <v>45</v>
      </c>
    </row>
    <row r="7" spans="2:7" x14ac:dyDescent="0.25">
      <c r="B7" t="s">
        <v>5</v>
      </c>
      <c r="C7" t="s">
        <v>47</v>
      </c>
      <c r="D7" t="str">
        <f>_xlfn.XLOOKUP(LEFT(Table2[[#This Row],[ID]],1),Table1[ID],Table1[Training],"Tuesday",-1)</f>
        <v>Wednesday</v>
      </c>
    </row>
    <row r="8" spans="2:7" x14ac:dyDescent="0.25">
      <c r="B8" t="s">
        <v>51</v>
      </c>
      <c r="C8" t="s">
        <v>46</v>
      </c>
      <c r="D8" t="str">
        <f>_xlfn.XLOOKUP(LEFT(Table2[[#This Row],[ID]],1),Table1[ID],Table1[Training],"Tuesday",-1)</f>
        <v>Monday</v>
      </c>
      <c r="F8" t="s">
        <v>56</v>
      </c>
    </row>
    <row r="9" spans="2:7" x14ac:dyDescent="0.25">
      <c r="B9" t="s">
        <v>58</v>
      </c>
      <c r="D9" t="str">
        <f>_xlfn.XLOOKUP(LEFT(Table2[[#This Row],[ID]],1),Table1[ID],Table1[Training],"Tuesday",-1)</f>
        <v>Tuesday</v>
      </c>
    </row>
    <row r="10" spans="2:7" x14ac:dyDescent="0.25">
      <c r="B10" t="s">
        <v>63</v>
      </c>
      <c r="C10" t="s">
        <v>62</v>
      </c>
      <c r="D10" t="str">
        <f>_xlfn.XLOOKUP(LEFT(Table2[[#This Row],[ID]],1),Table1[ID],Table1[Training],"Tuesday",-1)</f>
        <v>Wednesday</v>
      </c>
    </row>
    <row r="11" spans="2:7" x14ac:dyDescent="0.25">
      <c r="B11" t="s">
        <v>1</v>
      </c>
      <c r="C11" t="s">
        <v>36</v>
      </c>
      <c r="D11" t="str">
        <f>_xlfn.XLOOKUP(LEFT(Table2[[#This Row],[ID]],1),Table1[ID],Table1[Training],"Tuesday",-1)</f>
        <v>Monday</v>
      </c>
    </row>
    <row r="12" spans="2:7" x14ac:dyDescent="0.25">
      <c r="B12" t="s">
        <v>64</v>
      </c>
      <c r="C12" t="s">
        <v>65</v>
      </c>
      <c r="D12" t="str">
        <f>_xlfn.XLOOKUP(LEFT(Table2[[#This Row],[ID]],1),Table1[ID],Table1[Training],"Tuesday",-1)</f>
        <v>Tuesday</v>
      </c>
    </row>
    <row r="13" spans="2:7" x14ac:dyDescent="0.25">
      <c r="B13" t="s">
        <v>59</v>
      </c>
      <c r="C13" t="s">
        <v>60</v>
      </c>
      <c r="D13" t="str">
        <f>_xlfn.XLOOKUP(LEFT(Table2[[#This Row],[ID]],1),Table1[ID],Table1[Training],"Tuesday",-1)</f>
        <v>Tuesday</v>
      </c>
    </row>
    <row r="14" spans="2:7" x14ac:dyDescent="0.25">
      <c r="B14" t="s">
        <v>33</v>
      </c>
      <c r="C14" t="s">
        <v>39</v>
      </c>
      <c r="D14" t="str">
        <f>_xlfn.XLOOKUP(LEFT(Table2[[#This Row],[ID]],1),Table1[ID],Table1[Training],"Tuesday",-1)</f>
        <v>Monday</v>
      </c>
    </row>
    <row r="15" spans="2:7" x14ac:dyDescent="0.25">
      <c r="B15" t="s">
        <v>4</v>
      </c>
      <c r="C15" t="s">
        <v>37</v>
      </c>
      <c r="D15" t="str">
        <f>_xlfn.XLOOKUP(LEFT(Table2[[#This Row],[ID]],1),Table1[ID],Table1[Training],"Tuesday",-1)</f>
        <v>Wednesday</v>
      </c>
    </row>
    <row r="16" spans="2:7" x14ac:dyDescent="0.25">
      <c r="B16" t="s">
        <v>34</v>
      </c>
      <c r="D16" t="str">
        <f>_xlfn.XLOOKUP(LEFT(Table2[[#This Row],[ID]],1),Table1[ID],Table1[Training],"Tuesday",-1)</f>
        <v>Tuesday</v>
      </c>
    </row>
    <row r="17" spans="2:4" x14ac:dyDescent="0.25">
      <c r="B17" t="s">
        <v>52</v>
      </c>
      <c r="C17" t="s">
        <v>61</v>
      </c>
      <c r="D17" t="str">
        <f>_xlfn.XLOOKUP(LEFT(Table2[[#This Row],[ID]],1),Table1[ID],Table1[Training],"Tuesday",-1)</f>
        <v>Thursday</v>
      </c>
    </row>
    <row r="18" spans="2:4" x14ac:dyDescent="0.25">
      <c r="B18" t="s">
        <v>53</v>
      </c>
      <c r="C18" t="s">
        <v>54</v>
      </c>
      <c r="D18" t="str">
        <f>_xlfn.XLOOKUP(LEFT(Table2[[#This Row],[ID]],1),Table1[ID],Table1[Training],"Tuesday",-1)</f>
        <v>Tuesday</v>
      </c>
    </row>
    <row r="19" spans="2:4" x14ac:dyDescent="0.25">
      <c r="B19" t="s">
        <v>49</v>
      </c>
      <c r="C19" t="s">
        <v>57</v>
      </c>
      <c r="D19" t="str">
        <f>_xlfn.XLOOKUP(LEFT(Table2[[#This Row],[ID]],1),Table1[ID],Table1[Training],"Tuesday",-1)</f>
        <v>Monday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VLOOKUP Videos</vt:lpstr>
      <vt:lpstr>XLOOKUP Videos</vt:lpstr>
      <vt:lpstr>XLOOKUP 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 du Soleil</dc:creator>
  <cp:lastModifiedBy>201270516205</cp:lastModifiedBy>
  <dcterms:created xsi:type="dcterms:W3CDTF">2023-01-01T03:32:37Z</dcterms:created>
  <dcterms:modified xsi:type="dcterms:W3CDTF">2023-06-18T17:27:02Z</dcterms:modified>
</cp:coreProperties>
</file>