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ZMXCykc5wvBxm6LGAmK+3qz7aGw=="/>
    </ext>
  </extLst>
</workbook>
</file>

<file path=xl/sharedStrings.xml><?xml version="1.0" encoding="utf-8"?>
<sst xmlns="http://schemas.openxmlformats.org/spreadsheetml/2006/main" count="61" uniqueCount="61">
  <si>
    <t>Lote</t>
  </si>
  <si>
    <t>Datacol</t>
  </si>
  <si>
    <t>diacol</t>
  </si>
  <si>
    <t>mescol</t>
  </si>
  <si>
    <t>anocol</t>
  </si>
  <si>
    <t>Propriedade</t>
  </si>
  <si>
    <t>Municipio</t>
  </si>
  <si>
    <t>UF</t>
  </si>
  <si>
    <t>Raca</t>
  </si>
  <si>
    <t>NomeAnimal</t>
  </si>
  <si>
    <t>tatuagem/brinco</t>
  </si>
  <si>
    <t>animal/ARCO</t>
  </si>
  <si>
    <t>NomedoPai</t>
  </si>
  <si>
    <t>NumeroPai</t>
  </si>
  <si>
    <t>pai</t>
  </si>
  <si>
    <t xml:space="preserve">Nome da Mãe </t>
  </si>
  <si>
    <t>NumeroMae</t>
  </si>
  <si>
    <t>mae</t>
  </si>
  <si>
    <t>Sexo</t>
  </si>
  <si>
    <t>tp</t>
  </si>
  <si>
    <t>Idade</t>
  </si>
  <si>
    <t>DataNasc</t>
  </si>
  <si>
    <t>Dian</t>
  </si>
  <si>
    <t>Mesn</t>
  </si>
  <si>
    <t>Anon</t>
  </si>
  <si>
    <t>Idade DIAS</t>
  </si>
  <si>
    <t>IdadeansCalc</t>
  </si>
  <si>
    <t>FAMACHA</t>
  </si>
  <si>
    <t>ECC</t>
  </si>
  <si>
    <t>RV</t>
  </si>
  <si>
    <t>OPG</t>
  </si>
  <si>
    <t>aol</t>
  </si>
  <si>
    <t>col</t>
  </si>
  <si>
    <t>pol</t>
  </si>
  <si>
    <t>mol</t>
  </si>
  <si>
    <t>egs</t>
  </si>
  <si>
    <t>EGE</t>
  </si>
  <si>
    <t>egbfmm</t>
  </si>
  <si>
    <t>perperna</t>
  </si>
  <si>
    <t>peso</t>
  </si>
  <si>
    <t>ac</t>
  </si>
  <si>
    <t>ag</t>
  </si>
  <si>
    <t>cc</t>
  </si>
  <si>
    <t>ap</t>
  </si>
  <si>
    <t>pc</t>
  </si>
  <si>
    <t>ct</t>
  </si>
  <si>
    <t>cga</t>
  </si>
  <si>
    <t>cperna</t>
  </si>
  <si>
    <t>CESC</t>
  </si>
  <si>
    <t>CASADAS</t>
  </si>
  <si>
    <t>UFPI-CAF</t>
  </si>
  <si>
    <t>Floriano</t>
  </si>
  <si>
    <t>Piauí</t>
  </si>
  <si>
    <t>Santa Inês</t>
  </si>
  <si>
    <t>CAMPINAS 249</t>
  </si>
  <si>
    <t>C066183</t>
  </si>
  <si>
    <t xml:space="preserve">Campinas 31 </t>
  </si>
  <si>
    <t>C044358</t>
  </si>
  <si>
    <t xml:space="preserve">Campinas 72 </t>
  </si>
  <si>
    <t>B041140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</si>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</sst>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2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7" t="s">
        <v>16</v>
      </c>
      <c r="R1" s="9" t="s">
        <v>17</v>
      </c>
      <c r="S1" s="1" t="s">
        <v>18</v>
      </c>
      <c r="T1" s="7" t="s">
        <v>19</v>
      </c>
      <c r="U1" s="5" t="s">
        <v>20</v>
      </c>
      <c r="V1" s="10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1" t="s">
        <v>27</v>
      </c>
      <c r="AC1" s="1" t="s">
        <v>28</v>
      </c>
      <c r="AD1" s="1" t="s">
        <v>29</v>
      </c>
      <c r="AE1" s="11" t="s">
        <v>30</v>
      </c>
      <c r="AF1" s="5" t="s">
        <v>31</v>
      </c>
      <c r="AG1" s="1" t="s">
        <v>32</v>
      </c>
      <c r="AH1" s="1" t="s">
        <v>33</v>
      </c>
      <c r="AI1" s="7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5.75" customHeight="1">
      <c r="A2" s="12" t="s">
        <v>49</v>
      </c>
      <c r="B2" s="10">
        <v>41618.0</v>
      </c>
      <c r="C2" s="5">
        <v>10.0</v>
      </c>
      <c r="D2" s="8">
        <v>12.0</v>
      </c>
      <c r="E2" s="13">
        <v>2013.0</v>
      </c>
      <c r="F2" s="2" t="s">
        <v>50</v>
      </c>
      <c r="G2" s="7" t="s">
        <v>51</v>
      </c>
      <c r="H2" s="7" t="s">
        <v>52</v>
      </c>
      <c r="I2" s="7" t="s">
        <v>53</v>
      </c>
      <c r="J2" s="4" t="s">
        <v>54</v>
      </c>
      <c r="K2" s="4">
        <v>249.0</v>
      </c>
      <c r="L2" s="5" t="s">
        <v>55</v>
      </c>
      <c r="M2" s="6" t="s">
        <v>56</v>
      </c>
      <c r="N2" s="8">
        <v>31.0</v>
      </c>
      <c r="O2" s="8" t="s">
        <v>57</v>
      </c>
      <c r="P2" s="6" t="s">
        <v>58</v>
      </c>
      <c r="Q2" s="8">
        <v>72.0</v>
      </c>
      <c r="R2" s="9" t="s">
        <v>59</v>
      </c>
      <c r="S2" s="7" t="s">
        <v>60</v>
      </c>
      <c r="T2" s="8">
        <v>2.0</v>
      </c>
      <c r="U2" s="13" t="str">
        <f>AU3</f>
        <v/>
      </c>
      <c r="V2" s="10">
        <v>36491.0</v>
      </c>
      <c r="W2" s="8">
        <f>DAY(AR3)</f>
        <v>30</v>
      </c>
      <c r="X2" s="8">
        <f>MONTH(AS3)</f>
        <v>12</v>
      </c>
      <c r="Y2" s="8">
        <f>YEAR(AT3)</f>
        <v>1899</v>
      </c>
      <c r="Z2" s="8">
        <f>AA3-AU3</f>
        <v>0</v>
      </c>
      <c r="AA2" s="13">
        <f>AZ3/365</f>
        <v>0</v>
      </c>
      <c r="AB2" s="5">
        <v>3.0</v>
      </c>
      <c r="AC2" s="13">
        <v>4.0</v>
      </c>
      <c r="AD2" s="5">
        <v>5.0</v>
      </c>
      <c r="AE2" s="5">
        <v>1800.0</v>
      </c>
      <c r="AF2" s="9">
        <v>18.41</v>
      </c>
      <c r="AG2" s="9">
        <v>5.95</v>
      </c>
      <c r="AH2" s="9">
        <v>3.08</v>
      </c>
      <c r="AI2" s="8">
        <v>3.0</v>
      </c>
      <c r="AJ2" s="9">
        <v>1.5</v>
      </c>
      <c r="AK2" s="14"/>
      <c r="AL2" s="13">
        <v>1.35</v>
      </c>
      <c r="AM2" s="5">
        <v>51.0</v>
      </c>
      <c r="AN2" s="5">
        <v>110.0</v>
      </c>
      <c r="AO2" s="5">
        <v>90.0</v>
      </c>
      <c r="AP2" s="5">
        <v>90.0</v>
      </c>
      <c r="AQ2" s="5">
        <v>77.0</v>
      </c>
      <c r="AR2" s="5">
        <v>49.0</v>
      </c>
      <c r="AS2" s="5">
        <v>11.0</v>
      </c>
      <c r="AT2" s="5">
        <v>102.0</v>
      </c>
      <c r="AU2" s="5">
        <v>26.0</v>
      </c>
      <c r="AV2" s="5">
        <v>34.0</v>
      </c>
      <c r="A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