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Rishabh Pugalia\Desktop\Project Big Four\Case Studies\M 08 - What If Analysis using Data Tables\"/>
    </mc:Choice>
  </mc:AlternateContent>
  <bookViews>
    <workbookView xWindow="240" yWindow="45" windowWidth="16605" windowHeight="8190"/>
  </bookViews>
  <sheets>
    <sheet name="Agenda" sheetId="2" r:id="rId1"/>
    <sheet name="01" sheetId="61" r:id="rId2"/>
    <sheet name="Sensitivity Analysis - Sample" sheetId="67" r:id="rId3"/>
    <sheet name="02 PMT() with GoalSeek" sheetId="66" state="hidden" r:id="rId4"/>
    <sheet name="Sheet11" sheetId="1" state="veryHidden" r:id="rId5"/>
  </sheets>
  <externalReferences>
    <externalReference r:id="rId6"/>
  </externalReferences>
  <definedNames>
    <definedName name="circ" localSheetId="2">#REF!</definedName>
    <definedName name="circ">#REF!</definedName>
    <definedName name="list1">'[1]WB 1'!$A$1:$E$1</definedName>
    <definedName name="PL">'Sensitivity Analysis - Sample'!$C$14</definedName>
    <definedName name="revenue">'Sensitivity Analysis - Sample'!$C$8</definedName>
  </definedNames>
  <calcPr calcId="152511"/>
</workbook>
</file>

<file path=xl/calcChain.xml><?xml version="1.0" encoding="utf-8"?>
<calcChain xmlns="http://schemas.openxmlformats.org/spreadsheetml/2006/main">
  <c r="G5" i="66" l="1"/>
  <c r="H5" i="66" s="1"/>
  <c r="I5" i="66" s="1"/>
  <c r="J5" i="66" s="1"/>
  <c r="K5" i="66" s="1"/>
  <c r="L5" i="66" s="1"/>
  <c r="E7" i="66"/>
  <c r="E8" i="66" s="1"/>
  <c r="E9" i="66" s="1"/>
  <c r="E10" i="66" s="1"/>
  <c r="E11" i="66" s="1"/>
  <c r="H9" i="67"/>
  <c r="H10" i="67" s="1"/>
  <c r="H11" i="67" s="1"/>
  <c r="H12" i="67" s="1"/>
  <c r="H13" i="67" s="1"/>
  <c r="H14" i="67" s="1"/>
  <c r="H15" i="67" s="1"/>
  <c r="H16" i="67" s="1"/>
  <c r="H17" i="67" s="1"/>
  <c r="H8" i="67"/>
  <c r="C8" i="67"/>
  <c r="J6" i="67"/>
  <c r="K6" i="67" s="1"/>
  <c r="L6" i="67" s="1"/>
  <c r="M6" i="67" s="1"/>
  <c r="N6" i="67" s="1"/>
  <c r="O6" i="67" s="1"/>
  <c r="C13" i="66"/>
  <c r="C8" i="61"/>
  <c r="C10" i="67" l="1"/>
  <c r="C12" i="67" s="1"/>
  <c r="C14" i="67" s="1"/>
  <c r="C10" i="61"/>
  <c r="C12" i="61" s="1"/>
  <c r="C14" i="61" s="1"/>
  <c r="H6" i="67"/>
</calcChain>
</file>

<file path=xl/sharedStrings.xml><?xml version="1.0" encoding="utf-8"?>
<sst xmlns="http://schemas.openxmlformats.org/spreadsheetml/2006/main" count="53" uniqueCount="43">
  <si>
    <t xml:space="preserve">Intellectual Property of Excel Next ( www.excelnext.in) © Excel Next -CA. Rishabh Pugalia
</t>
  </si>
  <si>
    <t>Advanced Excel</t>
  </si>
  <si>
    <t>DATA TABLES</t>
  </si>
  <si>
    <t>Sample Revenue-Cost Model</t>
  </si>
  <si>
    <t>Price (Rs.)</t>
  </si>
  <si>
    <t>Quantity sold</t>
  </si>
  <si>
    <t>Revenue</t>
  </si>
  <si>
    <t>Variable Cost (Cost of Material, Labor)</t>
  </si>
  <si>
    <t>Fixed Cost (Rent, Salary etc)</t>
  </si>
  <si>
    <t>Total Cost</t>
  </si>
  <si>
    <t>Profit= Revenue less Total Cost</t>
  </si>
  <si>
    <t>Assumption: Variable cost as a % of Revenue</t>
  </si>
  <si>
    <t>1) Impact of "Price" and "Demand" on "Profit"</t>
  </si>
  <si>
    <t>Vertical data  -&gt;  Column Input Cell</t>
  </si>
  <si>
    <t>VC</t>
  </si>
  <si>
    <t>Horizontal data  -&gt;  Row Input Cell</t>
  </si>
  <si>
    <t>HR</t>
  </si>
  <si>
    <t>Quantity Sold (Units)</t>
  </si>
  <si>
    <t>Price (INR)</t>
  </si>
  <si>
    <t xml:space="preserve">Note: </t>
  </si>
  <si>
    <t>Sensitivity analysis of two variables (Price &amp; Qty sold) on Profit</t>
  </si>
  <si>
    <t>Techniques used:</t>
  </si>
  <si>
    <t>Data Table</t>
  </si>
  <si>
    <t>Conditional Formatting</t>
  </si>
  <si>
    <t>Buttons</t>
  </si>
  <si>
    <t>Loan Amt. Rs.</t>
  </si>
  <si>
    <t>Interest % p.a.</t>
  </si>
  <si>
    <t>Duration (Yrs.)</t>
  </si>
  <si>
    <t>Payment (Begn. 1/End 0)</t>
  </si>
  <si>
    <t>EMI (Rs.) - Solution</t>
  </si>
  <si>
    <t>Input Cell &gt;&gt;&gt;</t>
  </si>
  <si>
    <t>What-If Analysis (Goal Seek) using =PMT()</t>
  </si>
  <si>
    <t>for Data Analytics &amp; MIS Reporting</t>
  </si>
  <si>
    <t>PL</t>
  </si>
  <si>
    <t>INDIRECT() + NAMING</t>
  </si>
  <si>
    <t>Data Validation - drop-down list</t>
  </si>
  <si>
    <t>-Data Validation (List)</t>
  </si>
  <si>
    <t>-Form Controls (Scroll)</t>
  </si>
  <si>
    <t>-Conditional Formatting</t>
  </si>
  <si>
    <t>[EMI computation]</t>
  </si>
  <si>
    <t>-INDIRECT() with cell naming</t>
  </si>
  <si>
    <t>What-If Analysis :  Data Tables [Sensitivity Analysis] Pg. 82-87</t>
  </si>
  <si>
    <t>Session Topics: What If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</si>
</sst>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_(* #,##0_);_(* \(#,##0\);_(* &quot;-&quot;??_);_(@_)"/>
    <numFmt numFmtId="171" formatCode="[$INR]\ #,##0.0"/>
    <numFmt numFmtId="172" formatCode="_(* #,##0.0_);_(* \(#,##0.0\);_(* &quot;-&quot;??_);_(@_)"/>
    <numFmt numFmtId="173" formatCode="0.0%"/>
  </numFmts>
  <fonts count="35" x14ac:knownFonts="1">
    <font>
      <sz val="11"/>
      <color theme="1"/>
      <name val="Calibri"/>
      <family val="2"/>
      <scheme val="minor"/>
    </font>
    <font>
      <sz val="10"/>
      <color theme="1"/>
      <name val="Calibri"/>
      <family val="2"/>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11"/>
      <name val="Cambria"/>
      <family val="1"/>
      <scheme val="major"/>
    </font>
    <font>
      <b/>
      <sz val="24"/>
      <color theme="4"/>
      <name val="Cambria"/>
      <family val="1"/>
      <scheme val="major"/>
    </font>
    <font>
      <sz val="9"/>
      <color theme="1" tint="0.34998626667073579"/>
      <name val="Cambria"/>
      <family val="1"/>
      <scheme val="major"/>
    </font>
    <font>
      <b/>
      <sz val="11"/>
      <color theme="1" tint="0.34998626667073579"/>
      <name val="Cambria"/>
      <family val="1"/>
      <scheme val="major"/>
    </font>
    <font>
      <sz val="10"/>
      <name val="Trebuchet MS"/>
      <family val="2"/>
    </font>
    <font>
      <sz val="11"/>
      <name val="Arial"/>
      <family val="2"/>
    </font>
    <font>
      <sz val="11"/>
      <color theme="1"/>
      <name val="Calibri"/>
      <family val="2"/>
      <scheme val="minor"/>
    </font>
    <font>
      <sz val="10"/>
      <color rgb="FF0000FF"/>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FF"/>
      <name val="Calibri"/>
      <family val="2"/>
      <scheme val="minor"/>
    </font>
    <font>
      <b/>
      <sz val="11"/>
      <color rgb="FFC00000"/>
      <name val="Calibri"/>
      <family val="2"/>
      <scheme val="minor"/>
    </font>
    <font>
      <b/>
      <sz val="11"/>
      <name val="Calibri"/>
      <family val="2"/>
      <scheme val="minor"/>
    </font>
    <font>
      <b/>
      <sz val="10"/>
      <color rgb="FF0000FF"/>
      <name val="Calibri"/>
      <family val="2"/>
      <scheme val="minor"/>
    </font>
    <font>
      <sz val="10"/>
      <color rgb="FF006600"/>
      <name val="Calibri"/>
      <family val="2"/>
      <scheme val="minor"/>
    </font>
    <font>
      <b/>
      <sz val="10"/>
      <color rgb="FF006600"/>
      <name val="Calibri"/>
      <family val="2"/>
      <scheme val="minor"/>
    </font>
    <font>
      <u/>
      <sz val="10"/>
      <color indexed="12"/>
      <name val="Arial"/>
      <family val="2"/>
    </font>
    <font>
      <b/>
      <u/>
      <sz val="10"/>
      <color indexed="12"/>
      <name val="Arial"/>
      <family val="2"/>
    </font>
    <font>
      <b/>
      <sz val="11"/>
      <color indexed="56"/>
      <name val="Calibri"/>
      <family val="2"/>
      <scheme val="minor"/>
    </font>
    <font>
      <b/>
      <u val="singleAccounting"/>
      <sz val="11"/>
      <name val="Calibri"/>
      <family val="2"/>
      <scheme val="minor"/>
    </font>
    <font>
      <b/>
      <sz val="11"/>
      <color rgb="FF006600"/>
      <name val="Calibri"/>
      <family val="2"/>
      <scheme val="minor"/>
    </font>
    <font>
      <sz val="11"/>
      <color rgb="FF006600"/>
      <name val="Calibri"/>
      <family val="2"/>
      <scheme val="minor"/>
    </font>
    <font>
      <sz val="11"/>
      <color theme="0"/>
      <name val="Calibri"/>
      <family val="2"/>
      <scheme val="minor"/>
    </font>
    <font>
      <b/>
      <sz val="11"/>
      <color rgb="FF0070C0"/>
      <name val="Calibri"/>
      <family val="2"/>
      <scheme val="minor"/>
    </font>
    <font>
      <sz val="8"/>
      <color theme="1"/>
      <name val="Cambria"/>
      <family val="1"/>
      <scheme val="major"/>
    </font>
  </fonts>
  <fills count="9">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C00000"/>
        <bgColor indexed="64"/>
      </patternFill>
    </fill>
    <fill>
      <patternFill patternType="solid">
        <fgColor indexed="31"/>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1">
    <xf numFmtId="0" fontId="0" fillId="0" borderId="0"/>
    <xf numFmtId="165" fontId="3" fillId="0" borderId="0" applyNumberFormat="0" applyFill="0" applyBorder="0" applyAlignment="0" applyProtection="0"/>
    <xf numFmtId="0" fontId="3" fillId="0" borderId="0" applyNumberFormat="0" applyFill="0" applyBorder="0" applyAlignment="0" applyProtection="0"/>
    <xf numFmtId="43" fontId="4" fillId="0" borderId="0" applyFont="0" applyFill="0" applyBorder="0" applyAlignment="0" applyProtection="0"/>
    <xf numFmtId="15" fontId="5" fillId="0" borderId="0" applyFont="0" applyFill="0" applyBorder="0" applyAlignment="0" applyProtection="0"/>
    <xf numFmtId="165" fontId="6" fillId="0" borderId="0" applyNumberFormat="0" applyFill="0" applyBorder="0" applyAlignment="0">
      <protection hidden="1"/>
    </xf>
    <xf numFmtId="166" fontId="3" fillId="0" borderId="0" applyNumberFormat="0" applyFill="0" applyBorder="0" applyAlignment="0" applyProtection="0"/>
    <xf numFmtId="167" fontId="3" fillId="2" borderId="1" applyNumberFormat="0" applyAlignment="0" applyProtection="0"/>
    <xf numFmtId="165" fontId="7" fillId="0" borderId="0" applyNumberFormat="0" applyFont="0" applyFill="0" applyBorder="0" applyAlignment="0"/>
    <xf numFmtId="167" fontId="4" fillId="0" borderId="0"/>
    <xf numFmtId="0" fontId="4" fillId="0" borderId="0"/>
    <xf numFmtId="168" fontId="4" fillId="0" borderId="0" applyFont="0" applyFill="0" applyBorder="0" applyAlignment="0" applyProtection="0"/>
    <xf numFmtId="9" fontId="4" fillId="0" borderId="0" applyFont="0" applyFill="0" applyBorder="0" applyAlignment="0" applyProtection="0"/>
    <xf numFmtId="169" fontId="4" fillId="0" borderId="0"/>
    <xf numFmtId="165" fontId="4" fillId="0" borderId="1" applyNumberFormat="0" applyFont="0" applyFill="0" applyBorder="0" applyAlignment="0">
      <protection locked="0"/>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71" fontId="3" fillId="2" borderId="1" applyNumberFormat="0" applyAlignment="0" applyProtection="0"/>
    <xf numFmtId="0" fontId="3" fillId="2" borderId="1" applyNumberFormat="0" applyAlignment="0" applyProtection="0"/>
    <xf numFmtId="0" fontId="4" fillId="0" borderId="0"/>
    <xf numFmtId="0" fontId="4" fillId="0" borderId="0"/>
    <xf numFmtId="0" fontId="4" fillId="0" borderId="0"/>
    <xf numFmtId="0" fontId="4" fillId="0" borderId="0"/>
    <xf numFmtId="0" fontId="13"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3" fillId="2" borderId="1" applyNumberFormat="0" applyAlignment="0" applyProtection="0"/>
    <xf numFmtId="43" fontId="1" fillId="0" borderId="0" applyFont="0" applyFill="0" applyBorder="0" applyAlignment="0" applyProtection="0"/>
    <xf numFmtId="43" fontId="14" fillId="0" borderId="0" applyFont="0" applyFill="0" applyBorder="0" applyAlignment="0" applyProtection="0"/>
    <xf numFmtId="0" fontId="14" fillId="0" borderId="0"/>
    <xf numFmtId="43" fontId="15" fillId="0" borderId="0" applyFont="0" applyFill="0" applyBorder="0" applyAlignment="0" applyProtection="0"/>
    <xf numFmtId="0" fontId="26" fillId="0" borderId="0" applyNumberFormat="0" applyFill="0" applyBorder="0" applyAlignment="0" applyProtection="0">
      <alignment vertical="top"/>
      <protection locked="0"/>
    </xf>
    <xf numFmtId="9" fontId="15" fillId="0" borderId="0" applyFont="0" applyFill="0" applyBorder="0" applyAlignment="0" applyProtection="0"/>
  </cellStyleXfs>
  <cellXfs count="71">
    <xf numFmtId="0" fontId="0" fillId="0" borderId="0" xfId="0"/>
    <xf numFmtId="0" fontId="2" fillId="0" borderId="0" xfId="0" applyFont="1"/>
    <xf numFmtId="164" fontId="2" fillId="0" borderId="0" xfId="0" applyNumberFormat="1" applyFont="1"/>
    <xf numFmtId="0" fontId="8" fillId="0" borderId="0" xfId="0" applyFont="1"/>
    <xf numFmtId="0" fontId="8" fillId="0" borderId="2" xfId="0" applyFont="1" applyBorder="1"/>
    <xf numFmtId="0" fontId="9" fillId="3" borderId="2" xfId="0" applyFont="1" applyFill="1" applyBorder="1"/>
    <xf numFmtId="0" fontId="8" fillId="0" borderId="0" xfId="0" applyFont="1" applyAlignment="1">
      <alignment horizontal="center" vertical="center"/>
    </xf>
    <xf numFmtId="0" fontId="8" fillId="0" borderId="0" xfId="0" applyFont="1" applyAlignment="1">
      <alignment vertical="center"/>
    </xf>
    <xf numFmtId="0" fontId="8" fillId="0" borderId="2" xfId="0" applyFont="1" applyBorder="1" applyAlignment="1">
      <alignment vertical="center"/>
    </xf>
    <xf numFmtId="0" fontId="10" fillId="0" borderId="0" xfId="0" applyFont="1" applyAlignment="1">
      <alignment wrapText="1"/>
    </xf>
    <xf numFmtId="0" fontId="11" fillId="0" borderId="0" xfId="0" applyFont="1" applyAlignment="1">
      <alignment wrapText="1"/>
    </xf>
    <xf numFmtId="0" fontId="12" fillId="3" borderId="2" xfId="0" applyFont="1" applyFill="1" applyBorder="1"/>
    <xf numFmtId="0" fontId="17" fillId="7" borderId="0" xfId="0" applyFont="1" applyFill="1"/>
    <xf numFmtId="43" fontId="19" fillId="0" borderId="0" xfId="38" applyFont="1"/>
    <xf numFmtId="0" fontId="19" fillId="0" borderId="0" xfId="29" applyFont="1"/>
    <xf numFmtId="43" fontId="19" fillId="0" borderId="1" xfId="38" applyFont="1" applyBorder="1"/>
    <xf numFmtId="43" fontId="20" fillId="6" borderId="1" xfId="3" applyFont="1" applyFill="1" applyBorder="1"/>
    <xf numFmtId="170" fontId="20" fillId="6" borderId="1" xfId="3" applyNumberFormat="1" applyFont="1" applyFill="1" applyBorder="1"/>
    <xf numFmtId="43" fontId="21" fillId="0" borderId="1" xfId="38" applyFont="1" applyBorder="1"/>
    <xf numFmtId="170" fontId="21" fillId="0" borderId="1" xfId="3" applyNumberFormat="1" applyFont="1" applyBorder="1"/>
    <xf numFmtId="43" fontId="19" fillId="0" borderId="0" xfId="38" applyFont="1" applyBorder="1"/>
    <xf numFmtId="170" fontId="19" fillId="0" borderId="0" xfId="3" applyNumberFormat="1" applyFont="1" applyBorder="1"/>
    <xf numFmtId="0" fontId="0" fillId="0" borderId="0" xfId="0" applyAlignment="1">
      <alignment horizontal="center"/>
    </xf>
    <xf numFmtId="170" fontId="19" fillId="0" borderId="1" xfId="3" applyNumberFormat="1" applyFont="1" applyBorder="1"/>
    <xf numFmtId="170" fontId="21" fillId="0" borderId="1" xfId="10" applyNumberFormat="1" applyFont="1" applyBorder="1"/>
    <xf numFmtId="170" fontId="19" fillId="0" borderId="0" xfId="10" applyNumberFormat="1" applyFont="1" applyBorder="1"/>
    <xf numFmtId="43" fontId="22" fillId="0" borderId="0" xfId="38" applyFont="1" applyBorder="1"/>
    <xf numFmtId="43" fontId="22" fillId="0" borderId="0" xfId="10" applyNumberFormat="1" applyFont="1" applyBorder="1"/>
    <xf numFmtId="0" fontId="19" fillId="0" borderId="0" xfId="29" applyFont="1" applyBorder="1"/>
    <xf numFmtId="172" fontId="20" fillId="6" borderId="1" xfId="38" applyNumberFormat="1" applyFont="1" applyFill="1" applyBorder="1"/>
    <xf numFmtId="0" fontId="17" fillId="0" borderId="0" xfId="0" applyFont="1"/>
    <xf numFmtId="43" fontId="16" fillId="0" borderId="1" xfId="3" applyFont="1" applyBorder="1"/>
    <xf numFmtId="0" fontId="23" fillId="0" borderId="1" xfId="10" applyFont="1" applyBorder="1" applyAlignment="1">
      <alignment horizontal="center"/>
    </xf>
    <xf numFmtId="43" fontId="24" fillId="0" borderId="1" xfId="3" applyFont="1" applyBorder="1"/>
    <xf numFmtId="0" fontId="25" fillId="0" borderId="1" xfId="10" applyFont="1" applyBorder="1" applyAlignment="1">
      <alignment horizontal="center"/>
    </xf>
    <xf numFmtId="0" fontId="27" fillId="0" borderId="0" xfId="39" applyFont="1" applyAlignment="1" applyProtection="1">
      <alignment horizontal="center"/>
    </xf>
    <xf numFmtId="0" fontId="28" fillId="0" borderId="0" xfId="29" applyFont="1" applyFill="1"/>
    <xf numFmtId="43" fontId="28" fillId="0" borderId="0" xfId="38" applyFont="1" applyFill="1"/>
    <xf numFmtId="0" fontId="19" fillId="0" borderId="0" xfId="29" applyFont="1" applyFill="1"/>
    <xf numFmtId="170" fontId="21" fillId="0" borderId="0" xfId="10" applyNumberFormat="1" applyFont="1" applyBorder="1"/>
    <xf numFmtId="170" fontId="19" fillId="0" borderId="0" xfId="18" applyNumberFormat="1" applyFont="1" applyBorder="1"/>
    <xf numFmtId="170" fontId="22" fillId="0" borderId="0" xfId="18" applyNumberFormat="1" applyFont="1" applyBorder="1"/>
    <xf numFmtId="164" fontId="29" fillId="0" borderId="0" xfId="18" applyNumberFormat="1" applyFont="1" applyFill="1" applyBorder="1"/>
    <xf numFmtId="170" fontId="28" fillId="5" borderId="1" xfId="38" applyNumberFormat="1" applyFont="1" applyFill="1" applyBorder="1"/>
    <xf numFmtId="170" fontId="21" fillId="0" borderId="0" xfId="18" applyNumberFormat="1" applyFont="1" applyBorder="1"/>
    <xf numFmtId="172" fontId="28" fillId="5" borderId="1" xfId="38" applyNumberFormat="1" applyFont="1" applyFill="1" applyBorder="1"/>
    <xf numFmtId="170" fontId="19" fillId="0" borderId="1" xfId="18" applyNumberFormat="1" applyFont="1" applyBorder="1"/>
    <xf numFmtId="170" fontId="19" fillId="0" borderId="0" xfId="18" applyNumberFormat="1" applyFont="1"/>
    <xf numFmtId="0" fontId="22" fillId="0" borderId="0" xfId="29" applyFont="1"/>
    <xf numFmtId="0" fontId="21" fillId="0" borderId="0" xfId="29" applyFont="1"/>
    <xf numFmtId="0" fontId="22" fillId="0" borderId="0" xfId="29" applyFont="1" applyAlignment="1">
      <alignment horizontal="center"/>
    </xf>
    <xf numFmtId="0" fontId="30" fillId="0" borderId="0" xfId="29" applyFont="1" applyBorder="1" applyAlignment="1">
      <alignment horizontal="center"/>
    </xf>
    <xf numFmtId="43" fontId="31" fillId="0" borderId="0" xfId="18" applyFont="1" applyBorder="1"/>
    <xf numFmtId="43" fontId="31" fillId="0" borderId="0" xfId="18" quotePrefix="1" applyFont="1" applyBorder="1" applyAlignment="1">
      <alignment horizontal="center"/>
    </xf>
    <xf numFmtId="170" fontId="0" fillId="0" borderId="0" xfId="38" applyNumberFormat="1" applyFont="1"/>
    <xf numFmtId="0" fontId="0" fillId="0" borderId="1" xfId="0" applyBorder="1"/>
    <xf numFmtId="0" fontId="32" fillId="4" borderId="0" xfId="0" applyFont="1" applyFill="1"/>
    <xf numFmtId="170" fontId="20" fillId="6" borderId="1" xfId="38" applyNumberFormat="1" applyFont="1" applyFill="1" applyBorder="1"/>
    <xf numFmtId="0" fontId="33" fillId="0" borderId="1" xfId="0" applyFont="1" applyBorder="1"/>
    <xf numFmtId="170" fontId="33" fillId="0" borderId="1" xfId="38" applyNumberFormat="1" applyFont="1" applyBorder="1"/>
    <xf numFmtId="173" fontId="20" fillId="6" borderId="1" xfId="40" applyNumberFormat="1" applyFont="1" applyFill="1" applyBorder="1"/>
    <xf numFmtId="0" fontId="28" fillId="8" borderId="1" xfId="29" applyFont="1" applyFill="1" applyBorder="1"/>
    <xf numFmtId="170" fontId="0" fillId="0" borderId="1" xfId="38" applyNumberFormat="1" applyFont="1" applyBorder="1"/>
    <xf numFmtId="170" fontId="17" fillId="0" borderId="0" xfId="38" applyNumberFormat="1" applyFont="1"/>
    <xf numFmtId="172" fontId="17" fillId="0" borderId="0" xfId="38" applyNumberFormat="1" applyFont="1"/>
    <xf numFmtId="43" fontId="18" fillId="4" borderId="1" xfId="38" applyFont="1" applyFill="1" applyBorder="1" applyAlignment="1">
      <alignment horizontal="center"/>
    </xf>
    <xf numFmtId="0" fontId="18" fillId="4" borderId="1" xfId="29" applyFont="1" applyFill="1" applyBorder="1" applyAlignment="1">
      <alignment horizontal="center"/>
    </xf>
    <xf numFmtId="170" fontId="18" fillId="4" borderId="1" xfId="10" applyNumberFormat="1" applyFont="1" applyFill="1" applyBorder="1" applyAlignment="1">
      <alignment horizontal="center" vertical="center" textRotation="90"/>
    </xf>
    <xf numFmtId="0" fontId="8" fillId="0" borderId="1" xfId="0" applyFont="1" applyBorder="1" applyAlignment="1">
      <alignment vertical="center"/>
    </xf>
    <xf numFmtId="0" fontId="34" fillId="0" borderId="0" xfId="0" applyFont="1" applyAlignment="1">
      <alignment horizontal="left" vertical="center"/>
    </xf>
    <xf numFmtId="0" fontId="34" fillId="0" borderId="0" xfId="0" quotePrefix="1" applyFont="1" applyAlignment="1">
      <alignment horizontal="left" vertical="center" indent="1"/>
    </xf>
  </cellXfs>
  <cellStyles count="41">
    <cellStyle name="b" xfId="1"/>
    <cellStyle name="Blue" xfId="2"/>
    <cellStyle name="Comma" xfId="38" builtinId="3"/>
    <cellStyle name="Comma 2" xfId="3"/>
    <cellStyle name="Comma 3" xfId="15"/>
    <cellStyle name="Comma 3 2" xfId="16"/>
    <cellStyle name="Comma 4" xfId="17"/>
    <cellStyle name="Comma 4 2" xfId="18"/>
    <cellStyle name="Comma 5" xfId="35"/>
    <cellStyle name="Comma 6" xfId="36"/>
    <cellStyle name="Currency 2" xfId="19"/>
    <cellStyle name="Date" xfId="4"/>
    <cellStyle name="eval" xfId="5"/>
    <cellStyle name="Historical" xfId="6"/>
    <cellStyle name="Hyperlink" xfId="39" builtinId="8"/>
    <cellStyle name="Input 2" xfId="7"/>
    <cellStyle name="Input 3" xfId="20"/>
    <cellStyle name="Input 4" xfId="21"/>
    <cellStyle name="Input 5" xfId="22"/>
    <cellStyle name="Input 5 2" xfId="34"/>
    <cellStyle name="Input 6" xfId="23"/>
    <cellStyle name="Input 7" xfId="24"/>
    <cellStyle name="Input 7 2" xfId="25"/>
    <cellStyle name="Locked" xfId="8"/>
    <cellStyle name="Multiple" xfId="9"/>
    <cellStyle name="Normal" xfId="0" builtinId="0"/>
    <cellStyle name="Normal 2" xfId="10"/>
    <cellStyle name="Normal 3" xfId="26"/>
    <cellStyle name="Normal 3 2" xfId="27"/>
    <cellStyle name="Normal 4" xfId="28"/>
    <cellStyle name="Normal 4 2" xfId="29"/>
    <cellStyle name="Normal 5" xfId="30"/>
    <cellStyle name="Normal 6" xfId="37"/>
    <cellStyle name="p" xfId="11"/>
    <cellStyle name="Percent" xfId="40" builtinId="5"/>
    <cellStyle name="Percent 2" xfId="12"/>
    <cellStyle name="Percent 3" xfId="31"/>
    <cellStyle name="Percent 4" xfId="32"/>
    <cellStyle name="Percent 4 2" xfId="33"/>
    <cellStyle name="times" xfId="13"/>
    <cellStyle name="Unlocked" xfId="14"/>
  </cellStyles>
  <dxfs count="2">
    <dxf>
      <font>
        <b/>
        <i val="0"/>
        <color rgb="FFFF0000"/>
      </font>
    </dxf>
    <dxf>
      <font>
        <b/>
        <i val="0"/>
        <color rgb="FF008000"/>
      </font>
    </dxf>
  </dxfs>
  <tableStyles count="0" defaultTableStyle="TableStyleMedium9"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16" fmlaLink="$H$7" max="50" min="5" page="10" val="10"/>
</file>

<file path=xl/ctrlProps/ctrlProp2.xml><?xml version="1.0" encoding="utf-8"?>
<formControlPr xmlns="http://schemas.microsoft.com/office/spreadsheetml/2009/9/main" objectType="Scroll" dx="16" fmlaLink="$I$6" horiz="1" inc="250" max="5000" min="1500" page="10" val="2750"/>
</file>

<file path=xl/ctrlProps/ctrlProp3.xml><?xml version="1.0" encoding="utf-8"?>
<formControlPr xmlns="http://schemas.microsoft.com/office/spreadsheetml/2009/9/main" objectType="Spin" dx="16" fmlaLink="$C$17" inc="5" max="200" page="10" val="50"/>
</file>

<file path=xl/drawings/drawing1.xml><?xml version="1.0" encoding="utf-8"?>
<xdr:wsDr xmlns:xdr="http://schemas.openxmlformats.org/drawingml/2006/spreadsheetDrawing" xmlns:a="http://schemas.openxmlformats.org/drawingml/2006/main">
  <xdr:twoCellAnchor>
    <xdr:from>
      <xdr:col>0</xdr:col>
      <xdr:colOff>229208</xdr:colOff>
      <xdr:row>12</xdr:row>
      <xdr:rowOff>16081</xdr:rowOff>
    </xdr:from>
    <xdr:to>
      <xdr:col>3</xdr:col>
      <xdr:colOff>714376</xdr:colOff>
      <xdr:row>19</xdr:row>
      <xdr:rowOff>156882</xdr:rowOff>
    </xdr:to>
    <xdr:sp macro="" textlink="">
      <xdr:nvSpPr>
        <xdr:cNvPr id="4" name="Rounded Rectangle 3"/>
        <xdr:cNvSpPr/>
      </xdr:nvSpPr>
      <xdr:spPr>
        <a:xfrm>
          <a:off x="229208" y="4375600"/>
          <a:ext cx="3840899" cy="1423013"/>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47625</xdr:colOff>
          <xdr:row>6</xdr:row>
          <xdr:rowOff>9525</xdr:rowOff>
        </xdr:from>
        <xdr:to>
          <xdr:col>6</xdr:col>
          <xdr:colOff>342900</xdr:colOff>
          <xdr:row>17</xdr:row>
          <xdr:rowOff>9525</xdr:rowOff>
        </xdr:to>
        <xdr:sp macro="" textlink="">
          <xdr:nvSpPr>
            <xdr:cNvPr id="2049" name="Scroll Bar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66675</xdr:rowOff>
        </xdr:from>
        <xdr:to>
          <xdr:col>14</xdr:col>
          <xdr:colOff>952500</xdr:colOff>
          <xdr:row>4</xdr:row>
          <xdr:rowOff>114300</xdr:rowOff>
        </xdr:to>
        <xdr:sp macro="" textlink="">
          <xdr:nvSpPr>
            <xdr:cNvPr id="2050" name="Scroll Bar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19050</xdr:colOff>
          <xdr:row>15</xdr:row>
          <xdr:rowOff>38100</xdr:rowOff>
        </xdr:from>
        <xdr:to>
          <xdr:col>3</xdr:col>
          <xdr:colOff>285750</xdr:colOff>
          <xdr:row>17</xdr:row>
          <xdr:rowOff>133350</xdr:rowOff>
        </xdr:to>
        <xdr:sp macro="" textlink="">
          <xdr:nvSpPr>
            <xdr:cNvPr id="2051" name="Spinner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3"/>
  <sheetViews>
    <sheetView showGridLines="0" tabSelected="1" zoomScale="115" zoomScaleNormal="115" workbookViewId="0">
      <selection activeCell="D4" sqref="D4"/>
    </sheetView>
  </sheetViews>
  <sheetFormatPr defaultColWidth="9.140625" defaultRowHeight="14.25" x14ac:dyDescent="0.2"/>
  <cols>
    <col min="1" max="1" width="3.7109375" style="3" customWidth="1"/>
    <col min="2" max="2" width="35.7109375" style="3" customWidth="1"/>
    <col min="3" max="4" width="10.85546875" style="3" customWidth="1"/>
    <col min="5" max="16384" width="9.140625" style="3"/>
  </cols>
  <sheetData>
    <row r="1" spans="1:4" ht="40.5" customHeight="1" x14ac:dyDescent="0.4">
      <c r="B1" s="9" t="s">
        <v>1</v>
      </c>
    </row>
    <row r="2" spans="1:4" x14ac:dyDescent="0.2">
      <c r="B2" s="10" t="s">
        <v>32</v>
      </c>
    </row>
    <row r="3" spans="1:4" x14ac:dyDescent="0.2">
      <c r="B3" s="4"/>
      <c r="C3" s="4"/>
      <c r="D3" s="4"/>
    </row>
    <row r="4" spans="1:4" x14ac:dyDescent="0.2">
      <c r="B4" s="11" t="s">
        <v>42</v>
      </c>
      <c r="C4" s="5"/>
      <c r="D4" s="5"/>
    </row>
    <row r="6" spans="1:4" s="7" customFormat="1" ht="15.75" customHeight="1" x14ac:dyDescent="0.25">
      <c r="A6" s="6"/>
      <c r="B6" s="69" t="s">
        <v>41</v>
      </c>
      <c r="D6" s="68"/>
    </row>
    <row r="7" spans="1:4" s="7" customFormat="1" ht="15.75" customHeight="1" x14ac:dyDescent="0.25">
      <c r="A7" s="6"/>
      <c r="B7" s="70" t="s">
        <v>40</v>
      </c>
    </row>
    <row r="8" spans="1:4" s="7" customFormat="1" ht="15.75" customHeight="1" x14ac:dyDescent="0.25">
      <c r="A8" s="6"/>
      <c r="B8" s="70" t="s">
        <v>36</v>
      </c>
    </row>
    <row r="9" spans="1:4" s="7" customFormat="1" ht="15.75" customHeight="1" x14ac:dyDescent="0.25">
      <c r="A9" s="6"/>
      <c r="B9" s="70" t="s">
        <v>37</v>
      </c>
    </row>
    <row r="10" spans="1:4" s="7" customFormat="1" ht="15.75" customHeight="1" x14ac:dyDescent="0.25">
      <c r="A10" s="6"/>
      <c r="B10" s="70" t="s">
        <v>38</v>
      </c>
    </row>
    <row r="11" spans="1:4" s="7" customFormat="1" ht="15.75" customHeight="1" x14ac:dyDescent="0.25">
      <c r="B11" s="8"/>
      <c r="C11" s="8"/>
      <c r="D11" s="8"/>
    </row>
    <row r="23" spans="2:4" x14ac:dyDescent="0.2">
      <c r="B23" s="4"/>
      <c r="C23" s="4"/>
      <c r="D23"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9" sqref="B19"/>
    </sheetView>
  </sheetViews>
  <sheetFormatPr defaultRowHeight="15" x14ac:dyDescent="0.25"/>
  <cols>
    <col min="1" max="1" width="5.85546875" customWidth="1"/>
    <col min="2" max="2" width="42.85546875" bestFit="1" customWidth="1"/>
    <col min="3" max="3" width="12.28515625" bestFit="1" customWidth="1"/>
  </cols>
  <sheetData>
    <row r="2" spans="1:7" x14ac:dyDescent="0.25">
      <c r="B2" s="12" t="s">
        <v>2</v>
      </c>
      <c r="C2" s="12"/>
    </row>
    <row r="4" spans="1:7" x14ac:dyDescent="0.25">
      <c r="B4" s="65" t="s">
        <v>3</v>
      </c>
      <c r="C4" s="65"/>
      <c r="G4" s="30">
        <v>1500</v>
      </c>
    </row>
    <row r="5" spans="1:7" x14ac:dyDescent="0.25">
      <c r="B5" s="13"/>
      <c r="C5" s="14"/>
      <c r="F5" s="30">
        <v>10</v>
      </c>
    </row>
    <row r="6" spans="1:7" x14ac:dyDescent="0.25">
      <c r="B6" s="15" t="s">
        <v>4</v>
      </c>
      <c r="C6" s="16">
        <v>15</v>
      </c>
    </row>
    <row r="7" spans="1:7" x14ac:dyDescent="0.25">
      <c r="B7" s="15" t="s">
        <v>5</v>
      </c>
      <c r="C7" s="17">
        <v>2000</v>
      </c>
    </row>
    <row r="8" spans="1:7" x14ac:dyDescent="0.25">
      <c r="B8" s="18" t="s">
        <v>6</v>
      </c>
      <c r="C8" s="19">
        <f>C6*C7</f>
        <v>30000</v>
      </c>
    </row>
    <row r="9" spans="1:7" x14ac:dyDescent="0.25">
      <c r="B9" s="20"/>
      <c r="C9" s="21"/>
    </row>
    <row r="10" spans="1:7" x14ac:dyDescent="0.25">
      <c r="A10" s="22"/>
      <c r="B10" s="15" t="s">
        <v>7</v>
      </c>
      <c r="C10" s="23">
        <f>C8*C17/100</f>
        <v>15000</v>
      </c>
    </row>
    <row r="11" spans="1:7" x14ac:dyDescent="0.25">
      <c r="B11" s="15" t="s">
        <v>8</v>
      </c>
      <c r="C11" s="23">
        <v>20000</v>
      </c>
    </row>
    <row r="12" spans="1:7" x14ac:dyDescent="0.25">
      <c r="B12" s="18" t="s">
        <v>9</v>
      </c>
      <c r="C12" s="24">
        <f>SUM(C10:C11)</f>
        <v>35000</v>
      </c>
    </row>
    <row r="13" spans="1:7" x14ac:dyDescent="0.25">
      <c r="B13" s="20"/>
      <c r="C13" s="25"/>
    </row>
    <row r="14" spans="1:7" x14ac:dyDescent="0.25">
      <c r="B14" s="18" t="s">
        <v>10</v>
      </c>
      <c r="C14" s="24">
        <f>C8-C12</f>
        <v>-5000</v>
      </c>
    </row>
    <row r="15" spans="1:7" x14ac:dyDescent="0.25">
      <c r="B15" s="26"/>
      <c r="C15" s="27"/>
    </row>
    <row r="16" spans="1:7" x14ac:dyDescent="0.25">
      <c r="B16" s="28"/>
      <c r="C16" s="28"/>
    </row>
    <row r="17" spans="2:3" x14ac:dyDescent="0.25">
      <c r="B17" s="15" t="s">
        <v>11</v>
      </c>
      <c r="C17" s="29">
        <v>50</v>
      </c>
    </row>
    <row r="20" spans="2:3" x14ac:dyDescent="0.25">
      <c r="B20" s="30" t="s">
        <v>12</v>
      </c>
    </row>
    <row r="22" spans="2:3" x14ac:dyDescent="0.25">
      <c r="B22" s="31" t="s">
        <v>13</v>
      </c>
      <c r="C22" s="32" t="s">
        <v>14</v>
      </c>
    </row>
    <row r="23" spans="2:3" x14ac:dyDescent="0.25">
      <c r="B23" s="33" t="s">
        <v>15</v>
      </c>
      <c r="C23" s="34" t="s">
        <v>16</v>
      </c>
    </row>
  </sheetData>
  <mergeCells count="1">
    <mergeCell ref="B4:C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Q25"/>
  <sheetViews>
    <sheetView showGridLines="0" zoomScale="85" zoomScaleNormal="85" workbookViewId="0">
      <selection activeCell="B22" sqref="B22"/>
    </sheetView>
  </sheetViews>
  <sheetFormatPr defaultColWidth="9.140625" defaultRowHeight="15" x14ac:dyDescent="0.25"/>
  <cols>
    <col min="1" max="1" width="3.85546875" style="14" customWidth="1"/>
    <col min="2" max="2" width="45" style="14" bestFit="1" customWidth="1"/>
    <col min="3" max="3" width="11.85546875" style="14" bestFit="1" customWidth="1"/>
    <col min="4" max="4" width="11.85546875" style="14" customWidth="1"/>
    <col min="5" max="5" width="5.85546875" style="14" customWidth="1"/>
    <col min="6" max="6" width="4.28515625" style="14" customWidth="1"/>
    <col min="7" max="7" width="6" style="14" customWidth="1"/>
    <col min="8" max="8" width="13.28515625" style="14" customWidth="1"/>
    <col min="9" max="15" width="14.42578125" style="14" customWidth="1"/>
    <col min="16" max="16384" width="9.140625" style="14"/>
  </cols>
  <sheetData>
    <row r="1" spans="1:17" x14ac:dyDescent="0.25">
      <c r="B1" s="35"/>
    </row>
    <row r="2" spans="1:17" x14ac:dyDescent="0.25">
      <c r="A2" s="36"/>
      <c r="B2" s="36"/>
      <c r="C2" s="36"/>
      <c r="D2" s="36"/>
      <c r="E2" s="36"/>
      <c r="F2" s="36"/>
      <c r="G2" s="36"/>
      <c r="H2" s="36"/>
      <c r="I2" s="36"/>
      <c r="J2" s="36"/>
      <c r="K2" s="36"/>
      <c r="L2" s="36"/>
      <c r="M2" s="36"/>
      <c r="N2" s="36"/>
    </row>
    <row r="3" spans="1:17" s="38" customFormat="1" x14ac:dyDescent="0.25">
      <c r="A3" s="37"/>
      <c r="B3" s="36"/>
      <c r="C3" s="36"/>
      <c r="D3" s="36"/>
      <c r="E3" s="36"/>
      <c r="F3" s="36"/>
      <c r="G3" s="36"/>
      <c r="H3" s="61" t="s">
        <v>33</v>
      </c>
      <c r="I3" s="66" t="s">
        <v>17</v>
      </c>
      <c r="J3" s="66"/>
      <c r="K3" s="66"/>
      <c r="L3" s="66"/>
      <c r="M3" s="66"/>
      <c r="N3" s="66"/>
      <c r="O3" s="66"/>
    </row>
    <row r="4" spans="1:17" x14ac:dyDescent="0.25">
      <c r="A4" s="13"/>
      <c r="B4" s="65" t="s">
        <v>3</v>
      </c>
      <c r="C4" s="65"/>
      <c r="D4" s="39"/>
      <c r="E4" s="39"/>
    </row>
    <row r="5" spans="1:17" x14ac:dyDescent="0.25">
      <c r="A5" s="13"/>
      <c r="B5" s="13"/>
      <c r="D5" s="39"/>
      <c r="E5" s="39"/>
    </row>
    <row r="6" spans="1:17" s="28" customFormat="1" ht="17.25" x14ac:dyDescent="0.4">
      <c r="A6" s="40"/>
      <c r="B6" s="15" t="s">
        <v>4</v>
      </c>
      <c r="C6" s="16">
        <v>15</v>
      </c>
      <c r="D6" s="39"/>
      <c r="E6" s="39"/>
      <c r="F6" s="39"/>
      <c r="G6" s="41"/>
      <c r="H6" s="42">
        <f ca="1">INDIRECT(H3)</f>
        <v>-5000</v>
      </c>
      <c r="I6" s="43">
        <v>2750</v>
      </c>
      <c r="J6" s="43">
        <f>I6+250</f>
        <v>3000</v>
      </c>
      <c r="K6" s="43">
        <f t="shared" ref="K6:O6" si="0">J6+250</f>
        <v>3250</v>
      </c>
      <c r="L6" s="43">
        <f t="shared" si="0"/>
        <v>3500</v>
      </c>
      <c r="M6" s="43">
        <f t="shared" si="0"/>
        <v>3750</v>
      </c>
      <c r="N6" s="43">
        <f t="shared" si="0"/>
        <v>4000</v>
      </c>
      <c r="O6" s="43">
        <f t="shared" si="0"/>
        <v>4250</v>
      </c>
      <c r="P6" s="44"/>
      <c r="Q6" s="40"/>
    </row>
    <row r="7" spans="1:17" s="28" customFormat="1" x14ac:dyDescent="0.25">
      <c r="A7" s="40"/>
      <c r="B7" s="15" t="s">
        <v>5</v>
      </c>
      <c r="C7" s="17">
        <v>2000</v>
      </c>
      <c r="D7" s="39"/>
      <c r="E7" s="39"/>
      <c r="F7" s="67" t="s">
        <v>18</v>
      </c>
      <c r="G7" s="41"/>
      <c r="H7" s="45">
        <v>10</v>
      </c>
      <c r="I7" s="46">
        <f t="dataTable" ref="I7:O17" dt2D="1" dtr="1" r1="C6" r2="C7" ca="1"/>
        <v>-6250</v>
      </c>
      <c r="J7" s="46">
        <v>-5000</v>
      </c>
      <c r="K7" s="46">
        <v>-3750</v>
      </c>
      <c r="L7" s="46">
        <v>-2500</v>
      </c>
      <c r="M7" s="46">
        <v>-1250</v>
      </c>
      <c r="N7" s="46">
        <v>0</v>
      </c>
      <c r="O7" s="46">
        <v>1250</v>
      </c>
      <c r="P7" s="40"/>
      <c r="Q7" s="40"/>
    </row>
    <row r="8" spans="1:17" s="28" customFormat="1" x14ac:dyDescent="0.25">
      <c r="A8" s="40"/>
      <c r="B8" s="18" t="s">
        <v>6</v>
      </c>
      <c r="C8" s="19">
        <f>C6*C7</f>
        <v>30000</v>
      </c>
      <c r="D8" s="39"/>
      <c r="E8" s="39"/>
      <c r="F8" s="67"/>
      <c r="G8" s="41"/>
      <c r="H8" s="45">
        <f>H7+0.5</f>
        <v>10.5</v>
      </c>
      <c r="I8" s="46">
        <v>-5562.5</v>
      </c>
      <c r="J8" s="46">
        <v>-4250</v>
      </c>
      <c r="K8" s="46">
        <v>-2937.5</v>
      </c>
      <c r="L8" s="46">
        <v>-1625</v>
      </c>
      <c r="M8" s="46">
        <v>-312.5</v>
      </c>
      <c r="N8" s="46">
        <v>1000</v>
      </c>
      <c r="O8" s="46">
        <v>2312.5</v>
      </c>
      <c r="P8" s="40"/>
      <c r="Q8" s="40"/>
    </row>
    <row r="9" spans="1:17" s="28" customFormat="1" x14ac:dyDescent="0.25">
      <c r="A9" s="40"/>
      <c r="B9" s="20"/>
      <c r="C9" s="21"/>
      <c r="D9" s="39"/>
      <c r="E9" s="39"/>
      <c r="F9" s="67"/>
      <c r="G9" s="41"/>
      <c r="H9" s="45">
        <f t="shared" ref="H9:H17" si="1">H8+0.5</f>
        <v>11</v>
      </c>
      <c r="I9" s="46">
        <v>-4875</v>
      </c>
      <c r="J9" s="46">
        <v>-3500</v>
      </c>
      <c r="K9" s="46">
        <v>-2125</v>
      </c>
      <c r="L9" s="46">
        <v>-750</v>
      </c>
      <c r="M9" s="46">
        <v>625</v>
      </c>
      <c r="N9" s="46">
        <v>2000</v>
      </c>
      <c r="O9" s="46">
        <v>3375</v>
      </c>
      <c r="P9" s="40"/>
      <c r="Q9" s="40"/>
    </row>
    <row r="10" spans="1:17" s="28" customFormat="1" x14ac:dyDescent="0.25">
      <c r="A10" s="40"/>
      <c r="B10" s="15" t="s">
        <v>7</v>
      </c>
      <c r="C10" s="23">
        <f>C8*C17/100</f>
        <v>15000</v>
      </c>
      <c r="D10" s="39"/>
      <c r="E10" s="39"/>
      <c r="F10" s="67"/>
      <c r="G10" s="40"/>
      <c r="H10" s="45">
        <f t="shared" si="1"/>
        <v>11.5</v>
      </c>
      <c r="I10" s="46">
        <v>-4187.5</v>
      </c>
      <c r="J10" s="46">
        <v>-2750</v>
      </c>
      <c r="K10" s="46">
        <v>-1312.5</v>
      </c>
      <c r="L10" s="46">
        <v>125</v>
      </c>
      <c r="M10" s="46">
        <v>1562.5</v>
      </c>
      <c r="N10" s="46">
        <v>3000</v>
      </c>
      <c r="O10" s="46">
        <v>4437.5</v>
      </c>
      <c r="P10" s="40"/>
      <c r="Q10" s="40"/>
    </row>
    <row r="11" spans="1:17" s="28" customFormat="1" x14ac:dyDescent="0.25">
      <c r="A11" s="40"/>
      <c r="B11" s="15" t="s">
        <v>8</v>
      </c>
      <c r="C11" s="23">
        <v>20000</v>
      </c>
      <c r="D11" s="39"/>
      <c r="E11" s="39"/>
      <c r="F11" s="67"/>
      <c r="G11" s="40"/>
      <c r="H11" s="45">
        <f t="shared" si="1"/>
        <v>12</v>
      </c>
      <c r="I11" s="46">
        <v>-3500</v>
      </c>
      <c r="J11" s="46">
        <v>-2000</v>
      </c>
      <c r="K11" s="46">
        <v>-500</v>
      </c>
      <c r="L11" s="46">
        <v>1000</v>
      </c>
      <c r="M11" s="46">
        <v>2500</v>
      </c>
      <c r="N11" s="46">
        <v>4000</v>
      </c>
      <c r="O11" s="46">
        <v>5500</v>
      </c>
      <c r="P11" s="40"/>
      <c r="Q11" s="40"/>
    </row>
    <row r="12" spans="1:17" s="28" customFormat="1" x14ac:dyDescent="0.25">
      <c r="A12" s="40"/>
      <c r="B12" s="18" t="s">
        <v>9</v>
      </c>
      <c r="C12" s="24">
        <f>SUM(C10:C11)</f>
        <v>35000</v>
      </c>
      <c r="D12" s="39"/>
      <c r="E12" s="39"/>
      <c r="F12" s="67"/>
      <c r="G12" s="40"/>
      <c r="H12" s="45">
        <f t="shared" si="1"/>
        <v>12.5</v>
      </c>
      <c r="I12" s="46">
        <v>-2812.5</v>
      </c>
      <c r="J12" s="46">
        <v>-1250</v>
      </c>
      <c r="K12" s="46">
        <v>312.5</v>
      </c>
      <c r="L12" s="46">
        <v>1875</v>
      </c>
      <c r="M12" s="46">
        <v>3437.5</v>
      </c>
      <c r="N12" s="46">
        <v>5000</v>
      </c>
      <c r="O12" s="46">
        <v>6562.5</v>
      </c>
      <c r="P12" s="40"/>
      <c r="Q12" s="40"/>
    </row>
    <row r="13" spans="1:17" s="28" customFormat="1" x14ac:dyDescent="0.25">
      <c r="A13" s="40"/>
      <c r="B13" s="20"/>
      <c r="C13" s="25"/>
      <c r="D13" s="39"/>
      <c r="E13" s="39"/>
      <c r="F13" s="67"/>
      <c r="G13" s="40"/>
      <c r="H13" s="45">
        <f t="shared" si="1"/>
        <v>13</v>
      </c>
      <c r="I13" s="46">
        <v>-2125</v>
      </c>
      <c r="J13" s="46">
        <v>-500</v>
      </c>
      <c r="K13" s="46">
        <v>1125</v>
      </c>
      <c r="L13" s="46">
        <v>2750</v>
      </c>
      <c r="M13" s="46">
        <v>4375</v>
      </c>
      <c r="N13" s="46">
        <v>6000</v>
      </c>
      <c r="O13" s="46">
        <v>7625</v>
      </c>
      <c r="P13" s="40"/>
      <c r="Q13" s="40"/>
    </row>
    <row r="14" spans="1:17" s="28" customFormat="1" x14ac:dyDescent="0.25">
      <c r="A14" s="40"/>
      <c r="B14" s="18" t="s">
        <v>10</v>
      </c>
      <c r="C14" s="24">
        <f>C8-C12</f>
        <v>-5000</v>
      </c>
      <c r="D14" s="39"/>
      <c r="E14" s="39"/>
      <c r="F14" s="67"/>
      <c r="G14" s="40"/>
      <c r="H14" s="45">
        <f t="shared" si="1"/>
        <v>13.5</v>
      </c>
      <c r="I14" s="46">
        <v>-1437.5</v>
      </c>
      <c r="J14" s="46">
        <v>250</v>
      </c>
      <c r="K14" s="46">
        <v>1937.5</v>
      </c>
      <c r="L14" s="46">
        <v>3625</v>
      </c>
      <c r="M14" s="46">
        <v>5312.5</v>
      </c>
      <c r="N14" s="46">
        <v>7000</v>
      </c>
      <c r="O14" s="46">
        <v>8687.5</v>
      </c>
      <c r="P14" s="40"/>
      <c r="Q14" s="40"/>
    </row>
    <row r="15" spans="1:17" x14ac:dyDescent="0.25">
      <c r="A15" s="40"/>
      <c r="B15" s="26"/>
      <c r="C15" s="27"/>
      <c r="D15" s="39"/>
      <c r="E15" s="39"/>
      <c r="F15" s="67"/>
      <c r="G15" s="40"/>
      <c r="H15" s="45">
        <f t="shared" si="1"/>
        <v>14</v>
      </c>
      <c r="I15" s="46">
        <v>-750</v>
      </c>
      <c r="J15" s="46">
        <v>1000</v>
      </c>
      <c r="K15" s="46">
        <v>2750</v>
      </c>
      <c r="L15" s="46">
        <v>4500</v>
      </c>
      <c r="M15" s="46">
        <v>6250</v>
      </c>
      <c r="N15" s="46">
        <v>8000</v>
      </c>
      <c r="O15" s="46">
        <v>9750</v>
      </c>
      <c r="P15" s="47"/>
      <c r="Q15" s="47"/>
    </row>
    <row r="16" spans="1:17" s="28" customFormat="1" x14ac:dyDescent="0.25">
      <c r="A16" s="40"/>
      <c r="D16" s="39"/>
      <c r="E16" s="39"/>
      <c r="F16" s="67"/>
      <c r="G16" s="40"/>
      <c r="H16" s="45">
        <f t="shared" si="1"/>
        <v>14.5</v>
      </c>
      <c r="I16" s="46">
        <v>-62.5</v>
      </c>
      <c r="J16" s="46">
        <v>1750</v>
      </c>
      <c r="K16" s="46">
        <v>3562.5</v>
      </c>
      <c r="L16" s="46">
        <v>5375</v>
      </c>
      <c r="M16" s="46">
        <v>7187.5</v>
      </c>
      <c r="N16" s="46">
        <v>9000</v>
      </c>
      <c r="O16" s="46">
        <v>10812.5</v>
      </c>
      <c r="P16" s="40"/>
      <c r="Q16" s="40"/>
    </row>
    <row r="17" spans="1:17" x14ac:dyDescent="0.25">
      <c r="A17" s="47"/>
      <c r="B17" s="15" t="s">
        <v>11</v>
      </c>
      <c r="C17" s="29">
        <v>50</v>
      </c>
      <c r="D17" s="39"/>
      <c r="E17" s="39"/>
      <c r="F17" s="67"/>
      <c r="G17" s="47"/>
      <c r="H17" s="45">
        <f t="shared" si="1"/>
        <v>15</v>
      </c>
      <c r="I17" s="46">
        <v>625</v>
      </c>
      <c r="J17" s="46">
        <v>2500</v>
      </c>
      <c r="K17" s="46">
        <v>4375</v>
      </c>
      <c r="L17" s="46">
        <v>6250</v>
      </c>
      <c r="M17" s="46">
        <v>8125</v>
      </c>
      <c r="N17" s="46">
        <v>10000</v>
      </c>
      <c r="O17" s="46">
        <v>11875</v>
      </c>
      <c r="P17" s="47"/>
      <c r="Q17" s="47"/>
    </row>
    <row r="18" spans="1:17" x14ac:dyDescent="0.25">
      <c r="A18" s="47"/>
      <c r="B18" s="47"/>
      <c r="C18" s="47"/>
      <c r="D18" s="39"/>
      <c r="E18" s="39"/>
      <c r="F18" s="39"/>
      <c r="G18" s="47"/>
      <c r="H18" s="47"/>
      <c r="I18" s="47"/>
      <c r="J18" s="47"/>
      <c r="K18" s="47"/>
      <c r="L18" s="47"/>
      <c r="M18" s="47"/>
      <c r="N18" s="47"/>
      <c r="O18" s="47"/>
      <c r="P18" s="47"/>
      <c r="Q18" s="47"/>
    </row>
    <row r="19" spans="1:17" x14ac:dyDescent="0.25">
      <c r="F19" s="39"/>
      <c r="I19" s="48" t="s">
        <v>19</v>
      </c>
      <c r="J19" s="14" t="s">
        <v>20</v>
      </c>
    </row>
    <row r="20" spans="1:17" x14ac:dyDescent="0.25">
      <c r="B20" s="49"/>
      <c r="I20" s="48" t="s">
        <v>21</v>
      </c>
    </row>
    <row r="21" spans="1:17" x14ac:dyDescent="0.25">
      <c r="J21" s="50">
        <v>1</v>
      </c>
      <c r="K21" s="14" t="s">
        <v>22</v>
      </c>
    </row>
    <row r="22" spans="1:17" x14ac:dyDescent="0.25">
      <c r="A22" s="51"/>
      <c r="B22" s="52"/>
      <c r="C22" s="53"/>
      <c r="D22" s="53"/>
      <c r="E22" s="53"/>
      <c r="F22" s="53"/>
      <c r="G22" s="52"/>
      <c r="J22" s="50">
        <v>2</v>
      </c>
      <c r="K22" s="14" t="s">
        <v>23</v>
      </c>
    </row>
    <row r="23" spans="1:17" x14ac:dyDescent="0.25">
      <c r="J23" s="50">
        <v>3</v>
      </c>
      <c r="K23" s="14" t="s">
        <v>24</v>
      </c>
    </row>
    <row r="24" spans="1:17" x14ac:dyDescent="0.25">
      <c r="J24" s="50">
        <v>4</v>
      </c>
      <c r="K24" s="14" t="s">
        <v>34</v>
      </c>
    </row>
    <row r="25" spans="1:17" x14ac:dyDescent="0.25">
      <c r="J25" s="50">
        <v>5</v>
      </c>
      <c r="K25" s="14" t="s">
        <v>35</v>
      </c>
    </row>
  </sheetData>
  <mergeCells count="3">
    <mergeCell ref="I3:O3"/>
    <mergeCell ref="B4:C4"/>
    <mergeCell ref="F7:F17"/>
  </mergeCells>
  <conditionalFormatting sqref="I7:O17">
    <cfRule type="cellIs" dxfId="1" priority="1" operator="greaterThanOrEqual">
      <formula>0</formula>
    </cfRule>
    <cfRule type="cellIs" dxfId="0" priority="2" operator="lessThan">
      <formula>0</formula>
    </cfRule>
  </conditionalFormatting>
  <dataValidations count="1">
    <dataValidation type="list" allowBlank="1" showInputMessage="1" showErrorMessage="1" sqref="H3">
      <formula1>"Revenue,PL"</formula1>
    </dataValidation>
  </dataValidations>
  <pageMargins left="0.75" right="0.75" top="1" bottom="1" header="0.5" footer="0.5"/>
  <pageSetup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6</xdr:col>
                    <xdr:colOff>47625</xdr:colOff>
                    <xdr:row>6</xdr:row>
                    <xdr:rowOff>9525</xdr:rowOff>
                  </from>
                  <to>
                    <xdr:col>6</xdr:col>
                    <xdr:colOff>342900</xdr:colOff>
                    <xdr:row>17</xdr:row>
                    <xdr:rowOff>9525</xdr:rowOff>
                  </to>
                </anchor>
              </controlPr>
            </control>
          </mc:Choice>
        </mc:AlternateContent>
        <mc:AlternateContent xmlns:mc="http://schemas.openxmlformats.org/markup-compatibility/2006">
          <mc:Choice Requires="x14">
            <control shapeId="2050" r:id="rId5" name="Scroll Bar 2">
              <controlPr defaultSize="0" autoPict="0">
                <anchor moveWithCells="1">
                  <from>
                    <xdr:col>8</xdr:col>
                    <xdr:colOff>9525</xdr:colOff>
                    <xdr:row>3</xdr:row>
                    <xdr:rowOff>66675</xdr:rowOff>
                  </from>
                  <to>
                    <xdr:col>14</xdr:col>
                    <xdr:colOff>952500</xdr:colOff>
                    <xdr:row>4</xdr:row>
                    <xdr:rowOff>114300</xdr:rowOff>
                  </to>
                </anchor>
              </controlPr>
            </control>
          </mc:Choice>
        </mc:AlternateContent>
        <mc:AlternateContent xmlns:mc="http://schemas.openxmlformats.org/markup-compatibility/2006">
          <mc:Choice Requires="x14">
            <control shapeId="2051" r:id="rId6" name="Spinner 3">
              <controlPr defaultSize="0" autoPict="0">
                <anchor moveWithCells="1" sizeWithCells="1">
                  <from>
                    <xdr:col>3</xdr:col>
                    <xdr:colOff>19050</xdr:colOff>
                    <xdr:row>15</xdr:row>
                    <xdr:rowOff>38100</xdr:rowOff>
                  </from>
                  <to>
                    <xdr:col>3</xdr:col>
                    <xdr:colOff>285750</xdr:colOff>
                    <xdr:row>17</xdr:row>
                    <xdr:rowOff>133350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
  <sheetViews>
    <sheetView showGridLines="0" workbookViewId="0">
      <selection activeCell="D18" sqref="D18"/>
    </sheetView>
  </sheetViews>
  <sheetFormatPr defaultRowHeight="15" x14ac:dyDescent="0.25"/>
  <cols>
    <col min="1" max="1" width="7.28515625" customWidth="1"/>
    <col min="2" max="2" width="22.42578125" customWidth="1"/>
    <col min="3" max="3" width="16.42578125" customWidth="1"/>
    <col min="4" max="4" width="19" customWidth="1"/>
    <col min="5" max="5" width="11.5703125" customWidth="1"/>
  </cols>
  <sheetData>
    <row r="1" spans="2:14" x14ac:dyDescent="0.25">
      <c r="B1" s="56" t="s">
        <v>31</v>
      </c>
      <c r="C1" s="56"/>
      <c r="D1" t="s">
        <v>39</v>
      </c>
    </row>
    <row r="3" spans="2:14" x14ac:dyDescent="0.25">
      <c r="B3" t="s">
        <v>30</v>
      </c>
      <c r="C3" s="29"/>
    </row>
    <row r="5" spans="2:14" x14ac:dyDescent="0.25">
      <c r="E5" s="62"/>
      <c r="F5" s="64">
        <v>2</v>
      </c>
      <c r="G5" s="64">
        <f>F5+0.5</f>
        <v>2.5</v>
      </c>
      <c r="H5" s="64">
        <f t="shared" ref="H5:L5" si="0">G5+0.5</f>
        <v>3</v>
      </c>
      <c r="I5" s="64">
        <f t="shared" si="0"/>
        <v>3.5</v>
      </c>
      <c r="J5" s="64">
        <f t="shared" si="0"/>
        <v>4</v>
      </c>
      <c r="K5" s="64">
        <f t="shared" si="0"/>
        <v>4.5</v>
      </c>
      <c r="L5" s="64">
        <f t="shared" si="0"/>
        <v>5</v>
      </c>
      <c r="M5" s="54"/>
      <c r="N5" s="54"/>
    </row>
    <row r="6" spans="2:14" x14ac:dyDescent="0.25">
      <c r="B6" s="55" t="s">
        <v>25</v>
      </c>
      <c r="C6" s="29">
        <v>500000</v>
      </c>
      <c r="E6" s="63">
        <v>500000</v>
      </c>
      <c r="F6" s="54"/>
      <c r="G6" s="54"/>
      <c r="H6" s="54"/>
      <c r="I6" s="54"/>
      <c r="J6" s="54"/>
      <c r="K6" s="54"/>
      <c r="L6" s="54"/>
      <c r="M6" s="54"/>
      <c r="N6" s="54"/>
    </row>
    <row r="7" spans="2:14" x14ac:dyDescent="0.25">
      <c r="B7" s="55" t="s">
        <v>26</v>
      </c>
      <c r="C7" s="60">
        <v>0.13</v>
      </c>
      <c r="E7" s="63">
        <f>E6+100000</f>
        <v>600000</v>
      </c>
      <c r="F7" s="54"/>
      <c r="G7" s="54"/>
      <c r="H7" s="54"/>
      <c r="I7" s="54"/>
      <c r="J7" s="54"/>
      <c r="K7" s="54"/>
      <c r="L7" s="54"/>
      <c r="M7" s="54"/>
      <c r="N7" s="54"/>
    </row>
    <row r="8" spans="2:14" x14ac:dyDescent="0.25">
      <c r="B8" s="55" t="s">
        <v>27</v>
      </c>
      <c r="C8" s="29">
        <v>2</v>
      </c>
      <c r="E8" s="63">
        <f t="shared" ref="E8:E10" si="1">E7+100000</f>
        <v>700000</v>
      </c>
      <c r="F8" s="54"/>
      <c r="G8" s="54"/>
      <c r="H8" s="54"/>
      <c r="I8" s="54"/>
      <c r="J8" s="54"/>
      <c r="K8" s="54"/>
      <c r="L8" s="54"/>
      <c r="M8" s="54"/>
      <c r="N8" s="54"/>
    </row>
    <row r="9" spans="2:14" x14ac:dyDescent="0.25">
      <c r="B9" s="55" t="s">
        <v>28</v>
      </c>
      <c r="C9" s="57">
        <v>1</v>
      </c>
      <c r="E9" s="63">
        <f t="shared" si="1"/>
        <v>800000</v>
      </c>
      <c r="F9" s="54"/>
      <c r="G9" s="54"/>
      <c r="H9" s="54"/>
      <c r="I9" s="54"/>
      <c r="J9" s="54"/>
      <c r="K9" s="54"/>
      <c r="L9" s="54"/>
      <c r="M9" s="54"/>
      <c r="N9" s="54"/>
    </row>
    <row r="10" spans="2:14" x14ac:dyDescent="0.25">
      <c r="C10" s="54"/>
      <c r="E10" s="63">
        <f t="shared" si="1"/>
        <v>900000</v>
      </c>
      <c r="F10" s="54"/>
      <c r="G10" s="54"/>
      <c r="H10" s="54"/>
      <c r="I10" s="54"/>
      <c r="J10" s="54"/>
      <c r="K10" s="54"/>
      <c r="L10" s="54"/>
      <c r="M10" s="54"/>
      <c r="N10" s="54"/>
    </row>
    <row r="11" spans="2:14" x14ac:dyDescent="0.25">
      <c r="B11" s="58" t="s">
        <v>29</v>
      </c>
      <c r="C11" s="59"/>
      <c r="E11" s="63">
        <f>E10+100000</f>
        <v>1000000</v>
      </c>
      <c r="F11" s="54"/>
      <c r="G11" s="54"/>
      <c r="H11" s="54"/>
      <c r="I11" s="54"/>
      <c r="J11" s="54"/>
      <c r="K11" s="54"/>
      <c r="L11" s="54"/>
      <c r="M11" s="54"/>
      <c r="N11" s="54"/>
    </row>
    <row r="12" spans="2:14" x14ac:dyDescent="0.25">
      <c r="C12" s="54"/>
      <c r="E12" s="54"/>
      <c r="F12" s="54"/>
      <c r="G12" s="54"/>
      <c r="H12" s="54"/>
      <c r="I12" s="54"/>
      <c r="J12" s="54"/>
      <c r="K12" s="54"/>
      <c r="L12" s="54"/>
      <c r="M12" s="54"/>
      <c r="N12" s="54"/>
    </row>
    <row r="13" spans="2:14" x14ac:dyDescent="0.25">
      <c r="B13" s="58" t="s">
        <v>29</v>
      </c>
      <c r="C13" s="59">
        <f>PMT(C7/12,C8*12,C6,C9)</f>
        <v>-23770.948002714758</v>
      </c>
      <c r="E13" s="54"/>
      <c r="F13" s="54"/>
      <c r="G13" s="54"/>
      <c r="H13" s="54"/>
      <c r="I13" s="54"/>
      <c r="J13" s="54"/>
      <c r="K13" s="54"/>
      <c r="L13" s="54"/>
      <c r="M13" s="54"/>
      <c r="N13" s="54"/>
    </row>
    <row r="14" spans="2:14" x14ac:dyDescent="0.25">
      <c r="C14" s="54"/>
    </row>
    <row r="16" spans="2:14" x14ac:dyDescent="0.25">
      <c r="C16" s="54"/>
    </row>
  </sheetData>
  <pageMargins left="0.7" right="0.7" top="0.75" bottom="0.75" header="0.3" footer="0.3"/>
  <pageSetup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Agenda</vt:lpstr>
      <vt:lpstr>01</vt:lpstr>
      <vt:lpstr>Sensitivity Analysis - Sample</vt:lpstr>
      <vt:lpstr>02 PMT() with GoalSeek</vt:lpstr>
      <vt:lpstr>PL</vt:lpstr>
      <vt:lpstr>revenue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2017-10-05T01:30:40Z</dcterms:modified>
</cp:coreProperties>
</file>