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valenko\Desktop\SpreadsheetDisplayWebWeb\App_Data\"/>
    </mc:Choice>
  </mc:AlternateContent>
  <bookViews>
    <workbookView xWindow="480" yWindow="36" windowWidth="22992" windowHeight="15132" activeTab="1"/>
  </bookViews>
  <sheets>
    <sheet name="Employee information" sheetId="1" r:id="rId1"/>
    <sheet name="Payroll calculator" sheetId="2" r:id="rId2"/>
  </sheets>
  <calcPr calcId="152511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C6" i="2"/>
  <c r="H13" i="2" l="1"/>
  <c r="H15" i="2" s="1"/>
  <c r="K12" i="2"/>
  <c r="J12" i="2"/>
  <c r="I12" i="2"/>
  <c r="H12" i="2"/>
  <c r="G12" i="2"/>
  <c r="G13" i="2" s="1"/>
  <c r="G15" i="2" s="1"/>
  <c r="F12" i="2"/>
  <c r="E12" i="2"/>
  <c r="E13" i="2" s="1"/>
  <c r="E15" i="2" s="1"/>
  <c r="D12" i="2"/>
  <c r="C12" i="2"/>
  <c r="K17" i="1"/>
  <c r="J17" i="1"/>
  <c r="I17" i="1"/>
  <c r="H17" i="1"/>
  <c r="G17" i="1"/>
  <c r="F17" i="1"/>
  <c r="E17" i="1"/>
  <c r="D17" i="1"/>
  <c r="C17" i="1"/>
  <c r="K14" i="1"/>
  <c r="J14" i="1"/>
  <c r="I14" i="1"/>
  <c r="H14" i="1"/>
  <c r="G14" i="1"/>
  <c r="F14" i="1"/>
  <c r="E14" i="1"/>
  <c r="D14" i="1"/>
  <c r="C14" i="1"/>
  <c r="I13" i="2" l="1"/>
  <c r="I15" i="2" s="1"/>
  <c r="J13" i="2"/>
  <c r="J15" i="2" s="1"/>
  <c r="F13" i="2"/>
  <c r="F15" i="2" s="1"/>
  <c r="C13" i="2"/>
  <c r="C15" i="2" s="1"/>
  <c r="K13" i="2"/>
  <c r="K15" i="2" s="1"/>
  <c r="D13" i="2"/>
  <c r="D15" i="2" s="1"/>
</calcChain>
</file>

<file path=xl/sharedStrings.xml><?xml version="1.0" encoding="utf-8"?>
<sst xmlns="http://schemas.openxmlformats.org/spreadsheetml/2006/main" count="35" uniqueCount="33">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</sst>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1"/>
      <color theme="1"/>
      <name val="Calibri"/>
    </font>
    <font>
      <sz val="36"/>
      <color theme="1"/>
      <name val="Segoe UI Light"/>
      <family val="2"/>
      <charset val="204"/>
    </font>
    <font>
      <sz val="11"/>
      <color rgb="FFD4E9FB"/>
      <name val="Segoe UI Symbol"/>
      <family val="2"/>
    </font>
    <font>
      <sz val="11"/>
      <color theme="1"/>
      <name val="Segoe UI"/>
      <family val="2"/>
      <charset val="204"/>
    </font>
    <font>
      <b/>
      <sz val="12"/>
      <color theme="0"/>
      <name val="Segoe UI"/>
      <family val="2"/>
      <charset val="204"/>
    </font>
    <font>
      <sz val="14"/>
      <color rgb="FF125C9C"/>
      <name val="Segoe UI"/>
      <family val="2"/>
      <charset val="204"/>
    </font>
    <font>
      <sz val="11"/>
      <color rgb="FFD4E9FB"/>
      <name val="Segoe UI"/>
      <family val="2"/>
      <charset val="204"/>
    </font>
    <font>
      <sz val="11"/>
      <color theme="0"/>
      <name val="Segoe UI"/>
      <family val="2"/>
      <charset val="204"/>
    </font>
    <font>
      <sz val="14"/>
      <color theme="1"/>
      <name val="Segoe UI"/>
      <family val="2"/>
      <charset val="204"/>
    </font>
    <font>
      <b/>
      <sz val="12"/>
      <color rgb="FFD4E9FB"/>
      <name val="Segoe UI"/>
      <family val="2"/>
      <charset val="204"/>
    </font>
    <font>
      <sz val="11"/>
      <color rgb="FFD4E9FB"/>
      <name val="Segoe UI Semibold"/>
      <family val="2"/>
      <charset val="204"/>
    </font>
    <font>
      <sz val="10"/>
      <name val="Segoe UI"/>
      <family val="2"/>
      <charset val="204"/>
    </font>
    <font>
      <sz val="14"/>
      <color rgb="FF1A7FA9"/>
      <name val="Segoe UI"/>
      <family val="2"/>
      <charset val="204"/>
    </font>
    <font>
      <sz val="14"/>
      <color rgb="FF38A9D8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  <border>
      <left/>
      <right/>
      <top style="thin">
        <color rgb="FF549EBD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indent="2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 indent="2"/>
    </xf>
    <xf numFmtId="0" fontId="5" fillId="5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indent="2"/>
    </xf>
    <xf numFmtId="164" fontId="3" fillId="3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 indent="2"/>
    </xf>
    <xf numFmtId="0" fontId="3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 wrapText="1" indent="2"/>
    </xf>
    <xf numFmtId="10" fontId="3" fillId="5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 indent="2"/>
    </xf>
    <xf numFmtId="10" fontId="8" fillId="6" borderId="1" xfId="0" applyNumberFormat="1" applyFont="1" applyFill="1" applyBorder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 indent="2"/>
    </xf>
    <xf numFmtId="164" fontId="8" fillId="6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10" fillId="2" borderId="0" xfId="0" applyFont="1" applyFill="1" applyAlignment="1">
      <alignment horizontal="left" indent="2"/>
    </xf>
    <xf numFmtId="0" fontId="3" fillId="7" borderId="0" xfId="0" applyFont="1" applyFill="1" applyAlignment="1">
      <alignment horizontal="center"/>
    </xf>
    <xf numFmtId="164" fontId="3" fillId="7" borderId="0" xfId="0" applyNumberFormat="1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12" fillId="6" borderId="3" xfId="0" applyNumberFormat="1" applyFont="1" applyFill="1" applyBorder="1" applyAlignment="1">
      <alignment horizontal="center" vertical="center"/>
    </xf>
    <xf numFmtId="164" fontId="12" fillId="9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indent="2"/>
    </xf>
    <xf numFmtId="164" fontId="13" fillId="5" borderId="0" xfId="0" applyNumberFormat="1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164" fontId="12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7"/>
  <sheetViews>
    <sheetView showGridLines="0" workbookViewId="0"/>
  </sheetViews>
  <sheetFormatPr defaultRowHeight="14.4" x14ac:dyDescent="0.3"/>
  <cols>
    <col min="1" max="1" width="4.44140625" customWidth="1"/>
    <col min="2" max="2" width="33.44140625" customWidth="1"/>
    <col min="3" max="3" width="13.109375" customWidth="1"/>
    <col min="4" max="9" width="12.6640625" customWidth="1"/>
    <col min="10" max="10" width="13.6640625" customWidth="1"/>
    <col min="11" max="11" width="12.6640625" customWidth="1"/>
  </cols>
  <sheetData>
    <row r="1" spans="2:11" ht="18.75" customHeight="1" x14ac:dyDescent="0.3"/>
    <row r="2" spans="2:11" ht="21.75" customHeight="1" x14ac:dyDescent="0.3">
      <c r="B2" s="41" t="s">
        <v>0</v>
      </c>
      <c r="C2" s="41"/>
      <c r="D2" s="41"/>
      <c r="E2" s="41"/>
      <c r="F2" s="41"/>
      <c r="G2" s="41"/>
      <c r="H2" s="41"/>
      <c r="I2" s="41"/>
      <c r="J2" s="41"/>
    </row>
    <row r="3" spans="2:11" ht="19.5" customHeight="1" x14ac:dyDescent="0.3">
      <c r="B3" s="41"/>
      <c r="C3" s="41"/>
      <c r="D3" s="41"/>
      <c r="E3" s="41"/>
      <c r="F3" s="41"/>
      <c r="G3" s="41"/>
      <c r="H3" s="41"/>
      <c r="I3" s="41"/>
      <c r="J3" s="41"/>
    </row>
    <row r="4" spans="2:11" ht="19.5" customHeight="1" x14ac:dyDescent="0.3">
      <c r="B4" s="39"/>
    </row>
    <row r="5" spans="2:11" ht="26.25" customHeight="1" x14ac:dyDescent="0.4">
      <c r="B5" s="2" t="s">
        <v>1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6" spans="2:11" ht="38.25" customHeight="1" x14ac:dyDescent="0.3">
      <c r="B6" s="4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</row>
    <row r="7" spans="2:11" ht="29.25" customHeight="1" x14ac:dyDescent="0.3">
      <c r="B7" s="6" t="s">
        <v>12</v>
      </c>
      <c r="C7" s="7">
        <v>10</v>
      </c>
      <c r="D7" s="7">
        <v>11</v>
      </c>
      <c r="E7" s="7">
        <v>15</v>
      </c>
      <c r="F7" s="7">
        <v>10</v>
      </c>
      <c r="G7" s="7">
        <v>20</v>
      </c>
      <c r="H7" s="7">
        <v>32.5</v>
      </c>
      <c r="I7" s="7">
        <v>32</v>
      </c>
      <c r="J7" s="7">
        <v>37.4</v>
      </c>
      <c r="K7" s="7">
        <v>29.4</v>
      </c>
    </row>
    <row r="8" spans="2:11" ht="22.5" customHeight="1" x14ac:dyDescent="0.3">
      <c r="B8" s="8" t="s">
        <v>13</v>
      </c>
      <c r="C8" s="9">
        <v>1</v>
      </c>
      <c r="D8" s="9">
        <v>1</v>
      </c>
      <c r="E8" s="9">
        <v>2</v>
      </c>
      <c r="F8" s="9">
        <v>2</v>
      </c>
      <c r="G8" s="9">
        <v>3</v>
      </c>
      <c r="H8" s="9">
        <v>4</v>
      </c>
      <c r="I8" s="9">
        <v>2</v>
      </c>
      <c r="J8" s="9">
        <v>5</v>
      </c>
      <c r="K8" s="9">
        <v>3</v>
      </c>
    </row>
    <row r="9" spans="2:11" ht="39" customHeight="1" x14ac:dyDescent="0.3">
      <c r="B9" s="10" t="s">
        <v>14</v>
      </c>
      <c r="C9" s="11">
        <v>4</v>
      </c>
      <c r="D9" s="11">
        <v>4</v>
      </c>
      <c r="E9" s="11">
        <v>3</v>
      </c>
      <c r="F9" s="11">
        <v>3</v>
      </c>
      <c r="G9" s="11">
        <v>4</v>
      </c>
      <c r="H9" s="11">
        <v>4</v>
      </c>
      <c r="I9" s="11">
        <v>3</v>
      </c>
      <c r="J9" s="11">
        <v>4</v>
      </c>
      <c r="K9" s="11">
        <v>3</v>
      </c>
    </row>
    <row r="10" spans="2:11" ht="37.5" customHeight="1" x14ac:dyDescent="0.3">
      <c r="B10" s="12" t="s">
        <v>15</v>
      </c>
      <c r="C10" s="13">
        <v>2.3E-2</v>
      </c>
      <c r="D10" s="13">
        <v>2.4500000000000001E-2</v>
      </c>
      <c r="E10" s="13">
        <v>3.0099999999999998E-2</v>
      </c>
      <c r="F10" s="13">
        <v>2.9000000000000001E-2</v>
      </c>
      <c r="G10" s="13">
        <v>4.4999999999999998E-2</v>
      </c>
      <c r="H10" s="13">
        <v>3.1199999999999999E-2</v>
      </c>
      <c r="I10" s="13">
        <v>2.5000000000000001E-2</v>
      </c>
      <c r="J10" s="13">
        <v>3.5999999999999997E-2</v>
      </c>
      <c r="K10" s="13">
        <v>3.5999999999999997E-2</v>
      </c>
    </row>
    <row r="11" spans="2:11" ht="50.25" customHeight="1" x14ac:dyDescent="0.3">
      <c r="B11" s="10" t="s">
        <v>16</v>
      </c>
      <c r="C11" s="14">
        <v>0.28000000000000003</v>
      </c>
      <c r="D11" s="14">
        <v>0.27600000000000002</v>
      </c>
      <c r="E11" s="14">
        <v>0.2702</v>
      </c>
      <c r="F11" s="14">
        <v>0.245</v>
      </c>
      <c r="G11" s="14">
        <v>0.29039999999999999</v>
      </c>
      <c r="H11" s="14">
        <v>0.2903</v>
      </c>
      <c r="I11" s="14">
        <v>0.28000000000000003</v>
      </c>
      <c r="J11" s="14">
        <v>0.254</v>
      </c>
      <c r="K11" s="14">
        <v>0.27400000000000002</v>
      </c>
    </row>
    <row r="12" spans="2:11" ht="38.25" customHeight="1" x14ac:dyDescent="0.3">
      <c r="B12" s="12" t="s">
        <v>17</v>
      </c>
      <c r="C12" s="13">
        <v>6.3E-2</v>
      </c>
      <c r="D12" s="13">
        <v>6.0999999999999999E-2</v>
      </c>
      <c r="E12" s="13">
        <v>6.8000000000000005E-2</v>
      </c>
      <c r="F12" s="13">
        <v>7.9000000000000001E-2</v>
      </c>
      <c r="G12" s="13">
        <v>8.4000000000000005E-2</v>
      </c>
      <c r="H12" s="13">
        <v>3.4000000000000002E-2</v>
      </c>
      <c r="I12" s="13">
        <v>6.3E-2</v>
      </c>
      <c r="J12" s="13">
        <v>7.9000000000000001E-2</v>
      </c>
      <c r="K12" s="13">
        <v>0.06</v>
      </c>
    </row>
    <row r="13" spans="2:11" ht="36" customHeight="1" x14ac:dyDescent="0.3">
      <c r="B13" s="10" t="s">
        <v>18</v>
      </c>
      <c r="C13" s="14">
        <v>1.4500000000000001E-2</v>
      </c>
      <c r="D13" s="14">
        <v>1.4999999999999999E-2</v>
      </c>
      <c r="E13" s="14">
        <v>1.4999999999999999E-2</v>
      </c>
      <c r="F13" s="14">
        <v>1.3299999999999999E-2</v>
      </c>
      <c r="G13" s="14">
        <v>1.43E-2</v>
      </c>
      <c r="H13" s="14">
        <v>0.02</v>
      </c>
      <c r="I13" s="14">
        <v>1.43E-2</v>
      </c>
      <c r="J13" s="14">
        <v>2.5999999999999999E-2</v>
      </c>
      <c r="K13" s="14">
        <v>1.67E-2</v>
      </c>
    </row>
    <row r="14" spans="2:11" ht="38.25" customHeight="1" x14ac:dyDescent="0.3">
      <c r="B14" s="15" t="s">
        <v>19</v>
      </c>
      <c r="C14" s="16">
        <f>SUM(C10:C13)</f>
        <v>0.38050000000000006</v>
      </c>
      <c r="D14" s="16">
        <f t="shared" ref="D14:K14" si="0">SUM(D10:D13)</f>
        <v>0.37650000000000006</v>
      </c>
      <c r="E14" s="16">
        <f t="shared" si="0"/>
        <v>0.38330000000000003</v>
      </c>
      <c r="F14" s="16">
        <f t="shared" si="0"/>
        <v>0.36630000000000001</v>
      </c>
      <c r="G14" s="16">
        <f t="shared" si="0"/>
        <v>0.43369999999999997</v>
      </c>
      <c r="H14" s="16">
        <f t="shared" si="0"/>
        <v>0.37550000000000006</v>
      </c>
      <c r="I14" s="16">
        <f t="shared" si="0"/>
        <v>0.38230000000000003</v>
      </c>
      <c r="J14" s="16">
        <f t="shared" si="0"/>
        <v>0.39500000000000002</v>
      </c>
      <c r="K14" s="16">
        <f t="shared" si="0"/>
        <v>0.38669999999999999</v>
      </c>
    </row>
    <row r="15" spans="2:11" ht="37.5" customHeight="1" x14ac:dyDescent="0.3">
      <c r="B15" s="10" t="s">
        <v>20</v>
      </c>
      <c r="C15" s="7">
        <v>20</v>
      </c>
      <c r="D15" s="7">
        <v>20</v>
      </c>
      <c r="E15" s="7">
        <v>22</v>
      </c>
      <c r="F15" s="7">
        <v>21.6</v>
      </c>
      <c r="G15" s="7">
        <v>41.4</v>
      </c>
      <c r="H15" s="7">
        <v>25</v>
      </c>
      <c r="I15" s="7">
        <v>19.34</v>
      </c>
      <c r="J15" s="7">
        <v>35</v>
      </c>
      <c r="K15" s="7">
        <v>20</v>
      </c>
    </row>
    <row r="16" spans="2:11" ht="36.75" customHeight="1" x14ac:dyDescent="0.3">
      <c r="B16" s="12" t="s">
        <v>21</v>
      </c>
      <c r="C16" s="17">
        <v>40</v>
      </c>
      <c r="D16" s="17">
        <v>42</v>
      </c>
      <c r="E16" s="17">
        <v>39</v>
      </c>
      <c r="F16" s="17">
        <v>40</v>
      </c>
      <c r="G16" s="17">
        <v>24.3</v>
      </c>
      <c r="H16" s="17"/>
      <c r="I16" s="17">
        <v>25</v>
      </c>
      <c r="J16" s="17"/>
      <c r="K16" s="17"/>
    </row>
    <row r="17" spans="2:11" ht="54.75" customHeight="1" x14ac:dyDescent="0.3">
      <c r="B17" s="18" t="s">
        <v>22</v>
      </c>
      <c r="C17" s="19">
        <f>C15+C16</f>
        <v>60</v>
      </c>
      <c r="D17" s="19">
        <f t="shared" ref="D17:K17" si="1">D15+D16</f>
        <v>62</v>
      </c>
      <c r="E17" s="19">
        <f t="shared" si="1"/>
        <v>61</v>
      </c>
      <c r="F17" s="19">
        <f t="shared" si="1"/>
        <v>61.6</v>
      </c>
      <c r="G17" s="19">
        <f t="shared" si="1"/>
        <v>65.7</v>
      </c>
      <c r="H17" s="19">
        <f t="shared" si="1"/>
        <v>25</v>
      </c>
      <c r="I17" s="19">
        <f t="shared" si="1"/>
        <v>44.34</v>
      </c>
      <c r="J17" s="19">
        <f t="shared" si="1"/>
        <v>35</v>
      </c>
      <c r="K17" s="19">
        <f t="shared" si="1"/>
        <v>20</v>
      </c>
    </row>
  </sheetData>
  <mergeCells count="1">
    <mergeCell ref="B2:J3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tabSelected="1" zoomScaleNormal="100" workbookViewId="0">
      <selection activeCell="D19" sqref="D19"/>
    </sheetView>
  </sheetViews>
  <sheetFormatPr defaultRowHeight="14.4" x14ac:dyDescent="0.3"/>
  <cols>
    <col min="1" max="1" width="4.44140625" customWidth="1"/>
    <col min="2" max="2" width="34" customWidth="1"/>
    <col min="3" max="9" width="12.6640625" customWidth="1"/>
    <col min="10" max="10" width="13.6640625" customWidth="1"/>
    <col min="11" max="11" width="12.6640625" customWidth="1"/>
  </cols>
  <sheetData>
    <row r="1" spans="2:11" ht="18.75" customHeight="1" x14ac:dyDescent="0.3"/>
    <row r="2" spans="2:11" ht="16.5" customHeight="1" x14ac:dyDescent="1.1000000000000001">
      <c r="B2" s="41" t="s">
        <v>23</v>
      </c>
      <c r="C2" s="41"/>
      <c r="D2" s="41"/>
      <c r="E2" s="41"/>
      <c r="F2" s="1"/>
      <c r="G2" s="1"/>
      <c r="H2" s="1"/>
      <c r="I2" s="1"/>
    </row>
    <row r="3" spans="2:11" ht="24.75" customHeight="1" x14ac:dyDescent="1.1000000000000001">
      <c r="B3" s="41"/>
      <c r="C3" s="41"/>
      <c r="D3" s="41"/>
      <c r="E3" s="41"/>
      <c r="F3" s="1"/>
      <c r="G3" s="1"/>
      <c r="H3" s="1"/>
      <c r="I3" s="1"/>
    </row>
    <row r="4" spans="2:11" ht="24.75" customHeight="1" x14ac:dyDescent="0.4">
      <c r="B4" s="40"/>
      <c r="C4" s="20"/>
      <c r="D4" s="20"/>
      <c r="E4" s="20"/>
      <c r="F4" s="20"/>
      <c r="G4" s="20"/>
      <c r="H4" s="20"/>
      <c r="I4" s="20"/>
      <c r="J4" s="20"/>
      <c r="K4" s="20"/>
    </row>
    <row r="5" spans="2:11" ht="27" customHeight="1" x14ac:dyDescent="0.4">
      <c r="B5" s="21" t="s">
        <v>1</v>
      </c>
      <c r="C5" s="3">
        <v>1</v>
      </c>
      <c r="D5" s="22">
        <v>2</v>
      </c>
      <c r="E5" s="3">
        <v>3</v>
      </c>
      <c r="F5" s="22">
        <v>4</v>
      </c>
      <c r="G5" s="3">
        <v>5</v>
      </c>
      <c r="H5" s="22">
        <v>6</v>
      </c>
      <c r="I5" s="3">
        <v>7</v>
      </c>
      <c r="J5" s="22">
        <v>8</v>
      </c>
      <c r="K5" s="3">
        <v>9</v>
      </c>
    </row>
    <row r="6" spans="2:11" ht="39" customHeight="1" x14ac:dyDescent="0.3">
      <c r="B6" s="4" t="s">
        <v>2</v>
      </c>
      <c r="C6" s="5" t="str">
        <f>HLOOKUP(C5,'Employee information'!$C$5:$K$17,2,FALSE)</f>
        <v>Linda Braun</v>
      </c>
      <c r="D6" s="5" t="str">
        <f>HLOOKUP(D5,'Employee information'!$C$5:$K$17,2,FALSE)</f>
        <v>Kate Smith</v>
      </c>
      <c r="E6" s="5" t="str">
        <f>HLOOKUP(E5,'Employee information'!$C$5:$K$17,2,FALSE)</f>
        <v>Nick Taylor</v>
      </c>
      <c r="F6" s="5" t="str">
        <f>HLOOKUP(F5,'Employee information'!$C$5:$K$17,2,FALSE)</f>
        <v>Oliver Hilfiger</v>
      </c>
      <c r="G6" s="5" t="str">
        <f>HLOOKUP(G5,'Employee information'!$C$5:$K$17,2,FALSE)</f>
        <v>Tommy Dickson</v>
      </c>
      <c r="H6" s="5" t="str">
        <f>HLOOKUP(H5,'Employee information'!$C$5:$K$17,2,FALSE)</f>
        <v>Andru Morris</v>
      </c>
      <c r="I6" s="5" t="str">
        <f>HLOOKUP(I5,'Employee information'!$C$5:$K$17,2,FALSE)</f>
        <v>Emmy Milton</v>
      </c>
      <c r="J6" s="5" t="str">
        <f>HLOOKUP(J5,'Employee information'!$C$5:$K$17,2,FALSE)</f>
        <v>Vanessa Mikki</v>
      </c>
      <c r="K6" s="5" t="str">
        <f>HLOOKUP(K5,'Employee information'!$C$5:$K$17,2,FALSE)</f>
        <v>Tim Bocelli</v>
      </c>
    </row>
    <row r="7" spans="2:11" ht="27.75" customHeight="1" x14ac:dyDescent="0.3">
      <c r="B7" s="6" t="s">
        <v>24</v>
      </c>
      <c r="C7" s="7">
        <v>40</v>
      </c>
      <c r="D7" s="23">
        <v>45</v>
      </c>
      <c r="E7" s="24">
        <v>40</v>
      </c>
      <c r="F7" s="25">
        <v>40</v>
      </c>
      <c r="G7" s="24">
        <v>40</v>
      </c>
      <c r="H7" s="25">
        <v>45</v>
      </c>
      <c r="I7" s="24">
        <v>45</v>
      </c>
      <c r="J7" s="25">
        <v>40</v>
      </c>
      <c r="K7" s="24">
        <v>40</v>
      </c>
    </row>
    <row r="8" spans="2:11" ht="24" customHeight="1" x14ac:dyDescent="0.3">
      <c r="B8" s="8" t="s">
        <v>25</v>
      </c>
      <c r="C8" s="9">
        <v>5</v>
      </c>
      <c r="D8" s="26">
        <v>5</v>
      </c>
      <c r="E8" s="27">
        <v>6</v>
      </c>
      <c r="F8" s="26">
        <v>2</v>
      </c>
      <c r="G8" s="27"/>
      <c r="H8" s="26">
        <v>20</v>
      </c>
      <c r="I8" s="27"/>
      <c r="J8" s="26"/>
      <c r="K8" s="27">
        <v>3</v>
      </c>
    </row>
    <row r="9" spans="2:11" ht="27" customHeight="1" x14ac:dyDescent="0.3">
      <c r="B9" s="6" t="s">
        <v>26</v>
      </c>
      <c r="C9" s="11">
        <v>1</v>
      </c>
      <c r="D9" s="28"/>
      <c r="E9" s="11">
        <v>2</v>
      </c>
      <c r="F9" s="28">
        <v>15</v>
      </c>
      <c r="G9" s="11"/>
      <c r="H9" s="28">
        <v>8</v>
      </c>
      <c r="I9" s="11"/>
      <c r="J9" s="28">
        <v>8</v>
      </c>
      <c r="K9" s="11">
        <v>2</v>
      </c>
    </row>
    <row r="10" spans="2:11" ht="23.25" customHeight="1" x14ac:dyDescent="0.3">
      <c r="B10" s="8" t="s">
        <v>27</v>
      </c>
      <c r="C10" s="9"/>
      <c r="D10" s="26">
        <v>3</v>
      </c>
      <c r="E10" s="27">
        <v>6</v>
      </c>
      <c r="F10" s="26">
        <v>4</v>
      </c>
      <c r="G10" s="27">
        <v>3</v>
      </c>
      <c r="H10" s="26"/>
      <c r="I10" s="27">
        <v>5</v>
      </c>
      <c r="J10" s="26">
        <v>3</v>
      </c>
      <c r="K10" s="27">
        <v>5</v>
      </c>
    </row>
    <row r="11" spans="2:11" ht="24.75" customHeight="1" x14ac:dyDescent="0.3">
      <c r="B11" s="6" t="s">
        <v>28</v>
      </c>
      <c r="C11" s="11"/>
      <c r="D11" s="28">
        <v>20</v>
      </c>
      <c r="E11" s="11">
        <v>40</v>
      </c>
      <c r="F11" s="28">
        <v>28</v>
      </c>
      <c r="G11" s="11">
        <v>45</v>
      </c>
      <c r="H11" s="28"/>
      <c r="I11" s="11">
        <v>23</v>
      </c>
      <c r="J11" s="28">
        <v>25</v>
      </c>
      <c r="K11" s="11">
        <v>40</v>
      </c>
    </row>
    <row r="12" spans="2:11" ht="27" customHeight="1" x14ac:dyDescent="0.3">
      <c r="B12" s="4" t="s">
        <v>29</v>
      </c>
      <c r="C12" s="29">
        <f>(HLOOKUP(C5,'Employee information'!$C$5:$K$17,3,FALSE)*(C7+C8+C9)+C10*C11)</f>
        <v>460</v>
      </c>
      <c r="D12" s="30">
        <f>(HLOOKUP(D5,'Employee information'!$C$5:$K$17,3,FALSE)*(D7+D8+D9)+D10*D11)</f>
        <v>610</v>
      </c>
      <c r="E12" s="29">
        <f>(HLOOKUP(E5,'Employee information'!$C$5:$K$17,3,FALSE)*(E7+E8+E9)+E10*E11)</f>
        <v>960</v>
      </c>
      <c r="F12" s="30">
        <f>(HLOOKUP(F5,'Employee information'!$C$5:$K$17,3,FALSE)*(F7+F8+F9)+F10*F11)</f>
        <v>682</v>
      </c>
      <c r="G12" s="29">
        <f>(HLOOKUP(G5,'Employee information'!$C$5:$K$17,3,FALSE)*(G7+G8+G9)+G10*G11)</f>
        <v>935</v>
      </c>
      <c r="H12" s="30">
        <f>(HLOOKUP(H5,'Employee information'!$C$5:$K$17,3,FALSE)*(H7+H8+H9)+H10*H11)</f>
        <v>2372.5</v>
      </c>
      <c r="I12" s="29">
        <f>(HLOOKUP(I5,'Employee information'!$C$5:$K$17,3,FALSE)*(I7+I8+I9)+I10*I11)</f>
        <v>1555</v>
      </c>
      <c r="J12" s="30">
        <f>(HLOOKUP(J5,'Employee information'!$C$5:$K$17,3,FALSE)*(J7+J8+J9)+J10*J11)</f>
        <v>1870.1999999999998</v>
      </c>
      <c r="K12" s="29">
        <f>(HLOOKUP(K5,'Employee information'!$C$5:$K$17,3,FALSE)*(K7+K8+K9)+K10*K11)</f>
        <v>1523</v>
      </c>
    </row>
    <row r="13" spans="2:11" ht="28.5" customHeight="1" x14ac:dyDescent="0.3">
      <c r="B13" s="31" t="s">
        <v>30</v>
      </c>
      <c r="C13" s="32">
        <f>HLOOKUP(C5,'Employee information'!$C$5:$K$17,10,FALSE)*'Payroll calculator'!C12+'Employee information'!C17</f>
        <v>235.03000000000003</v>
      </c>
      <c r="D13" s="33">
        <f>HLOOKUP(D5,'Employee information'!$C$5:$K$17,10,FALSE)*'Payroll calculator'!D12+'Employee information'!D17</f>
        <v>291.66500000000002</v>
      </c>
      <c r="E13" s="34">
        <f>HLOOKUP(E5,'Employee information'!$C$5:$K$17,10,FALSE)*'Payroll calculator'!E12+'Employee information'!E17</f>
        <v>428.96800000000002</v>
      </c>
      <c r="F13" s="33">
        <f>HLOOKUP(F5,'Employee information'!$C$5:$K$17,10,FALSE)*'Payroll calculator'!F12+'Employee information'!F17</f>
        <v>311.41660000000002</v>
      </c>
      <c r="G13" s="34">
        <f>HLOOKUP(G5,'Employee information'!$C$5:$K$17,10,FALSE)*'Payroll calculator'!G12+'Employee information'!G17</f>
        <v>471.20949999999999</v>
      </c>
      <c r="H13" s="33">
        <f>HLOOKUP(H5,'Employee information'!$C$5:$K$17,10,FALSE)*'Payroll calculator'!H12+'Employee information'!H17</f>
        <v>915.87375000000009</v>
      </c>
      <c r="I13" s="34">
        <f>HLOOKUP(I5,'Employee information'!$C$5:$K$17,10,FALSE)*'Payroll calculator'!I12+'Employee information'!I17</f>
        <v>638.81650000000013</v>
      </c>
      <c r="J13" s="33">
        <f>HLOOKUP(J5,'Employee information'!$C$5:$K$17,10,FALSE)*'Payroll calculator'!J12+'Employee information'!J17</f>
        <v>773.72899999999993</v>
      </c>
      <c r="K13" s="34">
        <f>HLOOKUP(K5,'Employee information'!$C$5:$K$17,10,FALSE)*'Payroll calculator'!K12+'Employee information'!K17</f>
        <v>608.94409999999993</v>
      </c>
    </row>
    <row r="14" spans="2:11" ht="27" customHeight="1" x14ac:dyDescent="0.3">
      <c r="B14" s="8" t="s">
        <v>31</v>
      </c>
      <c r="C14" s="35">
        <v>20</v>
      </c>
      <c r="D14" s="36">
        <v>20</v>
      </c>
      <c r="E14" s="35">
        <v>21</v>
      </c>
      <c r="F14" s="36"/>
      <c r="G14" s="35">
        <v>12.46</v>
      </c>
      <c r="H14" s="36">
        <v>64.83</v>
      </c>
      <c r="I14" s="35"/>
      <c r="J14" s="36">
        <v>7.93</v>
      </c>
      <c r="K14" s="35">
        <v>15.6</v>
      </c>
    </row>
    <row r="15" spans="2:11" ht="28.5" customHeight="1" x14ac:dyDescent="0.3">
      <c r="B15" s="31" t="s">
        <v>32</v>
      </c>
      <c r="C15" s="37">
        <f>C12-C13-C14</f>
        <v>204.96999999999997</v>
      </c>
      <c r="D15" s="38">
        <f t="shared" ref="D15:K15" si="0">D12-D13-D14</f>
        <v>298.33499999999998</v>
      </c>
      <c r="E15" s="37">
        <f t="shared" si="0"/>
        <v>510.03199999999993</v>
      </c>
      <c r="F15" s="38">
        <f t="shared" si="0"/>
        <v>370.58339999999998</v>
      </c>
      <c r="G15" s="37">
        <f t="shared" si="0"/>
        <v>451.33050000000003</v>
      </c>
      <c r="H15" s="38">
        <f t="shared" si="0"/>
        <v>1391.7962499999999</v>
      </c>
      <c r="I15" s="37">
        <f t="shared" si="0"/>
        <v>916.18349999999987</v>
      </c>
      <c r="J15" s="38">
        <f t="shared" si="0"/>
        <v>1088.5409999999999</v>
      </c>
      <c r="K15" s="37">
        <f t="shared" si="0"/>
        <v>898.45590000000004</v>
      </c>
    </row>
  </sheetData>
  <mergeCells count="1">
    <mergeCell ref="B2:E3"/>
  </mergeCell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information</vt:lpstr>
      <vt:lpstr>Payroll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Kovalenko</cp:lastModifiedBy>
  <dcterms:modified xsi:type="dcterms:W3CDTF">2013-07-15T13:35:59Z</dcterms:modified>
</cp:coreProperties>
</file>