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allery\WhatsNew13.2\Spreadsheet\"/>
    </mc:Choice>
  </mc:AlternateContent>
  <bookViews>
    <workbookView xWindow="0" yWindow="0" windowWidth="16170" windowHeight="81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" i="1" l="1"/>
  <c r="F13" i="1"/>
  <c r="F21" i="1"/>
  <c r="F24" i="1"/>
  <c r="F27" i="1"/>
  <c r="F6" i="1"/>
  <c r="F14" i="1"/>
  <c r="F22" i="1"/>
  <c r="F16" i="1"/>
  <c r="F25" i="1"/>
  <c r="F7" i="1"/>
  <c r="F15" i="1"/>
  <c r="F23" i="1"/>
  <c r="F17" i="1"/>
  <c r="F20" i="1"/>
  <c r="F8" i="1"/>
  <c r="F9" i="1"/>
  <c r="F28" i="1"/>
  <c r="F10" i="1"/>
  <c r="F18" i="1"/>
  <c r="F26" i="1"/>
  <c r="F11" i="1"/>
  <c r="F19" i="1"/>
  <c r="F12" i="1"/>
  <c r="F4" i="1"/>
  <c r="G4" i="1" l="1"/>
  <c r="G28" i="1"/>
  <c r="G24" i="1"/>
  <c r="G20" i="1"/>
  <c r="G16" i="1"/>
  <c r="G12" i="1"/>
  <c r="G8" i="1"/>
  <c r="G27" i="1"/>
  <c r="G15" i="1"/>
  <c r="G11" i="1"/>
  <c r="G7" i="1"/>
  <c r="G19" i="1"/>
  <c r="G22" i="1"/>
  <c r="G14" i="1"/>
  <c r="G6" i="1"/>
  <c r="G23" i="1"/>
  <c r="G26" i="1"/>
  <c r="G18" i="1"/>
  <c r="G10" i="1"/>
  <c r="G25" i="1"/>
  <c r="G21" i="1"/>
  <c r="G17" i="1"/>
  <c r="G13" i="1"/>
  <c r="G9" i="1"/>
  <c r="G5" i="1"/>
  <c r="E30" i="1" l="1"/>
</calcChain>
</file>

<file path=xl/sharedStrings.xml><?xml version="1.0" encoding="utf-8"?>
<sst xmlns="http://schemas.openxmlformats.org/spreadsheetml/2006/main" count="57" uniqueCount="50">
  <si>
    <t>Details of the customer order</t>
  </si>
  <si>
    <t>Product</t>
  </si>
  <si>
    <t>Supplier</t>
  </si>
  <si>
    <t>Unit Price</t>
  </si>
  <si>
    <t>Quantity</t>
  </si>
  <si>
    <t>Discount</t>
  </si>
  <si>
    <t>Subtotal</t>
  </si>
  <si>
    <t>Chang</t>
  </si>
  <si>
    <t>Charlotte Cooper ( Exotic Liquids, Purchasing Manager)  -  UK, London, EC1 4SD  49 Gilbert St.</t>
  </si>
  <si>
    <t>Aniseed Syrup</t>
  </si>
  <si>
    <t>Chef Anton's Cajun Seasoning</t>
  </si>
  <si>
    <t>Shelley Burke ( New Orleans Cajun Delights, Order Administrator)  -  USA, New Orleans, 70117  P.O. Box 78934</t>
  </si>
  <si>
    <t>Grandma's Boysenberry Spread</t>
  </si>
  <si>
    <t>Regina Murphy ( Grandma Kelly's Homestead, Sales Representative)  -  USA, Ann Arbor, 48104  707 Oxford Rd.</t>
  </si>
  <si>
    <t>Uncle Bob's Organic Dried Pears</t>
  </si>
  <si>
    <t>Northwoods Cranberry Sauce</t>
  </si>
  <si>
    <t>Ikura</t>
  </si>
  <si>
    <t>Yoshi Nagase ( Tokyo Traders, Marketing Manager)  -  Japan, Tokyo, 100  9-8 Sekimai
Musashino-shi</t>
  </si>
  <si>
    <t>Queso Manchego La Pastora</t>
  </si>
  <si>
    <t>Antonio del Valle Saavedra  ( Cooperativa de Quesos 'Las Cabras', Export Administrator)  -  Spain, Oviedo, 33007  Calle del Rosal 4</t>
  </si>
  <si>
    <t>Konbu</t>
  </si>
  <si>
    <t>Mayumi Ohno ( Mayumi's, Marketing Representative)  -  Japan, Osaka, 545  92 Setsuko
Chuo-ku</t>
  </si>
  <si>
    <t>Tofu</t>
  </si>
  <si>
    <t>Pavlova</t>
  </si>
  <si>
    <t>Ian Devling ( Pavlova, Ltd., Marketing Manager)  -  Australia, Melbourne, 3058  74 Rose St.
Moonie Ponds</t>
  </si>
  <si>
    <t>Sir Rodney's Marmalade</t>
  </si>
  <si>
    <t>Peter Wilson ( Specialty Biscuits, Ltd., Sales Representative)  -  UK, Manchester, M14 GSD  29 King's Way</t>
  </si>
  <si>
    <t>Tunnbröd</t>
  </si>
  <si>
    <t>Lars Peterson ( PB Knäckebröd AB, Sales Agent)  -  Sweden , Göteborg, S-345 67  Kaloadagatan 13</t>
  </si>
  <si>
    <t>Mascarpone Fabioli</t>
  </si>
  <si>
    <t>Elio Rossi ( Formaggi Fortini s.r.l., Sales Representative)  -  Italy, Ravenna, 48100  Viale Dante, 75</t>
  </si>
  <si>
    <t>Chartreuse verte</t>
  </si>
  <si>
    <t>Guylène Nodier ( Aux joyeux ecclésiastiques, Sales Manager)  -  France, Paris, 75004  203, Rue des Francs-Bourgeois</t>
  </si>
  <si>
    <t>Jack's New England Clam Chowder</t>
  </si>
  <si>
    <t>Robb Merchant ( New England Seafood Cannery, Wholesale Account Agent)  -  USA, Boston, 02134  Order Processing Dept.
2100 Paul Revere Blvd.</t>
  </si>
  <si>
    <t>Spegesild</t>
  </si>
  <si>
    <t>Niels Petersen ( Lyngbysild, Sales Manager)  -  Denmark, Lyngby, 2800  Lyngbysild
Fiskebakken 10</t>
  </si>
  <si>
    <t>Filo Mix</t>
  </si>
  <si>
    <t>Wendy Mackenzie ( G'day, Mate, Sales Representative)  -  Australia, Sydney, 2042  170 Prince Edward Parade
Hunter's Hill</t>
  </si>
  <si>
    <t>Pâté chinois</t>
  </si>
  <si>
    <t>Jean-Guy Lauzon ( Ma Maison, Marketing Manager)  -  Canada, Montréal, H1J 1C3  2960 Rue St. Laurent</t>
  </si>
  <si>
    <t>Camembert Pierrot</t>
  </si>
  <si>
    <t>Eliane Noz ( Gai pâturage, Sales Representative)  -  France, Annecy, 74000  Bat. B
3, rue des Alpes</t>
  </si>
  <si>
    <t>Wimmers gute Semmelknödel</t>
  </si>
  <si>
    <t>Martin Bein ( Plutzer Lebensmittelgroßmärkte AG, International Marketing Mgr.)  -  Germany, Frankfurt, 60439  Bogenallee 51</t>
  </si>
  <si>
    <t>Louisiana Hot Spiced Okra</t>
  </si>
  <si>
    <t>Röd Kaviar</t>
  </si>
  <si>
    <t>Michael Björn ( Svensk Sjöföda AB, Sales Representative)  -  Sweden, Stockholm, S-123 45  Brovallavägen 231</t>
  </si>
  <si>
    <t>Rhönbräu Klosterbier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</si>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</sst>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\$#,##0.00_);\(\$#,##0.00\)"/>
    <numFmt numFmtId="165" formatCode="&quot;Total order cost: &quot;\$0.00"/>
  </numFmts>
  <fonts count="7" x14ac:knownFonts="1">
    <font>
      <sz val="11"/>
      <name val="Calibri"/>
      <family val="2"/>
      <scheme val="minor"/>
    </font>
    <font>
      <sz val="18"/>
      <color rgb="FF000000"/>
      <name val="Tahoma"/>
      <charset val="204"/>
    </font>
    <font>
      <b/>
      <sz val="8.25"/>
      <color rgb="FF000000"/>
      <name val="Tahoma"/>
      <charset val="204"/>
    </font>
    <font>
      <sz val="8.25"/>
      <color rgb="FF000000"/>
      <name val="Tahoma"/>
      <charset val="204"/>
    </font>
    <font>
      <b/>
      <sz val="11.25"/>
      <color rgb="FF000000"/>
      <name val="Tahoma"/>
      <charset val="204"/>
    </font>
    <font>
      <sz val="9.75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E0D6D3"/>
      </patternFill>
    </fill>
    <fill>
      <patternFill patternType="solid">
        <fgColor rgb="FFFAFAF0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 style="thin">
        <color rgb="FFC4CFBD"/>
      </left>
      <right style="thin">
        <color rgb="FFC4CFBD"/>
      </right>
      <top/>
      <bottom style="thin">
        <color rgb="FFC4CFBD"/>
      </bottom>
      <diagonal/>
    </border>
    <border>
      <left/>
      <right style="thin">
        <color rgb="FFC4CFBD"/>
      </right>
      <top/>
      <bottom style="thin">
        <color rgb="FFC4CFBD"/>
      </bottom>
      <diagonal/>
    </border>
    <border>
      <left style="thin">
        <color rgb="FFBDB1B5"/>
      </left>
      <right style="thin">
        <color rgb="FFBDB1B5"/>
      </right>
      <top style="thin">
        <color rgb="FFBDB1B5"/>
      </top>
      <bottom style="thin">
        <color rgb="FFBDB1B5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vertical="center" wrapText="1" shrinkToFit="1"/>
    </xf>
    <xf numFmtId="0" fontId="2" fillId="3" borderId="1" xfId="0" applyFont="1" applyFill="1" applyBorder="1" applyAlignment="1">
      <alignment horizontal="left" vertical="center" wrapText="1" indent="6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164" fontId="3" fillId="4" borderId="3" xfId="0" applyNumberFormat="1" applyFont="1" applyFill="1" applyBorder="1" applyAlignment="1">
      <alignment horizontal="left" vertical="center" wrapText="1" indent="1" shrinkToFit="1"/>
    </xf>
    <xf numFmtId="164" fontId="3" fillId="4" borderId="4" xfId="0" applyNumberFormat="1" applyFont="1" applyFill="1" applyBorder="1" applyAlignment="1">
      <alignment horizontal="left" vertical="center" wrapText="1" indent="1" shrinkToFit="1"/>
    </xf>
    <xf numFmtId="164" fontId="3" fillId="4" borderId="4" xfId="0" applyNumberFormat="1" applyFont="1" applyFill="1" applyBorder="1" applyAlignment="1">
      <alignment horizontal="center" vertical="center" wrapText="1" shrinkToFit="1"/>
    </xf>
    <xf numFmtId="0" fontId="3" fillId="4" borderId="4" xfId="0" applyFont="1" applyFill="1" applyBorder="1" applyAlignment="1">
      <alignment horizontal="center" vertical="center" wrapText="1" shrinkToFit="1"/>
    </xf>
    <xf numFmtId="0" fontId="5" fillId="2" borderId="0" xfId="0" applyFont="1" applyFill="1" applyBorder="1" applyAlignment="1">
      <alignment horizontal="left" vertical="top" wrapText="1" shrinkToFit="1"/>
    </xf>
    <xf numFmtId="44" fontId="1" fillId="2" borderId="0" xfId="1" applyFont="1" applyFill="1" applyBorder="1" applyAlignment="1">
      <alignment vertical="center" wrapText="1" shrinkToFit="1"/>
    </xf>
    <xf numFmtId="44" fontId="0" fillId="0" borderId="0" xfId="1" applyFont="1"/>
    <xf numFmtId="44" fontId="2" fillId="3" borderId="2" xfId="1" applyFont="1" applyFill="1" applyBorder="1" applyAlignment="1">
      <alignment horizontal="center" vertical="center" wrapText="1" shrinkToFit="1"/>
    </xf>
    <xf numFmtId="44" fontId="3" fillId="4" borderId="4" xfId="1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right" vertical="center" wrapText="1" shrinkToFit="1"/>
    </xf>
    <xf numFmtId="165" fontId="4" fillId="3" borderId="5" xfId="0" applyNumberFormat="1" applyFont="1" applyFill="1" applyBorder="1" applyAlignment="1">
      <alignment horizontal="left" vertical="center" wrapText="1" shrinkToFit="1"/>
    </xf>
  </cellXfs>
  <cellStyles count="2">
    <cellStyle name="Currency" xfId="1" builtin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1038225</xdr:colOff>
      <xdr:row>2</xdr:row>
      <xdr:rowOff>66675</xdr:rowOff>
    </xdr:from>
    <xdr:ext cx="504825" cy="342900"/>
    <xdr:pic>
      <xdr:nvPicPr>
        <xdr:cNvPr id="3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1066800"/>
          <a:ext cx="504825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3"/>
  <sheetViews>
    <sheetView showGridLines="0" tabSelected="1" topLeftCell="A21" workbookViewId="0">
      <selection activeCell="F24" sqref="F24"/>
    </sheetView>
  </sheetViews>
  <sheetFormatPr defaultRowHeight="15" x14ac:dyDescent="0.25"/>
  <cols>
    <col min="2" max="2" width="27.140625" customWidth="1"/>
    <col min="3" max="3" width="30.140625" customWidth="1"/>
    <col min="4" max="4" width="14.7109375" customWidth="1"/>
    <col min="5" max="5" width="15" customWidth="1"/>
    <col min="6" max="6" width="14.28515625" style="11" customWidth="1"/>
    <col min="7" max="7" width="14.5703125" customWidth="1"/>
  </cols>
  <sheetData>
    <row r="1" spans="2:7" ht="15" customHeight="1" x14ac:dyDescent="0.25">
      <c r="B1" s="14" t="s">
        <v>0</v>
      </c>
      <c r="C1" s="14"/>
      <c r="D1" s="14"/>
      <c r="E1" s="1">
        <v>11077</v>
      </c>
      <c r="F1" s="10"/>
      <c r="G1" s="1"/>
    </row>
    <row r="2" spans="2:7" ht="15" customHeight="1" x14ac:dyDescent="0.25"/>
    <row r="3" spans="2:7" ht="36.75" customHeight="1" x14ac:dyDescent="0.25">
      <c r="B3" s="2" t="s">
        <v>1</v>
      </c>
      <c r="C3" s="3" t="s">
        <v>2</v>
      </c>
      <c r="D3" s="4" t="s">
        <v>3</v>
      </c>
      <c r="E3" s="4" t="s">
        <v>4</v>
      </c>
      <c r="F3" s="12" t="s">
        <v>5</v>
      </c>
      <c r="G3" s="4" t="s">
        <v>6</v>
      </c>
    </row>
    <row r="4" spans="2:7" ht="31.5" x14ac:dyDescent="0.25">
      <c r="B4" s="5" t="s">
        <v>7</v>
      </c>
      <c r="C4" s="6" t="s">
        <v>8</v>
      </c>
      <c r="D4" s="7">
        <v>19</v>
      </c>
      <c r="E4" s="8">
        <v>51</v>
      </c>
      <c r="F4" s="13">
        <f>_xll.DiscountXLL.MyFunctions.Discount(E4,D4)</f>
        <v>242.25</v>
      </c>
      <c r="G4" s="7">
        <f>D4*E4-F4</f>
        <v>726.75</v>
      </c>
    </row>
    <row r="5" spans="2:7" ht="31.5" x14ac:dyDescent="0.25">
      <c r="B5" s="5" t="s">
        <v>9</v>
      </c>
      <c r="C5" s="6" t="s">
        <v>8</v>
      </c>
      <c r="D5" s="7">
        <v>10</v>
      </c>
      <c r="E5" s="8">
        <v>24</v>
      </c>
      <c r="F5" s="13">
        <f>_xll.DiscountXLL.MyFunctions.Discount(E5,D5)</f>
        <v>24</v>
      </c>
      <c r="G5" s="7">
        <f t="shared" ref="G5:G28" si="0">D5*E5-F5</f>
        <v>216</v>
      </c>
    </row>
    <row r="6" spans="2:7" ht="31.5" x14ac:dyDescent="0.25">
      <c r="B6" s="5" t="s">
        <v>10</v>
      </c>
      <c r="C6" s="6" t="s">
        <v>11</v>
      </c>
      <c r="D6" s="7">
        <v>22</v>
      </c>
      <c r="E6" s="8">
        <v>11</v>
      </c>
      <c r="F6" s="13">
        <f>_xll.DiscountXLL.MyFunctions.Discount(E6,D6)</f>
        <v>0</v>
      </c>
      <c r="G6" s="7">
        <f t="shared" si="0"/>
        <v>242</v>
      </c>
    </row>
    <row r="7" spans="2:7" ht="42" x14ac:dyDescent="0.25">
      <c r="B7" s="5" t="s">
        <v>12</v>
      </c>
      <c r="C7" s="6" t="s">
        <v>13</v>
      </c>
      <c r="D7" s="7">
        <v>25</v>
      </c>
      <c r="E7" s="8">
        <v>20</v>
      </c>
      <c r="F7" s="13">
        <f>_xll.DiscountXLL.MyFunctions.Discount(E7,D7)</f>
        <v>50</v>
      </c>
      <c r="G7" s="7">
        <f t="shared" si="0"/>
        <v>450</v>
      </c>
    </row>
    <row r="8" spans="2:7" ht="42" x14ac:dyDescent="0.25">
      <c r="B8" s="5" t="s">
        <v>14</v>
      </c>
      <c r="C8" s="6" t="s">
        <v>13</v>
      </c>
      <c r="D8" s="7">
        <v>30</v>
      </c>
      <c r="E8" s="8">
        <v>25</v>
      </c>
      <c r="F8" s="13">
        <f>_xll.DiscountXLL.MyFunctions.Discount(E8,D8)</f>
        <v>75</v>
      </c>
      <c r="G8" s="7">
        <f t="shared" si="0"/>
        <v>675</v>
      </c>
    </row>
    <row r="9" spans="2:7" ht="42" x14ac:dyDescent="0.25">
      <c r="B9" s="5" t="s">
        <v>15</v>
      </c>
      <c r="C9" s="6" t="s">
        <v>13</v>
      </c>
      <c r="D9" s="7">
        <v>40</v>
      </c>
      <c r="E9" s="8">
        <v>20</v>
      </c>
      <c r="F9" s="13">
        <f>_xll.DiscountXLL.MyFunctions.Discount(E9,D9)</f>
        <v>80</v>
      </c>
      <c r="G9" s="7">
        <f t="shared" si="0"/>
        <v>720</v>
      </c>
    </row>
    <row r="10" spans="2:7" ht="42" x14ac:dyDescent="0.25">
      <c r="B10" s="5" t="s">
        <v>16</v>
      </c>
      <c r="C10" s="6" t="s">
        <v>17</v>
      </c>
      <c r="D10" s="7">
        <v>31</v>
      </c>
      <c r="E10" s="8">
        <v>10</v>
      </c>
      <c r="F10" s="13">
        <f>_xll.DiscountXLL.MyFunctions.Discount(E10,D10)</f>
        <v>0</v>
      </c>
      <c r="G10" s="7">
        <f t="shared" si="0"/>
        <v>310</v>
      </c>
    </row>
    <row r="11" spans="2:7" ht="42" x14ac:dyDescent="0.25">
      <c r="B11" s="5" t="s">
        <v>18</v>
      </c>
      <c r="C11" s="6" t="s">
        <v>19</v>
      </c>
      <c r="D11" s="7">
        <v>38</v>
      </c>
      <c r="E11" s="8">
        <v>2</v>
      </c>
      <c r="F11" s="13">
        <f>_xll.DiscountXLL.MyFunctions.Discount(E11,D11)</f>
        <v>0</v>
      </c>
      <c r="G11" s="7">
        <f t="shared" si="0"/>
        <v>76</v>
      </c>
    </row>
    <row r="12" spans="2:7" ht="42" x14ac:dyDescent="0.25">
      <c r="B12" s="5" t="s">
        <v>20</v>
      </c>
      <c r="C12" s="6" t="s">
        <v>21</v>
      </c>
      <c r="D12" s="7">
        <v>6</v>
      </c>
      <c r="E12" s="8">
        <v>45</v>
      </c>
      <c r="F12" s="13">
        <f>_xll.DiscountXLL.MyFunctions.Discount(E12,D12)</f>
        <v>27</v>
      </c>
      <c r="G12" s="7">
        <f t="shared" si="0"/>
        <v>243</v>
      </c>
    </row>
    <row r="13" spans="2:7" ht="42" x14ac:dyDescent="0.25">
      <c r="B13" s="5" t="s">
        <v>22</v>
      </c>
      <c r="C13" s="6" t="s">
        <v>21</v>
      </c>
      <c r="D13" s="7">
        <v>23.25</v>
      </c>
      <c r="E13" s="8">
        <v>1</v>
      </c>
      <c r="F13" s="13">
        <f>_xll.DiscountXLL.MyFunctions.Discount(E13,D13)</f>
        <v>0</v>
      </c>
      <c r="G13" s="7">
        <f t="shared" si="0"/>
        <v>23.25</v>
      </c>
    </row>
    <row r="14" spans="2:7" ht="42" x14ac:dyDescent="0.25">
      <c r="B14" s="5" t="s">
        <v>23</v>
      </c>
      <c r="C14" s="6" t="s">
        <v>24</v>
      </c>
      <c r="D14" s="7">
        <v>17.45</v>
      </c>
      <c r="E14" s="8">
        <v>2</v>
      </c>
      <c r="F14" s="13">
        <f>_xll.DiscountXLL.MyFunctions.Discount(E14,D14)</f>
        <v>0</v>
      </c>
      <c r="G14" s="7">
        <f t="shared" si="0"/>
        <v>34.9</v>
      </c>
    </row>
    <row r="15" spans="2:7" ht="31.5" x14ac:dyDescent="0.25">
      <c r="B15" s="5" t="s">
        <v>25</v>
      </c>
      <c r="C15" s="6" t="s">
        <v>26</v>
      </c>
      <c r="D15" s="7">
        <v>81</v>
      </c>
      <c r="E15" s="8">
        <v>60</v>
      </c>
      <c r="F15" s="13">
        <f>_xll.DiscountXLL.MyFunctions.Discount(E15,D15)</f>
        <v>1215</v>
      </c>
      <c r="G15" s="7">
        <f t="shared" si="0"/>
        <v>3645</v>
      </c>
    </row>
    <row r="16" spans="2:7" ht="31.5" x14ac:dyDescent="0.25">
      <c r="B16" s="5" t="s">
        <v>27</v>
      </c>
      <c r="C16" s="6" t="s">
        <v>28</v>
      </c>
      <c r="D16" s="7">
        <v>9</v>
      </c>
      <c r="E16" s="8">
        <v>2</v>
      </c>
      <c r="F16" s="13">
        <f>_xll.DiscountXLL.MyFunctions.Discount(E16,D16)</f>
        <v>0</v>
      </c>
      <c r="G16" s="7">
        <f t="shared" si="0"/>
        <v>18</v>
      </c>
    </row>
    <row r="17" spans="2:7" ht="31.5" x14ac:dyDescent="0.25">
      <c r="B17" s="5" t="s">
        <v>29</v>
      </c>
      <c r="C17" s="6" t="s">
        <v>30</v>
      </c>
      <c r="D17" s="7">
        <v>32</v>
      </c>
      <c r="E17" s="8">
        <v>101</v>
      </c>
      <c r="F17" s="13">
        <f>_xll.DiscountXLL.MyFunctions.Discount(E17,D17)</f>
        <v>808</v>
      </c>
      <c r="G17" s="7">
        <f t="shared" si="0"/>
        <v>2424</v>
      </c>
    </row>
    <row r="18" spans="2:7" ht="42" x14ac:dyDescent="0.25">
      <c r="B18" s="5" t="s">
        <v>31</v>
      </c>
      <c r="C18" s="6" t="s">
        <v>32</v>
      </c>
      <c r="D18" s="7">
        <v>18</v>
      </c>
      <c r="E18" s="8">
        <v>2</v>
      </c>
      <c r="F18" s="13">
        <f>_xll.DiscountXLL.MyFunctions.Discount(E18,D18)</f>
        <v>0</v>
      </c>
      <c r="G18" s="7">
        <f t="shared" si="0"/>
        <v>36</v>
      </c>
    </row>
    <row r="19" spans="2:7" ht="52.5" x14ac:dyDescent="0.25">
      <c r="B19" s="5" t="s">
        <v>33</v>
      </c>
      <c r="C19" s="6" t="s">
        <v>34</v>
      </c>
      <c r="D19" s="7">
        <v>9.65</v>
      </c>
      <c r="E19" s="8">
        <v>30</v>
      </c>
      <c r="F19" s="13">
        <f>_xll.DiscountXLL.MyFunctions.Discount(E19,D19)</f>
        <v>28.95</v>
      </c>
      <c r="G19" s="7">
        <f t="shared" si="0"/>
        <v>260.55</v>
      </c>
    </row>
    <row r="20" spans="2:7" ht="42" x14ac:dyDescent="0.25">
      <c r="B20" s="5" t="s">
        <v>35</v>
      </c>
      <c r="C20" s="6" t="s">
        <v>36</v>
      </c>
      <c r="D20" s="7">
        <v>12</v>
      </c>
      <c r="E20" s="8">
        <v>30</v>
      </c>
      <c r="F20" s="13">
        <f>_xll.DiscountXLL.MyFunctions.Discount(E20,D20)</f>
        <v>36</v>
      </c>
      <c r="G20" s="7">
        <f t="shared" si="0"/>
        <v>324</v>
      </c>
    </row>
    <row r="21" spans="2:7" ht="42" x14ac:dyDescent="0.25">
      <c r="B21" s="5" t="s">
        <v>37</v>
      </c>
      <c r="C21" s="6" t="s">
        <v>38</v>
      </c>
      <c r="D21" s="7">
        <v>7</v>
      </c>
      <c r="E21" s="8">
        <v>2</v>
      </c>
      <c r="F21" s="13">
        <f>_xll.DiscountXLL.MyFunctions.Discount(E21,D21)</f>
        <v>0</v>
      </c>
      <c r="G21" s="7">
        <f t="shared" si="0"/>
        <v>14</v>
      </c>
    </row>
    <row r="22" spans="2:7" ht="42" x14ac:dyDescent="0.25">
      <c r="B22" s="5" t="s">
        <v>39</v>
      </c>
      <c r="C22" s="6" t="s">
        <v>40</v>
      </c>
      <c r="D22" s="7">
        <v>24</v>
      </c>
      <c r="E22" s="8">
        <v>2</v>
      </c>
      <c r="F22" s="13">
        <f>_xll.DiscountXLL.MyFunctions.Discount(E22,D22)</f>
        <v>0</v>
      </c>
      <c r="G22" s="7">
        <f t="shared" si="0"/>
        <v>48</v>
      </c>
    </row>
    <row r="23" spans="2:7" ht="42" x14ac:dyDescent="0.25">
      <c r="B23" s="5" t="s">
        <v>41</v>
      </c>
      <c r="C23" s="6" t="s">
        <v>42</v>
      </c>
      <c r="D23" s="7">
        <v>34</v>
      </c>
      <c r="E23" s="8">
        <v>2</v>
      </c>
      <c r="F23" s="13">
        <f>_xll.DiscountXLL.MyFunctions.Discount(E23,D23)</f>
        <v>0</v>
      </c>
      <c r="G23" s="7">
        <f t="shared" si="0"/>
        <v>68</v>
      </c>
    </row>
    <row r="24" spans="2:7" ht="52.5" x14ac:dyDescent="0.25">
      <c r="B24" s="5" t="s">
        <v>43</v>
      </c>
      <c r="C24" s="6" t="s">
        <v>44</v>
      </c>
      <c r="D24" s="7">
        <v>33.25</v>
      </c>
      <c r="E24" s="8">
        <v>200</v>
      </c>
      <c r="F24" s="13">
        <f>_xll.DiscountXLL.MyFunctions.Discount(E24,D24)</f>
        <v>1662.5</v>
      </c>
      <c r="G24" s="7">
        <f t="shared" si="0"/>
        <v>4987.5</v>
      </c>
    </row>
    <row r="25" spans="2:7" ht="31.5" x14ac:dyDescent="0.25">
      <c r="B25" s="5" t="s">
        <v>45</v>
      </c>
      <c r="C25" s="6" t="s">
        <v>11</v>
      </c>
      <c r="D25" s="7">
        <v>17</v>
      </c>
      <c r="E25" s="8">
        <v>1</v>
      </c>
      <c r="F25" s="13">
        <f>_xll.DiscountXLL.MyFunctions.Discount(E25,D25)</f>
        <v>0</v>
      </c>
      <c r="G25" s="7">
        <f t="shared" si="0"/>
        <v>17</v>
      </c>
    </row>
    <row r="26" spans="2:7" ht="42" x14ac:dyDescent="0.25">
      <c r="B26" s="5" t="s">
        <v>46</v>
      </c>
      <c r="C26" s="6" t="s">
        <v>47</v>
      </c>
      <c r="D26" s="7">
        <v>15</v>
      </c>
      <c r="E26" s="8">
        <v>25</v>
      </c>
      <c r="F26" s="13">
        <f>_xll.DiscountXLL.MyFunctions.Discount(E26,D26)</f>
        <v>37.5</v>
      </c>
      <c r="G26" s="7">
        <f t="shared" si="0"/>
        <v>337.5</v>
      </c>
    </row>
    <row r="27" spans="2:7" ht="52.5" x14ac:dyDescent="0.25">
      <c r="B27" s="5" t="s">
        <v>48</v>
      </c>
      <c r="C27" s="6" t="s">
        <v>44</v>
      </c>
      <c r="D27" s="7">
        <v>7.75</v>
      </c>
      <c r="E27" s="8">
        <v>45</v>
      </c>
      <c r="F27" s="13">
        <f>_xll.DiscountXLL.MyFunctions.Discount(E27,D27)</f>
        <v>34.880000000000003</v>
      </c>
      <c r="G27" s="7">
        <f t="shared" si="0"/>
        <v>313.87</v>
      </c>
    </row>
    <row r="28" spans="2:7" ht="52.5" x14ac:dyDescent="0.25">
      <c r="B28" s="5" t="s">
        <v>49</v>
      </c>
      <c r="C28" s="6" t="s">
        <v>44</v>
      </c>
      <c r="D28" s="7">
        <v>13</v>
      </c>
      <c r="E28" s="8">
        <v>2</v>
      </c>
      <c r="F28" s="13">
        <f>_xll.DiscountXLL.MyFunctions.Discount(E28,D28)</f>
        <v>0</v>
      </c>
      <c r="G28" s="7">
        <f t="shared" si="0"/>
        <v>26</v>
      </c>
    </row>
    <row r="29" spans="2:7" ht="15" customHeight="1" x14ac:dyDescent="0.25"/>
    <row r="30" spans="2:7" ht="15" customHeight="1" x14ac:dyDescent="0.25">
      <c r="E30" s="15">
        <f>SUM(Sheet1!G4:G28)</f>
        <v>16236.32</v>
      </c>
      <c r="F30" s="15"/>
      <c r="G30" s="15"/>
    </row>
    <row r="31" spans="2:7" ht="15" customHeight="1" x14ac:dyDescent="0.25">
      <c r="D31" s="9"/>
    </row>
    <row r="32" spans="2:7" ht="15" customHeight="1" x14ac:dyDescent="0.25"/>
    <row r="33" ht="15" customHeight="1" x14ac:dyDescent="0.25"/>
  </sheetData>
  <mergeCells count="2">
    <mergeCell ref="B1:D1"/>
    <mergeCell ref="E30:G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Zaitsev</cp:lastModifiedBy>
  <dcterms:modified xsi:type="dcterms:W3CDTF">2014-03-27T09:38:14Z</dcterms:modified>
</cp:coreProperties>
</file>