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<sst xmlns="http://schemas.openxmlformats.org/spreadsheetml/2006/main" uniqueCount="63">
  <si>
    <t>지역</t>
  </si>
  <si>
    <t>분류</t>
  </si>
  <si>
    <t>과목</t>
  </si>
  <si>
    <t>기관</t>
  </si>
  <si>
    <t>기관명</t>
  </si>
  <si>
    <t>제목</t>
  </si>
  <si>
    <t>조회</t>
  </si>
  <si>
    <t>작성일</t>
  </si>
  <si>
    <t>마감</t>
  </si>
  <si>
    <t>경기</t>
  </si>
  <si>
    <t>봉직의</t>
  </si>
  <si>
    <t>가정의학과</t>
  </si>
  <si>
    <t>의원</t>
  </si>
  <si>
    <t>석승엽정형외과의원</t>
  </si>
  <si>
    <t>01월 20일</t>
  </si>
  <si>
    <t>02월 28일</t>
  </si>
  <si>
    <t>서울</t>
  </si>
  <si>
    <t>금메달정형외과의원</t>
  </si>
  <si>
    <t>충남</t>
  </si>
  <si>
    <t>내과</t>
  </si>
  <si>
    <t>종합병원</t>
  </si>
  <si>
    <t>현대병원</t>
  </si>
  <si>
    <t>충북</t>
  </si>
  <si>
    <t>의료법인한마음의료재단하나병원</t>
  </si>
  <si>
    <t>인천</t>
  </si>
  <si>
    <t>정신건강의학과</t>
  </si>
  <si>
    <t>병원</t>
  </si>
  <si>
    <t>의료법인 필의료재단 강화필병원</t>
  </si>
  <si>
    <t>03월 15일</t>
  </si>
  <si>
    <t>그랜드미탑의원</t>
  </si>
  <si>
    <t>01월 31일</t>
  </si>
  <si>
    <t>이비인후과</t>
  </si>
  <si>
    <t>평택코모키이비인후과</t>
  </si>
  <si>
    <t>대진의</t>
  </si>
  <si>
    <t>김성전.김시찬이비인후과의원</t>
  </si>
  <si>
    <t>D-7</t>
  </si>
  <si>
    <t>정형외과</t>
  </si>
  <si>
    <t>서울병원</t>
  </si>
  <si>
    <t>삼성드림이비인후과의원</t>
  </si>
  <si>
    <t>02월 03일</t>
  </si>
  <si>
    <t>경북</t>
  </si>
  <si>
    <t>금호의원</t>
  </si>
  <si>
    <t>재활의학과</t>
  </si>
  <si>
    <t>요양병원</t>
  </si>
  <si>
    <t>경기도노인전문남양주병원</t>
  </si>
  <si>
    <t>다인병원</t>
  </si>
  <si>
    <t>경상북도립경산노인전문요양병원</t>
  </si>
  <si>
    <t>02월 05일</t>
  </si>
  <si>
    <t>동두천중앙성모병원</t>
  </si>
  <si>
    <t>대구</t>
  </si>
  <si>
    <t>대구탑연합정형외과의원</t>
  </si>
  <si>
    <t>02월 17일</t>
  </si>
  <si>
    <t>마취통증의학과</t>
  </si>
  <si>
    <t>예손병원</t>
  </si>
  <si>
    <t>02월 01일</t>
  </si>
  <si>
    <t>기타</t>
  </si>
  <si>
    <t>제민통합내과정형외과의원</t>
  </si>
  <si>
    <t>부산</t>
  </si>
  <si>
    <t>일반의</t>
  </si>
  <si>
    <t>화명일신기독병원(재단법인 한.호기독교선교회)</t>
  </si>
  <si>
    <t>D-6</t>
  </si>
  <si>
    <t>네트워크의원</t>
  </si>
  <si>
    <t>미의원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</si>
</sst>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color rgb="00000000"/>
    </font>
    <font>
      <color rgb="00578fcc"/>
    </font>
    <font>
      <color rgb="00ff0000"/>
    </font>
  </fonts>
  <fills count="3">
    <fill>
      <patternFill/>
    </fill>
    <fill>
      <patternFill patternType="gray125"/>
    </fill>
    <fill>
      <patternFill patternType="solid">
        <fgColor rgb="FF839ce3"/>
      </patternFill>
    </fill>
  </fills>
  <borders count="6">
    <border>
      <left/>
      <right/>
      <top/>
      <bottom/>
      <diagonal/>
    </border>
    <border>
      <left/>
      <right/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5" fillId="2" fontId="1" numFmtId="0" pivotButton="0" quotePrefix="0" xfId="0">
      <alignment horizontal="center" shrinkToFit="1" vertical="center"/>
    </xf>
    <xf borderId="0" fillId="0" fontId="2" numFmtId="0" pivotButton="0" quotePrefix="0" xfId="0"/>
    <xf borderId="0" fillId="0" fontId="3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A1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20"/>
    <col customWidth="1" max="6" min="6" width="10"/>
    <col customWidth="1" max="7" min="7" width="10"/>
    <col customWidth="1" max="8" min="8" width="10"/>
    <col customWidth="1" max="9" min="9" width="10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t="s">
        <v>10</v>
      </c>
      <c r="C2" t="s">
        <v>11</v>
      </c>
      <c r="D2" t="s">
        <v>12</v>
      </c>
      <c r="E2" s="2" t="s">
        <v>13</v>
      </c>
      <c r="F2" s="2">
        <f>HYPERLINK("http://www.medigate.net/cbiz/recjob.do?cmd=detail&amp;menuGroupCode=CBIZ&amp;menuCode=RECJOB&amp;pageNo=1&amp;inviteType=&amp;hopLocCode=&amp;hopCityCode=&amp;spcCode=&amp;orgType=&amp;searchKey=title&amp;searchValue=&amp;ctgCode=job&amp;boardIdx=854328", "정형외과에서 가정의/내과 선생님을 모십니다.")</f>
        <v/>
      </c>
      <c r="G2" t="n">
        <v>195</v>
      </c>
      <c r="H2" t="s">
        <v>14</v>
      </c>
      <c r="I2" t="s">
        <v>15</v>
      </c>
    </row>
    <row r="3" spans="1:9">
      <c r="A3" s="2" t="s">
        <v>16</v>
      </c>
      <c r="B3" t="s">
        <v>10</v>
      </c>
      <c r="C3" t="s">
        <v>11</v>
      </c>
      <c r="D3" t="s">
        <v>12</v>
      </c>
      <c r="E3" s="2" t="s">
        <v>17</v>
      </c>
      <c r="F3" s="2">
        <f>HYPERLINK("http://www.medigate.net/cbiz/recjob.do?cmd=detail&amp;menuGroupCode=CBIZ&amp;menuCode=RECJOB&amp;pageNo=1&amp;inviteType=&amp;hopLocCode=&amp;hopCityCode=&amp;spcCode=&amp;orgType=&amp;searchKey=title&amp;searchValue=&amp;ctgCode=job&amp;boardIdx=854326", "정형외과 의원에서 외래 진료를 담당해주실 원장님을 초빙합니다.")</f>
        <v/>
      </c>
      <c r="G3" t="n">
        <v>2124</v>
      </c>
      <c r="H3" t="s">
        <v>14</v>
      </c>
      <c r="I3" t="s">
        <v>15</v>
      </c>
    </row>
    <row r="4" spans="1:9">
      <c r="A4" s="2" t="s">
        <v>18</v>
      </c>
      <c r="B4" t="s">
        <v>10</v>
      </c>
      <c r="C4" t="s">
        <v>19</v>
      </c>
      <c r="D4" t="s">
        <v>20</v>
      </c>
      <c r="E4" s="2" t="s">
        <v>21</v>
      </c>
      <c r="F4" s="2">
        <f>HYPERLINK("http://www.medigate.net/cbiz/recjob.do?cmd=detail&amp;menuGroupCode=CBIZ&amp;menuCode=RECJOB&amp;pageNo=1&amp;inviteType=&amp;hopLocCode=&amp;hopCityCode=&amp;spcCode=&amp;orgType=&amp;searchKey=title&amp;searchValue=&amp;ctgCode=job&amp;boardIdx=854297", "2018년도 소화기,신장내과,호흡기내과,내분비내과 선생님 초빙합니다.")</f>
        <v/>
      </c>
      <c r="G4" t="n">
        <v>37</v>
      </c>
      <c r="H4" t="s">
        <v>14</v>
      </c>
      <c r="I4" t="s">
        <v>15</v>
      </c>
    </row>
    <row r="5" spans="1:9">
      <c r="A5" s="2" t="s">
        <v>22</v>
      </c>
      <c r="B5" t="s">
        <v>10</v>
      </c>
      <c r="C5" t="s">
        <v>19</v>
      </c>
      <c r="D5" t="s">
        <v>20</v>
      </c>
      <c r="E5" s="2" t="s">
        <v>23</v>
      </c>
      <c r="F5" s="2">
        <f>HYPERLINK("http://www.medigate.net/cbiz/recjob.do?cmd=detail&amp;menuGroupCode=CBIZ&amp;menuCode=RECJOB&amp;pageNo=1&amp;inviteType=&amp;hopLocCode=&amp;hopCityCode=&amp;spcCode=&amp;orgType=&amp;searchKey=title&amp;searchValue=&amp;ctgCode=job&amp;boardIdx=852788", "청주 하나병원에서 소화기 ,호흡기, 감염 내과 전문의과장님을 구합니다.")</f>
        <v/>
      </c>
      <c r="G5" t="n">
        <v>160</v>
      </c>
      <c r="H5" t="s">
        <v>14</v>
      </c>
      <c r="I5" t="s">
        <v>15</v>
      </c>
    </row>
    <row r="6" spans="1:9">
      <c r="A6" s="2" t="s">
        <v>24</v>
      </c>
      <c r="B6" t="s">
        <v>10</v>
      </c>
      <c r="C6" t="s">
        <v>25</v>
      </c>
      <c r="D6" t="s">
        <v>26</v>
      </c>
      <c r="E6" s="2" t="s">
        <v>27</v>
      </c>
      <c r="F6" s="2">
        <f>HYPERLINK("http://www.medigate.net/cbiz/recjob.do?cmd=detail&amp;menuGroupCode=CBIZ&amp;menuCode=RECJOB&amp;pageNo=1&amp;inviteType=&amp;hopLocCode=&amp;hopCityCode=&amp;spcCode=&amp;orgType=&amp;searchKey=title&amp;searchValue=&amp;ctgCode=job&amp;boardIdx=851530", "강화필병원 정신과 전문의 초빙합니다.")</f>
        <v/>
      </c>
      <c r="G6" t="n">
        <v>288</v>
      </c>
      <c r="H6" t="s">
        <v>14</v>
      </c>
      <c r="I6" t="s">
        <v>28</v>
      </c>
    </row>
    <row r="7" spans="1:9">
      <c r="A7" s="2" t="s">
        <v>16</v>
      </c>
      <c r="B7" t="s">
        <v>10</v>
      </c>
      <c r="C7" t="s">
        <v>11</v>
      </c>
      <c r="D7" t="s">
        <v>12</v>
      </c>
      <c r="E7" s="2" t="s">
        <v>29</v>
      </c>
      <c r="F7" s="2">
        <f>HYPERLINK("http://www.medigate.net/cbiz/recjob.do?cmd=detail&amp;menuGroupCode=CBIZ&amp;menuCode=RECJOB&amp;pageNo=1&amp;inviteType=&amp;hopLocCode=&amp;hopCityCode=&amp;spcCode=&amp;orgType=&amp;searchKey=title&amp;searchValue=&amp;ctgCode=job&amp;boardIdx=854324", "압구정 미용 성형 봉직의 모집합니다")</f>
        <v/>
      </c>
      <c r="G7" t="n">
        <v>6403</v>
      </c>
      <c r="H7" t="s">
        <v>14</v>
      </c>
      <c r="I7" t="s">
        <v>30</v>
      </c>
    </row>
    <row r="8" spans="1:9">
      <c r="A8" s="2" t="s">
        <v>9</v>
      </c>
      <c r="B8" t="s">
        <v>10</v>
      </c>
      <c r="C8" t="s">
        <v>31</v>
      </c>
      <c r="D8" t="s">
        <v>12</v>
      </c>
      <c r="E8" s="2" t="s">
        <v>32</v>
      </c>
      <c r="F8" s="2">
        <f>HYPERLINK("http://www.medigate.net/cbiz/recjob.do?cmd=detail&amp;menuGroupCode=CBIZ&amp;menuCode=RECJOB&amp;pageNo=1&amp;inviteType=&amp;hopLocCode=&amp;hopCityCode=&amp;spcCode=&amp;orgType=&amp;searchKey=title&amp;searchValue=&amp;ctgCode=job&amp;boardIdx=854323", "부원장으로 일하실 이비인후과전문의를 모십니다")</f>
        <v/>
      </c>
      <c r="G8" t="n">
        <v>30</v>
      </c>
      <c r="H8" t="s">
        <v>14</v>
      </c>
      <c r="I8" t="s">
        <v>15</v>
      </c>
    </row>
    <row r="9" spans="1:9">
      <c r="A9" s="2" t="s">
        <v>16</v>
      </c>
      <c r="B9" t="s">
        <v>33</v>
      </c>
      <c r="C9" t="s">
        <v>31</v>
      </c>
      <c r="D9" t="s">
        <v>12</v>
      </c>
      <c r="E9" s="2" t="s">
        <v>34</v>
      </c>
      <c r="F9" s="2">
        <f>HYPERLINK("http://www.medigate.net/cbiz/recjob.do?cmd=detail&amp;menuGroupCode=CBIZ&amp;menuCode=RECJOB&amp;pageNo=1&amp;inviteType=&amp;hopLocCode=&amp;hopCityCode=&amp;spcCode=&amp;orgType=&amp;searchKey=title&amp;searchValue=&amp;ctgCode=job&amp;boardIdx=854322", "이비인후과대진의 선생님을 모십니다.")</f>
        <v/>
      </c>
      <c r="G9" t="n">
        <v>32</v>
      </c>
      <c r="H9" t="s">
        <v>14</v>
      </c>
      <c r="I9" s="3" t="s">
        <v>35</v>
      </c>
    </row>
    <row r="10" spans="1:9">
      <c r="A10" s="2" t="s">
        <v>16</v>
      </c>
      <c r="B10" t="s">
        <v>10</v>
      </c>
      <c r="C10" t="s">
        <v>36</v>
      </c>
      <c r="D10" t="s">
        <v>26</v>
      </c>
      <c r="E10" s="2" t="s">
        <v>37</v>
      </c>
      <c r="F10" s="2">
        <f>HYPERLINK("http://www.medigate.net/cbiz/recjob.do?cmd=detail&amp;menuGroupCode=CBIZ&amp;menuCode=RECJOB&amp;pageNo=1&amp;inviteType=&amp;hopLocCode=&amp;hopCityCode=&amp;spcCode=&amp;orgType=&amp;searchKey=title&amp;searchValue=&amp;ctgCode=job&amp;boardIdx=853540", "관절전문의(어깨 무릎 무관) 를 모십니다")</f>
        <v/>
      </c>
      <c r="G10" t="n">
        <v>319</v>
      </c>
      <c r="H10" t="s">
        <v>14</v>
      </c>
      <c r="I10" t="s">
        <v>15</v>
      </c>
    </row>
    <row r="11" spans="1:9">
      <c r="A11" s="2" t="s">
        <v>9</v>
      </c>
      <c r="B11" t="s">
        <v>33</v>
      </c>
      <c r="C11" t="s">
        <v>31</v>
      </c>
      <c r="D11" t="s">
        <v>12</v>
      </c>
      <c r="E11" s="2" t="s">
        <v>38</v>
      </c>
      <c r="F11" s="2">
        <f>HYPERLINK("http://www.medigate.net/cbiz/recjob.do?cmd=detail&amp;menuGroupCode=CBIZ&amp;menuCode=RECJOB&amp;pageNo=1&amp;inviteType=&amp;hopLocCode=&amp;hopCityCode=&amp;spcCode=&amp;orgType=&amp;searchKey=title&amp;searchValue=&amp;ctgCode=job&amp;boardIdx=854319", "1.29~2.3 이비인후과 대진해주실 원장님을 모십니다.")</f>
        <v/>
      </c>
      <c r="G11" t="n">
        <v>942</v>
      </c>
      <c r="H11" t="s">
        <v>14</v>
      </c>
      <c r="I11" t="s">
        <v>39</v>
      </c>
    </row>
    <row r="12" spans="1:9">
      <c r="A12" s="2" t="s">
        <v>40</v>
      </c>
      <c r="B12" t="s">
        <v>10</v>
      </c>
      <c r="C12" t="s">
        <v>11</v>
      </c>
      <c r="D12" t="s">
        <v>12</v>
      </c>
      <c r="E12" s="2" t="s">
        <v>41</v>
      </c>
      <c r="F12" s="2">
        <f>HYPERLINK("http://www.medigate.net/cbiz/recjob.do?cmd=detail&amp;menuGroupCode=CBIZ&amp;menuCode=RECJOB&amp;pageNo=1&amp;inviteType=&amp;hopLocCode=&amp;hopCityCode=&amp;spcCode=&amp;orgType=&amp;searchKey=title&amp;searchValue=&amp;ctgCode=job&amp;boardIdx=854317", "의사 초빙")</f>
        <v/>
      </c>
      <c r="G12" t="n">
        <v>113</v>
      </c>
      <c r="H12" t="s">
        <v>14</v>
      </c>
      <c r="I12" s="3" t="s">
        <v>35</v>
      </c>
    </row>
    <row r="13" spans="1:9">
      <c r="A13" s="2" t="s">
        <v>9</v>
      </c>
      <c r="B13" t="s">
        <v>10</v>
      </c>
      <c r="C13" t="s">
        <v>42</v>
      </c>
      <c r="D13" t="s">
        <v>43</v>
      </c>
      <c r="E13" s="2" t="s">
        <v>44</v>
      </c>
      <c r="F13" s="2">
        <f>HYPERLINK("http://www.medigate.net/cbiz/recjob.do?cmd=detail&amp;menuGroupCode=CBIZ&amp;menuCode=RECJOB&amp;pageNo=1&amp;inviteType=&amp;hopLocCode=&amp;hopCityCode=&amp;spcCode=&amp;orgType=&amp;searchKey=title&amp;searchValue=&amp;ctgCode=job&amp;boardIdx=852531", "***서울 강남권에서 출퇴근가능한 노인재활병원, 재활과 선생님 초빙합니다***")</f>
        <v/>
      </c>
      <c r="G13" t="n">
        <v>365</v>
      </c>
      <c r="H13" t="s">
        <v>14</v>
      </c>
      <c r="I13" t="s">
        <v>15</v>
      </c>
    </row>
    <row r="14" spans="1:9">
      <c r="A14" s="2" t="s">
        <v>9</v>
      </c>
      <c r="B14" t="s">
        <v>33</v>
      </c>
      <c r="C14" t="s">
        <v>19</v>
      </c>
      <c r="D14" t="s">
        <v>26</v>
      </c>
      <c r="E14" s="2" t="s">
        <v>45</v>
      </c>
      <c r="F14" s="2">
        <f>HYPERLINK("http://www.medigate.net/cbiz/recjob.do?cmd=detail&amp;menuGroupCode=CBIZ&amp;menuCode=RECJOB&amp;pageNo=1&amp;inviteType=&amp;hopLocCode=&amp;hopCityCode=&amp;spcCode=&amp;orgType=&amp;searchKey=title&amp;searchValue=&amp;ctgCode=job&amp;boardIdx=854313", "내과(1월22일~2월28일 외래진료) 대진의를 모십니다. (종일근무 또는 오전근무)")</f>
        <v/>
      </c>
      <c r="G14" t="n">
        <v>2157</v>
      </c>
      <c r="H14" t="s">
        <v>14</v>
      </c>
      <c r="I14" t="s">
        <v>30</v>
      </c>
    </row>
    <row r="15" spans="1:9">
      <c r="A15" s="2" t="s">
        <v>40</v>
      </c>
      <c r="B15" t="s">
        <v>10</v>
      </c>
      <c r="C15" t="s">
        <v>11</v>
      </c>
      <c r="D15" t="s">
        <v>43</v>
      </c>
      <c r="E15" s="2" t="s">
        <v>46</v>
      </c>
      <c r="F15" s="2">
        <f>HYPERLINK("http://www.medigate.net/cbiz/recjob.do?cmd=detail&amp;menuGroupCode=CBIZ&amp;menuCode=RECJOB&amp;pageNo=1&amp;inviteType=&amp;hopLocCode=&amp;hopCityCode=&amp;spcCode=&amp;orgType=&amp;searchKey=title&amp;searchValue=&amp;ctgCode=job&amp;boardIdx=852891", "도립 경산노인전문 요양병원 가정의학과, 내과 전문의, 일반의 과장님을 모십니다.")</f>
        <v/>
      </c>
      <c r="G15" t="n">
        <v>177</v>
      </c>
      <c r="H15" t="s">
        <v>14</v>
      </c>
      <c r="I15" t="s">
        <v>47</v>
      </c>
    </row>
    <row r="16" spans="1:9">
      <c r="A16" s="2" t="s">
        <v>9</v>
      </c>
      <c r="B16" t="s">
        <v>10</v>
      </c>
      <c r="C16" t="s">
        <v>11</v>
      </c>
      <c r="D16" t="s">
        <v>26</v>
      </c>
      <c r="E16" s="2" t="s">
        <v>48</v>
      </c>
      <c r="F16" s="2">
        <f>HYPERLINK("http://www.medigate.net/cbiz/recjob.do?cmd=detail&amp;menuGroupCode=CBIZ&amp;menuCode=RECJOB&amp;pageNo=1&amp;inviteType=&amp;hopLocCode=&amp;hopCityCode=&amp;spcCode=&amp;orgType=&amp;searchKey=title&amp;searchValue=&amp;ctgCode=job&amp;boardIdx=854312", "내과 또는 가정의학과 전문의 초빙")</f>
        <v/>
      </c>
      <c r="G16" t="n">
        <v>57</v>
      </c>
      <c r="H16" t="s">
        <v>14</v>
      </c>
      <c r="I16" t="s">
        <v>15</v>
      </c>
    </row>
    <row r="17" spans="1:9">
      <c r="A17" s="2" t="s">
        <v>49</v>
      </c>
      <c r="B17" t="s">
        <v>33</v>
      </c>
      <c r="C17" t="s">
        <v>11</v>
      </c>
      <c r="D17" t="s">
        <v>12</v>
      </c>
      <c r="E17" s="2" t="s">
        <v>50</v>
      </c>
      <c r="F17" s="2">
        <f>HYPERLINK("http://www.medigate.net/cbiz/recjob.do?cmd=detail&amp;menuGroupCode=CBIZ&amp;menuCode=RECJOB&amp;pageNo=1&amp;inviteType=&amp;hopLocCode=&amp;hopCityCode=&amp;spcCode=&amp;orgType=&amp;searchKey=title&amp;searchValue=&amp;ctgCode=job&amp;boardIdx=854311", "2018.2.19 오전9시~오전11시까지 대진선생님 초빙합니다. (급여 20만)")</f>
        <v/>
      </c>
      <c r="G17" t="n">
        <v>369</v>
      </c>
      <c r="H17" t="s">
        <v>14</v>
      </c>
      <c r="I17" t="s">
        <v>51</v>
      </c>
    </row>
    <row r="18" spans="1:9">
      <c r="A18" s="2" t="s">
        <v>9</v>
      </c>
      <c r="B18" t="s">
        <v>10</v>
      </c>
      <c r="C18" t="s">
        <v>52</v>
      </c>
      <c r="D18" t="s">
        <v>26</v>
      </c>
      <c r="E18" s="2" t="s">
        <v>53</v>
      </c>
      <c r="F18" s="2">
        <f>HYPERLINK("http://www.medigate.net/cbiz/recjob.do?cmd=detail&amp;menuGroupCode=CBIZ&amp;menuCode=RECJOB&amp;pageNo=1&amp;inviteType=&amp;hopLocCode=&amp;hopCityCode=&amp;spcCode=&amp;orgType=&amp;searchKey=title&amp;searchValue=&amp;ctgCode=job&amp;boardIdx=854107", "마취통증의학과 전문의 선생님 증원 합니다. 부천 예손병원입니다.")</f>
        <v/>
      </c>
      <c r="G18" t="n">
        <v>108</v>
      </c>
      <c r="H18" t="s">
        <v>14</v>
      </c>
      <c r="I18" t="s">
        <v>54</v>
      </c>
    </row>
    <row r="19" spans="1:9">
      <c r="A19" s="2" t="s">
        <v>16</v>
      </c>
      <c r="B19" t="s">
        <v>10</v>
      </c>
      <c r="C19" t="s">
        <v>19</v>
      </c>
      <c r="D19" t="s">
        <v>55</v>
      </c>
      <c r="E19" s="2" t="s">
        <v>56</v>
      </c>
      <c r="F19" s="2">
        <f>HYPERLINK("http://www.medigate.net/cbiz/recjob.do?cmd=detail&amp;menuGroupCode=CBIZ&amp;menuCode=RECJOB&amp;pageNo=1&amp;inviteType=&amp;hopLocCode=&amp;hopCityCode=&amp;spcCode=&amp;orgType=&amp;searchKey=title&amp;searchValue=&amp;ctgCode=job&amp;boardIdx=853591", "소화기내과전문의를 구합니다.")</f>
        <v/>
      </c>
      <c r="G19" t="n">
        <v>210</v>
      </c>
      <c r="H19" t="s">
        <v>14</v>
      </c>
      <c r="I19" t="s">
        <v>15</v>
      </c>
    </row>
    <row r="20" spans="1:9">
      <c r="A20" s="2" t="s">
        <v>57</v>
      </c>
      <c r="B20" t="s">
        <v>33</v>
      </c>
      <c r="C20" t="s">
        <v>58</v>
      </c>
      <c r="D20" t="s">
        <v>26</v>
      </c>
      <c r="E20" s="2" t="s">
        <v>59</v>
      </c>
      <c r="F20" s="2">
        <f>HYPERLINK("http://www.medigate.net/cbiz/recjob.do?cmd=detail&amp;menuGroupCode=CBIZ&amp;menuCode=RECJOB&amp;pageNo=1&amp;inviteType=&amp;hopLocCode=&amp;hopCityCode=&amp;spcCode=&amp;orgType=&amp;searchKey=title&amp;searchValue=&amp;ctgCode=job&amp;boardIdx=854321", "매주월,화요일 야간진료실근무하실선생님(기타인력등록가능)")</f>
        <v/>
      </c>
      <c r="G20" t="n">
        <v>390</v>
      </c>
      <c r="H20" t="s">
        <v>14</v>
      </c>
      <c r="I20" s="3" t="s">
        <v>60</v>
      </c>
    </row>
    <row r="21" spans="1:9">
      <c r="A21" s="2" t="s">
        <v>24</v>
      </c>
      <c r="B21" t="s">
        <v>10</v>
      </c>
      <c r="C21" t="s">
        <v>58</v>
      </c>
      <c r="D21" t="s">
        <v>61</v>
      </c>
      <c r="E21" s="2" t="s">
        <v>62</v>
      </c>
      <c r="F21" s="2">
        <f>HYPERLINK("http://www.medigate.net/cbiz/recjob.do?cmd=detail&amp;menuGroupCode=CBIZ&amp;menuCode=RECJOB&amp;pageNo=1&amp;inviteType=&amp;hopLocCode=&amp;hopCityCode=&amp;spcCode=&amp;orgType=&amp;searchKey=title&amp;searchValue=&amp;ctgCode=job&amp;boardIdx=854318", "부평점 미클리닉 쁘띠 성형 피부 시술하실 부원장님을 모십니다.(부평역1분거리)")</f>
        <v/>
      </c>
      <c r="G21" t="n">
        <v>17</v>
      </c>
      <c r="H21" t="s">
        <v>14</v>
      </c>
      <c r="I21" t="s">
        <v>30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2018-01-21T00:56:20Z</dcterms:created>
  <dcterms:modified xmlns:dcterms="http://purl.org/dc/terms/" xmlns:xsi="http://www.w3.org/2001/XMLSchema-instance" xsi:type="dcterms:W3CDTF">2018-01-21T00:56:20Z</dcterms:modified>
</cp:coreProperties>
</file>