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  <sheet state="visible" name="LoginCreate Account" sheetId="2" r:id="rId4"/>
    <sheet state="visible" name="Main App" sheetId="3" r:id="rId5"/>
    <sheet state="visible" name="User Interface" sheetId="4" r:id="rId6"/>
  </sheets>
  <definedNames/>
  <calcPr/>
</workbook>
</file>

<file path=xl/sharedStrings.xml><?xml version="1.0" encoding="utf-8"?>
<sst xmlns="http://schemas.openxmlformats.org/spreadsheetml/2006/main" count="287" uniqueCount="147">
  <si>
    <t>Project Name</t>
  </si>
  <si>
    <t>Overview</t>
  </si>
  <si>
    <t>Reference Information</t>
  </si>
  <si>
    <t>Location</t>
  </si>
  <si>
    <t>Comments</t>
  </si>
  <si>
    <t>Use Cases &amp; Requirements</t>
  </si>
  <si>
    <t>[Link]</t>
  </si>
  <si>
    <t>Change Log</t>
  </si>
  <si>
    <t>Person</t>
  </si>
  <si>
    <t>Date</t>
  </si>
  <si>
    <t>Test Instructions</t>
  </si>
  <si>
    <t>Created Doc</t>
  </si>
  <si>
    <t>Jenney Chang</t>
  </si>
  <si>
    <t>Jeremey DeHay</t>
  </si>
  <si>
    <t>Test Results Summary (Auto Calculated)</t>
  </si>
  <si>
    <t>Number</t>
  </si>
  <si>
    <t>Percent</t>
  </si>
  <si>
    <t>Total Test Cases Passed</t>
  </si>
  <si>
    <t>Total Test Cases Failed</t>
  </si>
  <si>
    <t>Total Test Cases Remaining</t>
  </si>
  <si>
    <t>Test Info</t>
  </si>
  <si>
    <t>Test Summary</t>
  </si>
  <si>
    <t>Instructions</t>
  </si>
  <si>
    <t>Test Scenario</t>
  </si>
  <si>
    <t>Login and Account Creation</t>
  </si>
  <si>
    <t>Total Passed</t>
  </si>
  <si>
    <t xml:space="preserve">In the "Status" column, use Pass, Fail, or Not Started.  </t>
  </si>
  <si>
    <t>Test Environment</t>
  </si>
  <si>
    <t>Sandbox instance</t>
  </si>
  <si>
    <t>Total Failed</t>
  </si>
  <si>
    <t>Totals and color highlighting will update automatically based on the Status column</t>
  </si>
  <si>
    <t>Total Remaining</t>
  </si>
  <si>
    <t>Test Case ID</t>
  </si>
  <si>
    <t>Test Case Description</t>
  </si>
  <si>
    <t>Expected Result</t>
  </si>
  <si>
    <t>Test Data</t>
  </si>
  <si>
    <t>Actual Result</t>
  </si>
  <si>
    <t>Status</t>
  </si>
  <si>
    <t>Tester</t>
  </si>
  <si>
    <t>A-0001</t>
  </si>
  <si>
    <t>UI: Create Account button</t>
  </si>
  <si>
    <t>Stage Change</t>
  </si>
  <si>
    <t>switch Create Account stage</t>
  </si>
  <si>
    <t>Pass</t>
  </si>
  <si>
    <t>JC</t>
  </si>
  <si>
    <t>A-0002</t>
  </si>
  <si>
    <t>Create Account: with no data</t>
  </si>
  <si>
    <t>Throw Error</t>
  </si>
  <si>
    <t>invalid text entry alert</t>
  </si>
  <si>
    <t>A-0003</t>
  </si>
  <si>
    <t>Create Account: invalid email</t>
  </si>
  <si>
    <t>bobby@me</t>
  </si>
  <si>
    <t>invalid email or password alert</t>
  </si>
  <si>
    <t>A-0004</t>
  </si>
  <si>
    <t>Create Account: invalid password</t>
  </si>
  <si>
    <t>jc</t>
  </si>
  <si>
    <t>A-0005</t>
  </si>
  <si>
    <t>Create Account: using existing account info</t>
  </si>
  <si>
    <t>bobby@bobby.com, jc123041</t>
  </si>
  <si>
    <t>email address unavailable</t>
  </si>
  <si>
    <t>A-0006</t>
  </si>
  <si>
    <t>Successful Create Account w/ Create Account Button</t>
  </si>
  <si>
    <t>willy12@willy.com, jc123041</t>
  </si>
  <si>
    <t xml:space="preserve">stage change: Sign In </t>
  </si>
  <si>
    <t>A-0007</t>
  </si>
  <si>
    <t>Sign In with created Account</t>
  </si>
  <si>
    <t>stage change: main app</t>
  </si>
  <si>
    <t>© Eric R. Dayal</t>
  </si>
  <si>
    <t>Menus &amp; Add, Edit, Delete functionality</t>
  </si>
  <si>
    <t>Test Data Source</t>
  </si>
  <si>
    <t>[link]</t>
  </si>
  <si>
    <t>Date/Time</t>
  </si>
  <si>
    <t>MA-0001</t>
  </si>
  <si>
    <t>UI Menu Bar functionality</t>
  </si>
  <si>
    <t>Popup stages</t>
  </si>
  <si>
    <t>MA-0002</t>
  </si>
  <si>
    <t>UI Button Bar functionality</t>
  </si>
  <si>
    <t>MA-0003</t>
  </si>
  <si>
    <t>Add Account: error with empty Account Name tf</t>
  </si>
  <si>
    <t>Throw error</t>
  </si>
  <si>
    <t>MA-0004</t>
  </si>
  <si>
    <t>Add Account: add generated password w/default setting</t>
  </si>
  <si>
    <t>Populate password field</t>
  </si>
  <si>
    <t>7_:+hpD,6t</t>
  </si>
  <si>
    <t>Successful</t>
  </si>
  <si>
    <t>MA-0005</t>
  </si>
  <si>
    <t>Password Gen: custom pw w/ check box</t>
  </si>
  <si>
    <t>Populate listview</t>
  </si>
  <si>
    <t>Invalid Selection</t>
  </si>
  <si>
    <t>Fail</t>
  </si>
  <si>
    <t>generator only accepts select all option</t>
  </si>
  <si>
    <t>MA-0006</t>
  </si>
  <si>
    <t>Password Gen: select all check box options</t>
  </si>
  <si>
    <t>MA-0007</t>
  </si>
  <si>
    <t>Password Gen: varying password length</t>
  </si>
  <si>
    <t>MA-0008</t>
  </si>
  <si>
    <t>Edit: errow with empty account name field</t>
  </si>
  <si>
    <t>MA-0009</t>
  </si>
  <si>
    <t>Edit: load generated password w/ default settings</t>
  </si>
  <si>
    <t>8pw|So.kMh</t>
  </si>
  <si>
    <t>MA-0010</t>
  </si>
  <si>
    <t>Edit Account function</t>
  </si>
  <si>
    <t xml:space="preserve">Tableview Refresh </t>
  </si>
  <si>
    <t>Joseph</t>
  </si>
  <si>
    <t>MA-0011</t>
  </si>
  <si>
    <t>Delete Account function</t>
  </si>
  <si>
    <t>MA-0012</t>
  </si>
  <si>
    <t>Save Button functionality</t>
  </si>
  <si>
    <t>save account details to file</t>
  </si>
  <si>
    <t>MA-0013</t>
  </si>
  <si>
    <t>Open Button functionality</t>
  </si>
  <si>
    <t>open encrypted file</t>
  </si>
  <si>
    <t>UI elements and functionality</t>
  </si>
  <si>
    <t>UI-0001</t>
  </si>
  <si>
    <t>Create Account: Buttons &amp; Textfields</t>
  </si>
  <si>
    <t>stage change</t>
  </si>
  <si>
    <t>UI-0002</t>
  </si>
  <si>
    <t>Sign In: Buttons &amp; Textfields</t>
  </si>
  <si>
    <t>Eric D.</t>
  </si>
  <si>
    <t>UI-0003</t>
  </si>
  <si>
    <t>Main: Menu Bar</t>
  </si>
  <si>
    <t>popup</t>
  </si>
  <si>
    <t>UI-0004</t>
  </si>
  <si>
    <t>Main: Button Bar &amp; Images</t>
  </si>
  <si>
    <t>Window popups</t>
  </si>
  <si>
    <t>UI-0005</t>
  </si>
  <si>
    <t>Main: Table View</t>
  </si>
  <si>
    <t>Populates &amp; Refreshes</t>
  </si>
  <si>
    <t>UI-0006</t>
  </si>
  <si>
    <t>Password Gen: Checkboxes</t>
  </si>
  <si>
    <t>Change listview result</t>
  </si>
  <si>
    <t>Partial Success</t>
  </si>
  <si>
    <t>only select all works</t>
  </si>
  <si>
    <t>UI-0007</t>
  </si>
  <si>
    <t>Password Gen: Buttons &amp; text field</t>
  </si>
  <si>
    <t>UI-0008</t>
  </si>
  <si>
    <t>Password Gen: ListView</t>
  </si>
  <si>
    <t xml:space="preserve">Populates </t>
  </si>
  <si>
    <t>generated data</t>
  </si>
  <si>
    <t>CO-0009</t>
  </si>
  <si>
    <t>Add Account: Textfields &amp; Buttons</t>
  </si>
  <si>
    <t>CO-0010</t>
  </si>
  <si>
    <t>Edit Account: Textfields &amp; Buttons</t>
  </si>
  <si>
    <t>CO-0011</t>
  </si>
  <si>
    <t>Delete Account: textfield &amp; buttons</t>
  </si>
  <si>
    <t>CO-0012</t>
  </si>
  <si>
    <t>Settings: Buttons, textfield, combo 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</si>
</sst>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"/>
    <numFmt numFmtId="165" formatCode="m, d, yy"/>
  </numFmts>
  <fonts count="13">
    <font>
      <sz val="11.0"/>
      <color rgb="FF000000"/>
      <name val="Calibri"/>
    </font>
    <font>
      <b/>
      <sz val="36.0"/>
      <color rgb="FF1F497D"/>
      <name val="Cambria"/>
    </font>
    <font>
      <b/>
      <sz val="11.0"/>
      <color rgb="FF1F497D"/>
      <name val="Calibri"/>
    </font>
    <font>
      <sz val="14.0"/>
      <color rgb="FF000000"/>
      <name val="Calibri"/>
    </font>
    <font>
      <sz val="18.0"/>
      <color rgb="FFFF0000"/>
      <name val="Calibri"/>
    </font>
    <font>
      <b/>
      <sz val="11.0"/>
      <color rgb="FF000000"/>
      <name val="Calibri"/>
    </font>
    <font>
      <u/>
      <sz val="8.0"/>
      <color rgb="FF0000FF"/>
      <name val="Euphemia"/>
    </font>
    <font>
      <b/>
      <sz val="15.0"/>
      <color rgb="FF1F497D"/>
      <name val="Calibri"/>
    </font>
    <font>
      <b/>
      <sz val="15.0"/>
      <color rgb="FFBFBFBF"/>
      <name val="Calibri"/>
    </font>
    <font>
      <b/>
      <i/>
      <sz val="11.0"/>
      <color rgb="FF7F7F7F"/>
      <name val="Calibri"/>
    </font>
    <font>
      <sz val="11.0"/>
      <color rgb="FFBFBFBF"/>
      <name val="Calibri"/>
    </font>
    <font/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4F81BD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0" fillId="0" fontId="3" numFmtId="0" xfId="0" applyFont="1"/>
    <xf borderId="0" fillId="0" fontId="4" numFmtId="49" xfId="0" applyAlignment="1" applyFont="1" applyNumberFormat="1">
      <alignment horizontal="left" vertical="top"/>
    </xf>
    <xf borderId="0" fillId="0" fontId="3" numFmtId="0" xfId="0" applyAlignment="1" applyFont="1">
      <alignment readingOrder="0"/>
    </xf>
    <xf borderId="0" fillId="0" fontId="3" numFmtId="15" xfId="0" applyAlignment="1" applyFont="1" applyNumberFormat="1">
      <alignment horizontal="left" readingOrder="0"/>
    </xf>
    <xf borderId="0" fillId="0" fontId="5" numFmtId="0" xfId="0" applyAlignment="1" applyFont="1">
      <alignment horizontal="left" vertical="top"/>
    </xf>
    <xf borderId="0" fillId="0" fontId="3" numFmtId="0" xfId="0" applyAlignment="1" applyFont="1">
      <alignment horizontal="left"/>
    </xf>
    <xf borderId="0" fillId="0" fontId="3" numFmtId="9" xfId="0" applyFont="1" applyNumberFormat="1"/>
    <xf borderId="0" fillId="0" fontId="6" numFmtId="0" xfId="0" applyFont="1"/>
    <xf borderId="1" fillId="0" fontId="7" numFmtId="0" xfId="0" applyBorder="1" applyFont="1"/>
    <xf borderId="1" fillId="0" fontId="8" numFmtId="0" xfId="0" applyBorder="1" applyFont="1"/>
    <xf borderId="0" fillId="0" fontId="9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0" numFmtId="0" xfId="0" applyFont="1"/>
    <xf borderId="0" fillId="0" fontId="9" numFmtId="0" xfId="0" applyFont="1"/>
    <xf borderId="0" fillId="0" fontId="11" numFmtId="0" xfId="0" applyFont="1"/>
    <xf borderId="0" fillId="0" fontId="11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0" fontId="0" numFmtId="164" xfId="0" applyAlignment="1" applyFont="1" applyNumberFormat="1">
      <alignment readingOrder="0" shrinkToFit="0" wrapText="1"/>
    </xf>
    <xf borderId="0" fillId="0" fontId="0" numFmtId="165" xfId="0" applyAlignment="1" applyFont="1" applyNumberFormat="1">
      <alignment readingOrder="0" shrinkToFit="0" wrapText="1"/>
    </xf>
    <xf borderId="0" fillId="0" fontId="0" numFmtId="0" xfId="0" applyAlignment="1" applyFont="1">
      <alignment shrinkToFit="0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4F81BD"/>
          <bgColor rgb="FF4F81BD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C0504D"/>
          <bgColor rgb="FFC0504D"/>
        </patternFill>
      </fill>
      <border/>
    </dxf>
    <dxf>
      <font/>
      <fill>
        <patternFill patternType="solid">
          <fgColor rgb="FF9BBB59"/>
          <bgColor rgb="FF9BBB59"/>
        </patternFill>
      </fill>
      <border/>
    </dxf>
    <dxf>
      <font/>
      <fill>
        <patternFill patternType="solid">
          <fgColor rgb="FFC0504D"/>
          <bgColor rgb="FFC0504D"/>
        </patternFill>
      </fill>
      <border/>
    </dxf>
    <dxf>
      <font/>
      <fill>
        <patternFill patternType="solid">
          <fgColor rgb="FF9BBB59"/>
          <bgColor rgb="FF9BBB59"/>
        </patternFill>
      </fill>
      <border/>
    </dxf>
  </dxfs>
  <tableStyles count="6">
    <tableStyle count="3" pivot="0" name="Overview-style">
      <tableStyleElement dxfId="1" type="headerRow"/>
      <tableStyleElement dxfId="2" type="firstRowStripe"/>
      <tableStyleElement dxfId="3" type="secondRowStripe"/>
    </tableStyle>
    <tableStyle count="3" pivot="0" name="Overview-style 2">
      <tableStyleElement dxfId="4" type="headerRow"/>
      <tableStyleElement dxfId="2" type="firstRowStripe"/>
      <tableStyleElement dxfId="3" type="secondRowStripe"/>
    </tableStyle>
    <tableStyle count="3" pivot="0" name="Overview-style 3">
      <tableStyleElement dxfId="5" type="headerRow"/>
      <tableStyleElement dxfId="2" type="firstRowStripe"/>
      <tableStyleElement dxfId="3" type="secondRowStripe"/>
    </tableStyle>
    <tableStyle count="3" pivot="0" name="LoginCreate Account-style">
      <tableStyleElement dxfId="1" type="headerRow"/>
      <tableStyleElement dxfId="3" type="firstRowStripe"/>
      <tableStyleElement dxfId="3" type="secondRowStripe"/>
    </tableStyle>
    <tableStyle count="3" pivot="0" name="Main App-style">
      <tableStyleElement dxfId="1" type="headerRow"/>
      <tableStyleElement dxfId="3" type="firstRowStripe"/>
      <tableStyleElement dxfId="3" type="secondRowStripe"/>
    </tableStyle>
    <tableStyle count="3" pivot="0" name="User Interface-style">
      <tableStyleElement dxfId="1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0:C17" displayName="Table_1" id="1">
  <tableColumns count="3">
    <tableColumn name="Change Log" id="1"/>
    <tableColumn name="Person" id="2"/>
    <tableColumn name="Date" id="3"/>
  </tableColumns>
  <tableStyleInfo name="Overview-style" showColumnStripes="0" showFirstColumn="1" showLastColumn="1" showRowStripes="1"/>
</table>
</file>

<file path=xl/tables/table2.xml><?xml version="1.0" encoding="utf-8"?>
<table xmlns="http://schemas.openxmlformats.org/spreadsheetml/2006/main" ref="A20:C23" displayName="Table_2" id="2">
  <tableColumns count="3">
    <tableColumn name="Test Results Summary (Auto Calculated)" id="1"/>
    <tableColumn name="Number" id="2"/>
    <tableColumn name="Percent" id="3"/>
  </tableColumns>
  <tableStyleInfo name="Overview-style 2" showColumnStripes="0" showFirstColumn="1" showLastColumn="1" showRowStripes="1"/>
</table>
</file>

<file path=xl/tables/table3.xml><?xml version="1.0" encoding="utf-8"?>
<table xmlns="http://schemas.openxmlformats.org/spreadsheetml/2006/main" ref="A3:C8" displayName="Table_3" id="3">
  <tableColumns count="3">
    <tableColumn name="Reference Information" id="1"/>
    <tableColumn name="Location" id="2"/>
    <tableColumn name="Comments" id="3"/>
  </tableColumns>
  <tableStyleInfo name="Overview-style 3" showColumnStripes="0" showFirstColumn="1" showLastColumn="1" showRowStripes="1"/>
</table>
</file>

<file path=xl/tables/table4.xml><?xml version="1.0" encoding="utf-8"?>
<table xmlns="http://schemas.openxmlformats.org/spreadsheetml/2006/main" ref="A8:I74" displayName="Table_4" id="4">
  <tableColumns count="9">
    <tableColumn name="Test Case ID" id="1"/>
    <tableColumn name="Test Case Description" id="2"/>
    <tableColumn name="Expected Result" id="3"/>
    <tableColumn name="Test Data" id="4"/>
    <tableColumn name="Actual Result" id="5"/>
    <tableColumn name="Status" id="6"/>
    <tableColumn name="Tester" id="7"/>
    <tableColumn name="Date" id="8"/>
    <tableColumn name="Comments" id="9"/>
  </tableColumns>
  <tableStyleInfo name="LoginCreate Account-style" showColumnStripes="0" showFirstColumn="1" showLastColumn="1" showRowStripes="1"/>
</table>
</file>

<file path=xl/tables/table5.xml><?xml version="1.0" encoding="utf-8"?>
<table xmlns="http://schemas.openxmlformats.org/spreadsheetml/2006/main" ref="A8:I74" displayName="Table_5" id="5">
  <tableColumns count="9">
    <tableColumn name="Test Case ID" id="1"/>
    <tableColumn name="Test Case Description" id="2"/>
    <tableColumn name="Expected Result" id="3"/>
    <tableColumn name="Test Data" id="4"/>
    <tableColumn name="Actual Result" id="5"/>
    <tableColumn name="Status" id="6"/>
    <tableColumn name="Tester" id="7"/>
    <tableColumn name="Date/Time" id="8"/>
    <tableColumn name="Comments" id="9"/>
  </tableColumns>
  <tableStyleInfo name="Main App-style" showColumnStripes="0" showFirstColumn="1" showLastColumn="1" showRowStripes="1"/>
</table>
</file>

<file path=xl/tables/table6.xml><?xml version="1.0" encoding="utf-8"?>
<table xmlns="http://schemas.openxmlformats.org/spreadsheetml/2006/main" ref="A8:I74" displayName="Table_6" id="6">
  <tableColumns count="9">
    <tableColumn name="Test Case ID" id="1"/>
    <tableColumn name="Test Case Description" id="2"/>
    <tableColumn name="Expected Result" id="3"/>
    <tableColumn name="Test Data" id="4"/>
    <tableColumn name="Actual Result" id="5"/>
    <tableColumn name="Status" id="6"/>
    <tableColumn name="Tester" id="7"/>
    <tableColumn name="Date/Time" id="8"/>
    <tableColumn name="Comments" id="9"/>
  </tableColumns>
  <tableStyleInfo name="User Interfac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linkedin.com/in/ericdayal/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inkedin.com/in/ericdayal/" TargetMode="External"/><Relationship Id="rId2" Type="http://schemas.openxmlformats.org/officeDocument/2006/relationships/drawing" Target="../drawings/drawing4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4.43" defaultRowHeight="15.0"/>
  <cols>
    <col customWidth="1" min="1" max="1" width="47.29"/>
    <col customWidth="1" min="2" max="2" width="17.71"/>
    <col customWidth="1" min="3" max="3" width="24.29"/>
    <col customWidth="1" min="4" max="4" width="17.71"/>
    <col customWidth="1" min="5" max="5" width="17.0"/>
    <col customWidth="1" min="6" max="11" width="8.71"/>
    <col customWidth="1" min="12" max="12" width="44.43"/>
    <col customWidth="1" min="13" max="26" width="8.71"/>
  </cols>
  <sheetData>
    <row r="1">
      <c r="A1" s="1" t="s">
        <v>0</v>
      </c>
    </row>
    <row r="2">
      <c r="E2" s="2" t="s">
        <v>1</v>
      </c>
    </row>
    <row r="3">
      <c r="A3" s="3" t="s">
        <v>2</v>
      </c>
      <c r="B3" s="3" t="s">
        <v>3</v>
      </c>
      <c r="C3" s="3" t="s">
        <v>4</v>
      </c>
      <c r="E3" s="4"/>
    </row>
    <row r="4">
      <c r="A4" s="3" t="s">
        <v>5</v>
      </c>
      <c r="B4" s="3" t="s">
        <v>6</v>
      </c>
      <c r="C4" s="3"/>
    </row>
    <row r="5">
      <c r="A5" s="3"/>
      <c r="B5" s="3"/>
      <c r="C5" s="3"/>
    </row>
    <row r="6">
      <c r="A6" s="3"/>
      <c r="B6" s="3"/>
      <c r="C6" s="3"/>
    </row>
    <row r="7">
      <c r="A7" s="3"/>
      <c r="B7" s="3"/>
      <c r="C7" s="3"/>
    </row>
    <row r="8">
      <c r="A8" s="3"/>
      <c r="B8" s="3"/>
      <c r="C8" s="3"/>
    </row>
    <row r="10">
      <c r="A10" s="3" t="s">
        <v>7</v>
      </c>
      <c r="B10" s="3" t="s">
        <v>8</v>
      </c>
      <c r="C10" s="3" t="s">
        <v>9</v>
      </c>
      <c r="E10" s="2" t="s">
        <v>10</v>
      </c>
    </row>
    <row r="11">
      <c r="A11" s="3" t="s">
        <v>11</v>
      </c>
      <c r="B11" s="5" t="s">
        <v>12</v>
      </c>
      <c r="C11" s="6">
        <v>43448.0</v>
      </c>
      <c r="E11" s="7"/>
    </row>
    <row r="12">
      <c r="A12" s="3"/>
      <c r="B12" s="5" t="s">
        <v>13</v>
      </c>
      <c r="C12" s="6">
        <v>43448.0</v>
      </c>
    </row>
    <row r="13">
      <c r="A13" s="3"/>
      <c r="B13" s="3"/>
      <c r="C13" s="8"/>
    </row>
    <row r="14">
      <c r="A14" s="3"/>
      <c r="B14" s="3"/>
      <c r="C14" s="8"/>
    </row>
    <row r="15">
      <c r="A15" s="3"/>
      <c r="B15" s="3"/>
      <c r="C15" s="8"/>
    </row>
    <row r="16">
      <c r="A16" s="3"/>
      <c r="B16" s="3"/>
      <c r="C16" s="8"/>
    </row>
    <row r="17">
      <c r="A17" s="3"/>
      <c r="B17" s="3"/>
      <c r="C17" s="8"/>
    </row>
    <row r="20">
      <c r="A20" s="3" t="s">
        <v>14</v>
      </c>
      <c r="B20" s="3" t="s">
        <v>15</v>
      </c>
      <c r="C20" s="3" t="s">
        <v>16</v>
      </c>
    </row>
    <row r="21" ht="15.75" customHeight="1">
      <c r="A21" s="3" t="s">
        <v>17</v>
      </c>
      <c r="B21" s="3">
        <f>SUM('LoginCreate Account'!D2,'Main App'!D2,'User Interface'!D2)</f>
        <v>28</v>
      </c>
      <c r="C21" s="9">
        <f>B21/SUM(B21:B23)</f>
        <v>0.9333333333</v>
      </c>
    </row>
    <row r="22" ht="15.75" customHeight="1">
      <c r="A22" s="3" t="s">
        <v>18</v>
      </c>
      <c r="B22" s="3">
        <f>SUM('LoginCreate Account'!D3,'Main App'!D3,'User Interface'!D3)</f>
        <v>2</v>
      </c>
      <c r="C22" s="9">
        <f>B22/SUM(B21:B23)</f>
        <v>0.06666666667</v>
      </c>
    </row>
    <row r="23" ht="15.75" customHeight="1">
      <c r="A23" s="3" t="s">
        <v>19</v>
      </c>
      <c r="B23" s="3">
        <f>SUM('LoginCreate Account'!D4,'Main App'!D4,'User Interface'!D4)</f>
        <v>0</v>
      </c>
      <c r="C23" s="9">
        <f>B23/SUM(B21:B23)</f>
        <v>0</v>
      </c>
    </row>
    <row r="24" ht="15.75" customHeight="1">
      <c r="M24" s="10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3:L8"/>
    <mergeCell ref="E11:L17"/>
  </mergeCells>
  <printOptions/>
  <pageMargins bottom="0.75" footer="0.0" header="0.0" left="0.7" right="0.7" top="0.75"/>
  <pageSetup orientation="portrait"/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205867"/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48.0"/>
    <col customWidth="1" min="3" max="4" width="24.14"/>
    <col customWidth="1" min="5" max="5" width="26.86"/>
    <col customWidth="1" min="6" max="6" width="10.57"/>
    <col customWidth="1" min="7" max="7" width="8.71"/>
    <col customWidth="1" min="8" max="8" width="15.57"/>
    <col customWidth="1" min="9" max="9" width="37.86"/>
    <col customWidth="1" min="10" max="26" width="8.71"/>
  </cols>
  <sheetData>
    <row r="1">
      <c r="A1" s="11" t="s">
        <v>20</v>
      </c>
      <c r="C1" s="11" t="s">
        <v>21</v>
      </c>
      <c r="F1" s="12" t="s">
        <v>22</v>
      </c>
      <c r="I1" s="10"/>
    </row>
    <row r="2">
      <c r="A2" s="2" t="s">
        <v>23</v>
      </c>
      <c r="B2" s="13" t="s">
        <v>24</v>
      </c>
      <c r="C2" s="2" t="s">
        <v>25</v>
      </c>
      <c r="D2" s="14">
        <f>COUNTIF(F:F,"Pass")</f>
        <v>7</v>
      </c>
      <c r="F2" s="15" t="s">
        <v>26</v>
      </c>
    </row>
    <row r="3">
      <c r="A3" s="2" t="s">
        <v>27</v>
      </c>
      <c r="B3" s="16" t="s">
        <v>28</v>
      </c>
      <c r="C3" s="2" t="s">
        <v>29</v>
      </c>
      <c r="D3" s="14">
        <f>COUNTIF(F:F,"Fail")</f>
        <v>0</v>
      </c>
      <c r="F3" s="15" t="s">
        <v>30</v>
      </c>
    </row>
    <row r="4">
      <c r="A4" s="2"/>
      <c r="B4" s="16"/>
      <c r="C4" s="2" t="s">
        <v>31</v>
      </c>
      <c r="D4" s="14">
        <f>COUNTIF(F:F,"Not Started")</f>
        <v>0</v>
      </c>
    </row>
    <row r="8">
      <c r="A8" s="17" t="s">
        <v>32</v>
      </c>
      <c r="B8" s="17" t="s">
        <v>33</v>
      </c>
      <c r="C8" s="17" t="s">
        <v>34</v>
      </c>
      <c r="D8" s="17" t="s">
        <v>35</v>
      </c>
      <c r="E8" s="17" t="s">
        <v>36</v>
      </c>
      <c r="F8" s="17" t="s">
        <v>37</v>
      </c>
      <c r="G8" s="17" t="s">
        <v>38</v>
      </c>
      <c r="H8" s="18" t="s">
        <v>9</v>
      </c>
      <c r="I8" s="17" t="s">
        <v>4</v>
      </c>
    </row>
    <row r="9">
      <c r="A9" s="19" t="s">
        <v>39</v>
      </c>
      <c r="B9" s="19" t="s">
        <v>40</v>
      </c>
      <c r="C9" s="19" t="s">
        <v>41</v>
      </c>
      <c r="D9" s="20"/>
      <c r="E9" s="19" t="s">
        <v>42</v>
      </c>
      <c r="F9" s="20" t="s">
        <v>43</v>
      </c>
      <c r="G9" s="19" t="s">
        <v>44</v>
      </c>
      <c r="H9" s="21">
        <v>43448.0</v>
      </c>
      <c r="I9" s="20"/>
    </row>
    <row r="10">
      <c r="A10" s="19" t="s">
        <v>45</v>
      </c>
      <c r="B10" s="19" t="s">
        <v>46</v>
      </c>
      <c r="C10" s="19" t="s">
        <v>47</v>
      </c>
      <c r="D10" s="20"/>
      <c r="E10" s="19" t="s">
        <v>48</v>
      </c>
      <c r="F10" s="20" t="s">
        <v>43</v>
      </c>
      <c r="G10" s="19" t="s">
        <v>44</v>
      </c>
      <c r="H10" s="21">
        <v>43448.0</v>
      </c>
      <c r="I10" s="20"/>
    </row>
    <row r="11">
      <c r="A11" s="19" t="s">
        <v>49</v>
      </c>
      <c r="B11" s="19" t="s">
        <v>50</v>
      </c>
      <c r="C11" s="19" t="s">
        <v>47</v>
      </c>
      <c r="D11" s="18" t="s">
        <v>51</v>
      </c>
      <c r="E11" s="19" t="s">
        <v>52</v>
      </c>
      <c r="F11" s="19" t="s">
        <v>43</v>
      </c>
      <c r="G11" s="19" t="s">
        <v>44</v>
      </c>
      <c r="H11" s="21">
        <v>43448.0</v>
      </c>
      <c r="I11" s="20"/>
    </row>
    <row r="12">
      <c r="A12" s="19" t="s">
        <v>53</v>
      </c>
      <c r="B12" s="19" t="s">
        <v>54</v>
      </c>
      <c r="C12" s="19" t="s">
        <v>47</v>
      </c>
      <c r="D12" s="19" t="s">
        <v>55</v>
      </c>
      <c r="E12" s="19" t="s">
        <v>52</v>
      </c>
      <c r="F12" s="19" t="s">
        <v>43</v>
      </c>
      <c r="G12" s="19" t="s">
        <v>44</v>
      </c>
      <c r="H12" s="21">
        <v>43448.0</v>
      </c>
      <c r="I12" s="20"/>
    </row>
    <row r="13">
      <c r="A13" s="19" t="s">
        <v>56</v>
      </c>
      <c r="B13" s="19" t="s">
        <v>57</v>
      </c>
      <c r="C13" s="19" t="s">
        <v>47</v>
      </c>
      <c r="D13" s="19" t="s">
        <v>58</v>
      </c>
      <c r="E13" s="19" t="s">
        <v>59</v>
      </c>
      <c r="F13" s="19" t="s">
        <v>43</v>
      </c>
      <c r="G13" s="19" t="s">
        <v>44</v>
      </c>
      <c r="H13" s="21">
        <v>43448.0</v>
      </c>
      <c r="I13" s="20"/>
    </row>
    <row r="14">
      <c r="A14" s="19" t="s">
        <v>60</v>
      </c>
      <c r="B14" s="19" t="s">
        <v>61</v>
      </c>
      <c r="C14" s="19" t="s">
        <v>41</v>
      </c>
      <c r="D14" s="19" t="s">
        <v>62</v>
      </c>
      <c r="E14" s="19" t="s">
        <v>63</v>
      </c>
      <c r="F14" s="19" t="s">
        <v>43</v>
      </c>
      <c r="G14" s="19" t="s">
        <v>44</v>
      </c>
      <c r="H14" s="21">
        <v>43448.0</v>
      </c>
      <c r="I14" s="20"/>
    </row>
    <row r="15">
      <c r="A15" s="19" t="s">
        <v>64</v>
      </c>
      <c r="B15" s="19" t="s">
        <v>65</v>
      </c>
      <c r="C15" s="19" t="s">
        <v>41</v>
      </c>
      <c r="D15" s="19" t="s">
        <v>62</v>
      </c>
      <c r="E15" s="19" t="s">
        <v>66</v>
      </c>
      <c r="F15" s="19" t="s">
        <v>43</v>
      </c>
      <c r="G15" s="19" t="s">
        <v>44</v>
      </c>
      <c r="H15" s="21">
        <v>43448.0</v>
      </c>
      <c r="I15" s="20"/>
    </row>
    <row r="16">
      <c r="A16" s="20"/>
      <c r="B16" s="20"/>
      <c r="C16" s="20"/>
      <c r="D16" s="20"/>
      <c r="E16" s="20"/>
      <c r="F16" s="20"/>
      <c r="G16" s="20"/>
      <c r="H16" s="20"/>
      <c r="I16" s="20"/>
    </row>
    <row r="17">
      <c r="A17" s="20"/>
      <c r="B17" s="20"/>
      <c r="C17" s="20"/>
      <c r="D17" s="20"/>
      <c r="E17" s="20"/>
      <c r="F17" s="20"/>
      <c r="G17" s="20"/>
      <c r="H17" s="20"/>
      <c r="I17" s="20"/>
    </row>
    <row r="18">
      <c r="A18" s="20"/>
      <c r="B18" s="20"/>
      <c r="C18" s="20"/>
      <c r="D18" s="20"/>
      <c r="E18" s="20"/>
      <c r="F18" s="20"/>
      <c r="G18" s="20"/>
      <c r="H18" s="20"/>
      <c r="I18" s="20"/>
    </row>
    <row r="19">
      <c r="A19" s="20"/>
      <c r="B19" s="20"/>
      <c r="C19" s="20"/>
      <c r="D19" s="20"/>
      <c r="E19" s="20"/>
      <c r="F19" s="20"/>
      <c r="G19" s="20"/>
      <c r="H19" s="20"/>
      <c r="I19" s="20"/>
    </row>
    <row r="20">
      <c r="A20" s="20"/>
      <c r="B20" s="20"/>
      <c r="C20" s="20"/>
      <c r="D20" s="20"/>
      <c r="E20" s="20"/>
      <c r="F20" s="20"/>
      <c r="G20" s="20"/>
      <c r="H20" s="20"/>
      <c r="I20" s="20"/>
    </row>
    <row r="21" ht="15.75" customHeight="1">
      <c r="A21" s="20"/>
      <c r="B21" s="20"/>
      <c r="C21" s="20"/>
      <c r="D21" s="20"/>
      <c r="E21" s="20"/>
      <c r="F21" s="20"/>
      <c r="G21" s="20"/>
      <c r="H21" s="20"/>
      <c r="I21" s="20"/>
    </row>
    <row r="22" ht="15.75" customHeight="1">
      <c r="A22" s="20"/>
      <c r="B22" s="20"/>
      <c r="C22" s="20"/>
      <c r="D22" s="20"/>
      <c r="E22" s="20"/>
      <c r="F22" s="20"/>
      <c r="G22" s="20"/>
      <c r="H22" s="20"/>
      <c r="I22" s="20"/>
    </row>
    <row r="23" ht="15.75" customHeight="1">
      <c r="A23" s="20"/>
      <c r="B23" s="20"/>
      <c r="C23" s="20"/>
      <c r="D23" s="20"/>
      <c r="E23" s="20"/>
      <c r="F23" s="20"/>
      <c r="G23" s="20"/>
      <c r="H23" s="20"/>
      <c r="I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</row>
    <row r="25" ht="15.75" customHeight="1">
      <c r="A25" s="20"/>
      <c r="B25" s="20"/>
      <c r="C25" s="20"/>
      <c r="D25" s="20"/>
      <c r="E25" s="20"/>
      <c r="F25" s="20"/>
      <c r="G25" s="20"/>
      <c r="H25" s="20"/>
      <c r="I25" s="20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:I74">
    <cfRule type="expression" dxfId="6" priority="1">
      <formula>$F9="Fail"</formula>
    </cfRule>
  </conditionalFormatting>
  <conditionalFormatting sqref="A9:I74">
    <cfRule type="expression" dxfId="7" priority="2">
      <formula>$F9="Pass"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1859B"/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48.0"/>
    <col customWidth="1" min="3" max="4" width="24.14"/>
    <col customWidth="1" min="5" max="5" width="20.71"/>
    <col customWidth="1" min="6" max="6" width="10.57"/>
    <col customWidth="1" min="7" max="7" width="8.71"/>
    <col customWidth="1" min="8" max="8" width="15.57"/>
    <col customWidth="1" min="9" max="9" width="37.86"/>
    <col customWidth="1" min="10" max="26" width="8.71"/>
  </cols>
  <sheetData>
    <row r="1">
      <c r="A1" s="11" t="s">
        <v>20</v>
      </c>
      <c r="C1" s="11" t="s">
        <v>21</v>
      </c>
      <c r="F1" s="12" t="s">
        <v>22</v>
      </c>
      <c r="I1" s="10" t="s">
        <v>67</v>
      </c>
    </row>
    <row r="2">
      <c r="A2" s="2" t="s">
        <v>23</v>
      </c>
      <c r="B2" s="13" t="s">
        <v>68</v>
      </c>
      <c r="C2" s="2" t="s">
        <v>25</v>
      </c>
      <c r="D2" s="14">
        <f>COUNTIF(F:F,"Pass")</f>
        <v>10</v>
      </c>
      <c r="F2" s="15" t="s">
        <v>26</v>
      </c>
    </row>
    <row r="3">
      <c r="A3" s="2" t="s">
        <v>27</v>
      </c>
      <c r="B3" s="16" t="s">
        <v>28</v>
      </c>
      <c r="C3" s="2" t="s">
        <v>29</v>
      </c>
      <c r="D3" s="14">
        <f>COUNTIF(F:F,"Fail")</f>
        <v>1</v>
      </c>
      <c r="F3" s="15" t="s">
        <v>30</v>
      </c>
    </row>
    <row r="4">
      <c r="A4" s="2" t="s">
        <v>69</v>
      </c>
      <c r="B4" s="16" t="s">
        <v>70</v>
      </c>
      <c r="C4" s="2" t="s">
        <v>31</v>
      </c>
      <c r="D4" s="14">
        <f>COUNTIF(F:F,"Not Started")</f>
        <v>0</v>
      </c>
    </row>
    <row r="8">
      <c r="A8" s="17" t="s">
        <v>32</v>
      </c>
      <c r="B8" s="17" t="s">
        <v>33</v>
      </c>
      <c r="C8" s="17" t="s">
        <v>34</v>
      </c>
      <c r="D8" s="17" t="s">
        <v>35</v>
      </c>
      <c r="E8" s="17" t="s">
        <v>36</v>
      </c>
      <c r="F8" s="17" t="s">
        <v>37</v>
      </c>
      <c r="G8" s="17" t="s">
        <v>38</v>
      </c>
      <c r="H8" s="17" t="s">
        <v>71</v>
      </c>
      <c r="I8" s="17" t="s">
        <v>4</v>
      </c>
    </row>
    <row r="9">
      <c r="A9" s="19" t="s">
        <v>72</v>
      </c>
      <c r="B9" s="19" t="s">
        <v>73</v>
      </c>
      <c r="C9" s="19" t="s">
        <v>74</v>
      </c>
      <c r="D9" s="20"/>
      <c r="E9" s="19" t="s">
        <v>74</v>
      </c>
      <c r="F9" s="20" t="s">
        <v>43</v>
      </c>
      <c r="G9" s="19" t="s">
        <v>44</v>
      </c>
      <c r="H9" s="21">
        <v>43448.0</v>
      </c>
      <c r="I9" s="20"/>
    </row>
    <row r="10">
      <c r="A10" s="19" t="s">
        <v>75</v>
      </c>
      <c r="B10" s="19" t="s">
        <v>76</v>
      </c>
      <c r="C10" s="19" t="s">
        <v>74</v>
      </c>
      <c r="D10" s="20"/>
      <c r="E10" s="19" t="s">
        <v>74</v>
      </c>
      <c r="F10" s="19" t="s">
        <v>43</v>
      </c>
      <c r="G10" s="19" t="s">
        <v>44</v>
      </c>
      <c r="H10" s="21">
        <v>43448.0</v>
      </c>
      <c r="I10" s="20"/>
    </row>
    <row r="11">
      <c r="A11" s="19" t="s">
        <v>77</v>
      </c>
      <c r="B11" s="19" t="s">
        <v>78</v>
      </c>
      <c r="C11" s="19" t="s">
        <v>79</v>
      </c>
      <c r="D11" s="17"/>
      <c r="E11" s="19" t="s">
        <v>79</v>
      </c>
      <c r="F11" s="20" t="s">
        <v>43</v>
      </c>
      <c r="G11" s="19" t="s">
        <v>44</v>
      </c>
      <c r="H11" s="21">
        <v>43448.0</v>
      </c>
      <c r="I11" s="20"/>
    </row>
    <row r="12">
      <c r="A12" s="19" t="s">
        <v>80</v>
      </c>
      <c r="B12" s="19" t="s">
        <v>81</v>
      </c>
      <c r="C12" s="19" t="s">
        <v>82</v>
      </c>
      <c r="D12" s="19" t="s">
        <v>83</v>
      </c>
      <c r="E12" s="19" t="s">
        <v>84</v>
      </c>
      <c r="F12" s="19" t="s">
        <v>43</v>
      </c>
      <c r="G12" s="19" t="s">
        <v>44</v>
      </c>
      <c r="H12" s="21">
        <v>43448.0</v>
      </c>
      <c r="I12" s="20"/>
    </row>
    <row r="13">
      <c r="A13" s="19" t="s">
        <v>85</v>
      </c>
      <c r="B13" s="19" t="s">
        <v>86</v>
      </c>
      <c r="C13" s="19" t="s">
        <v>87</v>
      </c>
      <c r="D13" s="20"/>
      <c r="E13" s="19" t="s">
        <v>88</v>
      </c>
      <c r="F13" s="19" t="s">
        <v>89</v>
      </c>
      <c r="G13" s="19" t="s">
        <v>44</v>
      </c>
      <c r="H13" s="21">
        <v>43448.0</v>
      </c>
      <c r="I13" s="19" t="s">
        <v>90</v>
      </c>
    </row>
    <row r="14">
      <c r="A14" s="19" t="s">
        <v>91</v>
      </c>
      <c r="B14" s="19" t="s">
        <v>92</v>
      </c>
      <c r="C14" s="19" t="s">
        <v>87</v>
      </c>
      <c r="D14" s="20"/>
      <c r="E14" s="19" t="s">
        <v>84</v>
      </c>
      <c r="F14" s="19" t="s">
        <v>43</v>
      </c>
      <c r="G14" s="19" t="s">
        <v>44</v>
      </c>
      <c r="H14" s="21">
        <v>43448.0</v>
      </c>
      <c r="I14" s="20"/>
    </row>
    <row r="15">
      <c r="A15" s="19" t="s">
        <v>93</v>
      </c>
      <c r="B15" s="19" t="s">
        <v>94</v>
      </c>
      <c r="C15" s="19" t="s">
        <v>87</v>
      </c>
      <c r="D15" s="22">
        <v>11251.0</v>
      </c>
      <c r="E15" s="19" t="s">
        <v>84</v>
      </c>
      <c r="F15" s="19" t="s">
        <v>43</v>
      </c>
      <c r="G15" s="19" t="s">
        <v>44</v>
      </c>
      <c r="H15" s="21">
        <v>43448.0</v>
      </c>
      <c r="I15" s="20"/>
    </row>
    <row r="16">
      <c r="A16" s="19" t="s">
        <v>95</v>
      </c>
      <c r="B16" s="19" t="s">
        <v>96</v>
      </c>
      <c r="C16" s="19" t="s">
        <v>79</v>
      </c>
      <c r="D16" s="20"/>
      <c r="E16" s="19" t="s">
        <v>84</v>
      </c>
      <c r="F16" s="19" t="s">
        <v>43</v>
      </c>
      <c r="G16" s="19" t="s">
        <v>44</v>
      </c>
      <c r="H16" s="21">
        <v>43448.0</v>
      </c>
      <c r="I16" s="20"/>
    </row>
    <row r="17">
      <c r="A17" s="19" t="s">
        <v>97</v>
      </c>
      <c r="B17" s="19" t="s">
        <v>98</v>
      </c>
      <c r="C17" s="19" t="s">
        <v>82</v>
      </c>
      <c r="D17" s="19" t="s">
        <v>99</v>
      </c>
      <c r="E17" s="19" t="s">
        <v>84</v>
      </c>
      <c r="F17" s="19" t="s">
        <v>43</v>
      </c>
      <c r="G17" s="19" t="s">
        <v>44</v>
      </c>
      <c r="H17" s="21">
        <v>43448.0</v>
      </c>
      <c r="I17" s="20"/>
    </row>
    <row r="18">
      <c r="A18" s="19" t="s">
        <v>100</v>
      </c>
      <c r="B18" s="19" t="s">
        <v>101</v>
      </c>
      <c r="C18" s="19" t="s">
        <v>102</v>
      </c>
      <c r="D18" s="19" t="s">
        <v>103</v>
      </c>
      <c r="E18" s="19" t="s">
        <v>84</v>
      </c>
      <c r="F18" s="19" t="s">
        <v>43</v>
      </c>
      <c r="G18" s="19" t="s">
        <v>44</v>
      </c>
      <c r="H18" s="21">
        <v>43448.0</v>
      </c>
      <c r="I18" s="20"/>
    </row>
    <row r="19">
      <c r="A19" s="19" t="s">
        <v>104</v>
      </c>
      <c r="B19" s="19" t="s">
        <v>105</v>
      </c>
      <c r="C19" s="19" t="s">
        <v>102</v>
      </c>
      <c r="D19" s="19" t="s">
        <v>103</v>
      </c>
      <c r="E19" s="19" t="s">
        <v>84</v>
      </c>
      <c r="F19" s="19" t="s">
        <v>43</v>
      </c>
      <c r="G19" s="19" t="s">
        <v>44</v>
      </c>
      <c r="H19" s="21">
        <v>43448.0</v>
      </c>
      <c r="I19" s="20"/>
    </row>
    <row r="20">
      <c r="A20" s="19" t="s">
        <v>106</v>
      </c>
      <c r="B20" s="19" t="s">
        <v>107</v>
      </c>
      <c r="C20" s="19" t="s">
        <v>108</v>
      </c>
      <c r="D20" s="20"/>
      <c r="E20" s="20"/>
      <c r="F20" s="20"/>
      <c r="G20" s="20"/>
      <c r="H20" s="20"/>
      <c r="I20" s="20"/>
    </row>
    <row r="21" ht="15.75" customHeight="1">
      <c r="A21" s="19" t="s">
        <v>109</v>
      </c>
      <c r="B21" s="19" t="s">
        <v>110</v>
      </c>
      <c r="C21" s="19" t="s">
        <v>111</v>
      </c>
      <c r="D21" s="20"/>
      <c r="E21" s="20"/>
      <c r="F21" s="20"/>
      <c r="G21" s="20"/>
      <c r="H21" s="20"/>
      <c r="I21" s="20"/>
    </row>
    <row r="22" ht="15.75" customHeight="1">
      <c r="A22" s="20"/>
      <c r="B22" s="20"/>
      <c r="C22" s="20"/>
      <c r="D22" s="20"/>
      <c r="E22" s="20"/>
      <c r="F22" s="20"/>
      <c r="G22" s="20"/>
      <c r="H22" s="20"/>
      <c r="I22" s="20"/>
    </row>
    <row r="23" ht="15.75" customHeight="1">
      <c r="A23" s="20"/>
      <c r="B23" s="20"/>
      <c r="C23" s="20"/>
      <c r="D23" s="20"/>
      <c r="E23" s="20"/>
      <c r="F23" s="20"/>
      <c r="G23" s="20"/>
      <c r="H23" s="20"/>
      <c r="I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</row>
    <row r="25" ht="15.75" customHeight="1">
      <c r="A25" s="20"/>
      <c r="B25" s="20"/>
      <c r="C25" s="20"/>
      <c r="D25" s="20"/>
      <c r="E25" s="20"/>
      <c r="F25" s="20"/>
      <c r="G25" s="20"/>
      <c r="H25" s="20"/>
      <c r="I25" s="20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:I74">
    <cfRule type="expression" dxfId="6" priority="1">
      <formula>$F9="Fail"</formula>
    </cfRule>
  </conditionalFormatting>
  <conditionalFormatting sqref="A9:I74">
    <cfRule type="expression" dxfId="7" priority="2">
      <formula>$F9="Pass"</formula>
    </cfRule>
  </conditionalFormatting>
  <hyperlinks>
    <hyperlink r:id="rId1" ref="I1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2CDDC"/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48.0"/>
    <col customWidth="1" min="3" max="4" width="24.14"/>
    <col customWidth="1" min="5" max="5" width="20.71"/>
    <col customWidth="1" min="6" max="6" width="10.57"/>
    <col customWidth="1" min="7" max="7" width="8.71"/>
    <col customWidth="1" min="8" max="8" width="15.57"/>
    <col customWidth="1" min="9" max="9" width="37.86"/>
    <col customWidth="1" min="10" max="26" width="8.71"/>
  </cols>
  <sheetData>
    <row r="1">
      <c r="A1" s="11" t="s">
        <v>20</v>
      </c>
      <c r="C1" s="11" t="s">
        <v>21</v>
      </c>
      <c r="F1" s="12" t="s">
        <v>22</v>
      </c>
      <c r="I1" s="10" t="s">
        <v>67</v>
      </c>
    </row>
    <row r="2">
      <c r="A2" s="2" t="s">
        <v>23</v>
      </c>
      <c r="B2" s="13" t="s">
        <v>112</v>
      </c>
      <c r="C2" s="2" t="s">
        <v>25</v>
      </c>
      <c r="D2" s="14">
        <f>COUNTIF(F:F,"Pass")</f>
        <v>11</v>
      </c>
      <c r="F2" s="15" t="s">
        <v>26</v>
      </c>
    </row>
    <row r="3">
      <c r="A3" s="2" t="s">
        <v>27</v>
      </c>
      <c r="B3" s="16" t="s">
        <v>28</v>
      </c>
      <c r="C3" s="2" t="s">
        <v>29</v>
      </c>
      <c r="D3" s="14">
        <f>COUNTIF(F:F,"Fail")</f>
        <v>1</v>
      </c>
      <c r="F3" s="15" t="s">
        <v>30</v>
      </c>
    </row>
    <row r="4">
      <c r="A4" s="2" t="s">
        <v>69</v>
      </c>
      <c r="B4" s="16" t="s">
        <v>70</v>
      </c>
      <c r="C4" s="2" t="s">
        <v>31</v>
      </c>
      <c r="D4" s="14">
        <f>COUNTIF(F:F,"Not Started")</f>
        <v>0</v>
      </c>
    </row>
    <row r="8">
      <c r="A8" s="17" t="s">
        <v>32</v>
      </c>
      <c r="B8" s="17" t="s">
        <v>33</v>
      </c>
      <c r="C8" s="17" t="s">
        <v>34</v>
      </c>
      <c r="D8" s="17" t="s">
        <v>35</v>
      </c>
      <c r="E8" s="17" t="s">
        <v>36</v>
      </c>
      <c r="F8" s="17" t="s">
        <v>37</v>
      </c>
      <c r="G8" s="17" t="s">
        <v>38</v>
      </c>
      <c r="H8" s="17" t="s">
        <v>71</v>
      </c>
      <c r="I8" s="17" t="s">
        <v>4</v>
      </c>
    </row>
    <row r="9">
      <c r="A9" s="19" t="s">
        <v>113</v>
      </c>
      <c r="B9" s="19" t="s">
        <v>114</v>
      </c>
      <c r="C9" s="19" t="s">
        <v>115</v>
      </c>
      <c r="D9" s="24"/>
      <c r="E9" s="19" t="s">
        <v>84</v>
      </c>
      <c r="F9" s="20" t="s">
        <v>43</v>
      </c>
      <c r="G9" s="19" t="s">
        <v>44</v>
      </c>
      <c r="H9" s="21">
        <v>43446.0</v>
      </c>
      <c r="I9" s="20"/>
    </row>
    <row r="10">
      <c r="A10" s="19" t="s">
        <v>116</v>
      </c>
      <c r="B10" s="19" t="s">
        <v>117</v>
      </c>
      <c r="C10" s="19" t="s">
        <v>115</v>
      </c>
      <c r="D10" s="20"/>
      <c r="E10" s="19" t="s">
        <v>84</v>
      </c>
      <c r="F10" s="20" t="s">
        <v>43</v>
      </c>
      <c r="G10" s="20" t="s">
        <v>118</v>
      </c>
      <c r="H10" s="21">
        <v>43446.0</v>
      </c>
      <c r="I10" s="20"/>
    </row>
    <row r="11">
      <c r="A11" s="19" t="s">
        <v>119</v>
      </c>
      <c r="B11" s="19" t="s">
        <v>120</v>
      </c>
      <c r="C11" s="19" t="s">
        <v>121</v>
      </c>
      <c r="D11" s="17"/>
      <c r="E11" s="19" t="s">
        <v>84</v>
      </c>
      <c r="F11" s="19" t="s">
        <v>43</v>
      </c>
      <c r="G11" s="19" t="s">
        <v>44</v>
      </c>
      <c r="H11" s="21">
        <v>43446.0</v>
      </c>
      <c r="I11" s="20"/>
    </row>
    <row r="12">
      <c r="A12" s="19" t="s">
        <v>122</v>
      </c>
      <c r="B12" s="19" t="s">
        <v>123</v>
      </c>
      <c r="C12" s="19" t="s">
        <v>124</v>
      </c>
      <c r="D12" s="20"/>
      <c r="E12" s="19" t="s">
        <v>84</v>
      </c>
      <c r="F12" s="19" t="s">
        <v>43</v>
      </c>
      <c r="G12" s="19" t="s">
        <v>44</v>
      </c>
      <c r="H12" s="21">
        <v>43446.0</v>
      </c>
      <c r="I12" s="20"/>
    </row>
    <row r="13">
      <c r="A13" s="19" t="s">
        <v>125</v>
      </c>
      <c r="B13" s="19" t="s">
        <v>126</v>
      </c>
      <c r="C13" s="19" t="s">
        <v>127</v>
      </c>
      <c r="D13" s="20"/>
      <c r="E13" s="19" t="s">
        <v>84</v>
      </c>
      <c r="F13" s="19" t="s">
        <v>43</v>
      </c>
      <c r="G13" s="19" t="s">
        <v>44</v>
      </c>
      <c r="H13" s="21">
        <v>43446.0</v>
      </c>
      <c r="I13" s="20"/>
    </row>
    <row r="14">
      <c r="A14" s="19" t="s">
        <v>128</v>
      </c>
      <c r="B14" s="19" t="s">
        <v>129</v>
      </c>
      <c r="C14" s="19" t="s">
        <v>130</v>
      </c>
      <c r="D14" s="20"/>
      <c r="E14" s="19" t="s">
        <v>131</v>
      </c>
      <c r="F14" s="19" t="s">
        <v>89</v>
      </c>
      <c r="G14" s="19" t="s">
        <v>44</v>
      </c>
      <c r="H14" s="21">
        <v>43446.0</v>
      </c>
      <c r="I14" s="19" t="s">
        <v>132</v>
      </c>
    </row>
    <row r="15">
      <c r="A15" s="19" t="s">
        <v>133</v>
      </c>
      <c r="B15" s="19" t="s">
        <v>134</v>
      </c>
      <c r="C15" s="19" t="s">
        <v>115</v>
      </c>
      <c r="D15" s="20"/>
      <c r="E15" s="19" t="s">
        <v>84</v>
      </c>
      <c r="F15" s="19" t="s">
        <v>43</v>
      </c>
      <c r="G15" s="19" t="s">
        <v>44</v>
      </c>
      <c r="H15" s="21">
        <v>43446.0</v>
      </c>
      <c r="I15" s="20"/>
    </row>
    <row r="16">
      <c r="A16" s="19" t="s">
        <v>135</v>
      </c>
      <c r="B16" s="19" t="s">
        <v>136</v>
      </c>
      <c r="C16" s="19" t="s">
        <v>137</v>
      </c>
      <c r="D16" s="19" t="s">
        <v>138</v>
      </c>
      <c r="E16" s="19" t="s">
        <v>84</v>
      </c>
      <c r="F16" s="19" t="s">
        <v>43</v>
      </c>
      <c r="G16" s="19" t="s">
        <v>44</v>
      </c>
      <c r="H16" s="21">
        <v>43446.0</v>
      </c>
      <c r="I16" s="20"/>
    </row>
    <row r="17">
      <c r="A17" s="20" t="s">
        <v>139</v>
      </c>
      <c r="B17" s="19" t="s">
        <v>140</v>
      </c>
      <c r="C17" s="19" t="s">
        <v>115</v>
      </c>
      <c r="D17" s="20"/>
      <c r="E17" s="19" t="s">
        <v>84</v>
      </c>
      <c r="F17" s="19" t="s">
        <v>43</v>
      </c>
      <c r="G17" s="19" t="s">
        <v>44</v>
      </c>
      <c r="H17" s="21">
        <v>43446.0</v>
      </c>
      <c r="I17" s="20"/>
    </row>
    <row r="18">
      <c r="A18" s="20" t="s">
        <v>141</v>
      </c>
      <c r="B18" s="19" t="s">
        <v>142</v>
      </c>
      <c r="C18" s="19" t="s">
        <v>115</v>
      </c>
      <c r="D18" s="20"/>
      <c r="E18" s="19" t="s">
        <v>84</v>
      </c>
      <c r="F18" s="19" t="s">
        <v>43</v>
      </c>
      <c r="G18" s="19" t="s">
        <v>44</v>
      </c>
      <c r="H18" s="21">
        <v>43446.0</v>
      </c>
      <c r="I18" s="20"/>
    </row>
    <row r="19">
      <c r="A19" s="20" t="s">
        <v>143</v>
      </c>
      <c r="B19" s="19" t="s">
        <v>144</v>
      </c>
      <c r="C19" s="19" t="s">
        <v>115</v>
      </c>
      <c r="D19" s="20"/>
      <c r="E19" s="19" t="s">
        <v>84</v>
      </c>
      <c r="F19" s="19" t="s">
        <v>43</v>
      </c>
      <c r="G19" s="19" t="s">
        <v>44</v>
      </c>
      <c r="H19" s="21">
        <v>43446.0</v>
      </c>
      <c r="I19" s="20"/>
    </row>
    <row r="20">
      <c r="A20" s="20" t="s">
        <v>145</v>
      </c>
      <c r="B20" s="19" t="s">
        <v>146</v>
      </c>
      <c r="C20" s="19" t="s">
        <v>115</v>
      </c>
      <c r="D20" s="20"/>
      <c r="E20" s="19" t="s">
        <v>84</v>
      </c>
      <c r="F20" s="19" t="s">
        <v>43</v>
      </c>
      <c r="G20" s="19" t="s">
        <v>44</v>
      </c>
      <c r="H20" s="21">
        <v>43446.0</v>
      </c>
      <c r="I20" s="20"/>
    </row>
    <row r="21" ht="15.75" customHeight="1">
      <c r="A21" s="20"/>
      <c r="B21" s="20"/>
      <c r="C21" s="20"/>
      <c r="D21" s="20"/>
      <c r="E21" s="20"/>
      <c r="F21" s="19"/>
      <c r="G21" s="20"/>
      <c r="H21" s="20"/>
      <c r="I21" s="20"/>
    </row>
    <row r="22" ht="15.75" customHeight="1">
      <c r="A22" s="20"/>
      <c r="B22" s="20"/>
      <c r="C22" s="20"/>
      <c r="D22" s="20"/>
      <c r="E22" s="20"/>
      <c r="F22" s="20"/>
      <c r="G22" s="20"/>
      <c r="H22" s="20"/>
      <c r="I22" s="20"/>
    </row>
    <row r="23" ht="15.75" customHeight="1">
      <c r="A23" s="20"/>
      <c r="B23" s="20"/>
      <c r="C23" s="20"/>
      <c r="D23" s="20"/>
      <c r="E23" s="20"/>
      <c r="F23" s="20"/>
      <c r="G23" s="20"/>
      <c r="H23" s="20"/>
      <c r="I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</row>
    <row r="25" ht="15.75" customHeight="1">
      <c r="A25" s="20"/>
      <c r="B25" s="20"/>
      <c r="C25" s="20"/>
      <c r="D25" s="20"/>
      <c r="E25" s="20"/>
      <c r="F25" s="20"/>
      <c r="G25" s="20"/>
      <c r="H25" s="20"/>
      <c r="I25" s="20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:I74">
    <cfRule type="expression" dxfId="6" priority="1">
      <formula>$F9="Fail"</formula>
    </cfRule>
  </conditionalFormatting>
  <conditionalFormatting sqref="A9:I74">
    <cfRule type="expression" dxfId="7" priority="2">
      <formula>$F9="Pass"</formula>
    </cfRule>
  </conditionalFormatting>
  <hyperlinks>
    <hyperlink r:id="rId1" ref="I1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