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995" windowHeight="13020"/>
  </bookViews>
  <sheets>
    <sheet name="Sheet1" sheetId="1" r:id="rId1"/>
  </sheets>
  <externalReferences>
    <externalReference r:id="rId2"/>
  </externalReferences>
  <definedNames>
    <definedName name="CDED">[1]가맹점주문가능체크!#REF!</definedName>
    <definedName name="CDST">[1]가맹점주문가능체크!#REF!</definedName>
    <definedName name="SUMED">[1]가맹점주문가능체크!#REF!</definedName>
    <definedName name="SUMST">[1]가맹점주문가능체크!#REF!</definedName>
    <definedName name="누적ED">[1]가맹점주문가능체크!#REF!</definedName>
    <definedName name="누적ST">[1]가맹점주문가능체크!#REF!</definedName>
    <definedName name="코드ED">[1]가맹점주문가능체크!#REF!</definedName>
    <definedName name="코드ST">[1]가맹점주문가능체크!#REF!</definedName>
  </definedNames>
  <calcPr calcId="145621"/>
</workbook>
</file>

<file path=xl/calcChain.xml><?xml version="1.0" encoding="utf-8"?>
<calcChain xmlns="http://schemas.openxmlformats.org/spreadsheetml/2006/main">
  <c r="D128" i="1" l="1"/>
  <c r="D112" i="1"/>
  <c r="D110" i="1"/>
  <c r="D106" i="1"/>
  <c r="D103" i="1"/>
  <c r="D100" i="1"/>
  <c r="D92" i="1"/>
  <c r="D84" i="1"/>
  <c r="D79" i="1"/>
  <c r="D73" i="1"/>
  <c r="D70" i="1"/>
  <c r="D65" i="1"/>
  <c r="D63" i="1"/>
  <c r="D58" i="1"/>
  <c r="D50" i="1"/>
  <c r="D15" i="1"/>
  <c r="D8" i="1"/>
  <c r="D7" i="1"/>
</calcChain>
</file>

<file path=xl/sharedStrings.xml><?xml version="1.0" encoding="utf-8"?>
<sst xmlns="http://schemas.openxmlformats.org/spreadsheetml/2006/main" count="261" uniqueCount="261">
  <si>
    <t>체인점코드</t>
  </si>
  <si>
    <t>체인점명</t>
    <phoneticPr fontId="3" type="noConversion"/>
  </si>
  <si>
    <t>여신금액</t>
  </si>
  <si>
    <t>미수금액</t>
  </si>
  <si>
    <t>1001</t>
    <phoneticPr fontId="3" type="noConversion"/>
  </si>
  <si>
    <t>인천용현점</t>
    <phoneticPr fontId="3" type="noConversion"/>
  </si>
  <si>
    <t>1004</t>
  </si>
  <si>
    <t>부산하단점</t>
  </si>
  <si>
    <t>1007</t>
  </si>
  <si>
    <t>경주점</t>
  </si>
  <si>
    <t>1015</t>
  </si>
  <si>
    <t>하나로창동</t>
    <phoneticPr fontId="3" type="noConversion"/>
  </si>
  <si>
    <t>1016</t>
    <phoneticPr fontId="3" type="noConversion"/>
  </si>
  <si>
    <t>신)부산사직</t>
    <phoneticPr fontId="3" type="noConversion"/>
  </si>
  <si>
    <t>1020</t>
  </si>
  <si>
    <t>김해삼계구산점</t>
    <phoneticPr fontId="3" type="noConversion"/>
  </si>
  <si>
    <t>1024</t>
  </si>
  <si>
    <t>춘천퇴계</t>
  </si>
  <si>
    <t>1038</t>
  </si>
  <si>
    <t>부산장림</t>
  </si>
  <si>
    <t>1039</t>
  </si>
  <si>
    <t>신안평거</t>
  </si>
  <si>
    <t>1051</t>
  </si>
  <si>
    <t>부산범일</t>
  </si>
  <si>
    <t>1052</t>
  </si>
  <si>
    <t>대구시지</t>
  </si>
  <si>
    <t>1053</t>
  </si>
  <si>
    <t>부산시청</t>
  </si>
  <si>
    <t>1057</t>
  </si>
  <si>
    <t>속초교동</t>
  </si>
  <si>
    <t>1060</t>
  </si>
  <si>
    <t>청주가경</t>
  </si>
  <si>
    <t>1063</t>
  </si>
  <si>
    <t>부산대신</t>
  </si>
  <si>
    <t>1064</t>
  </si>
  <si>
    <t>부산기장</t>
  </si>
  <si>
    <t>1065</t>
  </si>
  <si>
    <t>부산사상</t>
  </si>
  <si>
    <t>1071</t>
  </si>
  <si>
    <t>천안직산</t>
  </si>
  <si>
    <t>1074</t>
  </si>
  <si>
    <t>우동1호</t>
  </si>
  <si>
    <t>1079</t>
  </si>
  <si>
    <t>부산용호</t>
  </si>
  <si>
    <t>1083</t>
  </si>
  <si>
    <t>인천계산</t>
  </si>
  <si>
    <t>1090</t>
  </si>
  <si>
    <t>부산대연</t>
  </si>
  <si>
    <t>1092</t>
    <phoneticPr fontId="3" type="noConversion"/>
  </si>
  <si>
    <t>부산외대</t>
  </si>
  <si>
    <t>1095</t>
  </si>
  <si>
    <t>부산안락</t>
  </si>
  <si>
    <t>1098</t>
  </si>
  <si>
    <t>도량봉곡</t>
  </si>
  <si>
    <t>1100</t>
  </si>
  <si>
    <t>진주금산</t>
  </si>
  <si>
    <t>1104</t>
  </si>
  <si>
    <t>부산구포</t>
  </si>
  <si>
    <t>1108</t>
  </si>
  <si>
    <t>이태원</t>
    <phoneticPr fontId="3" type="noConversion"/>
  </si>
  <si>
    <t>1114</t>
  </si>
  <si>
    <t>평택대학</t>
    <phoneticPr fontId="3" type="noConversion"/>
  </si>
  <si>
    <t>1119</t>
  </si>
  <si>
    <t>월곡</t>
  </si>
  <si>
    <t>1121</t>
  </si>
  <si>
    <t>문흥오치</t>
  </si>
  <si>
    <t>1131</t>
  </si>
  <si>
    <t>울산동구1호</t>
  </si>
  <si>
    <t>1133</t>
  </si>
  <si>
    <t>부산연산1호</t>
  </si>
  <si>
    <t>1136</t>
  </si>
  <si>
    <t>밀양삼문</t>
    <phoneticPr fontId="3" type="noConversion"/>
  </si>
  <si>
    <t>1138</t>
  </si>
  <si>
    <t>개금주례</t>
  </si>
  <si>
    <t>1142</t>
    <phoneticPr fontId="3" type="noConversion"/>
  </si>
  <si>
    <t>부산정관신도시점</t>
    <phoneticPr fontId="3" type="noConversion"/>
  </si>
  <si>
    <t>1144</t>
    <phoneticPr fontId="3" type="noConversion"/>
  </si>
  <si>
    <t>수영망미점</t>
    <phoneticPr fontId="3" type="noConversion"/>
  </si>
  <si>
    <t>1145</t>
    <phoneticPr fontId="3" type="noConversion"/>
  </si>
  <si>
    <t>부산초량점</t>
    <phoneticPr fontId="3" type="noConversion"/>
  </si>
  <si>
    <t>1146</t>
    <phoneticPr fontId="3" type="noConversion"/>
  </si>
  <si>
    <t>방학</t>
    <phoneticPr fontId="3" type="noConversion"/>
  </si>
  <si>
    <t>1149</t>
    <phoneticPr fontId="3" type="noConversion"/>
  </si>
  <si>
    <t>울산염포점</t>
    <phoneticPr fontId="3" type="noConversion"/>
  </si>
  <si>
    <t>1151</t>
  </si>
  <si>
    <t>부산문현</t>
    <phoneticPr fontId="3" type="noConversion"/>
  </si>
  <si>
    <t>1156</t>
    <phoneticPr fontId="3" type="noConversion"/>
  </si>
  <si>
    <t>신반포</t>
    <phoneticPr fontId="3" type="noConversion"/>
  </si>
  <si>
    <t>1158</t>
    <phoneticPr fontId="3" type="noConversion"/>
  </si>
  <si>
    <t>통영북신</t>
    <phoneticPr fontId="3" type="noConversion"/>
  </si>
  <si>
    <t>1159</t>
    <phoneticPr fontId="3" type="noConversion"/>
  </si>
  <si>
    <t>명지오션시티</t>
    <phoneticPr fontId="3" type="noConversion"/>
  </si>
  <si>
    <t>1160</t>
    <phoneticPr fontId="3" type="noConversion"/>
  </si>
  <si>
    <t>김해진영점</t>
    <phoneticPr fontId="3" type="noConversion"/>
  </si>
  <si>
    <t>1161</t>
    <phoneticPr fontId="3" type="noConversion"/>
  </si>
  <si>
    <t>부산부암가야</t>
    <phoneticPr fontId="3" type="noConversion"/>
  </si>
  <si>
    <t>1162</t>
    <phoneticPr fontId="3" type="noConversion"/>
  </si>
  <si>
    <t>부산온천</t>
    <phoneticPr fontId="3" type="noConversion"/>
  </si>
  <si>
    <t>1163</t>
    <phoneticPr fontId="3" type="noConversion"/>
  </si>
  <si>
    <t>평택통복</t>
    <phoneticPr fontId="3" type="noConversion"/>
  </si>
  <si>
    <t>1164</t>
    <phoneticPr fontId="3" type="noConversion"/>
  </si>
  <si>
    <t>창원대방</t>
    <phoneticPr fontId="3" type="noConversion"/>
  </si>
  <si>
    <t>1168</t>
    <phoneticPr fontId="3" type="noConversion"/>
  </si>
  <si>
    <t>가평</t>
    <phoneticPr fontId="3" type="noConversion"/>
  </si>
  <si>
    <t>1173</t>
  </si>
  <si>
    <t>진해용원</t>
    <phoneticPr fontId="5" type="noConversion"/>
  </si>
  <si>
    <t>1174</t>
  </si>
  <si>
    <t>부산당감</t>
    <phoneticPr fontId="3" type="noConversion"/>
  </si>
  <si>
    <t>1176</t>
  </si>
  <si>
    <t>김해내외점</t>
    <phoneticPr fontId="3" type="noConversion"/>
  </si>
  <si>
    <t>1179</t>
  </si>
  <si>
    <t>부산전포</t>
    <phoneticPr fontId="3" type="noConversion"/>
  </si>
  <si>
    <t>1183</t>
    <phoneticPr fontId="3" type="noConversion"/>
  </si>
  <si>
    <t>가산디지털단지</t>
    <phoneticPr fontId="3" type="noConversion"/>
  </si>
  <si>
    <t>1194</t>
    <phoneticPr fontId="3" type="noConversion"/>
  </si>
  <si>
    <t>수지상현</t>
    <phoneticPr fontId="3" type="noConversion"/>
  </si>
  <si>
    <t>1209</t>
    <phoneticPr fontId="3" type="noConversion"/>
  </si>
  <si>
    <t>서산점</t>
    <phoneticPr fontId="3" type="noConversion"/>
  </si>
  <si>
    <t>1210</t>
    <phoneticPr fontId="3" type="noConversion"/>
  </si>
  <si>
    <t>부평삼산점</t>
    <phoneticPr fontId="3" type="noConversion"/>
  </si>
  <si>
    <t>1211</t>
    <phoneticPr fontId="3" type="noConversion"/>
  </si>
  <si>
    <t>진주초전점</t>
    <phoneticPr fontId="3" type="noConversion"/>
  </si>
  <si>
    <t>1212</t>
    <phoneticPr fontId="3" type="noConversion"/>
  </si>
  <si>
    <t>평창점</t>
    <phoneticPr fontId="3" type="noConversion"/>
  </si>
  <si>
    <t>1213</t>
    <phoneticPr fontId="3" type="noConversion"/>
  </si>
  <si>
    <t>부천상동점</t>
    <phoneticPr fontId="3" type="noConversion"/>
  </si>
  <si>
    <t>1215</t>
    <phoneticPr fontId="3" type="noConversion"/>
  </si>
  <si>
    <t>부산감천점</t>
    <phoneticPr fontId="3" type="noConversion"/>
  </si>
  <si>
    <t>1216</t>
    <phoneticPr fontId="3" type="noConversion"/>
  </si>
  <si>
    <t>동두천지행점</t>
    <phoneticPr fontId="3" type="noConversion"/>
  </si>
  <si>
    <t>1218</t>
    <phoneticPr fontId="3" type="noConversion"/>
  </si>
  <si>
    <t>일원점</t>
    <phoneticPr fontId="3" type="noConversion"/>
  </si>
  <si>
    <t>1219</t>
    <phoneticPr fontId="3" type="noConversion"/>
  </si>
  <si>
    <t>창원사파신월점</t>
    <phoneticPr fontId="3" type="noConversion"/>
  </si>
  <si>
    <t>1220</t>
    <phoneticPr fontId="3" type="noConversion"/>
  </si>
  <si>
    <t>평택포승점</t>
    <phoneticPr fontId="3" type="noConversion"/>
  </si>
  <si>
    <t>1221</t>
    <phoneticPr fontId="3" type="noConversion"/>
  </si>
  <si>
    <t>북마산점</t>
    <phoneticPr fontId="3" type="noConversion"/>
  </si>
  <si>
    <t>1222</t>
    <phoneticPr fontId="3" type="noConversion"/>
  </si>
  <si>
    <t>이대점</t>
    <phoneticPr fontId="3" type="noConversion"/>
  </si>
  <si>
    <t>1223</t>
    <phoneticPr fontId="3" type="noConversion"/>
  </si>
  <si>
    <t>광주첨단점</t>
    <phoneticPr fontId="3" type="noConversion"/>
  </si>
  <si>
    <t>1225</t>
    <phoneticPr fontId="3" type="noConversion"/>
  </si>
  <si>
    <t>창원이마트점</t>
    <phoneticPr fontId="3" type="noConversion"/>
  </si>
  <si>
    <t>1226</t>
    <phoneticPr fontId="3" type="noConversion"/>
  </si>
  <si>
    <t>안양동편마을점</t>
    <phoneticPr fontId="3" type="noConversion"/>
  </si>
  <si>
    <t>1227</t>
    <phoneticPr fontId="3" type="noConversion"/>
  </si>
  <si>
    <t>양산역점</t>
    <phoneticPr fontId="3" type="noConversion"/>
  </si>
  <si>
    <t>1228</t>
    <phoneticPr fontId="3" type="noConversion"/>
  </si>
  <si>
    <t>영덕삼사점</t>
    <phoneticPr fontId="3" type="noConversion"/>
  </si>
  <si>
    <t>1229</t>
    <phoneticPr fontId="3" type="noConversion"/>
  </si>
  <si>
    <t>부산지사점</t>
    <phoneticPr fontId="3" type="noConversion"/>
  </si>
  <si>
    <t>1230</t>
    <phoneticPr fontId="3" type="noConversion"/>
  </si>
  <si>
    <t>포천어메이징파크점</t>
    <phoneticPr fontId="3" type="noConversion"/>
  </si>
  <si>
    <t>1231</t>
    <phoneticPr fontId="3" type="noConversion"/>
  </si>
  <si>
    <t>울산우정신도시점</t>
    <phoneticPr fontId="3" type="noConversion"/>
  </si>
  <si>
    <t>1232</t>
    <phoneticPr fontId="3" type="noConversion"/>
  </si>
  <si>
    <t>마산역점</t>
    <phoneticPr fontId="3" type="noConversion"/>
  </si>
  <si>
    <t>1234</t>
    <phoneticPr fontId="3" type="noConversion"/>
  </si>
  <si>
    <t>고령다산점</t>
    <phoneticPr fontId="3" type="noConversion"/>
  </si>
  <si>
    <t>1236</t>
    <phoneticPr fontId="3" type="noConversion"/>
  </si>
  <si>
    <t>거제능포점</t>
    <phoneticPr fontId="3" type="noConversion"/>
  </si>
  <si>
    <t>1237</t>
    <phoneticPr fontId="3" type="noConversion"/>
  </si>
  <si>
    <t>온양온천역점</t>
    <phoneticPr fontId="3" type="noConversion"/>
  </si>
  <si>
    <t>1238</t>
    <phoneticPr fontId="3" type="noConversion"/>
  </si>
  <si>
    <t>강원사내</t>
    <phoneticPr fontId="3" type="noConversion"/>
  </si>
  <si>
    <t>1239</t>
    <phoneticPr fontId="3" type="noConversion"/>
  </si>
  <si>
    <t>울산전하점</t>
    <phoneticPr fontId="3" type="noConversion"/>
  </si>
  <si>
    <t>1240</t>
    <phoneticPr fontId="3" type="noConversion"/>
  </si>
  <si>
    <t>시화이마트점</t>
    <phoneticPr fontId="3" type="noConversion"/>
  </si>
  <si>
    <t>1241</t>
    <phoneticPr fontId="3" type="noConversion"/>
  </si>
  <si>
    <t>통영죽림점</t>
    <phoneticPr fontId="3" type="noConversion"/>
  </si>
  <si>
    <t>1242</t>
    <phoneticPr fontId="3" type="noConversion"/>
  </si>
  <si>
    <t>진주가호</t>
    <phoneticPr fontId="3" type="noConversion"/>
  </si>
  <si>
    <t>1243</t>
    <phoneticPr fontId="3" type="noConversion"/>
  </si>
  <si>
    <t>안산일동</t>
    <phoneticPr fontId="3" type="noConversion"/>
  </si>
  <si>
    <t>1244</t>
  </si>
  <si>
    <t>경남고성</t>
    <phoneticPr fontId="3" type="noConversion"/>
  </si>
  <si>
    <t>1245</t>
    <phoneticPr fontId="3" type="noConversion"/>
  </si>
  <si>
    <t>김해장유1호</t>
    <phoneticPr fontId="3" type="noConversion"/>
  </si>
  <si>
    <t>1246</t>
    <phoneticPr fontId="3" type="noConversion"/>
  </si>
  <si>
    <t>부산반여</t>
    <phoneticPr fontId="3" type="noConversion"/>
  </si>
  <si>
    <t>1247</t>
    <phoneticPr fontId="3" type="noConversion"/>
  </si>
  <si>
    <t>창원롯데</t>
    <phoneticPr fontId="3" type="noConversion"/>
  </si>
  <si>
    <t>1248</t>
    <phoneticPr fontId="3" type="noConversion"/>
  </si>
  <si>
    <t>당진송산점</t>
    <phoneticPr fontId="3" type="noConversion"/>
  </si>
  <si>
    <t>1249</t>
    <phoneticPr fontId="3" type="noConversion"/>
  </si>
  <si>
    <t>울산남외점</t>
    <phoneticPr fontId="3" type="noConversion"/>
  </si>
  <si>
    <t>1250</t>
  </si>
  <si>
    <t>인천법원</t>
    <phoneticPr fontId="3" type="noConversion"/>
  </si>
  <si>
    <t>1251</t>
  </si>
  <si>
    <t>남양주별내</t>
    <phoneticPr fontId="3" type="noConversion"/>
  </si>
  <si>
    <t>1252</t>
    <phoneticPr fontId="3" type="noConversion"/>
  </si>
  <si>
    <t>평택이충</t>
    <phoneticPr fontId="3" type="noConversion"/>
  </si>
  <si>
    <t>1253</t>
  </si>
  <si>
    <t>(신)진해용원</t>
    <phoneticPr fontId="3" type="noConversion"/>
  </si>
  <si>
    <t>1254</t>
  </si>
  <si>
    <t>정릉점</t>
    <phoneticPr fontId="3" type="noConversion"/>
  </si>
  <si>
    <t>1255</t>
  </si>
  <si>
    <t>(신)파주LCD</t>
    <phoneticPr fontId="3" type="noConversion"/>
  </si>
  <si>
    <t>1256</t>
  </si>
  <si>
    <t>김천역</t>
    <phoneticPr fontId="3" type="noConversion"/>
  </si>
  <si>
    <t>1257</t>
  </si>
  <si>
    <t>롯데마트부산</t>
    <phoneticPr fontId="3" type="noConversion"/>
  </si>
  <si>
    <t>1258</t>
  </si>
  <si>
    <t>삼천포</t>
    <phoneticPr fontId="3" type="noConversion"/>
  </si>
  <si>
    <t>2008</t>
    <phoneticPr fontId="3" type="noConversion"/>
  </si>
  <si>
    <t>장성상무점</t>
    <phoneticPr fontId="3" type="noConversion"/>
  </si>
  <si>
    <t>5001</t>
    <phoneticPr fontId="3" type="noConversion"/>
  </si>
  <si>
    <t>(물)서울선릉점</t>
    <phoneticPr fontId="3" type="noConversion"/>
  </si>
  <si>
    <t>5002</t>
    <phoneticPr fontId="3" type="noConversion"/>
  </si>
  <si>
    <t>(물)전주송천점</t>
    <phoneticPr fontId="3" type="noConversion"/>
  </si>
  <si>
    <t>5005</t>
    <phoneticPr fontId="3" type="noConversion"/>
  </si>
  <si>
    <t>(물)전주효자점</t>
    <phoneticPr fontId="3" type="noConversion"/>
  </si>
  <si>
    <t>5006</t>
    <phoneticPr fontId="5" type="noConversion"/>
  </si>
  <si>
    <t>(물)완도</t>
    <phoneticPr fontId="3" type="noConversion"/>
  </si>
  <si>
    <t>(물)서울잠실점</t>
    <phoneticPr fontId="3" type="noConversion"/>
  </si>
  <si>
    <t>6004</t>
    <phoneticPr fontId="3" type="noConversion"/>
  </si>
  <si>
    <t>(물)태안점</t>
    <phoneticPr fontId="3" type="noConversion"/>
  </si>
  <si>
    <t>6005</t>
    <phoneticPr fontId="3" type="noConversion"/>
  </si>
  <si>
    <t>(물)안양점</t>
    <phoneticPr fontId="3" type="noConversion"/>
  </si>
  <si>
    <t>6007</t>
    <phoneticPr fontId="3" type="noConversion"/>
  </si>
  <si>
    <t>(물)창원용호점</t>
    <phoneticPr fontId="3" type="noConversion"/>
  </si>
  <si>
    <t>6008</t>
    <phoneticPr fontId="3" type="noConversion"/>
  </si>
  <si>
    <t>(물)대구칠성점</t>
    <phoneticPr fontId="3" type="noConversion"/>
  </si>
  <si>
    <t>6010</t>
    <phoneticPr fontId="3" type="noConversion"/>
  </si>
  <si>
    <t>(물)서울동대문점</t>
    <phoneticPr fontId="3" type="noConversion"/>
  </si>
  <si>
    <t>6012</t>
    <phoneticPr fontId="3" type="noConversion"/>
  </si>
  <si>
    <t>(물)서울미아점</t>
    <phoneticPr fontId="3" type="noConversion"/>
  </si>
  <si>
    <t>6013</t>
    <phoneticPr fontId="3" type="noConversion"/>
  </si>
  <si>
    <t>(물)서울원효점</t>
    <phoneticPr fontId="3" type="noConversion"/>
  </si>
  <si>
    <t>6014</t>
    <phoneticPr fontId="3" type="noConversion"/>
  </si>
  <si>
    <t>(물)서울한국외대점</t>
    <phoneticPr fontId="3" type="noConversion"/>
  </si>
  <si>
    <t>6015</t>
    <phoneticPr fontId="3" type="noConversion"/>
  </si>
  <si>
    <t>(물)시흥점</t>
    <phoneticPr fontId="3" type="noConversion"/>
  </si>
  <si>
    <t>6016</t>
    <phoneticPr fontId="3" type="noConversion"/>
  </si>
  <si>
    <t>(물)거창점</t>
    <phoneticPr fontId="3" type="noConversion"/>
  </si>
  <si>
    <t>6017</t>
    <phoneticPr fontId="3" type="noConversion"/>
  </si>
  <si>
    <t>(물)전주아중점</t>
    <phoneticPr fontId="3" type="noConversion"/>
  </si>
  <si>
    <t>6018</t>
    <phoneticPr fontId="3" type="noConversion"/>
  </si>
  <si>
    <t>(물)창녕점</t>
    <phoneticPr fontId="3" type="noConversion"/>
  </si>
  <si>
    <t>6019</t>
    <phoneticPr fontId="3" type="noConversion"/>
  </si>
  <si>
    <t>(물)양산하북</t>
    <phoneticPr fontId="3" type="noConversion"/>
  </si>
  <si>
    <t>1259</t>
    <phoneticPr fontId="3" type="noConversion"/>
  </si>
  <si>
    <t>(신)부산토성중앙</t>
    <phoneticPr fontId="3" type="noConversion"/>
  </si>
  <si>
    <t>1260</t>
    <phoneticPr fontId="3" type="noConversion"/>
  </si>
  <si>
    <t>오네또해피랜드</t>
    <phoneticPr fontId="3" type="noConversion"/>
  </si>
  <si>
    <t>1261</t>
    <phoneticPr fontId="3" type="noConversion"/>
  </si>
  <si>
    <t>롯데마산양덕점</t>
    <phoneticPr fontId="3" type="noConversion"/>
  </si>
  <si>
    <t>1263</t>
    <phoneticPr fontId="3" type="noConversion"/>
  </si>
  <si>
    <t>부천시청역점</t>
    <phoneticPr fontId="3" type="noConversion"/>
  </si>
  <si>
    <t>1264</t>
  </si>
  <si>
    <t>신마산</t>
    <phoneticPr fontId="3" type="noConversion"/>
  </si>
  <si>
    <t>1262</t>
    <phoneticPr fontId="3" type="noConversion"/>
  </si>
  <si>
    <t>평택청북점</t>
    <phoneticPr fontId="3" type="noConversion"/>
  </si>
  <si>
    <t>1265</t>
    <phoneticPr fontId="3" type="noConversion"/>
  </si>
  <si>
    <t>메가마트김해점</t>
    <phoneticPr fontId="3" type="noConversion"/>
  </si>
  <si>
    <t>1266</t>
    <phoneticPr fontId="3" type="noConversion"/>
  </si>
  <si>
    <t>(신)통영점</t>
    <phoneticPr fontId="3" type="noConversion"/>
  </si>
  <si>
    <t>1267</t>
    <phoneticPr fontId="3" type="noConversion"/>
  </si>
  <si>
    <t>평택중앙점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</si>
</sst>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" x14ac:knownFonts="1"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6">
    <xf numFmtId="0" fontId="0" fillId="0" borderId="0">
      <alignment vertical="center"/>
    </xf>
    <xf numFmtId="0" fontId="1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1" fillId="2" borderId="1" xfId="1" applyNumberFormat="1" applyFill="1" applyBorder="1" applyAlignment="1">
      <alignment vertical="center" wrapText="1"/>
    </xf>
    <xf numFmtId="0" fontId="1" fillId="2" borderId="2" xfId="1" applyFill="1" applyBorder="1" applyAlignment="1">
      <alignment vertical="center" wrapText="1"/>
    </xf>
    <xf numFmtId="41" fontId="4" fillId="2" borderId="2" xfId="2" applyFont="1" applyFill="1" applyBorder="1" applyAlignment="1">
      <alignment horizontal="center" vertical="center" wrapText="1"/>
    </xf>
    <xf numFmtId="0" fontId="1" fillId="0" borderId="3" xfId="1" quotePrefix="1" applyNumberFormat="1" applyBorder="1" applyAlignment="1">
      <alignment vertical="center" wrapText="1"/>
    </xf>
    <xf numFmtId="0" fontId="1" fillId="0" borderId="4" xfId="1" applyBorder="1" applyAlignment="1">
      <alignment vertical="center" wrapText="1"/>
    </xf>
    <xf numFmtId="41" fontId="1" fillId="0" borderId="4" xfId="2" applyFont="1" applyBorder="1" applyAlignment="1">
      <alignment vertical="center" wrapText="1"/>
    </xf>
    <xf numFmtId="0" fontId="1" fillId="0" borderId="3" xfId="1" applyNumberFormat="1" applyBorder="1" applyAlignment="1">
      <alignment vertical="center" wrapText="1"/>
    </xf>
    <xf numFmtId="0" fontId="1" fillId="3" borderId="3" xfId="1" applyNumberFormat="1" applyFill="1" applyBorder="1" applyAlignment="1">
      <alignment vertical="center" wrapText="1"/>
    </xf>
    <xf numFmtId="0" fontId="1" fillId="3" borderId="4" xfId="1" applyFill="1" applyBorder="1" applyAlignment="1">
      <alignment vertical="center" wrapText="1"/>
    </xf>
    <xf numFmtId="0" fontId="1" fillId="0" borderId="3" xfId="1" quotePrefix="1" applyNumberFormat="1" applyBorder="1" applyAlignment="1">
      <alignment horizontal="left" vertical="top" wrapText="1"/>
    </xf>
    <xf numFmtId="0" fontId="1" fillId="0" borderId="4" xfId="1" applyBorder="1" applyAlignment="1" applyProtection="1">
      <alignment vertical="center" wrapText="1"/>
      <protection locked="0"/>
    </xf>
    <xf numFmtId="0" fontId="1" fillId="0" borderId="5" xfId="1" applyNumberFormat="1" applyBorder="1" applyAlignment="1">
      <alignment vertical="center" wrapText="1"/>
    </xf>
    <xf numFmtId="0" fontId="1" fillId="0" borderId="5" xfId="1" applyBorder="1" applyAlignment="1">
      <alignment vertical="center" wrapText="1"/>
    </xf>
    <xf numFmtId="41" fontId="1" fillId="0" borderId="5" xfId="2" applyFont="1" applyBorder="1" applyAlignment="1">
      <alignment vertical="center" wrapText="1"/>
    </xf>
    <xf numFmtId="0" fontId="1" fillId="0" borderId="3" xfId="1" applyNumberFormat="1" applyFill="1" applyBorder="1" applyAlignment="1">
      <alignment vertical="center" wrapText="1"/>
    </xf>
    <xf numFmtId="0" fontId="1" fillId="0" borderId="4" xfId="1" applyFill="1" applyBorder="1" applyAlignment="1">
      <alignment vertical="center" wrapText="1"/>
    </xf>
    <xf numFmtId="41" fontId="1" fillId="0" borderId="4" xfId="2" applyFont="1" applyFill="1" applyBorder="1" applyAlignment="1">
      <alignment vertical="center" wrapText="1"/>
    </xf>
    <xf numFmtId="0" fontId="1" fillId="0" borderId="3" xfId="1" quotePrefix="1" applyNumberFormat="1" applyFill="1" applyBorder="1" applyAlignment="1">
      <alignment horizontal="left" vertical="center" wrapText="1"/>
    </xf>
    <xf numFmtId="3" fontId="1" fillId="0" borderId="4" xfId="2" applyNumberFormat="1" applyFont="1" applyBorder="1" applyAlignment="1">
      <alignment vertical="center" wrapText="1"/>
    </xf>
    <xf numFmtId="3" fontId="1" fillId="0" borderId="4" xfId="2" applyNumberFormat="1" applyFont="1" applyFill="1" applyBorder="1" applyAlignment="1">
      <alignment vertical="center" wrapText="1"/>
    </xf>
    <xf numFmtId="0" fontId="1" fillId="0" borderId="4" xfId="1" applyFill="1" applyBorder="1" applyAlignment="1">
      <alignment vertical="center"/>
    </xf>
    <xf numFmtId="0" fontId="1" fillId="0" borderId="4" xfId="1" applyBorder="1">
      <alignment vertical="center"/>
    </xf>
    <xf numFmtId="41" fontId="1" fillId="0" borderId="4" xfId="2" applyFont="1" applyBorder="1">
      <alignment vertical="center"/>
    </xf>
    <xf numFmtId="3" fontId="1" fillId="0" borderId="4" xfId="2" applyNumberFormat="1" applyFont="1" applyBorder="1">
      <alignment vertical="center"/>
    </xf>
    <xf numFmtId="0" fontId="1" fillId="0" borderId="3" xfId="1" quotePrefix="1" applyNumberFormat="1" applyBorder="1">
      <alignment vertical="center"/>
    </xf>
    <xf numFmtId="0" fontId="1" fillId="0" borderId="5" xfId="1" quotePrefix="1" applyNumberFormat="1" applyBorder="1">
      <alignment vertical="center"/>
    </xf>
    <xf numFmtId="0" fontId="1" fillId="0" borderId="5" xfId="1" applyBorder="1">
      <alignment vertical="center"/>
    </xf>
    <xf numFmtId="41" fontId="1" fillId="0" borderId="6" xfId="2" applyFont="1" applyBorder="1">
      <alignment vertical="center"/>
    </xf>
    <xf numFmtId="41" fontId="1" fillId="0" borderId="7" xfId="2" applyFont="1" applyBorder="1">
      <alignment vertical="center"/>
    </xf>
    <xf numFmtId="41" fontId="1" fillId="0" borderId="5" xfId="2" applyFont="1" applyBorder="1">
      <alignment vertical="center"/>
    </xf>
    <xf numFmtId="0" fontId="1" fillId="0" borderId="5" xfId="1" quotePrefix="1" applyNumberFormat="1" applyFill="1" applyBorder="1" applyAlignment="1">
      <alignment horizontal="left" vertical="center" wrapText="1"/>
    </xf>
    <xf numFmtId="0" fontId="1" fillId="0" borderId="5" xfId="1" applyFill="1" applyBorder="1" applyAlignment="1">
      <alignment vertical="center" wrapText="1"/>
    </xf>
    <xf numFmtId="41" fontId="1" fillId="0" borderId="7" xfId="2" applyFont="1" applyFill="1" applyBorder="1" applyAlignment="1">
      <alignment vertical="center" wrapText="1"/>
    </xf>
    <xf numFmtId="41" fontId="1" fillId="0" borderId="5" xfId="2" applyFont="1" applyFill="1" applyBorder="1" applyAlignment="1">
      <alignment vertical="center" wrapText="1"/>
    </xf>
    <xf numFmtId="0" fontId="1" fillId="0" borderId="5" xfId="1" quotePrefix="1" applyNumberFormat="1" applyBorder="1" applyAlignment="1">
      <alignment vertical="center" wrapText="1"/>
    </xf>
    <xf numFmtId="41" fontId="1" fillId="0" borderId="7" xfId="2" applyFont="1" applyBorder="1" applyAlignment="1">
      <alignment vertical="center" wrapText="1"/>
    </xf>
    <xf numFmtId="3" fontId="1" fillId="0" borderId="5" xfId="2" applyNumberFormat="1" applyFont="1" applyBorder="1">
      <alignment vertical="center"/>
    </xf>
    <xf numFmtId="0" fontId="1" fillId="0" borderId="5" xfId="1" applyFill="1" applyBorder="1">
      <alignment vertical="center"/>
    </xf>
    <xf numFmtId="41" fontId="1" fillId="0" borderId="5" xfId="2" applyFont="1" applyFill="1" applyBorder="1">
      <alignment vertical="center"/>
    </xf>
  </cellXfs>
  <cellStyles count="166">
    <cellStyle name="쉼표 [0] 2" xfId="2"/>
    <cellStyle name="표준" xfId="0" builtinId="0"/>
    <cellStyle name="표준 10" xfId="3"/>
    <cellStyle name="표준 100" xfId="4"/>
    <cellStyle name="표준 101" xfId="5"/>
    <cellStyle name="표준 102" xfId="6"/>
    <cellStyle name="표준 103" xfId="7"/>
    <cellStyle name="표준 104" xfId="8"/>
    <cellStyle name="표준 105" xfId="9"/>
    <cellStyle name="표준 106" xfId="10"/>
    <cellStyle name="표준 107" xfId="11"/>
    <cellStyle name="표준 108" xfId="12"/>
    <cellStyle name="표준 109" xfId="13"/>
    <cellStyle name="표준 11" xfId="14"/>
    <cellStyle name="표준 110" xfId="15"/>
    <cellStyle name="표준 111" xfId="16"/>
    <cellStyle name="표준 112" xfId="17"/>
    <cellStyle name="표준 113" xfId="18"/>
    <cellStyle name="표준 114" xfId="19"/>
    <cellStyle name="표준 115" xfId="20"/>
    <cellStyle name="표준 116" xfId="21"/>
    <cellStyle name="표준 117" xfId="22"/>
    <cellStyle name="표준 118" xfId="23"/>
    <cellStyle name="표준 119" xfId="24"/>
    <cellStyle name="표준 12" xfId="25"/>
    <cellStyle name="표준 120" xfId="26"/>
    <cellStyle name="표준 121" xfId="27"/>
    <cellStyle name="표준 122" xfId="28"/>
    <cellStyle name="표준 123" xfId="29"/>
    <cellStyle name="표준 124" xfId="30"/>
    <cellStyle name="표준 125" xfId="31"/>
    <cellStyle name="표준 126" xfId="32"/>
    <cellStyle name="표준 127" xfId="33"/>
    <cellStyle name="표준 128" xfId="34"/>
    <cellStyle name="표준 129" xfId="35"/>
    <cellStyle name="표준 13" xfId="36"/>
    <cellStyle name="표준 130" xfId="37"/>
    <cellStyle name="표준 131" xfId="38"/>
    <cellStyle name="표준 132" xfId="39"/>
    <cellStyle name="표준 133" xfId="40"/>
    <cellStyle name="표준 134" xfId="41"/>
    <cellStyle name="표준 135" xfId="42"/>
    <cellStyle name="표준 136" xfId="43"/>
    <cellStyle name="표준 137" xfId="44"/>
    <cellStyle name="표준 138" xfId="45"/>
    <cellStyle name="표준 139" xfId="46"/>
    <cellStyle name="표준 14" xfId="47"/>
    <cellStyle name="표준 140" xfId="48"/>
    <cellStyle name="표준 141" xfId="49"/>
    <cellStyle name="표준 142" xfId="50"/>
    <cellStyle name="표준 143" xfId="51"/>
    <cellStyle name="표준 144" xfId="52"/>
    <cellStyle name="표준 145" xfId="53"/>
    <cellStyle name="표준 146" xfId="54"/>
    <cellStyle name="표준 147" xfId="55"/>
    <cellStyle name="표준 148" xfId="56"/>
    <cellStyle name="표준 149" xfId="57"/>
    <cellStyle name="표준 15" xfId="58"/>
    <cellStyle name="표준 150" xfId="59"/>
    <cellStyle name="표준 151" xfId="60"/>
    <cellStyle name="표준 152" xfId="61"/>
    <cellStyle name="표준 153" xfId="62"/>
    <cellStyle name="표준 154" xfId="63"/>
    <cellStyle name="표준 155" xfId="64"/>
    <cellStyle name="표준 156" xfId="65"/>
    <cellStyle name="표준 157" xfId="66"/>
    <cellStyle name="표준 158" xfId="67"/>
    <cellStyle name="표준 159" xfId="68"/>
    <cellStyle name="표준 16" xfId="69"/>
    <cellStyle name="표준 160" xfId="70"/>
    <cellStyle name="표준 161" xfId="71"/>
    <cellStyle name="표준 162" xfId="72"/>
    <cellStyle name="표준 163" xfId="73"/>
    <cellStyle name="표준 164" xfId="74"/>
    <cellStyle name="표준 165" xfId="75"/>
    <cellStyle name="표준 17" xfId="76"/>
    <cellStyle name="표준 18" xfId="77"/>
    <cellStyle name="표준 19" xfId="78"/>
    <cellStyle name="표준 2" xfId="1"/>
    <cellStyle name="표준 20" xfId="79"/>
    <cellStyle name="표준 21" xfId="80"/>
    <cellStyle name="표준 22" xfId="81"/>
    <cellStyle name="표준 23" xfId="82"/>
    <cellStyle name="표준 24" xfId="83"/>
    <cellStyle name="표준 25" xfId="84"/>
    <cellStyle name="표준 26" xfId="85"/>
    <cellStyle name="표준 27" xfId="86"/>
    <cellStyle name="표준 28" xfId="87"/>
    <cellStyle name="표준 29" xfId="88"/>
    <cellStyle name="표준 3" xfId="89"/>
    <cellStyle name="표준 30" xfId="90"/>
    <cellStyle name="표준 31" xfId="91"/>
    <cellStyle name="표준 32" xfId="92"/>
    <cellStyle name="표준 33" xfId="93"/>
    <cellStyle name="표준 34" xfId="94"/>
    <cellStyle name="표준 35" xfId="95"/>
    <cellStyle name="표준 36" xfId="96"/>
    <cellStyle name="표준 37" xfId="97"/>
    <cellStyle name="표준 38" xfId="98"/>
    <cellStyle name="표준 39" xfId="99"/>
    <cellStyle name="표준 4" xfId="100"/>
    <cellStyle name="표준 40" xfId="101"/>
    <cellStyle name="표준 41" xfId="102"/>
    <cellStyle name="표준 42" xfId="103"/>
    <cellStyle name="표준 43" xfId="104"/>
    <cellStyle name="표준 44" xfId="105"/>
    <cellStyle name="표준 45" xfId="106"/>
    <cellStyle name="표준 46" xfId="107"/>
    <cellStyle name="표준 47" xfId="108"/>
    <cellStyle name="표준 48" xfId="109"/>
    <cellStyle name="표준 49" xfId="110"/>
    <cellStyle name="표준 5" xfId="111"/>
    <cellStyle name="표준 50" xfId="112"/>
    <cellStyle name="표준 51" xfId="113"/>
    <cellStyle name="표준 52" xfId="114"/>
    <cellStyle name="표준 53" xfId="115"/>
    <cellStyle name="표준 54" xfId="116"/>
    <cellStyle name="표준 55" xfId="117"/>
    <cellStyle name="표준 56" xfId="118"/>
    <cellStyle name="표준 57" xfId="119"/>
    <cellStyle name="표준 58" xfId="120"/>
    <cellStyle name="표준 59" xfId="121"/>
    <cellStyle name="표준 6" xfId="122"/>
    <cellStyle name="표준 60" xfId="123"/>
    <cellStyle name="표준 61" xfId="124"/>
    <cellStyle name="표준 62" xfId="125"/>
    <cellStyle name="표준 63" xfId="126"/>
    <cellStyle name="표준 64" xfId="127"/>
    <cellStyle name="표준 65" xfId="128"/>
    <cellStyle name="표준 66" xfId="129"/>
    <cellStyle name="표준 67" xfId="130"/>
    <cellStyle name="표준 68" xfId="131"/>
    <cellStyle name="표준 69" xfId="132"/>
    <cellStyle name="표준 7" xfId="133"/>
    <cellStyle name="표준 70" xfId="134"/>
    <cellStyle name="표준 71" xfId="135"/>
    <cellStyle name="표준 72" xfId="136"/>
    <cellStyle name="표준 73" xfId="137"/>
    <cellStyle name="표준 74" xfId="138"/>
    <cellStyle name="표준 75" xfId="139"/>
    <cellStyle name="표준 76" xfId="140"/>
    <cellStyle name="표준 77" xfId="141"/>
    <cellStyle name="표준 78" xfId="142"/>
    <cellStyle name="표준 79" xfId="143"/>
    <cellStyle name="표준 8" xfId="144"/>
    <cellStyle name="표준 80" xfId="145"/>
    <cellStyle name="표준 81" xfId="146"/>
    <cellStyle name="표준 82" xfId="147"/>
    <cellStyle name="표준 83" xfId="148"/>
    <cellStyle name="표준 84" xfId="149"/>
    <cellStyle name="표준 85" xfId="150"/>
    <cellStyle name="표준 86" xfId="151"/>
    <cellStyle name="표준 87" xfId="152"/>
    <cellStyle name="표준 88" xfId="153"/>
    <cellStyle name="표준 89" xfId="154"/>
    <cellStyle name="표준 9" xfId="155"/>
    <cellStyle name="표준 90" xfId="156"/>
    <cellStyle name="표준 91" xfId="157"/>
    <cellStyle name="표준 92" xfId="158"/>
    <cellStyle name="표준 93" xfId="159"/>
    <cellStyle name="표준 94" xfId="160"/>
    <cellStyle name="표준 95" xfId="161"/>
    <cellStyle name="표준 96" xfId="162"/>
    <cellStyle name="표준 97" xfId="163"/>
    <cellStyle name="표준 98" xfId="164"/>
    <cellStyle name="표준 99" xfId="1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erichserver\&#54016;&#48324;&#47928;&#49436;&#54632;\&#47932;&#47448;&#51648;&#50896;&#54016;\16.%20&#47932;&#47448;&#48120;&#49688;&#44552;&#44288;&#47532;\&#49373;&#49373;&#46024;&#44620;&#49828;%20&#44032;&#47609;&#51216;%20&#48120;&#49688;&#44552;&#44288;&#47532;\&#49373;&#49373;&#46024;&#44620;&#49828;%20&#47932;&#47448;&#48120;&#49688;&#44552;\(&#47932;&#47448;&#51088;&#46041;&#54868;)_&#44032;&#47609;&#51216;&#48120;&#49688;&#44552;&#44288;&#47532;_&#49688;&#51221;.1602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월요일SMS(식재&amp;홍보물)"/>
      <sheetName val="매일SMS(차단)"/>
      <sheetName val="매일SMS(경고)"/>
      <sheetName val="가맹점주문가능체크"/>
      <sheetName val="원본데이타"/>
      <sheetName val="사용방법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30"/>
  <sheetViews>
    <sheetView tabSelected="1" workbookViewId="0">
      <selection activeCell="D16" sqref="D16"/>
    </sheetView>
  </sheetViews>
  <sheetFormatPr defaultRowHeight="13.5" x14ac:dyDescent="0.15"/>
  <cols>
    <col min="2" max="2" width="18.6640625" customWidth="1"/>
    <col min="3" max="3" width="11.5546875" bestFit="1" customWidth="1"/>
    <col min="4" max="4" width="9.5546875" bestFit="1" customWidth="1"/>
  </cols>
  <sheetData>
    <row r="1" spans="1:4" ht="16.5" x14ac:dyDescent="0.15">
      <c r="A1" s="1" t="s">
        <v>0</v>
      </c>
      <c r="B1" s="2" t="s">
        <v>1</v>
      </c>
      <c r="C1" s="3" t="s">
        <v>2</v>
      </c>
      <c r="D1" s="3" t="s">
        <v>3</v>
      </c>
    </row>
    <row r="2" spans="1:4" ht="16.5" x14ac:dyDescent="0.15">
      <c r="A2" s="4" t="s">
        <v>4</v>
      </c>
      <c r="B2" s="5" t="s">
        <v>5</v>
      </c>
      <c r="C2" s="6">
        <v>2000000</v>
      </c>
      <c r="D2" s="6">
        <v>2147026</v>
      </c>
    </row>
    <row r="3" spans="1:4" ht="16.5" x14ac:dyDescent="0.15">
      <c r="A3" s="7" t="s">
        <v>6</v>
      </c>
      <c r="B3" s="5" t="s">
        <v>7</v>
      </c>
      <c r="C3" s="6">
        <v>2000000</v>
      </c>
      <c r="D3" s="6">
        <v>2104349</v>
      </c>
    </row>
    <row r="4" spans="1:4" ht="16.5" x14ac:dyDescent="0.15">
      <c r="A4" s="7" t="s">
        <v>8</v>
      </c>
      <c r="B4" s="5" t="s">
        <v>9</v>
      </c>
      <c r="C4" s="6">
        <v>2500000</v>
      </c>
      <c r="D4" s="6">
        <v>2499464</v>
      </c>
    </row>
    <row r="5" spans="1:4" ht="16.5" x14ac:dyDescent="0.15">
      <c r="A5" s="8" t="s">
        <v>10</v>
      </c>
      <c r="B5" s="9" t="s">
        <v>11</v>
      </c>
      <c r="C5" s="6">
        <v>2000000</v>
      </c>
      <c r="D5" s="6">
        <v>2015051</v>
      </c>
    </row>
    <row r="6" spans="1:4" ht="16.5" x14ac:dyDescent="0.15">
      <c r="A6" s="10" t="s">
        <v>12</v>
      </c>
      <c r="B6" s="5" t="s">
        <v>13</v>
      </c>
      <c r="C6" s="6">
        <v>2000000</v>
      </c>
      <c r="D6" s="6">
        <v>1865408</v>
      </c>
    </row>
    <row r="7" spans="1:4" ht="16.5" x14ac:dyDescent="0.15">
      <c r="A7" s="7" t="s">
        <v>14</v>
      </c>
      <c r="B7" s="5" t="s">
        <v>15</v>
      </c>
      <c r="C7" s="6">
        <v>1000000</v>
      </c>
      <c r="D7" s="6">
        <f>1437268+500197+49200-1050000</f>
        <v>936665</v>
      </c>
    </row>
    <row r="8" spans="1:4" ht="16.5" x14ac:dyDescent="0.15">
      <c r="A8" s="7" t="s">
        <v>16</v>
      </c>
      <c r="B8" s="11" t="s">
        <v>17</v>
      </c>
      <c r="C8" s="6">
        <v>2000000</v>
      </c>
      <c r="D8" s="6">
        <f>2207888-207888</f>
        <v>2000000</v>
      </c>
    </row>
    <row r="9" spans="1:4" ht="16.5" x14ac:dyDescent="0.15">
      <c r="A9" s="7" t="s">
        <v>18</v>
      </c>
      <c r="B9" s="5" t="s">
        <v>19</v>
      </c>
      <c r="C9" s="6">
        <v>2000000</v>
      </c>
      <c r="D9" s="6">
        <v>2252656</v>
      </c>
    </row>
    <row r="10" spans="1:4" ht="16.5" x14ac:dyDescent="0.15">
      <c r="A10" s="7" t="s">
        <v>20</v>
      </c>
      <c r="B10" s="5" t="s">
        <v>21</v>
      </c>
      <c r="C10" s="6">
        <v>2000000</v>
      </c>
      <c r="D10" s="6">
        <v>2007459</v>
      </c>
    </row>
    <row r="11" spans="1:4" ht="16.5" x14ac:dyDescent="0.15">
      <c r="A11" s="7" t="s">
        <v>22</v>
      </c>
      <c r="B11" s="5" t="s">
        <v>23</v>
      </c>
      <c r="C11" s="6">
        <v>1000000</v>
      </c>
      <c r="D11" s="6">
        <v>0</v>
      </c>
    </row>
    <row r="12" spans="1:4" ht="16.5" x14ac:dyDescent="0.15">
      <c r="A12" s="7" t="s">
        <v>24</v>
      </c>
      <c r="B12" s="5" t="s">
        <v>25</v>
      </c>
      <c r="C12" s="6">
        <v>1000000</v>
      </c>
      <c r="D12" s="6">
        <v>1105935</v>
      </c>
    </row>
    <row r="13" spans="1:4" ht="16.5" x14ac:dyDescent="0.15">
      <c r="A13" s="7" t="s">
        <v>26</v>
      </c>
      <c r="B13" s="5" t="s">
        <v>27</v>
      </c>
      <c r="C13" s="6">
        <v>2000000</v>
      </c>
      <c r="D13" s="6">
        <v>1973551</v>
      </c>
    </row>
    <row r="14" spans="1:4" ht="16.5" x14ac:dyDescent="0.15">
      <c r="A14" s="7" t="s">
        <v>28</v>
      </c>
      <c r="B14" s="5" t="s">
        <v>29</v>
      </c>
      <c r="C14" s="6">
        <v>1000000</v>
      </c>
      <c r="D14" s="6">
        <v>883911</v>
      </c>
    </row>
    <row r="15" spans="1:4" ht="16.5" x14ac:dyDescent="0.15">
      <c r="A15" s="7" t="s">
        <v>30</v>
      </c>
      <c r="B15" s="5" t="s">
        <v>31</v>
      </c>
      <c r="C15" s="6">
        <v>1000000</v>
      </c>
      <c r="D15" s="6">
        <f>939229-170000+159784</f>
        <v>929013</v>
      </c>
    </row>
    <row r="16" spans="1:4" ht="16.5" x14ac:dyDescent="0.15">
      <c r="A16" s="7" t="s">
        <v>32</v>
      </c>
      <c r="B16" s="5" t="s">
        <v>33</v>
      </c>
      <c r="C16" s="6">
        <v>2000000</v>
      </c>
      <c r="D16" s="6">
        <v>2369780</v>
      </c>
    </row>
    <row r="17" spans="1:4" ht="16.5" x14ac:dyDescent="0.15">
      <c r="A17" s="7" t="s">
        <v>34</v>
      </c>
      <c r="B17" s="5" t="s">
        <v>35</v>
      </c>
      <c r="C17" s="6">
        <v>2000000</v>
      </c>
      <c r="D17" s="6">
        <v>923242</v>
      </c>
    </row>
    <row r="18" spans="1:4" ht="16.5" x14ac:dyDescent="0.15">
      <c r="A18" s="7" t="s">
        <v>36</v>
      </c>
      <c r="B18" s="5" t="s">
        <v>37</v>
      </c>
      <c r="C18" s="6">
        <v>2000000</v>
      </c>
      <c r="D18" s="6">
        <v>1484398</v>
      </c>
    </row>
    <row r="19" spans="1:4" ht="16.5" x14ac:dyDescent="0.15">
      <c r="A19" s="8" t="s">
        <v>38</v>
      </c>
      <c r="B19" s="9" t="s">
        <v>39</v>
      </c>
      <c r="C19" s="6">
        <v>2000000</v>
      </c>
      <c r="D19" s="6">
        <v>1575124</v>
      </c>
    </row>
    <row r="20" spans="1:4" ht="16.5" x14ac:dyDescent="0.15">
      <c r="A20" s="7" t="s">
        <v>40</v>
      </c>
      <c r="B20" s="5" t="s">
        <v>41</v>
      </c>
      <c r="C20" s="6">
        <v>2000000</v>
      </c>
      <c r="D20" s="6">
        <v>1515506</v>
      </c>
    </row>
    <row r="21" spans="1:4" ht="16.5" x14ac:dyDescent="0.15">
      <c r="A21" s="7" t="s">
        <v>42</v>
      </c>
      <c r="B21" s="5" t="s">
        <v>43</v>
      </c>
      <c r="C21" s="6">
        <v>2000000</v>
      </c>
      <c r="D21" s="6">
        <v>1794577</v>
      </c>
    </row>
    <row r="22" spans="1:4" ht="16.5" x14ac:dyDescent="0.15">
      <c r="A22" s="7" t="s">
        <v>44</v>
      </c>
      <c r="B22" s="5" t="s">
        <v>45</v>
      </c>
      <c r="C22" s="6">
        <v>2000000</v>
      </c>
      <c r="D22" s="6">
        <v>1839180</v>
      </c>
    </row>
    <row r="23" spans="1:4" ht="16.5" x14ac:dyDescent="0.15">
      <c r="A23" s="7" t="s">
        <v>46</v>
      </c>
      <c r="B23" s="5" t="s">
        <v>47</v>
      </c>
      <c r="C23" s="6">
        <v>2000000</v>
      </c>
      <c r="D23" s="6">
        <v>1758360</v>
      </c>
    </row>
    <row r="24" spans="1:4" ht="16.5" x14ac:dyDescent="0.15">
      <c r="A24" s="4" t="s">
        <v>48</v>
      </c>
      <c r="B24" s="5" t="s">
        <v>49</v>
      </c>
      <c r="C24" s="6">
        <v>2000000</v>
      </c>
      <c r="D24" s="6">
        <v>1635683</v>
      </c>
    </row>
    <row r="25" spans="1:4" ht="16.5" x14ac:dyDescent="0.15">
      <c r="A25" s="7" t="s">
        <v>50</v>
      </c>
      <c r="B25" s="5" t="s">
        <v>51</v>
      </c>
      <c r="C25" s="6">
        <v>2000000</v>
      </c>
      <c r="D25" s="6">
        <v>2508899</v>
      </c>
    </row>
    <row r="26" spans="1:4" ht="16.5" x14ac:dyDescent="0.15">
      <c r="A26" s="7" t="s">
        <v>52</v>
      </c>
      <c r="B26" s="5" t="s">
        <v>53</v>
      </c>
      <c r="C26" s="6">
        <v>2000000</v>
      </c>
      <c r="D26" s="6">
        <v>1035929</v>
      </c>
    </row>
    <row r="27" spans="1:4" ht="16.5" x14ac:dyDescent="0.15">
      <c r="A27" s="7" t="s">
        <v>54</v>
      </c>
      <c r="B27" s="5" t="s">
        <v>55</v>
      </c>
      <c r="C27" s="6">
        <v>2000000</v>
      </c>
      <c r="D27" s="6">
        <v>536522</v>
      </c>
    </row>
    <row r="28" spans="1:4" ht="16.5" x14ac:dyDescent="0.15">
      <c r="A28" s="7" t="s">
        <v>56</v>
      </c>
      <c r="B28" s="5" t="s">
        <v>57</v>
      </c>
      <c r="C28" s="6">
        <v>2000000</v>
      </c>
      <c r="D28" s="6">
        <v>2099436</v>
      </c>
    </row>
    <row r="29" spans="1:4" ht="16.5" x14ac:dyDescent="0.15">
      <c r="A29" s="7" t="s">
        <v>58</v>
      </c>
      <c r="B29" s="5" t="s">
        <v>59</v>
      </c>
      <c r="C29" s="6">
        <v>2000000</v>
      </c>
      <c r="D29" s="6">
        <v>1546428</v>
      </c>
    </row>
    <row r="30" spans="1:4" ht="16.5" x14ac:dyDescent="0.15">
      <c r="A30" s="7" t="s">
        <v>60</v>
      </c>
      <c r="B30" s="5" t="s">
        <v>61</v>
      </c>
      <c r="C30" s="6">
        <v>2000000</v>
      </c>
      <c r="D30" s="6">
        <v>2685537</v>
      </c>
    </row>
    <row r="31" spans="1:4" ht="16.5" x14ac:dyDescent="0.15">
      <c r="A31" s="7" t="s">
        <v>62</v>
      </c>
      <c r="B31" s="5" t="s">
        <v>63</v>
      </c>
      <c r="C31" s="6">
        <v>2000000</v>
      </c>
      <c r="D31" s="6">
        <v>2024050</v>
      </c>
    </row>
    <row r="32" spans="1:4" ht="16.5" x14ac:dyDescent="0.15">
      <c r="A32" s="7" t="s">
        <v>64</v>
      </c>
      <c r="B32" s="5" t="s">
        <v>65</v>
      </c>
      <c r="C32" s="6">
        <v>2000000</v>
      </c>
      <c r="D32" s="6">
        <v>2045032</v>
      </c>
    </row>
    <row r="33" spans="1:4" ht="16.5" x14ac:dyDescent="0.15">
      <c r="A33" s="7" t="s">
        <v>66</v>
      </c>
      <c r="B33" s="5" t="s">
        <v>67</v>
      </c>
      <c r="C33" s="6">
        <v>2000000</v>
      </c>
      <c r="D33" s="6">
        <v>2112159</v>
      </c>
    </row>
    <row r="34" spans="1:4" ht="16.5" x14ac:dyDescent="0.15">
      <c r="A34" s="7" t="s">
        <v>68</v>
      </c>
      <c r="B34" s="5" t="s">
        <v>69</v>
      </c>
      <c r="C34" s="6">
        <v>2000000</v>
      </c>
      <c r="D34" s="6">
        <v>1997371</v>
      </c>
    </row>
    <row r="35" spans="1:4" ht="16.5" x14ac:dyDescent="0.15">
      <c r="A35" s="12" t="s">
        <v>70</v>
      </c>
      <c r="B35" s="13" t="s">
        <v>71</v>
      </c>
      <c r="C35" s="14">
        <v>2000000</v>
      </c>
      <c r="D35" s="14">
        <v>2027363</v>
      </c>
    </row>
    <row r="36" spans="1:4" ht="16.5" x14ac:dyDescent="0.15">
      <c r="A36" s="15" t="s">
        <v>72</v>
      </c>
      <c r="B36" s="16" t="s">
        <v>73</v>
      </c>
      <c r="C36" s="17">
        <v>2000000</v>
      </c>
      <c r="D36" s="17">
        <v>1924278</v>
      </c>
    </row>
    <row r="37" spans="1:4" ht="16.5" x14ac:dyDescent="0.15">
      <c r="A37" s="18" t="s">
        <v>74</v>
      </c>
      <c r="B37" s="16" t="s">
        <v>75</v>
      </c>
      <c r="C37" s="17">
        <v>2000000</v>
      </c>
      <c r="D37" s="17">
        <v>1883271</v>
      </c>
    </row>
    <row r="38" spans="1:4" ht="16.5" x14ac:dyDescent="0.15">
      <c r="A38" s="4" t="s">
        <v>76</v>
      </c>
      <c r="B38" s="5" t="s">
        <v>77</v>
      </c>
      <c r="C38" s="6">
        <v>2000000</v>
      </c>
      <c r="D38" s="6">
        <v>2120522</v>
      </c>
    </row>
    <row r="39" spans="1:4" ht="16.5" x14ac:dyDescent="0.15">
      <c r="A39" s="18" t="s">
        <v>78</v>
      </c>
      <c r="B39" s="16" t="s">
        <v>79</v>
      </c>
      <c r="C39" s="17">
        <v>2000000</v>
      </c>
      <c r="D39" s="17">
        <v>2425649</v>
      </c>
    </row>
    <row r="40" spans="1:4" ht="16.5" x14ac:dyDescent="0.15">
      <c r="A40" s="18" t="s">
        <v>80</v>
      </c>
      <c r="B40" s="16" t="s">
        <v>81</v>
      </c>
      <c r="C40" s="17">
        <v>2000000</v>
      </c>
      <c r="D40" s="17">
        <v>1974892</v>
      </c>
    </row>
    <row r="41" spans="1:4" ht="16.5" x14ac:dyDescent="0.15">
      <c r="A41" s="4" t="s">
        <v>82</v>
      </c>
      <c r="B41" s="5" t="s">
        <v>83</v>
      </c>
      <c r="C41" s="6">
        <v>2000000</v>
      </c>
      <c r="D41" s="6">
        <v>1985291</v>
      </c>
    </row>
    <row r="42" spans="1:4" ht="16.5" x14ac:dyDescent="0.15">
      <c r="A42" s="4" t="s">
        <v>84</v>
      </c>
      <c r="B42" s="5" t="s">
        <v>85</v>
      </c>
      <c r="C42" s="6">
        <v>2000000</v>
      </c>
      <c r="D42" s="6">
        <v>1906173</v>
      </c>
    </row>
    <row r="43" spans="1:4" ht="16.5" x14ac:dyDescent="0.15">
      <c r="A43" s="4" t="s">
        <v>86</v>
      </c>
      <c r="B43" s="5" t="s">
        <v>87</v>
      </c>
      <c r="C43" s="6">
        <v>2000000</v>
      </c>
      <c r="D43" s="6">
        <v>2228715</v>
      </c>
    </row>
    <row r="44" spans="1:4" ht="16.5" x14ac:dyDescent="0.15">
      <c r="A44" s="4" t="s">
        <v>88</v>
      </c>
      <c r="B44" s="5" t="s">
        <v>89</v>
      </c>
      <c r="C44" s="6">
        <v>2000000</v>
      </c>
      <c r="D44" s="6">
        <v>2052486</v>
      </c>
    </row>
    <row r="45" spans="1:4" ht="16.5" x14ac:dyDescent="0.15">
      <c r="A45" s="4" t="s">
        <v>90</v>
      </c>
      <c r="B45" s="5" t="s">
        <v>91</v>
      </c>
      <c r="C45" s="6">
        <v>2000000</v>
      </c>
      <c r="D45" s="6">
        <v>1865790</v>
      </c>
    </row>
    <row r="46" spans="1:4" ht="16.5" x14ac:dyDescent="0.15">
      <c r="A46" s="4" t="s">
        <v>92</v>
      </c>
      <c r="B46" s="5" t="s">
        <v>93</v>
      </c>
      <c r="C46" s="6">
        <v>2000000</v>
      </c>
      <c r="D46" s="6">
        <v>1804263</v>
      </c>
    </row>
    <row r="47" spans="1:4" ht="16.5" x14ac:dyDescent="0.15">
      <c r="A47" s="4" t="s">
        <v>94</v>
      </c>
      <c r="B47" s="5" t="s">
        <v>95</v>
      </c>
      <c r="C47" s="6">
        <v>2000000</v>
      </c>
      <c r="D47" s="6">
        <v>1865007</v>
      </c>
    </row>
    <row r="48" spans="1:4" ht="16.5" x14ac:dyDescent="0.15">
      <c r="A48" s="4" t="s">
        <v>96</v>
      </c>
      <c r="B48" s="5" t="s">
        <v>97</v>
      </c>
      <c r="C48" s="6">
        <v>2000000</v>
      </c>
      <c r="D48" s="6">
        <v>1913631</v>
      </c>
    </row>
    <row r="49" spans="1:4" ht="16.5" x14ac:dyDescent="0.15">
      <c r="A49" s="4" t="s">
        <v>98</v>
      </c>
      <c r="B49" s="5" t="s">
        <v>99</v>
      </c>
      <c r="C49" s="6">
        <v>2000000</v>
      </c>
      <c r="D49" s="19">
        <v>2000254</v>
      </c>
    </row>
    <row r="50" spans="1:4" ht="16.5" x14ac:dyDescent="0.15">
      <c r="A50" s="4" t="s">
        <v>100</v>
      </c>
      <c r="B50" s="5" t="s">
        <v>101</v>
      </c>
      <c r="C50" s="6">
        <v>2000000</v>
      </c>
      <c r="D50" s="6">
        <f>2047122-400000-60000+403156</f>
        <v>1990278</v>
      </c>
    </row>
    <row r="51" spans="1:4" ht="16.5" x14ac:dyDescent="0.15">
      <c r="A51" s="4" t="s">
        <v>102</v>
      </c>
      <c r="B51" s="5" t="s">
        <v>103</v>
      </c>
      <c r="C51" s="6">
        <v>2000000</v>
      </c>
      <c r="D51" s="6">
        <v>2579434</v>
      </c>
    </row>
    <row r="52" spans="1:4" ht="16.5" x14ac:dyDescent="0.15">
      <c r="A52" s="4" t="s">
        <v>104</v>
      </c>
      <c r="B52" s="5" t="s">
        <v>105</v>
      </c>
      <c r="C52" s="6">
        <v>2000000</v>
      </c>
      <c r="D52" s="6">
        <v>2319813</v>
      </c>
    </row>
    <row r="53" spans="1:4" ht="16.5" x14ac:dyDescent="0.15">
      <c r="A53" s="4" t="s">
        <v>106</v>
      </c>
      <c r="B53" s="5" t="s">
        <v>107</v>
      </c>
      <c r="C53" s="6">
        <v>2000000</v>
      </c>
      <c r="D53" s="6">
        <v>2134255</v>
      </c>
    </row>
    <row r="54" spans="1:4" ht="16.5" x14ac:dyDescent="0.15">
      <c r="A54" s="4" t="s">
        <v>108</v>
      </c>
      <c r="B54" s="5" t="s">
        <v>109</v>
      </c>
      <c r="C54" s="6">
        <v>2000000</v>
      </c>
      <c r="D54" s="6">
        <v>-127782</v>
      </c>
    </row>
    <row r="55" spans="1:4" ht="16.5" x14ac:dyDescent="0.15">
      <c r="A55" s="4" t="s">
        <v>110</v>
      </c>
      <c r="B55" s="5" t="s">
        <v>111</v>
      </c>
      <c r="C55" s="6">
        <v>2000000</v>
      </c>
      <c r="D55" s="6">
        <v>1861491</v>
      </c>
    </row>
    <row r="56" spans="1:4" ht="16.5" x14ac:dyDescent="0.15">
      <c r="A56" s="4" t="s">
        <v>112</v>
      </c>
      <c r="B56" s="5" t="s">
        <v>113</v>
      </c>
      <c r="C56" s="6">
        <v>2000000</v>
      </c>
      <c r="D56" s="6">
        <v>1999449</v>
      </c>
    </row>
    <row r="57" spans="1:4" ht="16.5" x14ac:dyDescent="0.15">
      <c r="A57" s="18" t="s">
        <v>114</v>
      </c>
      <c r="B57" s="16" t="s">
        <v>115</v>
      </c>
      <c r="C57" s="6">
        <v>2000000</v>
      </c>
      <c r="D57" s="17">
        <v>2320168</v>
      </c>
    </row>
    <row r="58" spans="1:4" ht="16.5" x14ac:dyDescent="0.15">
      <c r="A58" s="18" t="s">
        <v>116</v>
      </c>
      <c r="B58" s="16" t="s">
        <v>117</v>
      </c>
      <c r="C58" s="17">
        <v>2000000</v>
      </c>
      <c r="D58" s="17">
        <f>3107781+536949-1200000-445000</f>
        <v>1999730</v>
      </c>
    </row>
    <row r="59" spans="1:4" ht="16.5" x14ac:dyDescent="0.15">
      <c r="A59" s="18" t="s">
        <v>118</v>
      </c>
      <c r="B59" s="16" t="s">
        <v>119</v>
      </c>
      <c r="C59" s="17">
        <v>2000000</v>
      </c>
      <c r="D59" s="17">
        <v>2220125</v>
      </c>
    </row>
    <row r="60" spans="1:4" ht="16.5" x14ac:dyDescent="0.15">
      <c r="A60" s="18" t="s">
        <v>120</v>
      </c>
      <c r="B60" s="16" t="s">
        <v>121</v>
      </c>
      <c r="C60" s="17">
        <v>2000000</v>
      </c>
      <c r="D60" s="17">
        <v>1959135</v>
      </c>
    </row>
    <row r="61" spans="1:4" ht="16.5" x14ac:dyDescent="0.15">
      <c r="A61" s="18" t="s">
        <v>122</v>
      </c>
      <c r="B61" s="16" t="s">
        <v>123</v>
      </c>
      <c r="C61" s="17">
        <v>2000000</v>
      </c>
      <c r="D61" s="17">
        <v>1727312</v>
      </c>
    </row>
    <row r="62" spans="1:4" ht="16.5" x14ac:dyDescent="0.15">
      <c r="A62" s="18" t="s">
        <v>124</v>
      </c>
      <c r="B62" s="16" t="s">
        <v>125</v>
      </c>
      <c r="C62" s="17">
        <v>2000000</v>
      </c>
      <c r="D62" s="17">
        <v>2092111</v>
      </c>
    </row>
    <row r="63" spans="1:4" ht="16.5" x14ac:dyDescent="0.15">
      <c r="A63" s="18" t="s">
        <v>126</v>
      </c>
      <c r="B63" s="16" t="s">
        <v>127</v>
      </c>
      <c r="C63" s="17">
        <v>2000000</v>
      </c>
      <c r="D63" s="17">
        <f>2042660+200164-100000</f>
        <v>2142824</v>
      </c>
    </row>
    <row r="64" spans="1:4" ht="16.5" x14ac:dyDescent="0.15">
      <c r="A64" s="18" t="s">
        <v>128</v>
      </c>
      <c r="B64" s="16" t="s">
        <v>129</v>
      </c>
      <c r="C64" s="17">
        <v>2000000</v>
      </c>
      <c r="D64" s="17">
        <v>2525748</v>
      </c>
    </row>
    <row r="65" spans="1:4" ht="16.5" x14ac:dyDescent="0.15">
      <c r="A65" s="18" t="s">
        <v>130</v>
      </c>
      <c r="B65" s="16" t="s">
        <v>131</v>
      </c>
      <c r="C65" s="17">
        <v>2000000</v>
      </c>
      <c r="D65" s="17">
        <f>2418959-800000</f>
        <v>1618959</v>
      </c>
    </row>
    <row r="66" spans="1:4" ht="16.5" x14ac:dyDescent="0.15">
      <c r="A66" s="18" t="s">
        <v>132</v>
      </c>
      <c r="B66" s="16" t="s">
        <v>133</v>
      </c>
      <c r="C66" s="17">
        <v>2000000</v>
      </c>
      <c r="D66" s="17">
        <v>1991980</v>
      </c>
    </row>
    <row r="67" spans="1:4" ht="16.5" x14ac:dyDescent="0.15">
      <c r="A67" s="18" t="s">
        <v>134</v>
      </c>
      <c r="B67" s="16" t="s">
        <v>135</v>
      </c>
      <c r="C67" s="17">
        <v>2000000</v>
      </c>
      <c r="D67" s="20">
        <v>1836679</v>
      </c>
    </row>
    <row r="68" spans="1:4" ht="16.5" x14ac:dyDescent="0.15">
      <c r="A68" s="18" t="s">
        <v>136</v>
      </c>
      <c r="B68" s="16" t="s">
        <v>137</v>
      </c>
      <c r="C68" s="17">
        <v>2000000</v>
      </c>
      <c r="D68" s="17">
        <v>1711037</v>
      </c>
    </row>
    <row r="69" spans="1:4" ht="16.5" x14ac:dyDescent="0.15">
      <c r="A69" s="18" t="s">
        <v>138</v>
      </c>
      <c r="B69" s="16" t="s">
        <v>139</v>
      </c>
      <c r="C69" s="17">
        <v>2000000</v>
      </c>
      <c r="D69" s="17">
        <v>2002485</v>
      </c>
    </row>
    <row r="70" spans="1:4" ht="16.5" x14ac:dyDescent="0.15">
      <c r="A70" s="18" t="s">
        <v>140</v>
      </c>
      <c r="B70" s="16" t="s">
        <v>141</v>
      </c>
      <c r="C70" s="17">
        <v>2000000</v>
      </c>
      <c r="D70" s="17">
        <f>1966355-150000+177116</f>
        <v>1993471</v>
      </c>
    </row>
    <row r="71" spans="1:4" ht="16.5" x14ac:dyDescent="0.15">
      <c r="A71" s="18" t="s">
        <v>142</v>
      </c>
      <c r="B71" s="16" t="s">
        <v>143</v>
      </c>
      <c r="C71" s="17">
        <v>2000000</v>
      </c>
      <c r="D71" s="17">
        <v>1949624</v>
      </c>
    </row>
    <row r="72" spans="1:4" ht="16.5" x14ac:dyDescent="0.15">
      <c r="A72" s="18" t="s">
        <v>144</v>
      </c>
      <c r="B72" s="16" t="s">
        <v>145</v>
      </c>
      <c r="C72" s="17">
        <v>2000000</v>
      </c>
      <c r="D72" s="17">
        <v>1979097</v>
      </c>
    </row>
    <row r="73" spans="1:4" ht="16.5" x14ac:dyDescent="0.15">
      <c r="A73" s="18" t="s">
        <v>146</v>
      </c>
      <c r="B73" s="16" t="s">
        <v>147</v>
      </c>
      <c r="C73" s="17">
        <v>2000000</v>
      </c>
      <c r="D73" s="17">
        <f>2511052+60024+156940-800000</f>
        <v>1928016</v>
      </c>
    </row>
    <row r="74" spans="1:4" ht="16.5" x14ac:dyDescent="0.15">
      <c r="A74" s="18" t="s">
        <v>148</v>
      </c>
      <c r="B74" s="16" t="s">
        <v>149</v>
      </c>
      <c r="C74" s="17">
        <v>2000000</v>
      </c>
      <c r="D74" s="17">
        <v>1812165</v>
      </c>
    </row>
    <row r="75" spans="1:4" ht="16.5" x14ac:dyDescent="0.15">
      <c r="A75" s="18" t="s">
        <v>150</v>
      </c>
      <c r="B75" s="16" t="s">
        <v>151</v>
      </c>
      <c r="C75" s="17">
        <v>2000000</v>
      </c>
      <c r="D75" s="17">
        <v>2113792</v>
      </c>
    </row>
    <row r="76" spans="1:4" ht="16.5" x14ac:dyDescent="0.15">
      <c r="A76" s="18" t="s">
        <v>152</v>
      </c>
      <c r="B76" s="16" t="s">
        <v>153</v>
      </c>
      <c r="C76" s="17">
        <v>2000000</v>
      </c>
      <c r="D76" s="20">
        <v>-1562144</v>
      </c>
    </row>
    <row r="77" spans="1:4" ht="16.5" x14ac:dyDescent="0.15">
      <c r="A77" s="18" t="s">
        <v>154</v>
      </c>
      <c r="B77" s="16" t="s">
        <v>155</v>
      </c>
      <c r="C77" s="17">
        <v>2000000</v>
      </c>
      <c r="D77" s="17">
        <v>2596794</v>
      </c>
    </row>
    <row r="78" spans="1:4" ht="16.5" x14ac:dyDescent="0.15">
      <c r="A78" s="18" t="s">
        <v>156</v>
      </c>
      <c r="B78" s="16" t="s">
        <v>157</v>
      </c>
      <c r="C78" s="17">
        <v>2000000</v>
      </c>
      <c r="D78" s="17">
        <v>1778987</v>
      </c>
    </row>
    <row r="79" spans="1:4" ht="16.5" x14ac:dyDescent="0.15">
      <c r="A79" s="18" t="s">
        <v>158</v>
      </c>
      <c r="B79" s="21" t="s">
        <v>159</v>
      </c>
      <c r="C79" s="17">
        <v>2000000</v>
      </c>
      <c r="D79" s="17">
        <f>1813744+119000</f>
        <v>1932744</v>
      </c>
    </row>
    <row r="80" spans="1:4" ht="16.5" x14ac:dyDescent="0.15">
      <c r="A80" s="18" t="s">
        <v>160</v>
      </c>
      <c r="B80" s="21" t="s">
        <v>161</v>
      </c>
      <c r="C80" s="17">
        <v>2000000</v>
      </c>
      <c r="D80" s="17">
        <v>1255830</v>
      </c>
    </row>
    <row r="81" spans="1:4" ht="16.5" x14ac:dyDescent="0.15">
      <c r="A81" s="18" t="s">
        <v>162</v>
      </c>
      <c r="B81" s="21" t="s">
        <v>163</v>
      </c>
      <c r="C81" s="17">
        <v>2000000</v>
      </c>
      <c r="D81" s="17">
        <v>2043326</v>
      </c>
    </row>
    <row r="82" spans="1:4" ht="16.5" x14ac:dyDescent="0.15">
      <c r="A82" s="18" t="s">
        <v>164</v>
      </c>
      <c r="B82" s="22" t="s">
        <v>165</v>
      </c>
      <c r="C82" s="23">
        <v>2000000</v>
      </c>
      <c r="D82" s="23">
        <v>2332456</v>
      </c>
    </row>
    <row r="83" spans="1:4" ht="16.5" x14ac:dyDescent="0.15">
      <c r="A83" s="18" t="s">
        <v>166</v>
      </c>
      <c r="B83" s="16" t="s">
        <v>167</v>
      </c>
      <c r="C83" s="17">
        <v>2000000</v>
      </c>
      <c r="D83" s="17">
        <v>1975140</v>
      </c>
    </row>
    <row r="84" spans="1:4" ht="16.5" x14ac:dyDescent="0.15">
      <c r="A84" s="18" t="s">
        <v>168</v>
      </c>
      <c r="B84" s="22" t="s">
        <v>169</v>
      </c>
      <c r="C84" s="23">
        <v>2000000</v>
      </c>
      <c r="D84" s="23">
        <f>12075+178126</f>
        <v>190201</v>
      </c>
    </row>
    <row r="85" spans="1:4" ht="16.5" x14ac:dyDescent="0.15">
      <c r="A85" s="18" t="s">
        <v>170</v>
      </c>
      <c r="B85" s="22" t="s">
        <v>171</v>
      </c>
      <c r="C85" s="23">
        <v>2000000</v>
      </c>
      <c r="D85" s="24">
        <v>1785947</v>
      </c>
    </row>
    <row r="86" spans="1:4" ht="16.5" x14ac:dyDescent="0.15">
      <c r="A86" s="18" t="s">
        <v>172</v>
      </c>
      <c r="B86" s="22" t="s">
        <v>173</v>
      </c>
      <c r="C86" s="23">
        <v>2000000</v>
      </c>
      <c r="D86" s="23">
        <v>2142530</v>
      </c>
    </row>
    <row r="87" spans="1:4" ht="16.5" x14ac:dyDescent="0.15">
      <c r="A87" s="18" t="s">
        <v>174</v>
      </c>
      <c r="B87" s="22" t="s">
        <v>175</v>
      </c>
      <c r="C87" s="23">
        <v>2000000</v>
      </c>
      <c r="D87" s="23">
        <v>1911562</v>
      </c>
    </row>
    <row r="88" spans="1:4" ht="16.5" x14ac:dyDescent="0.15">
      <c r="A88" s="18" t="s">
        <v>176</v>
      </c>
      <c r="B88" s="22" t="s">
        <v>177</v>
      </c>
      <c r="C88" s="23">
        <v>2000000</v>
      </c>
      <c r="D88" s="23">
        <v>1930023</v>
      </c>
    </row>
    <row r="89" spans="1:4" ht="16.5" x14ac:dyDescent="0.15">
      <c r="A89" s="18" t="s">
        <v>178</v>
      </c>
      <c r="B89" s="16" t="s">
        <v>179</v>
      </c>
      <c r="C89" s="6">
        <v>2000000</v>
      </c>
      <c r="D89" s="17">
        <v>2245223</v>
      </c>
    </row>
    <row r="90" spans="1:4" ht="16.5" x14ac:dyDescent="0.15">
      <c r="A90" s="18" t="s">
        <v>180</v>
      </c>
      <c r="B90" s="22" t="s">
        <v>181</v>
      </c>
      <c r="C90" s="23">
        <v>2000000</v>
      </c>
      <c r="D90" s="23">
        <v>2100822</v>
      </c>
    </row>
    <row r="91" spans="1:4" ht="16.5" x14ac:dyDescent="0.15">
      <c r="A91" s="18" t="s">
        <v>182</v>
      </c>
      <c r="B91" s="22" t="s">
        <v>183</v>
      </c>
      <c r="C91" s="23">
        <v>2000000</v>
      </c>
      <c r="D91" s="23">
        <v>1543830</v>
      </c>
    </row>
    <row r="92" spans="1:4" ht="16.5" x14ac:dyDescent="0.15">
      <c r="A92" s="18" t="s">
        <v>184</v>
      </c>
      <c r="B92" s="22" t="s">
        <v>185</v>
      </c>
      <c r="C92" s="23">
        <v>2000000</v>
      </c>
      <c r="D92" s="23">
        <f>3945836-350000</f>
        <v>3595836</v>
      </c>
    </row>
    <row r="93" spans="1:4" ht="16.5" x14ac:dyDescent="0.15">
      <c r="A93" s="18" t="s">
        <v>186</v>
      </c>
      <c r="B93" s="22" t="s">
        <v>187</v>
      </c>
      <c r="C93" s="23">
        <v>2000000</v>
      </c>
      <c r="D93" s="23">
        <v>-2815</v>
      </c>
    </row>
    <row r="94" spans="1:4" ht="16.5" x14ac:dyDescent="0.15">
      <c r="A94" s="18" t="s">
        <v>188</v>
      </c>
      <c r="B94" s="22" t="s">
        <v>189</v>
      </c>
      <c r="C94" s="23">
        <v>2000000</v>
      </c>
      <c r="D94" s="23">
        <v>2115360</v>
      </c>
    </row>
    <row r="95" spans="1:4" ht="16.5" x14ac:dyDescent="0.15">
      <c r="A95" s="18" t="s">
        <v>190</v>
      </c>
      <c r="B95" s="22" t="s">
        <v>191</v>
      </c>
      <c r="C95" s="23">
        <v>2000000</v>
      </c>
      <c r="D95" s="23">
        <v>2142070</v>
      </c>
    </row>
    <row r="96" spans="1:4" ht="16.5" x14ac:dyDescent="0.15">
      <c r="A96" s="25" t="s">
        <v>192</v>
      </c>
      <c r="B96" s="22" t="s">
        <v>193</v>
      </c>
      <c r="C96" s="23">
        <v>2000000</v>
      </c>
      <c r="D96" s="24">
        <v>1246790</v>
      </c>
    </row>
    <row r="97" spans="1:4" ht="16.5" x14ac:dyDescent="0.15">
      <c r="A97" s="25" t="s">
        <v>194</v>
      </c>
      <c r="B97" s="22" t="s">
        <v>195</v>
      </c>
      <c r="C97" s="23">
        <v>2000000</v>
      </c>
      <c r="D97" s="23">
        <v>1812657</v>
      </c>
    </row>
    <row r="98" spans="1:4" ht="16.5" x14ac:dyDescent="0.15">
      <c r="A98" s="25" t="s">
        <v>196</v>
      </c>
      <c r="B98" s="22" t="s">
        <v>197</v>
      </c>
      <c r="C98" s="23">
        <v>2000000</v>
      </c>
      <c r="D98" s="23">
        <v>2063686</v>
      </c>
    </row>
    <row r="99" spans="1:4" ht="16.5" x14ac:dyDescent="0.15">
      <c r="A99" s="25" t="s">
        <v>198</v>
      </c>
      <c r="B99" s="22" t="s">
        <v>199</v>
      </c>
      <c r="C99" s="23">
        <v>2000000</v>
      </c>
      <c r="D99" s="24">
        <v>941626</v>
      </c>
    </row>
    <row r="100" spans="1:4" ht="16.5" x14ac:dyDescent="0.15">
      <c r="A100" s="26" t="s">
        <v>200</v>
      </c>
      <c r="B100" s="27" t="s">
        <v>201</v>
      </c>
      <c r="C100" s="28">
        <v>2000000</v>
      </c>
      <c r="D100" s="28">
        <f>1885492+419522-1000000</f>
        <v>1305014</v>
      </c>
    </row>
    <row r="101" spans="1:4" ht="16.5" x14ac:dyDescent="0.15">
      <c r="A101" s="26" t="s">
        <v>202</v>
      </c>
      <c r="B101" s="27" t="s">
        <v>203</v>
      </c>
      <c r="C101" s="29">
        <v>2000000</v>
      </c>
      <c r="D101" s="30">
        <v>2941395</v>
      </c>
    </row>
    <row r="102" spans="1:4" ht="16.5" x14ac:dyDescent="0.15">
      <c r="A102" s="26" t="s">
        <v>204</v>
      </c>
      <c r="B102" s="27" t="s">
        <v>205</v>
      </c>
      <c r="C102" s="29">
        <v>1000000</v>
      </c>
      <c r="D102" s="30">
        <v>1151480</v>
      </c>
    </row>
    <row r="103" spans="1:4" ht="16.5" x14ac:dyDescent="0.15">
      <c r="A103" s="31" t="s">
        <v>206</v>
      </c>
      <c r="B103" s="32" t="s">
        <v>207</v>
      </c>
      <c r="C103" s="33">
        <v>2000000</v>
      </c>
      <c r="D103" s="34">
        <f>1808979-500000</f>
        <v>1308979</v>
      </c>
    </row>
    <row r="104" spans="1:4" ht="16.5" x14ac:dyDescent="0.15">
      <c r="A104" s="31" t="s">
        <v>208</v>
      </c>
      <c r="B104" s="32" t="s">
        <v>209</v>
      </c>
      <c r="C104" s="33">
        <v>3000000</v>
      </c>
      <c r="D104" s="34">
        <v>2999844</v>
      </c>
    </row>
    <row r="105" spans="1:4" ht="16.5" x14ac:dyDescent="0.15">
      <c r="A105" s="35" t="s">
        <v>210</v>
      </c>
      <c r="B105" s="13" t="s">
        <v>211</v>
      </c>
      <c r="C105" s="36">
        <v>2000000</v>
      </c>
      <c r="D105" s="14">
        <v>1945843</v>
      </c>
    </row>
    <row r="106" spans="1:4" ht="16.5" x14ac:dyDescent="0.15">
      <c r="A106" s="31" t="s">
        <v>212</v>
      </c>
      <c r="B106" s="32" t="s">
        <v>213</v>
      </c>
      <c r="C106" s="33">
        <v>2000000</v>
      </c>
      <c r="D106" s="34">
        <f>1967669-70000</f>
        <v>1897669</v>
      </c>
    </row>
    <row r="107" spans="1:4" ht="16.5" x14ac:dyDescent="0.15">
      <c r="A107" s="31" t="s">
        <v>214</v>
      </c>
      <c r="B107" s="27" t="s">
        <v>215</v>
      </c>
      <c r="C107" s="29">
        <v>1000000</v>
      </c>
      <c r="D107" s="30">
        <v>1216476</v>
      </c>
    </row>
    <row r="108" spans="1:4" ht="16.5" x14ac:dyDescent="0.15">
      <c r="A108" s="31">
        <v>6021</v>
      </c>
      <c r="B108" s="32" t="s">
        <v>216</v>
      </c>
      <c r="C108" s="33">
        <v>1000000</v>
      </c>
      <c r="D108" s="34">
        <v>1412176</v>
      </c>
    </row>
    <row r="109" spans="1:4" ht="16.5" x14ac:dyDescent="0.15">
      <c r="A109" s="31" t="s">
        <v>217</v>
      </c>
      <c r="B109" s="32" t="s">
        <v>218</v>
      </c>
      <c r="C109" s="33">
        <v>2000000</v>
      </c>
      <c r="D109" s="34">
        <v>1999995</v>
      </c>
    </row>
    <row r="110" spans="1:4" ht="16.5" x14ac:dyDescent="0.15">
      <c r="A110" s="31" t="s">
        <v>219</v>
      </c>
      <c r="B110" s="32" t="s">
        <v>220</v>
      </c>
      <c r="C110" s="33">
        <v>2000000</v>
      </c>
      <c r="D110" s="34">
        <f>1969894-200000</f>
        <v>1769894</v>
      </c>
    </row>
    <row r="111" spans="1:4" ht="16.5" x14ac:dyDescent="0.15">
      <c r="A111" s="31" t="s">
        <v>221</v>
      </c>
      <c r="B111" s="32" t="s">
        <v>222</v>
      </c>
      <c r="C111" s="33">
        <v>2000000</v>
      </c>
      <c r="D111" s="33">
        <v>1643559</v>
      </c>
    </row>
    <row r="112" spans="1:4" ht="16.5" x14ac:dyDescent="0.15">
      <c r="A112" s="31" t="s">
        <v>223</v>
      </c>
      <c r="B112" s="32" t="s">
        <v>224</v>
      </c>
      <c r="C112" s="33">
        <v>2000000</v>
      </c>
      <c r="D112" s="34">
        <f>2023650+178170+12540-300000</f>
        <v>1914360</v>
      </c>
    </row>
    <row r="113" spans="1:4" ht="16.5" x14ac:dyDescent="0.15">
      <c r="A113" s="31" t="s">
        <v>225</v>
      </c>
      <c r="B113" s="32" t="s">
        <v>226</v>
      </c>
      <c r="C113" s="33">
        <v>2000000</v>
      </c>
      <c r="D113" s="34">
        <v>1975249</v>
      </c>
    </row>
    <row r="114" spans="1:4" ht="16.5" x14ac:dyDescent="0.15">
      <c r="A114" s="31" t="s">
        <v>227</v>
      </c>
      <c r="B114" s="32" t="s">
        <v>228</v>
      </c>
      <c r="C114" s="33">
        <v>2000000</v>
      </c>
      <c r="D114" s="34">
        <v>1996398</v>
      </c>
    </row>
    <row r="115" spans="1:4" ht="16.5" x14ac:dyDescent="0.15">
      <c r="A115" s="31" t="s">
        <v>229</v>
      </c>
      <c r="B115" s="32" t="s">
        <v>230</v>
      </c>
      <c r="C115" s="33">
        <v>2000000</v>
      </c>
      <c r="D115" s="34">
        <v>1981016</v>
      </c>
    </row>
    <row r="116" spans="1:4" ht="16.5" x14ac:dyDescent="0.15">
      <c r="A116" s="31" t="s">
        <v>231</v>
      </c>
      <c r="B116" s="32" t="s">
        <v>232</v>
      </c>
      <c r="C116" s="33">
        <v>2000000</v>
      </c>
      <c r="D116" s="34">
        <v>1538015</v>
      </c>
    </row>
    <row r="117" spans="1:4" ht="16.5" x14ac:dyDescent="0.15">
      <c r="A117" s="31" t="s">
        <v>233</v>
      </c>
      <c r="B117" s="32" t="s">
        <v>234</v>
      </c>
      <c r="C117" s="33">
        <v>2000000</v>
      </c>
      <c r="D117" s="34">
        <v>2212527</v>
      </c>
    </row>
    <row r="118" spans="1:4" ht="16.5" x14ac:dyDescent="0.15">
      <c r="A118" s="31" t="s">
        <v>235</v>
      </c>
      <c r="B118" s="32" t="s">
        <v>236</v>
      </c>
      <c r="C118" s="33">
        <v>2000000</v>
      </c>
      <c r="D118" s="34">
        <v>1980352</v>
      </c>
    </row>
    <row r="119" spans="1:4" ht="16.5" x14ac:dyDescent="0.15">
      <c r="A119" s="35" t="s">
        <v>237</v>
      </c>
      <c r="B119" s="13" t="s">
        <v>238</v>
      </c>
      <c r="C119" s="36">
        <v>2000000</v>
      </c>
      <c r="D119" s="14">
        <v>1858268</v>
      </c>
    </row>
    <row r="120" spans="1:4" ht="16.5" x14ac:dyDescent="0.15">
      <c r="A120" s="31" t="s">
        <v>239</v>
      </c>
      <c r="B120" s="32" t="s">
        <v>240</v>
      </c>
      <c r="C120" s="33">
        <v>2000000</v>
      </c>
      <c r="D120" s="34">
        <v>1480129</v>
      </c>
    </row>
    <row r="121" spans="1:4" ht="16.5" x14ac:dyDescent="0.15">
      <c r="A121" s="31" t="s">
        <v>241</v>
      </c>
      <c r="B121" s="27" t="s">
        <v>242</v>
      </c>
      <c r="C121" s="29">
        <v>1000000</v>
      </c>
      <c r="D121" s="30">
        <v>994914</v>
      </c>
    </row>
    <row r="122" spans="1:4" ht="16.5" x14ac:dyDescent="0.15">
      <c r="A122" s="31" t="s">
        <v>243</v>
      </c>
      <c r="B122" s="27" t="s">
        <v>244</v>
      </c>
      <c r="C122" s="29">
        <v>2000000</v>
      </c>
      <c r="D122" s="30">
        <v>1979018</v>
      </c>
    </row>
    <row r="123" spans="1:4" ht="21.75" customHeight="1" x14ac:dyDescent="0.15">
      <c r="A123" s="31" t="s">
        <v>245</v>
      </c>
      <c r="B123" s="27" t="s">
        <v>246</v>
      </c>
      <c r="C123" s="29">
        <v>1000000</v>
      </c>
      <c r="D123" s="30">
        <v>-1029857</v>
      </c>
    </row>
    <row r="124" spans="1:4" ht="16.5" x14ac:dyDescent="0.15">
      <c r="A124" s="31" t="s">
        <v>247</v>
      </c>
      <c r="B124" s="27" t="s">
        <v>248</v>
      </c>
      <c r="C124" s="29">
        <v>2000000</v>
      </c>
      <c r="D124" s="30">
        <v>337020</v>
      </c>
    </row>
    <row r="125" spans="1:4" ht="16.5" x14ac:dyDescent="0.15">
      <c r="A125" s="31" t="s">
        <v>249</v>
      </c>
      <c r="B125" s="27" t="s">
        <v>250</v>
      </c>
      <c r="C125" s="29">
        <v>2000000</v>
      </c>
      <c r="D125" s="37">
        <v>1270139</v>
      </c>
    </row>
    <row r="126" spans="1:4" ht="16.5" x14ac:dyDescent="0.15">
      <c r="A126" s="31" t="s">
        <v>251</v>
      </c>
      <c r="B126" s="27" t="s">
        <v>252</v>
      </c>
      <c r="C126" s="29">
        <v>2000000</v>
      </c>
      <c r="D126" s="37">
        <v>852324</v>
      </c>
    </row>
    <row r="127" spans="1:4" ht="16.5" x14ac:dyDescent="0.15">
      <c r="A127" s="31" t="s">
        <v>253</v>
      </c>
      <c r="B127" s="27" t="s">
        <v>254</v>
      </c>
      <c r="C127" s="29">
        <v>2000000</v>
      </c>
      <c r="D127" s="37">
        <v>2344374</v>
      </c>
    </row>
    <row r="128" spans="1:4" ht="16.5" x14ac:dyDescent="0.15">
      <c r="A128" s="31" t="s">
        <v>255</v>
      </c>
      <c r="B128" s="27" t="s">
        <v>256</v>
      </c>
      <c r="C128" s="29">
        <v>5000000</v>
      </c>
      <c r="D128" s="30">
        <f>3665070+131390</f>
        <v>3796460</v>
      </c>
    </row>
    <row r="129" spans="1:4" ht="16.5" x14ac:dyDescent="0.15">
      <c r="A129" s="31" t="s">
        <v>257</v>
      </c>
      <c r="B129" s="38" t="s">
        <v>258</v>
      </c>
      <c r="C129" s="39">
        <v>2000000</v>
      </c>
      <c r="D129" s="37">
        <v>395969</v>
      </c>
    </row>
    <row r="130" spans="1:4" ht="16.5" x14ac:dyDescent="0.15">
      <c r="A130" s="31" t="s">
        <v>259</v>
      </c>
      <c r="B130" s="38" t="s">
        <v>260</v>
      </c>
      <c r="C130" s="39">
        <v>0</v>
      </c>
      <c r="D130" s="37">
        <v>-8728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서신혜</dc:creator>
  <cp:lastModifiedBy>서신혜</cp:lastModifiedBy>
  <dcterms:created xsi:type="dcterms:W3CDTF">2016-02-12T02:10:58Z</dcterms:created>
  <dcterms:modified xsi:type="dcterms:W3CDTF">2016-02-12T02:11:12Z</dcterms:modified>
</cp:coreProperties>
</file>